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roenbouma/Downloads/"/>
    </mc:Choice>
  </mc:AlternateContent>
  <xr:revisionPtr revIDLastSave="0" documentId="13_ncr:1_{E2EF9BAD-CC90-D94D-A6C4-1F72E87888B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oelichting" sheetId="1" r:id="rId1"/>
    <sheet name="nietAOW" sheetId="2" r:id="rId2"/>
    <sheet name="welAOW" sheetId="6" r:id="rId3"/>
    <sheet name="box3 nietAOW" sheetId="7" r:id="rId4"/>
    <sheet name="box3 welAOW" sheetId="8" r:id="rId5"/>
    <sheet name="overige parameters" sheetId="5" r:id="rId6"/>
    <sheet name="onderhoud en energie" sheetId="9" r:id="rId7"/>
  </sheets>
  <definedNames>
    <definedName name="_xlnm.Print_Area" localSheetId="3">'box3 nietAOW'!$A$1:$AO$66</definedName>
    <definedName name="_xlnm.Print_Area" localSheetId="4">'box3 welAOW'!$A$1:$AO$52</definedName>
    <definedName name="_xlnm.Print_Area" localSheetId="5">'overige parameters'!$B$2:$H$24</definedName>
    <definedName name="_xlnm.Print_Area" localSheetId="0">toelichting!$A$1:$H$14</definedName>
    <definedName name="_xlnm.Print_Area" localSheetId="2">welAOW!$A$1:$AO$75</definedName>
    <definedName name="rente_per_maand" localSheetId="4">toelichting!#REF!</definedName>
    <definedName name="rente_per_maand">toelichting!#REF!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2" i="1"/>
  <c r="B41" i="1"/>
  <c r="D23" i="1"/>
  <c r="B44" i="1"/>
  <c r="B43" i="1"/>
  <c r="AD89" i="7" l="1"/>
  <c r="AE89" i="7"/>
  <c r="AF89" i="7"/>
  <c r="AG89" i="7"/>
  <c r="AH89" i="7"/>
  <c r="AI89" i="7"/>
  <c r="AJ89" i="7"/>
  <c r="AK89" i="7"/>
  <c r="AL89" i="7"/>
  <c r="AM89" i="7"/>
  <c r="AN89" i="7"/>
  <c r="AO89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D89" i="2"/>
  <c r="AE89" i="2"/>
  <c r="AF89" i="2"/>
  <c r="AG89" i="2"/>
  <c r="AH89" i="2"/>
  <c r="AI89" i="2"/>
  <c r="AJ89" i="2"/>
  <c r="AK89" i="2"/>
  <c r="AL89" i="2"/>
  <c r="AM89" i="2"/>
  <c r="AN89" i="2"/>
  <c r="AO89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K50" i="8" l="1"/>
  <c r="AI85" i="8"/>
  <c r="AD81" i="8"/>
  <c r="AD6" i="6" l="1"/>
  <c r="AE6" i="6"/>
  <c r="AF6" i="6"/>
  <c r="AG6" i="6"/>
  <c r="AH6" i="6"/>
  <c r="AI6" i="6"/>
  <c r="AJ6" i="6"/>
  <c r="AK6" i="6"/>
  <c r="AL6" i="6"/>
  <c r="AM6" i="6"/>
  <c r="AN6" i="6"/>
  <c r="AO6" i="6"/>
  <c r="AD7" i="6"/>
  <c r="AE7" i="6"/>
  <c r="AF7" i="6"/>
  <c r="AG7" i="6"/>
  <c r="AH7" i="6"/>
  <c r="AI7" i="6"/>
  <c r="AJ7" i="6"/>
  <c r="AK7" i="6"/>
  <c r="AL7" i="6"/>
  <c r="AM7" i="6"/>
  <c r="AN7" i="6"/>
  <c r="AO7" i="6"/>
  <c r="AD8" i="6"/>
  <c r="AE8" i="6"/>
  <c r="AF8" i="6"/>
  <c r="AG8" i="6"/>
  <c r="AH8" i="6"/>
  <c r="AI8" i="6"/>
  <c r="AJ8" i="6"/>
  <c r="AK8" i="6"/>
  <c r="AL8" i="6"/>
  <c r="AM8" i="6"/>
  <c r="AN8" i="6"/>
  <c r="AO8" i="6"/>
  <c r="AD9" i="6"/>
  <c r="AE9" i="6"/>
  <c r="AF9" i="6"/>
  <c r="AG9" i="6"/>
  <c r="AH9" i="6"/>
  <c r="AI9" i="6"/>
  <c r="AJ9" i="6"/>
  <c r="AK9" i="6"/>
  <c r="AL9" i="6"/>
  <c r="AM9" i="6"/>
  <c r="AN9" i="6"/>
  <c r="AO9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AD6" i="2" l="1"/>
  <c r="AE6" i="2"/>
  <c r="AF6" i="2"/>
  <c r="AG6" i="2"/>
  <c r="AH6" i="2"/>
  <c r="AI6" i="2"/>
  <c r="AJ6" i="2"/>
  <c r="AK6" i="2"/>
  <c r="AL6" i="2"/>
  <c r="AM6" i="2"/>
  <c r="AN6" i="2"/>
  <c r="AO6" i="2"/>
  <c r="AD7" i="2"/>
  <c r="AE7" i="2"/>
  <c r="AF7" i="2"/>
  <c r="AG7" i="2"/>
  <c r="AH7" i="2"/>
  <c r="AI7" i="2"/>
  <c r="AJ7" i="2"/>
  <c r="AK7" i="2"/>
  <c r="AL7" i="2"/>
  <c r="AM7" i="2"/>
  <c r="AN7" i="2"/>
  <c r="AO7" i="2"/>
  <c r="AD8" i="2"/>
  <c r="AE8" i="2"/>
  <c r="AF8" i="2"/>
  <c r="AG8" i="2"/>
  <c r="AH8" i="2"/>
  <c r="AI8" i="2"/>
  <c r="AJ8" i="2"/>
  <c r="AK8" i="2"/>
  <c r="AL8" i="2"/>
  <c r="AM8" i="2"/>
  <c r="AN8" i="2"/>
  <c r="AO8" i="2"/>
  <c r="AD9" i="2"/>
  <c r="AE9" i="2"/>
  <c r="AF9" i="2"/>
  <c r="AG9" i="2"/>
  <c r="AH9" i="2"/>
  <c r="AI9" i="2"/>
  <c r="AJ9" i="2"/>
  <c r="AK9" i="2"/>
  <c r="AL9" i="2"/>
  <c r="AM9" i="2"/>
  <c r="AN9" i="2"/>
  <c r="AO9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O88" i="8" l="1"/>
  <c r="AN88" i="8"/>
  <c r="AM88" i="8"/>
  <c r="AL88" i="8"/>
  <c r="AK88" i="8"/>
  <c r="AJ88" i="8"/>
  <c r="AI88" i="8"/>
  <c r="AH88" i="8"/>
  <c r="AG88" i="8"/>
  <c r="AF88" i="8"/>
  <c r="AE88" i="8"/>
  <c r="AD88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O85" i="8"/>
  <c r="AN85" i="8"/>
  <c r="AM85" i="8"/>
  <c r="AL85" i="8"/>
  <c r="AK85" i="8"/>
  <c r="AJ85" i="8"/>
  <c r="AH85" i="8"/>
  <c r="AG85" i="8"/>
  <c r="AF85" i="8"/>
  <c r="AE85" i="8"/>
  <c r="AD85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O81" i="8"/>
  <c r="AN81" i="8"/>
  <c r="AM81" i="8"/>
  <c r="AL81" i="8"/>
  <c r="AK81" i="8"/>
  <c r="AJ81" i="8"/>
  <c r="AI81" i="8"/>
  <c r="AH81" i="8"/>
  <c r="AG81" i="8"/>
  <c r="AF81" i="8"/>
  <c r="AE81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O50" i="8"/>
  <c r="AN50" i="8"/>
  <c r="AM50" i="8"/>
  <c r="AL50" i="8"/>
  <c r="AJ50" i="8"/>
  <c r="AI50" i="8"/>
  <c r="AH50" i="8"/>
  <c r="AG50" i="8"/>
  <c r="AF50" i="8"/>
  <c r="AE50" i="8"/>
  <c r="AD50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O9" i="8"/>
  <c r="AN9" i="8"/>
  <c r="AM9" i="8"/>
  <c r="AL9" i="8"/>
  <c r="AK9" i="8"/>
  <c r="AJ9" i="8"/>
  <c r="AI9" i="8"/>
  <c r="AH9" i="8"/>
  <c r="AG9" i="8"/>
  <c r="AF9" i="8"/>
  <c r="AE9" i="8"/>
  <c r="AD9" i="8"/>
  <c r="AO8" i="8"/>
  <c r="AN8" i="8"/>
  <c r="AM8" i="8"/>
  <c r="AL8" i="8"/>
  <c r="AK8" i="8"/>
  <c r="AJ8" i="8"/>
  <c r="AI8" i="8"/>
  <c r="AH8" i="8"/>
  <c r="AG8" i="8"/>
  <c r="AF8" i="8"/>
  <c r="AE8" i="8"/>
  <c r="AD8" i="8"/>
  <c r="AO7" i="8"/>
  <c r="AN7" i="8"/>
  <c r="AM7" i="8"/>
  <c r="AL7" i="8"/>
  <c r="AK7" i="8"/>
  <c r="AJ7" i="8"/>
  <c r="AI7" i="8"/>
  <c r="AH7" i="8"/>
  <c r="AG7" i="8"/>
  <c r="AF7" i="8"/>
  <c r="AE7" i="8"/>
  <c r="AD7" i="8"/>
  <c r="AO6" i="8"/>
  <c r="AN6" i="8"/>
  <c r="AM6" i="8"/>
  <c r="AL6" i="8"/>
  <c r="AK6" i="8"/>
  <c r="AJ6" i="8"/>
  <c r="AI6" i="8"/>
  <c r="AH6" i="8"/>
  <c r="AG6" i="8"/>
  <c r="AF6" i="8"/>
  <c r="AE6" i="8"/>
  <c r="AD6" i="8"/>
  <c r="AD6" i="7" l="1"/>
  <c r="AE6" i="7"/>
  <c r="AF6" i="7"/>
  <c r="AG6" i="7"/>
  <c r="AH6" i="7"/>
  <c r="AI6" i="7"/>
  <c r="AJ6" i="7"/>
  <c r="AK6" i="7"/>
  <c r="AL6" i="7"/>
  <c r="AM6" i="7"/>
  <c r="AN6" i="7"/>
  <c r="AO6" i="7"/>
  <c r="AD7" i="7"/>
  <c r="AE7" i="7"/>
  <c r="AF7" i="7"/>
  <c r="AG7" i="7"/>
  <c r="AH7" i="7"/>
  <c r="AI7" i="7"/>
  <c r="AJ7" i="7"/>
  <c r="AK7" i="7"/>
  <c r="AL7" i="7"/>
  <c r="AM7" i="7"/>
  <c r="AN7" i="7"/>
  <c r="AO7" i="7"/>
  <c r="AD8" i="7"/>
  <c r="AE8" i="7"/>
  <c r="AF8" i="7"/>
  <c r="AG8" i="7"/>
  <c r="AH8" i="7"/>
  <c r="AI8" i="7"/>
  <c r="AJ8" i="7"/>
  <c r="AK8" i="7"/>
  <c r="AL8" i="7"/>
  <c r="AM8" i="7"/>
  <c r="AN8" i="7"/>
  <c r="AO8" i="7"/>
  <c r="AD9" i="7"/>
  <c r="AE9" i="7"/>
  <c r="AF9" i="7"/>
  <c r="AG9" i="7"/>
  <c r="AH9" i="7"/>
  <c r="AI9" i="7"/>
  <c r="AJ9" i="7"/>
  <c r="AK9" i="7"/>
  <c r="AL9" i="7"/>
  <c r="AM9" i="7"/>
  <c r="AN9" i="7"/>
  <c r="AO9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B28" i="1"/>
  <c r="B30" i="1"/>
  <c r="B31" i="1" s="1"/>
  <c r="C4" i="2"/>
  <c r="D4" i="2" s="1"/>
  <c r="E4" i="2" s="1"/>
  <c r="F4" i="2" s="1"/>
  <c r="G4" i="2" s="1"/>
  <c r="B29" i="1"/>
  <c r="B35" i="1" l="1"/>
  <c r="H4" i="2"/>
  <c r="I4" i="2" s="1"/>
  <c r="J4" i="2" s="1"/>
  <c r="K4" i="2" s="1"/>
  <c r="L4" i="2" s="1"/>
  <c r="M4" i="2" s="1"/>
  <c r="B33" i="1"/>
  <c r="B36" i="1"/>
  <c r="B32" i="1" l="1"/>
  <c r="B37" i="1"/>
  <c r="B34" i="1" l="1"/>
  <c r="B24" i="1" l="1"/>
  <c r="B25" i="1" s="1"/>
  <c r="B26" i="1" l="1"/>
</calcChain>
</file>

<file path=xl/sharedStrings.xml><?xml version="1.0" encoding="utf-8"?>
<sst xmlns="http://schemas.openxmlformats.org/spreadsheetml/2006/main" count="187" uniqueCount="103">
  <si>
    <t>Rekenhulp</t>
  </si>
  <si>
    <t>inkomen 1</t>
  </si>
  <si>
    <t>bruto jaarinkomen</t>
  </si>
  <si>
    <t>inkomen 2</t>
  </si>
  <si>
    <t>rente</t>
  </si>
  <si>
    <t>hypotheekrente (toetsrente = 5%)</t>
  </si>
  <si>
    <t>AOW</t>
  </si>
  <si>
    <t>tabel voor AOW-leeftijd gebruiken? (nee/ja)</t>
  </si>
  <si>
    <t>box 3</t>
  </si>
  <si>
    <t>gaat het om niet aftrekbare gedeelten? (nee/ja)</t>
  </si>
  <si>
    <t>verhoging niet-kwetsbare groep</t>
  </si>
  <si>
    <t>financieringslastpercentage</t>
  </si>
  <si>
    <t>maximale hypotheek</t>
  </si>
  <si>
    <t>factor</t>
  </si>
  <si>
    <t>rekeninkomen</t>
  </si>
  <si>
    <t>gezamenlijk inkomen</t>
  </si>
  <si>
    <t>rente per duizend per maand</t>
  </si>
  <si>
    <t>annuiteitenfactor</t>
  </si>
  <si>
    <t>financieringslastpercentage nietAOW</t>
  </si>
  <si>
    <t>financieringslastpercentage welAOW</t>
  </si>
  <si>
    <t>finlastperc box 3 tabel nietAOW</t>
  </si>
  <si>
    <t>finlastperc box 3 tabel welAOW</t>
  </si>
  <si>
    <t>finlastperc box 3 tabel</t>
  </si>
  <si>
    <t>startrente</t>
  </si>
  <si>
    <t>startinkomen nietAOW</t>
  </si>
  <si>
    <t>startinkomen welAOW</t>
  </si>
  <si>
    <t>rekeninkomen hulp nietAOW</t>
  </si>
  <si>
    <t>rekeninkomen hulp welAOW</t>
  </si>
  <si>
    <t>Maximale hypotheek</t>
  </si>
  <si>
    <t>Factor lening/inkomen</t>
  </si>
  <si>
    <t>toetsrente</t>
  </si>
  <si>
    <t>1,501-2,000%</t>
  </si>
  <si>
    <t>2,001-2,500%</t>
  </si>
  <si>
    <t>2,501-3,000%</t>
  </si>
  <si>
    <t>3,001-3,500%</t>
  </si>
  <si>
    <t>3,501-4,000%</t>
  </si>
  <si>
    <t>4,001-4,500%</t>
  </si>
  <si>
    <t>4,501-5,000%</t>
  </si>
  <si>
    <t>5,001-5,500%</t>
  </si>
  <si>
    <t>5,501-6,000%</t>
  </si>
  <si>
    <t>bruto inkomen</t>
  </si>
  <si>
    <t>-</t>
  </si>
  <si>
    <t>Vuistregel voor tweeverdieners</t>
  </si>
  <si>
    <t>Hanteer het financieringslastpercentage dat hoort bij</t>
  </si>
  <si>
    <t>keer het hoogste inkomen</t>
  </si>
  <si>
    <t>plus</t>
  </si>
  <si>
    <t>keer het laagste inkomen</t>
  </si>
  <si>
    <t>Verhoging voor groepen met aantoonbaar geen persoonlijk onvermijdbare uitgaven (uit de Tijdelijke regeling voor hypothecair krediet)</t>
  </si>
  <si>
    <t>overige eigenaarslasten (als percentage van de waarde van de woning per jaar)</t>
  </si>
  <si>
    <t>gebouwgebonden energieverbruik</t>
  </si>
  <si>
    <t>basisbedrag</t>
  </si>
  <si>
    <t>jaarbedrag</t>
  </si>
  <si>
    <t>waarde van de woning</t>
  </si>
  <si>
    <t>financieringslastpercentage box1</t>
  </si>
  <si>
    <t>nee</t>
  </si>
  <si>
    <t>&lt;=1,500%</t>
  </si>
  <si>
    <t>6,001-6,500%</t>
  </si>
  <si>
    <t>&gt;= 6,501%</t>
  </si>
  <si>
    <t xml:space="preserve">Verhoog de maximale hypotheek met </t>
  </si>
  <si>
    <t>flatwoning energielabel EFG</t>
  </si>
  <si>
    <t>voorbeeldbedragen label EFG</t>
  </si>
  <si>
    <t>1. voor label E, F of G</t>
  </si>
  <si>
    <t>2. voor label C of D</t>
  </si>
  <si>
    <t>3. voor label A of B</t>
  </si>
  <si>
    <t>4. voor label A+ of A++</t>
  </si>
  <si>
    <t>5. voor label A+++</t>
  </si>
  <si>
    <t>6. voor label A++++</t>
  </si>
  <si>
    <t>7. voor label A++++ met garantie</t>
  </si>
  <si>
    <t>Extra bedrag voor verduurzamende maatregelen uit de lijst bij verbouwing</t>
  </si>
  <si>
    <t>is de verhoging voor niet-kwetsbare groep van toepassing? (ja/nee)</t>
  </si>
  <si>
    <t>extra bijdrag bij verbouwing</t>
  </si>
  <si>
    <t>voor verduurzamende maatregelen uit de lijst.</t>
  </si>
  <si>
    <t>Bruteringsfactor studieschuld</t>
  </si>
  <si>
    <t>ja</t>
  </si>
  <si>
    <t>Extra bedrag bij aangaan hypotheek</t>
  </si>
  <si>
    <t>8. geen geldig label</t>
  </si>
  <si>
    <t>verhoging bij aangaan hypotheek</t>
  </si>
  <si>
    <t xml:space="preserve">verhoging bij verbouwing </t>
  </si>
  <si>
    <t>energielabel</t>
  </si>
  <si>
    <t>Financieringslastnormen 2025</t>
  </si>
  <si>
    <t>Financieringslastpercentages voor 2025 voor AOW-gerechtigden</t>
  </si>
  <si>
    <t>0 - 264.477</t>
  </si>
  <si>
    <t>264.477  - 352.636</t>
  </si>
  <si>
    <t>352.636 - 440.795</t>
  </si>
  <si>
    <t>440.795 - 528.954</t>
  </si>
  <si>
    <t>528.954 - 705.273</t>
  </si>
  <si>
    <t>705.273 - 881.591</t>
  </si>
  <si>
    <t>&gt; 881.591</t>
  </si>
  <si>
    <t>Financieringslastpercentages voor 2025 voor niet-aftrekbare gedeelten voor AOW-gerechtigden</t>
  </si>
  <si>
    <t>&lt;= 1,500%</t>
  </si>
  <si>
    <t>1,501% - 2,000%</t>
  </si>
  <si>
    <t>2,001% - 2,500%</t>
  </si>
  <si>
    <t>2,501% - 3,000%</t>
  </si>
  <si>
    <t>3,001% - 3,500%</t>
  </si>
  <si>
    <t>3,501% - 4,000%</t>
  </si>
  <si>
    <t>4,001% - 4,500%</t>
  </si>
  <si>
    <t>4,501% - 5,000%</t>
  </si>
  <si>
    <t>5,001% - 5,500%</t>
  </si>
  <si>
    <t>5,501% - 6,000%</t>
  </si>
  <si>
    <t>6,001% - 6,500%</t>
  </si>
  <si>
    <t>Debetrente hypotheek</t>
  </si>
  <si>
    <t>Financieringslastpercentages voor 2025 voor niet-AOW-gerechtigden</t>
  </si>
  <si>
    <t>Financieringslastpercentages voor 2025 voor niet-aftrekbare gedeelten voor niet-AOW-gerechtigden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</si>
</sst>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%"/>
    <numFmt numFmtId="165" formatCode="0.0"/>
    <numFmt numFmtId="166" formatCode="_ &quot;€&quot;\ * #,##0_ ;_ &quot;€&quot;\ * \-#,##0_ ;_ &quot;€&quot;\ * &quot;-&quot;??_ ;_ @_ "/>
    <numFmt numFmtId="167" formatCode="0.000%"/>
    <numFmt numFmtId="168" formatCode="_ * #,##0_ ;_ * \-#,##0_ ;_ * &quot;-&quot;??_ ;_ @_ "/>
    <numFmt numFmtId="169" formatCode="_ &quot;€&quot;\ * #,##0.0_ ;_ &quot;€&quot;\ * \-#,##0.0_ ;_ &quot;€&quot;\ * &quot;-&quot;?_ ;_ @_ "/>
    <numFmt numFmtId="170" formatCode="_ [$€-413]\ * #,##0_ ;_ [$€-413]\ * \-#,##0_ ;_ [$€-413]\ * &quot;-&quot;??_ ;_ @_ "/>
    <numFmt numFmtId="171" formatCode="#,##0;[Red]#,##0&quot;-&quot;"/>
    <numFmt numFmtId="172" formatCode="&quot;€&quot;\ #,##0"/>
    <numFmt numFmtId="173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4" borderId="3" applyNumberFormat="0" applyAlignment="0" applyProtection="0"/>
    <xf numFmtId="0" fontId="1" fillId="5" borderId="4" applyNumberFormat="0" applyFont="0" applyAlignment="0" applyProtection="0"/>
    <xf numFmtId="44" fontId="1" fillId="0" borderId="0" applyFont="0" applyFill="0" applyBorder="0" applyAlignment="0" applyProtection="0"/>
    <xf numFmtId="0" fontId="8" fillId="6" borderId="5" applyNumberFormat="0" applyAlignment="0" applyProtection="0"/>
    <xf numFmtId="0" fontId="9" fillId="4" borderId="5" applyNumberFormat="0" applyAlignment="0" applyProtection="0"/>
    <xf numFmtId="0" fontId="10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5" borderId="4" xfId="4" applyFont="1"/>
    <xf numFmtId="0" fontId="4" fillId="0" borderId="0" xfId="0" applyFont="1"/>
    <xf numFmtId="0" fontId="5" fillId="0" borderId="0" xfId="0" applyFont="1"/>
    <xf numFmtId="10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/>
    <xf numFmtId="168" fontId="7" fillId="2" borderId="0" xfId="2" applyNumberFormat="1" applyFont="1" applyFill="1" applyAlignment="1">
      <alignment horizontal="center"/>
    </xf>
    <xf numFmtId="164" fontId="7" fillId="3" borderId="0" xfId="1" applyNumberFormat="1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168" fontId="7" fillId="2" borderId="0" xfId="2" applyNumberFormat="1" applyFont="1" applyFill="1"/>
    <xf numFmtId="165" fontId="7" fillId="0" borderId="0" xfId="0" applyNumberFormat="1" applyFont="1" applyAlignment="1">
      <alignment horizontal="right"/>
    </xf>
    <xf numFmtId="164" fontId="7" fillId="2" borderId="0" xfId="1" applyNumberFormat="1" applyFont="1" applyFill="1" applyAlignment="1">
      <alignment horizontal="right"/>
    </xf>
    <xf numFmtId="166" fontId="0" fillId="0" borderId="0" xfId="5" applyNumberFormat="1" applyFont="1"/>
    <xf numFmtId="0" fontId="3" fillId="4" borderId="3" xfId="3" applyAlignment="1">
      <alignment horizontal="center"/>
    </xf>
    <xf numFmtId="2" fontId="3" fillId="4" borderId="3" xfId="3" applyNumberFormat="1" applyAlignment="1">
      <alignment horizontal="center"/>
    </xf>
    <xf numFmtId="166" fontId="3" fillId="4" borderId="3" xfId="3" applyNumberFormat="1" applyAlignment="1">
      <alignment horizontal="center"/>
    </xf>
    <xf numFmtId="167" fontId="7" fillId="3" borderId="0" xfId="1" applyNumberFormat="1" applyFont="1" applyFill="1" applyAlignment="1">
      <alignment horizontal="right"/>
    </xf>
    <xf numFmtId="167" fontId="5" fillId="0" borderId="0" xfId="1" applyNumberFormat="1" applyFont="1"/>
    <xf numFmtId="164" fontId="7" fillId="0" borderId="0" xfId="1" applyNumberFormat="1" applyFont="1" applyAlignment="1">
      <alignment horizontal="right"/>
    </xf>
    <xf numFmtId="0" fontId="12" fillId="0" borderId="0" xfId="0" applyFont="1"/>
    <xf numFmtId="3" fontId="12" fillId="0" borderId="0" xfId="0" applyNumberFormat="1" applyFont="1"/>
    <xf numFmtId="164" fontId="5" fillId="0" borderId="0" xfId="0" applyNumberFormat="1" applyFont="1"/>
    <xf numFmtId="0" fontId="13" fillId="0" borderId="0" xfId="0" applyFont="1"/>
    <xf numFmtId="167" fontId="13" fillId="0" borderId="0" xfId="1" applyNumberFormat="1" applyFont="1"/>
    <xf numFmtId="0" fontId="14" fillId="0" borderId="0" xfId="0" applyFont="1"/>
    <xf numFmtId="0" fontId="8" fillId="6" borderId="5" xfId="6" applyAlignment="1">
      <alignment horizontal="center"/>
    </xf>
    <xf numFmtId="0" fontId="5" fillId="0" borderId="0" xfId="0" applyFont="1" applyAlignment="1">
      <alignment horizontal="center"/>
    </xf>
    <xf numFmtId="164" fontId="7" fillId="3" borderId="0" xfId="1" applyNumberFormat="1" applyFont="1" applyFill="1" applyAlignment="1">
      <alignment horizontal="center"/>
    </xf>
    <xf numFmtId="10" fontId="6" fillId="0" borderId="2" xfId="1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168" fontId="7" fillId="2" borderId="0" xfId="2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right"/>
    </xf>
    <xf numFmtId="10" fontId="7" fillId="2" borderId="2" xfId="0" applyNumberFormat="1" applyFont="1" applyFill="1" applyBorder="1" applyAlignment="1">
      <alignment horizontal="right"/>
    </xf>
    <xf numFmtId="3" fontId="6" fillId="0" borderId="2" xfId="0" applyNumberFormat="1" applyFont="1" applyBorder="1" applyAlignment="1">
      <alignment horizontal="left"/>
    </xf>
    <xf numFmtId="3" fontId="6" fillId="2" borderId="2" xfId="0" applyNumberFormat="1" applyFont="1" applyFill="1" applyBorder="1" applyAlignment="1">
      <alignment horizontal="left"/>
    </xf>
    <xf numFmtId="3" fontId="7" fillId="2" borderId="0" xfId="2" applyNumberFormat="1" applyFont="1" applyFill="1" applyAlignment="1">
      <alignment horizontal="left"/>
    </xf>
    <xf numFmtId="0" fontId="6" fillId="0" borderId="2" xfId="0" applyFont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164" fontId="12" fillId="0" borderId="0" xfId="1" applyNumberFormat="1" applyFont="1" applyAlignment="1">
      <alignment horizontal="right"/>
    </xf>
    <xf numFmtId="0" fontId="7" fillId="2" borderId="0" xfId="2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0" fillId="0" borderId="0" xfId="8"/>
    <xf numFmtId="0" fontId="1" fillId="0" borderId="0" xfId="0" applyFont="1"/>
    <xf numFmtId="0" fontId="1" fillId="5" borderId="4" xfId="4" applyFont="1"/>
    <xf numFmtId="164" fontId="3" fillId="4" borderId="3" xfId="3" applyNumberFormat="1"/>
    <xf numFmtId="170" fontId="3" fillId="4" borderId="3" xfId="3" applyNumberFormat="1"/>
    <xf numFmtId="165" fontId="3" fillId="4" borderId="3" xfId="3" applyNumberFormat="1"/>
    <xf numFmtId="166" fontId="9" fillId="4" borderId="5" xfId="7" applyNumberFormat="1"/>
    <xf numFmtId="169" fontId="1" fillId="0" borderId="0" xfId="0" applyNumberFormat="1" applyFont="1"/>
    <xf numFmtId="10" fontId="9" fillId="4" borderId="5" xfId="1" applyNumberFormat="1" applyFont="1" applyFill="1" applyBorder="1"/>
    <xf numFmtId="0" fontId="9" fillId="4" borderId="5" xfId="7"/>
    <xf numFmtId="164" fontId="9" fillId="4" borderId="5" xfId="7" applyNumberFormat="1"/>
    <xf numFmtId="167" fontId="9" fillId="4" borderId="5" xfId="1" applyNumberFormat="1" applyFont="1" applyFill="1" applyBorder="1"/>
    <xf numFmtId="1" fontId="6" fillId="0" borderId="2" xfId="0" applyNumberFormat="1" applyFont="1" applyBorder="1" applyAlignment="1">
      <alignment horizontal="left"/>
    </xf>
    <xf numFmtId="1" fontId="6" fillId="2" borderId="2" xfId="0" applyNumberFormat="1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2" applyNumberFormat="1" applyFont="1" applyFill="1" applyAlignment="1">
      <alignment horizontal="right"/>
    </xf>
    <xf numFmtId="164" fontId="7" fillId="0" borderId="0" xfId="2" applyNumberFormat="1" applyFont="1" applyAlignment="1">
      <alignment horizontal="right"/>
    </xf>
    <xf numFmtId="164" fontId="7" fillId="2" borderId="0" xfId="2" applyNumberFormat="1" applyFont="1" applyFill="1" applyAlignment="1">
      <alignment horizontal="right"/>
    </xf>
    <xf numFmtId="1" fontId="7" fillId="2" borderId="0" xfId="2" applyNumberFormat="1" applyFont="1" applyFill="1" applyAlignment="1">
      <alignment horizontal="left"/>
    </xf>
    <xf numFmtId="171" fontId="7" fillId="2" borderId="0" xfId="2" applyNumberFormat="1" applyFont="1" applyFill="1" applyAlignment="1">
      <alignment horizontal="right"/>
    </xf>
    <xf numFmtId="171" fontId="7" fillId="0" borderId="0" xfId="2" applyNumberFormat="1" applyFont="1" applyAlignment="1">
      <alignment horizontal="right"/>
    </xf>
    <xf numFmtId="171" fontId="12" fillId="0" borderId="0" xfId="0" applyNumberFormat="1" applyFont="1" applyAlignment="1">
      <alignment horizontal="right"/>
    </xf>
    <xf numFmtId="171" fontId="7" fillId="2" borderId="0" xfId="2" applyNumberFormat="1" applyFont="1" applyFill="1"/>
    <xf numFmtId="0" fontId="5" fillId="0" borderId="0" xfId="1" applyNumberFormat="1" applyFont="1"/>
    <xf numFmtId="171" fontId="7" fillId="2" borderId="0" xfId="2" applyNumberFormat="1" applyFont="1" applyFill="1" applyAlignment="1">
      <alignment horizontal="center"/>
    </xf>
    <xf numFmtId="171" fontId="7" fillId="0" borderId="0" xfId="0" applyNumberFormat="1" applyFont="1" applyAlignment="1">
      <alignment horizontal="center"/>
    </xf>
    <xf numFmtId="171" fontId="7" fillId="0" borderId="0" xfId="1" applyNumberFormat="1" applyFont="1" applyAlignment="1">
      <alignment horizontal="center"/>
    </xf>
    <xf numFmtId="172" fontId="7" fillId="2" borderId="0" xfId="2" applyNumberFormat="1" applyFont="1" applyFill="1" applyAlignment="1">
      <alignment horizontal="left"/>
    </xf>
    <xf numFmtId="171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right"/>
    </xf>
    <xf numFmtId="164" fontId="12" fillId="0" borderId="0" xfId="0" applyNumberFormat="1" applyFont="1"/>
    <xf numFmtId="171" fontId="12" fillId="0" borderId="0" xfId="0" applyNumberFormat="1" applyFont="1"/>
    <xf numFmtId="172" fontId="3" fillId="4" borderId="3" xfId="3" applyNumberFormat="1" applyAlignment="1">
      <alignment horizontal="center"/>
    </xf>
    <xf numFmtId="0" fontId="15" fillId="0" borderId="0" xfId="0" applyFont="1"/>
    <xf numFmtId="170" fontId="1" fillId="0" borderId="0" xfId="0" applyNumberFormat="1" applyFont="1"/>
    <xf numFmtId="168" fontId="14" fillId="0" borderId="0" xfId="2" applyNumberFormat="1" applyFont="1"/>
    <xf numFmtId="166" fontId="2" fillId="0" borderId="0" xfId="5" applyNumberFormat="1" applyFont="1"/>
    <xf numFmtId="0" fontId="16" fillId="5" borderId="4" xfId="4" applyFont="1"/>
    <xf numFmtId="10" fontId="8" fillId="6" borderId="5" xfId="1" applyNumberFormat="1" applyFont="1" applyFill="1" applyBorder="1" applyAlignment="1">
      <alignment horizontal="center"/>
    </xf>
    <xf numFmtId="166" fontId="8" fillId="6" borderId="5" xfId="5" applyNumberFormat="1" applyFont="1" applyFill="1" applyBorder="1" applyAlignment="1">
      <alignment vertical="center"/>
    </xf>
    <xf numFmtId="0" fontId="1" fillId="5" borderId="6" xfId="4" applyFont="1" applyBorder="1" applyAlignment="1">
      <alignment vertical="center"/>
    </xf>
    <xf numFmtId="170" fontId="14" fillId="0" borderId="0" xfId="0" applyNumberFormat="1" applyFont="1"/>
    <xf numFmtId="2" fontId="3" fillId="4" borderId="3" xfId="3" applyNumberFormat="1"/>
    <xf numFmtId="0" fontId="17" fillId="5" borderId="4" xfId="4" applyFont="1" applyAlignment="1">
      <alignment vertical="center" wrapText="1"/>
    </xf>
    <xf numFmtId="173" fontId="3" fillId="4" borderId="3" xfId="3" applyNumberFormat="1" applyAlignment="1">
      <alignment horizontal="center"/>
    </xf>
    <xf numFmtId="0" fontId="0" fillId="5" borderId="6" xfId="4" applyFont="1" applyBorder="1" applyAlignment="1">
      <alignment horizontal="left" wrapText="1"/>
    </xf>
    <xf numFmtId="0" fontId="1" fillId="5" borderId="7" xfId="4" applyFont="1" applyBorder="1" applyAlignment="1">
      <alignment horizontal="left" wrapText="1"/>
    </xf>
    <xf numFmtId="0" fontId="1" fillId="5" borderId="8" xfId="4" applyFont="1" applyBorder="1" applyAlignment="1">
      <alignment horizontal="left" wrapText="1"/>
    </xf>
  </cellXfs>
  <cellStyles count="9">
    <cellStyle name="Calculation" xfId="7" builtinId="22"/>
    <cellStyle name="Comma" xfId="2" builtinId="3"/>
    <cellStyle name="Currency" xfId="5" builtinId="4"/>
    <cellStyle name="Explanatory Text" xfId="8" builtinId="53"/>
    <cellStyle name="Input" xfId="6" builtinId="20"/>
    <cellStyle name="Normal" xfId="0" builtinId="0"/>
    <cellStyle name="Note" xfId="4" builtinId="10"/>
    <cellStyle name="Output" xfId="3" builtinId="21"/>
    <cellStyle name="Per cent" xfId="1" builtinId="5"/>
  </cellStyles>
  <dxfs count="1"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142875</xdr:rowOff>
    </xdr:from>
    <xdr:to>
      <xdr:col>3</xdr:col>
      <xdr:colOff>2419350</xdr:colOff>
      <xdr:row>11</xdr:row>
      <xdr:rowOff>100853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1" y="333375"/>
          <a:ext cx="6060140" cy="18629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 de volgende werkbladen staan de financieringslastpercentages voor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hypotheken voor het jaar 2025</a:t>
          </a:r>
          <a:endParaRPr lang="nl-NL"/>
        </a:p>
        <a:p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 is een werkblad voor niet AOW-gerechtigden en een werkblad voor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AOW-gerechtigden.</a:t>
          </a:r>
          <a:r>
            <a:rPr lang="nl-NL"/>
            <a:t> </a:t>
          </a:r>
        </a:p>
        <a:p>
          <a:r>
            <a:rPr lang="nl-NL"/>
            <a:t>Ook zijn er aparte werkbladen voor niet-aftrekbare gedeelten (box3), zowel voor niet-AOW als</a:t>
          </a:r>
          <a:r>
            <a:rPr lang="nl-NL" baseline="0"/>
            <a:t> voor</a:t>
          </a:r>
          <a:r>
            <a:rPr lang="nl-NL"/>
            <a:t> AOW.</a:t>
          </a:r>
        </a:p>
        <a:p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Naast de financieringslastpercentages zelf, worden voorbeelden gegeven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van de berekening van de bijbehorende maximale hypotheek en de 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 tussen lening en inkomen.</a:t>
          </a:r>
          <a:r>
            <a:rPr lang="nl-NL"/>
            <a:t> </a:t>
          </a:r>
        </a:p>
        <a:p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Datum: 11-10-2024</a:t>
          </a:r>
          <a:endParaRPr lang="nl-NL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Samengesteld</a:t>
          </a:r>
          <a:r>
            <a:rPr lang="nl-N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door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Marcel Warnaar,</a:t>
          </a:r>
          <a:r>
            <a:rPr lang="nl-N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asja Bos, Gitta van den Enden, Nibud</a:t>
          </a:r>
          <a:r>
            <a:rPr lang="nl-NL"/>
            <a:t> </a:t>
          </a:r>
        </a:p>
        <a:p>
          <a:r>
            <a:rPr lang="nl-NL" sz="1100"/>
            <a:t>Versie:</a:t>
          </a:r>
          <a:r>
            <a:rPr lang="nl-NL" sz="1100" baseline="0"/>
            <a:t> 241011: behorend bij advies DEF</a:t>
          </a:r>
        </a:p>
        <a:p>
          <a:endParaRPr lang="nl-NL" sz="1100" baseline="0"/>
        </a:p>
        <a:p>
          <a:endParaRPr lang="nl-NL" sz="1100" baseline="0"/>
        </a:p>
        <a:p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45"/>
  <sheetViews>
    <sheetView showGridLines="0" showRowColHeaders="0" tabSelected="1" topLeftCell="A8" zoomScaleNormal="100" workbookViewId="0">
      <selection activeCell="B18" sqref="B18"/>
    </sheetView>
  </sheetViews>
  <sheetFormatPr baseColWidth="10" defaultColWidth="9.1640625" defaultRowHeight="15" x14ac:dyDescent="0.2"/>
  <cols>
    <col min="1" max="1" width="35" style="26" bestFit="1" customWidth="1"/>
    <col min="2" max="2" width="27.83203125" style="26" bestFit="1" customWidth="1"/>
    <col min="3" max="3" width="9.1640625" style="26"/>
    <col min="4" max="4" width="64.5" style="26" customWidth="1"/>
    <col min="5" max="6" width="9.1640625" style="26"/>
    <col min="7" max="9" width="11.33203125" style="26" bestFit="1" customWidth="1"/>
    <col min="10" max="16384" width="9.1640625" style="26"/>
  </cols>
  <sheetData>
    <row r="1" spans="1:4" x14ac:dyDescent="0.2">
      <c r="A1" s="1" t="s">
        <v>79</v>
      </c>
      <c r="B1" s="55"/>
      <c r="C1" s="55"/>
      <c r="D1" s="55"/>
    </row>
    <row r="13" spans="1:4" x14ac:dyDescent="0.2">
      <c r="A13" s="1" t="s">
        <v>0</v>
      </c>
      <c r="B13" s="55"/>
      <c r="C13" s="55"/>
      <c r="D13" s="55"/>
    </row>
    <row r="15" spans="1:4" x14ac:dyDescent="0.2">
      <c r="A15" s="56" t="s">
        <v>1</v>
      </c>
      <c r="B15" s="93">
        <v>88000</v>
      </c>
      <c r="C15" s="55"/>
      <c r="D15" s="94" t="s">
        <v>2</v>
      </c>
    </row>
    <row r="16" spans="1:4" x14ac:dyDescent="0.2">
      <c r="A16" s="56" t="s">
        <v>3</v>
      </c>
      <c r="B16" s="93">
        <v>65000</v>
      </c>
      <c r="C16" s="55"/>
      <c r="D16" s="94" t="s">
        <v>2</v>
      </c>
    </row>
    <row r="17" spans="1:9" x14ac:dyDescent="0.2">
      <c r="A17" s="56" t="s">
        <v>4</v>
      </c>
      <c r="B17" s="92">
        <v>4.2500000000000003E-2</v>
      </c>
      <c r="C17" s="55"/>
      <c r="D17" s="56" t="s">
        <v>5</v>
      </c>
    </row>
    <row r="18" spans="1:9" x14ac:dyDescent="0.2">
      <c r="A18" s="56" t="s">
        <v>6</v>
      </c>
      <c r="B18" s="27" t="s">
        <v>54</v>
      </c>
      <c r="C18" s="55"/>
      <c r="D18" s="56" t="s">
        <v>7</v>
      </c>
    </row>
    <row r="19" spans="1:9" x14ac:dyDescent="0.2">
      <c r="A19" s="56" t="s">
        <v>8</v>
      </c>
      <c r="B19" s="27" t="s">
        <v>54</v>
      </c>
      <c r="C19" s="55"/>
      <c r="D19" s="56" t="s">
        <v>9</v>
      </c>
    </row>
    <row r="20" spans="1:9" x14ac:dyDescent="0.2">
      <c r="A20" s="56" t="s">
        <v>10</v>
      </c>
      <c r="B20" s="27" t="s">
        <v>54</v>
      </c>
      <c r="C20" s="55"/>
      <c r="D20" s="2" t="s">
        <v>69</v>
      </c>
    </row>
    <row r="21" spans="1:9" x14ac:dyDescent="0.2">
      <c r="A21" s="2" t="s">
        <v>78</v>
      </c>
      <c r="B21" s="27" t="s">
        <v>61</v>
      </c>
      <c r="C21" s="55"/>
      <c r="D21" s="56"/>
    </row>
    <row r="22" spans="1:9" x14ac:dyDescent="0.2">
      <c r="A22" s="2" t="s">
        <v>70</v>
      </c>
      <c r="B22" s="27" t="s">
        <v>54</v>
      </c>
      <c r="C22" s="55"/>
      <c r="D22" s="2" t="s">
        <v>71</v>
      </c>
    </row>
    <row r="23" spans="1:9" x14ac:dyDescent="0.2">
      <c r="A23" s="55"/>
      <c r="B23" s="55"/>
      <c r="C23" s="55"/>
      <c r="D23" s="99" t="str">
        <f>IF(AND(B16&gt;0,B20="ja"),"LET OP: De verhoging voor een niet-kwetsbare groep geldt niet wanneer er een tweede inkomen is opgegeven","")</f>
        <v/>
      </c>
    </row>
    <row r="24" spans="1:9" x14ac:dyDescent="0.2">
      <c r="A24" s="56" t="s">
        <v>11</v>
      </c>
      <c r="B24" s="57">
        <f>IF(B19="nee",B34,B37)</f>
        <v>0.28500000000000003</v>
      </c>
      <c r="C24" s="55"/>
      <c r="D24" s="100"/>
    </row>
    <row r="25" spans="1:9" x14ac:dyDescent="0.2">
      <c r="A25" s="56" t="s">
        <v>12</v>
      </c>
      <c r="B25" s="58">
        <f>(B29*B24/12)/B31+B43+SUM(B44:B45)</f>
        <v>738657.31685763015</v>
      </c>
      <c r="C25" s="55"/>
      <c r="D25" s="101"/>
    </row>
    <row r="26" spans="1:9" x14ac:dyDescent="0.2">
      <c r="A26" s="56" t="s">
        <v>13</v>
      </c>
      <c r="B26" s="59">
        <f>B25/B29</f>
        <v>4.8278256003766673</v>
      </c>
      <c r="C26" s="55"/>
      <c r="D26" s="55"/>
    </row>
    <row r="27" spans="1:9" x14ac:dyDescent="0.2">
      <c r="D27" s="95"/>
      <c r="G27" s="89"/>
      <c r="H27" s="89"/>
      <c r="I27" s="89"/>
    </row>
    <row r="28" spans="1:9" x14ac:dyDescent="0.2">
      <c r="A28" s="54" t="s">
        <v>14</v>
      </c>
      <c r="B28" s="60">
        <f>MAX(IF(ISBLANK(B15),0,B15),IF(ISBLANK(B16),0,B16))+MIN(IF(ISBLANK(B15),0,B15),IF(ISBLANK(B16),0,B16))*'overige parameters'!F23</f>
        <v>153000</v>
      </c>
      <c r="C28" s="55"/>
      <c r="D28" s="61"/>
      <c r="G28" s="89"/>
      <c r="H28" s="89"/>
      <c r="I28" s="89"/>
    </row>
    <row r="29" spans="1:9" x14ac:dyDescent="0.2">
      <c r="A29" s="54" t="s">
        <v>15</v>
      </c>
      <c r="B29" s="60">
        <f>B15+B16</f>
        <v>153000</v>
      </c>
      <c r="C29" s="55"/>
      <c r="D29" s="61"/>
      <c r="G29" s="89"/>
      <c r="H29" s="89"/>
      <c r="I29" s="89"/>
    </row>
    <row r="30" spans="1:9" x14ac:dyDescent="0.2">
      <c r="A30" s="54" t="s">
        <v>16</v>
      </c>
      <c r="B30" s="62">
        <f>B17/12</f>
        <v>3.5416666666666669E-3</v>
      </c>
      <c r="C30" s="55"/>
      <c r="D30" s="55"/>
    </row>
    <row r="31" spans="1:9" x14ac:dyDescent="0.2">
      <c r="A31" s="54" t="s">
        <v>17</v>
      </c>
      <c r="B31" s="63">
        <f>B30*POWER(B30+1,360)/(POWER(B30+1,360)-1)</f>
        <v>4.9193989107947532E-3</v>
      </c>
      <c r="C31" s="55"/>
      <c r="D31" s="88"/>
      <c r="G31" s="89"/>
      <c r="H31" s="89"/>
      <c r="I31" s="89"/>
    </row>
    <row r="32" spans="1:9" x14ac:dyDescent="0.2">
      <c r="A32" s="54" t="s">
        <v>18</v>
      </c>
      <c r="B32" s="64">
        <f>INDEX(nietAOW!A5:M195,MATCH(B41,nietAOW!A5:A195),MATCH(B17,nietAOW!A4:M4))</f>
        <v>0.28500000000000003</v>
      </c>
      <c r="C32" s="55"/>
      <c r="D32" s="61"/>
      <c r="G32" s="89"/>
      <c r="H32" s="89"/>
      <c r="I32" s="89"/>
    </row>
    <row r="33" spans="1:4" x14ac:dyDescent="0.2">
      <c r="A33" s="54" t="s">
        <v>19</v>
      </c>
      <c r="B33" s="64">
        <f>INDEX(welAOW!A5:M196,MATCH(B42,welAOW!A5:A196),MATCH(B17,welAOW!A4:M4))</f>
        <v>0.36499999999999999</v>
      </c>
      <c r="C33" s="55"/>
      <c r="D33" s="55"/>
    </row>
    <row r="34" spans="1:4" x14ac:dyDescent="0.2">
      <c r="A34" s="54" t="s">
        <v>53</v>
      </c>
      <c r="B34" s="64">
        <f>IF(B18="nee",B32,B33)</f>
        <v>0.28500000000000003</v>
      </c>
    </row>
    <row r="35" spans="1:4" x14ac:dyDescent="0.2">
      <c r="A35" s="54" t="s">
        <v>20</v>
      </c>
      <c r="B35" s="64">
        <f>INDEX('box3 nietAOW'!A5:M196,MATCH(B41,'box3 nietAOW'!A5:A196),MATCH(B17,'box3 nietAOW'!A4:M4))</f>
        <v>0.22999999999999998</v>
      </c>
    </row>
    <row r="36" spans="1:4" x14ac:dyDescent="0.2">
      <c r="A36" s="54" t="s">
        <v>21</v>
      </c>
      <c r="B36" s="64">
        <f>INDEX('box3 welAOW'!A5:M196,MATCH(B42,'box3 welAOW'!A5:A196),MATCH(B17,'box3 welAOW'!A4:M4))</f>
        <v>0.28500000000000003</v>
      </c>
    </row>
    <row r="37" spans="1:4" x14ac:dyDescent="0.2">
      <c r="A37" s="54" t="s">
        <v>22</v>
      </c>
      <c r="B37" s="64">
        <f>IF(B18="nee",B35,B36)</f>
        <v>0.22999999999999998</v>
      </c>
    </row>
    <row r="38" spans="1:4" x14ac:dyDescent="0.2">
      <c r="A38" s="54" t="s">
        <v>23</v>
      </c>
      <c r="B38" s="65">
        <v>1.4999999999999999E-2</v>
      </c>
    </row>
    <row r="39" spans="1:4" x14ac:dyDescent="0.2">
      <c r="A39" s="54" t="s">
        <v>24</v>
      </c>
      <c r="B39" s="60">
        <v>28000</v>
      </c>
    </row>
    <row r="40" spans="1:4" x14ac:dyDescent="0.2">
      <c r="A40" s="54" t="s">
        <v>25</v>
      </c>
      <c r="B40" s="60">
        <v>28000</v>
      </c>
    </row>
    <row r="41" spans="1:4" x14ac:dyDescent="0.2">
      <c r="A41" s="54" t="s">
        <v>26</v>
      </c>
      <c r="B41" s="60">
        <f>MAX(B39,B15+B16*'overige parameters'!F23)</f>
        <v>153000</v>
      </c>
    </row>
    <row r="42" spans="1:4" x14ac:dyDescent="0.2">
      <c r="A42" s="54" t="s">
        <v>27</v>
      </c>
      <c r="B42" s="60">
        <f>MAX(B40,B15+B16*'overige parameters'!F23)</f>
        <v>153000</v>
      </c>
    </row>
    <row r="43" spans="1:4" x14ac:dyDescent="0.2">
      <c r="A43" s="54" t="s">
        <v>10</v>
      </c>
      <c r="B43" s="60">
        <f>IF(OR(B16&gt;0,B15&lt;=B39),0,1)*IF(B20="ja",1,0)*'overige parameters'!C26</f>
        <v>0</v>
      </c>
    </row>
    <row r="44" spans="1:4" x14ac:dyDescent="0.2">
      <c r="A44" s="54" t="s">
        <v>76</v>
      </c>
      <c r="B44" s="60">
        <f>LOOKUP(B21,'overige parameters'!B3:C10)</f>
        <v>0</v>
      </c>
    </row>
    <row r="45" spans="1:4" x14ac:dyDescent="0.2">
      <c r="A45" s="54" t="s">
        <v>77</v>
      </c>
      <c r="B45" s="60">
        <f>IF(B22="ja",LOOKUP(B21,'overige parameters'!B13:C20),0)</f>
        <v>0</v>
      </c>
    </row>
  </sheetData>
  <mergeCells count="1">
    <mergeCell ref="D23:D25"/>
  </mergeCells>
  <conditionalFormatting sqref="D23:D25">
    <cfRule type="expression" dxfId="0" priority="1">
      <formula>$B$43=0</formula>
    </cfRule>
  </conditionalFormatting>
  <dataValidations count="1">
    <dataValidation type="list" allowBlank="1" showInputMessage="1" showErrorMessage="1" sqref="B18:B20" xr:uid="{00000000-0002-0000-0000-000000000000}">
      <formula1>"ja,nee"</formula1>
    </dataValidation>
  </dataValidations>
  <pageMargins left="0.7" right="0.7" top="0.75" bottom="0.75" header="0.3" footer="0.3"/>
  <pageSetup paperSize="9"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CB8BE5-D19E-4337-AF99-A0250A3ADEB9}">
          <x14:formula1>
            <xm:f>'overige parameters'!$B$3:$B$10</xm:f>
          </x14:formula1>
          <xm:sqref>B21</xm:sqref>
        </x14:dataValidation>
        <x14:dataValidation type="list" allowBlank="1" showInputMessage="1" showErrorMessage="1" xr:uid="{77BD6596-C82D-41E0-9EFD-B47B23258E59}">
          <x14:formula1>
            <xm:f>'overige parameters'!$E$13:$E$14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fitToPage="1"/>
  </sheetPr>
  <dimension ref="A1:BC392"/>
  <sheetViews>
    <sheetView showGridLines="0" showRowColHeaders="0" zoomScaleNormal="100" workbookViewId="0">
      <selection activeCell="S103" sqref="S103"/>
    </sheetView>
  </sheetViews>
  <sheetFormatPr baseColWidth="10" defaultColWidth="9.1640625" defaultRowHeight="12" x14ac:dyDescent="0.15"/>
  <cols>
    <col min="1" max="1" width="9.6640625" style="4" customWidth="1"/>
    <col min="2" max="14" width="10.6640625" style="4" customWidth="1"/>
    <col min="15" max="15" width="9.6640625" style="49" customWidth="1"/>
    <col min="16" max="27" width="9.6640625" style="4" customWidth="1"/>
    <col min="28" max="28" width="10.6640625" style="4" customWidth="1"/>
    <col min="29" max="29" width="9.6640625" style="49" customWidth="1"/>
    <col min="30" max="41" width="7.6640625" style="4" customWidth="1"/>
    <col min="42" max="42" width="4.5" style="4" customWidth="1"/>
    <col min="43" max="16384" width="9.1640625" style="4"/>
  </cols>
  <sheetData>
    <row r="1" spans="1:41" x14ac:dyDescent="0.15">
      <c r="A1" s="3" t="s">
        <v>101</v>
      </c>
      <c r="O1" s="32" t="s">
        <v>28</v>
      </c>
      <c r="AC1" s="32" t="s">
        <v>29</v>
      </c>
    </row>
    <row r="3" spans="1:41" x14ac:dyDescent="0.15">
      <c r="A3" s="38" t="s">
        <v>30</v>
      </c>
      <c r="B3" s="44" t="s">
        <v>55</v>
      </c>
      <c r="C3" s="44" t="s">
        <v>31</v>
      </c>
      <c r="D3" s="44" t="s">
        <v>32</v>
      </c>
      <c r="E3" s="44" t="s">
        <v>33</v>
      </c>
      <c r="F3" s="44" t="s">
        <v>34</v>
      </c>
      <c r="G3" s="44" t="s">
        <v>35</v>
      </c>
      <c r="H3" s="44" t="s">
        <v>36</v>
      </c>
      <c r="I3" s="44" t="s">
        <v>37</v>
      </c>
      <c r="J3" s="44" t="s">
        <v>38</v>
      </c>
      <c r="K3" s="44" t="s">
        <v>39</v>
      </c>
      <c r="L3" s="44" t="s">
        <v>56</v>
      </c>
      <c r="M3" s="44" t="s">
        <v>57</v>
      </c>
      <c r="O3" s="36" t="s">
        <v>4</v>
      </c>
      <c r="P3" s="30">
        <v>1.2500000000000001E-2</v>
      </c>
      <c r="Q3" s="30">
        <v>1.7500000000000002E-2</v>
      </c>
      <c r="R3" s="30">
        <v>2.2499999999999999E-2</v>
      </c>
      <c r="S3" s="30">
        <v>2.75E-2</v>
      </c>
      <c r="T3" s="30">
        <v>3.2500000000000001E-2</v>
      </c>
      <c r="U3" s="30">
        <v>3.7499999999999999E-2</v>
      </c>
      <c r="V3" s="30">
        <v>4.2499999999999996E-2</v>
      </c>
      <c r="W3" s="30">
        <v>4.7499999999999994E-2</v>
      </c>
      <c r="X3" s="30">
        <v>5.2499999999999991E-2</v>
      </c>
      <c r="Y3" s="30">
        <v>5.7499999999999989E-2</v>
      </c>
      <c r="Z3" s="30">
        <v>6.25E-2</v>
      </c>
      <c r="AA3" s="30">
        <v>6.7500000000000004E-2</v>
      </c>
      <c r="AC3" s="33" t="s">
        <v>4</v>
      </c>
      <c r="AD3" s="30">
        <v>1.2500000000000001E-2</v>
      </c>
      <c r="AE3" s="30">
        <v>1.7500000000000002E-2</v>
      </c>
      <c r="AF3" s="30">
        <v>2.2499999999999999E-2</v>
      </c>
      <c r="AG3" s="30">
        <v>2.75E-2</v>
      </c>
      <c r="AH3" s="30">
        <v>3.2500000000000001E-2</v>
      </c>
      <c r="AI3" s="30">
        <v>3.7499999999999999E-2</v>
      </c>
      <c r="AJ3" s="30">
        <v>4.2499999999999996E-2</v>
      </c>
      <c r="AK3" s="30">
        <v>4.7499999999999994E-2</v>
      </c>
      <c r="AL3" s="30">
        <v>5.2499999999999991E-2</v>
      </c>
      <c r="AM3" s="30">
        <v>5.7499999999999989E-2</v>
      </c>
      <c r="AN3" s="30">
        <v>6.25E-2</v>
      </c>
      <c r="AO3" s="30">
        <v>6.7500000000000004E-2</v>
      </c>
    </row>
    <row r="4" spans="1:41" x14ac:dyDescent="0.15">
      <c r="A4" s="36" t="s">
        <v>40</v>
      </c>
      <c r="B4" s="45">
        <v>0</v>
      </c>
      <c r="C4" s="45">
        <f>toelichting!B38+0.00001</f>
        <v>1.5009999999999999E-2</v>
      </c>
      <c r="D4" s="45">
        <f>C4+0.5%</f>
        <v>2.001E-2</v>
      </c>
      <c r="E4" s="45">
        <f t="shared" ref="E4:M4" si="0">D4+0.5%</f>
        <v>2.5010000000000001E-2</v>
      </c>
      <c r="F4" s="45">
        <f t="shared" si="0"/>
        <v>3.0010000000000002E-2</v>
      </c>
      <c r="G4" s="46">
        <f t="shared" si="0"/>
        <v>3.5009999999999999E-2</v>
      </c>
      <c r="H4" s="45">
        <f t="shared" si="0"/>
        <v>4.0009999999999997E-2</v>
      </c>
      <c r="I4" s="45">
        <f t="shared" si="0"/>
        <v>4.5009999999999994E-2</v>
      </c>
      <c r="J4" s="45">
        <f t="shared" si="0"/>
        <v>5.0009999999999992E-2</v>
      </c>
      <c r="K4" s="45">
        <f t="shared" si="0"/>
        <v>5.5009999999999989E-2</v>
      </c>
      <c r="L4" s="45">
        <f t="shared" si="0"/>
        <v>6.0009999999999987E-2</v>
      </c>
      <c r="M4" s="45">
        <f t="shared" si="0"/>
        <v>6.5009999999999984E-2</v>
      </c>
      <c r="O4" s="36" t="s">
        <v>40</v>
      </c>
      <c r="P4" s="39"/>
      <c r="Q4" s="39"/>
      <c r="R4" s="39"/>
      <c r="S4" s="39"/>
      <c r="T4" s="39"/>
      <c r="U4" s="40"/>
      <c r="V4" s="40"/>
      <c r="W4" s="40"/>
      <c r="X4" s="40"/>
      <c r="Y4" s="40"/>
      <c r="Z4" s="40"/>
      <c r="AA4" s="40"/>
      <c r="AC4" s="34" t="s">
        <v>40</v>
      </c>
      <c r="AD4" s="6"/>
      <c r="AE4" s="6"/>
      <c r="AF4" s="6"/>
      <c r="AG4" s="6"/>
      <c r="AH4" s="6"/>
      <c r="AI4" s="5"/>
      <c r="AJ4" s="5"/>
      <c r="AK4" s="5"/>
      <c r="AL4" s="5"/>
      <c r="AM4" s="5"/>
      <c r="AN4" s="5"/>
      <c r="AO4" s="5"/>
    </row>
    <row r="5" spans="1:41" x14ac:dyDescent="0.15">
      <c r="A5" s="48" t="s">
        <v>41</v>
      </c>
      <c r="B5" s="8">
        <v>0.15</v>
      </c>
      <c r="C5" s="8">
        <v>0.16</v>
      </c>
      <c r="D5" s="8">
        <v>0.16500000000000001</v>
      </c>
      <c r="E5" s="8">
        <v>0.17499999999999999</v>
      </c>
      <c r="F5" s="8">
        <v>0.18</v>
      </c>
      <c r="G5" s="20">
        <v>0.185</v>
      </c>
      <c r="H5" s="8">
        <v>0.19</v>
      </c>
      <c r="I5" s="8">
        <v>0.19500000000000001</v>
      </c>
      <c r="J5" s="8">
        <v>0.19500000000000001</v>
      </c>
      <c r="K5" s="8">
        <v>0.2</v>
      </c>
      <c r="L5" s="8">
        <v>0.2</v>
      </c>
      <c r="M5" s="8">
        <v>0.2</v>
      </c>
      <c r="O5" s="48"/>
      <c r="P5" s="69"/>
      <c r="Q5" s="69"/>
      <c r="R5" s="69"/>
      <c r="S5" s="69"/>
      <c r="T5" s="69"/>
      <c r="U5" s="70"/>
      <c r="V5" s="71"/>
      <c r="W5" s="71"/>
      <c r="X5" s="71"/>
      <c r="Y5" s="71"/>
      <c r="Z5" s="71"/>
      <c r="AA5" s="71"/>
      <c r="AC5" s="43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 spans="1:41" x14ac:dyDescent="0.15">
      <c r="A6" s="81">
        <v>28000</v>
      </c>
      <c r="B6" s="8">
        <v>0.15</v>
      </c>
      <c r="C6" s="8">
        <v>0.16</v>
      </c>
      <c r="D6" s="8">
        <v>0.16500000000000001</v>
      </c>
      <c r="E6" s="8">
        <v>0.17499999999999999</v>
      </c>
      <c r="F6" s="8">
        <v>0.18</v>
      </c>
      <c r="G6" s="20">
        <v>0.185</v>
      </c>
      <c r="H6" s="8">
        <v>0.19</v>
      </c>
      <c r="I6" s="8">
        <v>0.19500000000000001</v>
      </c>
      <c r="J6" s="8">
        <v>0.19500000000000001</v>
      </c>
      <c r="K6" s="8">
        <v>0.2</v>
      </c>
      <c r="L6" s="8">
        <v>0.2</v>
      </c>
      <c r="M6" s="8">
        <v>0.2</v>
      </c>
      <c r="O6" s="81">
        <v>28000</v>
      </c>
      <c r="P6" s="73">
        <v>105025.72586584024</v>
      </c>
      <c r="Q6" s="73">
        <v>104503.89952074294</v>
      </c>
      <c r="R6" s="73">
        <v>100720.45148639558</v>
      </c>
      <c r="S6" s="73">
        <v>100022.57301290752</v>
      </c>
      <c r="T6" s="73">
        <v>96505.951681769977</v>
      </c>
      <c r="U6" s="74">
        <v>93209.270972998565</v>
      </c>
      <c r="V6" s="73">
        <v>90119.411207031109</v>
      </c>
      <c r="W6" s="73">
        <v>87223.679325214194</v>
      </c>
      <c r="X6" s="73">
        <v>82397.129580106324</v>
      </c>
      <c r="Y6" s="73">
        <v>79967.164598891293</v>
      </c>
      <c r="Z6" s="73">
        <v>75792.371293751901</v>
      </c>
      <c r="AA6" s="73">
        <v>71950.05183268938</v>
      </c>
      <c r="AC6" s="72">
        <v>28000</v>
      </c>
      <c r="AD6" s="12">
        <f t="shared" ref="AD6:AD68" si="1">P6/$O6</f>
        <v>3.7509187809228659</v>
      </c>
      <c r="AE6" s="12">
        <f t="shared" ref="AE6:AE68" si="2">Q6/$O6</f>
        <v>3.7322821257408192</v>
      </c>
      <c r="AF6" s="12">
        <f t="shared" ref="AF6:AF68" si="3">R6/$O6</f>
        <v>3.5971589816569853</v>
      </c>
      <c r="AG6" s="12">
        <f t="shared" ref="AG6:AG68" si="4">S6/$O6</f>
        <v>3.572234750460983</v>
      </c>
      <c r="AH6" s="12">
        <f t="shared" ref="AH6:AH68" si="5">T6/$O6</f>
        <v>3.4466411314917851</v>
      </c>
      <c r="AI6" s="12">
        <f t="shared" ref="AI6:AI68" si="6">U6/$O6</f>
        <v>3.3289025347499486</v>
      </c>
      <c r="AJ6" s="12">
        <f t="shared" ref="AJ6:AJ68" si="7">V6/$O6</f>
        <v>3.2185504002511109</v>
      </c>
      <c r="AK6" s="12">
        <f t="shared" ref="AK6:AK68" si="8">W6/$O6</f>
        <v>3.1151314044719354</v>
      </c>
      <c r="AL6" s="12">
        <f t="shared" ref="AL6:AL68" si="9">X6/$O6</f>
        <v>2.94275462786094</v>
      </c>
      <c r="AM6" s="12">
        <f t="shared" ref="AM6:AM68" si="10">Y6/$O6</f>
        <v>2.8559701642461177</v>
      </c>
      <c r="AN6" s="12">
        <f t="shared" ref="AN6:AN68" si="11">Z6/$O6</f>
        <v>2.7068704033482822</v>
      </c>
      <c r="AO6" s="12">
        <f t="shared" ref="AO6:AO68" si="12">AA6/$O6</f>
        <v>2.5696447083103351</v>
      </c>
    </row>
    <row r="7" spans="1:41" x14ac:dyDescent="0.15">
      <c r="A7" s="81">
        <v>29000</v>
      </c>
      <c r="B7" s="13">
        <v>0.16</v>
      </c>
      <c r="C7" s="13">
        <v>0.17</v>
      </c>
      <c r="D7" s="8">
        <v>0.18</v>
      </c>
      <c r="E7" s="8">
        <v>0.185</v>
      </c>
      <c r="F7" s="8">
        <v>0.19500000000000001</v>
      </c>
      <c r="G7" s="20">
        <v>0.2</v>
      </c>
      <c r="H7" s="8">
        <v>0.20499999999999999</v>
      </c>
      <c r="I7" s="13">
        <v>0.21</v>
      </c>
      <c r="J7" s="13">
        <v>0.215</v>
      </c>
      <c r="K7" s="13">
        <v>0.22</v>
      </c>
      <c r="L7" s="13">
        <v>0.22</v>
      </c>
      <c r="M7" s="13">
        <v>0.22</v>
      </c>
      <c r="O7" s="81">
        <v>29000</v>
      </c>
      <c r="P7" s="73">
        <v>116028.42095654731</v>
      </c>
      <c r="Q7" s="73">
        <v>115000.94299938899</v>
      </c>
      <c r="R7" s="73">
        <v>113801.02960151189</v>
      </c>
      <c r="S7" s="73">
        <v>109514.51106413243</v>
      </c>
      <c r="T7" s="73">
        <v>108281.97554770025</v>
      </c>
      <c r="U7" s="74">
        <v>104365.59298134974</v>
      </c>
      <c r="V7" s="73">
        <v>100706.74804996241</v>
      </c>
      <c r="W7" s="73">
        <v>97287.950016585062</v>
      </c>
      <c r="X7" s="73">
        <v>94092.692844681864</v>
      </c>
      <c r="Y7" s="73">
        <v>91105.448239451143</v>
      </c>
      <c r="Z7" s="73">
        <v>86349.165866810188</v>
      </c>
      <c r="AA7" s="73">
        <v>81971.666195099679</v>
      </c>
      <c r="AC7" s="72">
        <v>29000</v>
      </c>
      <c r="AD7" s="12">
        <f t="shared" si="1"/>
        <v>4.0009800329843905</v>
      </c>
      <c r="AE7" s="12">
        <f t="shared" si="2"/>
        <v>3.9655497585996207</v>
      </c>
      <c r="AF7" s="12">
        <f t="shared" si="3"/>
        <v>3.9241734345348931</v>
      </c>
      <c r="AG7" s="12">
        <f t="shared" si="4"/>
        <v>3.776362450487325</v>
      </c>
      <c r="AH7" s="12">
        <f t="shared" si="5"/>
        <v>3.7338612257827672</v>
      </c>
      <c r="AI7" s="12">
        <f t="shared" si="6"/>
        <v>3.5988135510810255</v>
      </c>
      <c r="AJ7" s="12">
        <f t="shared" si="7"/>
        <v>3.4726464844814622</v>
      </c>
      <c r="AK7" s="12">
        <f t="shared" si="8"/>
        <v>3.354756897123623</v>
      </c>
      <c r="AL7" s="12">
        <f t="shared" si="9"/>
        <v>3.2445756153338574</v>
      </c>
      <c r="AM7" s="12">
        <f t="shared" si="10"/>
        <v>3.1415671806707293</v>
      </c>
      <c r="AN7" s="12">
        <f t="shared" si="11"/>
        <v>2.9775574436831098</v>
      </c>
      <c r="AO7" s="12">
        <f t="shared" si="12"/>
        <v>2.8266091791413683</v>
      </c>
    </row>
    <row r="8" spans="1:41" x14ac:dyDescent="0.15">
      <c r="A8" s="81">
        <v>30000</v>
      </c>
      <c r="B8" s="8">
        <v>0.16500000000000001</v>
      </c>
      <c r="C8" s="8">
        <v>0.17500000000000002</v>
      </c>
      <c r="D8" s="8">
        <v>0.185</v>
      </c>
      <c r="E8" s="8">
        <v>0.19500000000000001</v>
      </c>
      <c r="F8" s="8">
        <v>0.20499999999999999</v>
      </c>
      <c r="G8" s="20">
        <v>0.215</v>
      </c>
      <c r="H8" s="8">
        <v>0.22</v>
      </c>
      <c r="I8" s="8">
        <v>0.22500000000000001</v>
      </c>
      <c r="J8" s="8">
        <v>0.23</v>
      </c>
      <c r="K8" s="8">
        <v>0.23499999999999999</v>
      </c>
      <c r="L8" s="8">
        <v>0.24</v>
      </c>
      <c r="M8" s="8">
        <v>0.24</v>
      </c>
      <c r="O8" s="81">
        <v>30000</v>
      </c>
      <c r="P8" s="73">
        <v>123780.31977045457</v>
      </c>
      <c r="Q8" s="73">
        <v>122465.50725087065</v>
      </c>
      <c r="R8" s="73">
        <v>120995.34756482586</v>
      </c>
      <c r="S8" s="73">
        <v>119414.70451541001</v>
      </c>
      <c r="T8" s="73">
        <v>117760.23865930266</v>
      </c>
      <c r="U8" s="74">
        <v>116061.73702236307</v>
      </c>
      <c r="V8" s="73">
        <v>111802.27706135438</v>
      </c>
      <c r="W8" s="73">
        <v>107831.4716932593</v>
      </c>
      <c r="X8" s="73">
        <v>104128.24067815635</v>
      </c>
      <c r="Y8" s="73">
        <v>100672.94828967564</v>
      </c>
      <c r="Z8" s="73">
        <v>97447.334520538148</v>
      </c>
      <c r="AA8" s="73">
        <v>92507.209499172051</v>
      </c>
      <c r="AC8" s="72">
        <v>30000</v>
      </c>
      <c r="AD8" s="12">
        <f t="shared" si="1"/>
        <v>4.1260106590151526</v>
      </c>
      <c r="AE8" s="12">
        <f t="shared" si="2"/>
        <v>4.0821835750290214</v>
      </c>
      <c r="AF8" s="12">
        <f t="shared" si="3"/>
        <v>4.0331782521608623</v>
      </c>
      <c r="AG8" s="12">
        <f t="shared" si="4"/>
        <v>3.9804901505136669</v>
      </c>
      <c r="AH8" s="12">
        <f t="shared" si="5"/>
        <v>3.925341288643422</v>
      </c>
      <c r="AI8" s="12">
        <f t="shared" si="6"/>
        <v>3.8687245674121025</v>
      </c>
      <c r="AJ8" s="12">
        <f t="shared" si="7"/>
        <v>3.726742568711813</v>
      </c>
      <c r="AK8" s="12">
        <f t="shared" si="8"/>
        <v>3.5943823897753102</v>
      </c>
      <c r="AL8" s="12">
        <f t="shared" si="9"/>
        <v>3.4709413559385451</v>
      </c>
      <c r="AM8" s="12">
        <f t="shared" si="10"/>
        <v>3.3557649429891878</v>
      </c>
      <c r="AN8" s="12">
        <f t="shared" si="11"/>
        <v>3.2482444840179383</v>
      </c>
      <c r="AO8" s="12">
        <f t="shared" si="12"/>
        <v>3.0835736499724016</v>
      </c>
    </row>
    <row r="9" spans="1:41" x14ac:dyDescent="0.15">
      <c r="A9" s="81">
        <v>31000</v>
      </c>
      <c r="B9" s="13">
        <v>0.17</v>
      </c>
      <c r="C9" s="13">
        <v>0.18</v>
      </c>
      <c r="D9" s="8">
        <v>0.19</v>
      </c>
      <c r="E9" s="8">
        <v>0.20500000000000002</v>
      </c>
      <c r="F9" s="8">
        <v>0.21499999999999997</v>
      </c>
      <c r="G9" s="20">
        <v>0.22499999999999998</v>
      </c>
      <c r="H9" s="8">
        <v>0.23</v>
      </c>
      <c r="I9" s="13">
        <v>0.24</v>
      </c>
      <c r="J9" s="13">
        <v>0.245</v>
      </c>
      <c r="K9" s="13">
        <v>0.25</v>
      </c>
      <c r="L9" s="13">
        <v>0.255</v>
      </c>
      <c r="M9" s="13">
        <v>0.26</v>
      </c>
      <c r="O9" s="81">
        <v>31000</v>
      </c>
      <c r="P9" s="73">
        <v>131782.27983642335</v>
      </c>
      <c r="Q9" s="73">
        <v>130163.33913521108</v>
      </c>
      <c r="R9" s="73">
        <v>128407.67516339177</v>
      </c>
      <c r="S9" s="73">
        <v>129723.15336674028</v>
      </c>
      <c r="T9" s="73">
        <v>127621.46189662637</v>
      </c>
      <c r="U9" s="74">
        <v>125508.62259395074</v>
      </c>
      <c r="V9" s="73">
        <v>120780.33870416011</v>
      </c>
      <c r="W9" s="73">
        <v>118854.24435523691</v>
      </c>
      <c r="X9" s="73">
        <v>114616.5199928402</v>
      </c>
      <c r="Y9" s="73">
        <v>110668.84386453706</v>
      </c>
      <c r="Z9" s="73">
        <v>106989.05269234085</v>
      </c>
      <c r="AA9" s="73">
        <v>103556.6817449065</v>
      </c>
      <c r="AC9" s="72">
        <v>31000</v>
      </c>
      <c r="AD9" s="12">
        <f t="shared" si="1"/>
        <v>4.2510412850459147</v>
      </c>
      <c r="AE9" s="12">
        <f t="shared" si="2"/>
        <v>4.1988173914584221</v>
      </c>
      <c r="AF9" s="12">
        <f t="shared" si="3"/>
        <v>4.1421830697868316</v>
      </c>
      <c r="AG9" s="12">
        <f t="shared" si="4"/>
        <v>4.1846178505400093</v>
      </c>
      <c r="AH9" s="12">
        <f t="shared" si="5"/>
        <v>4.1168213515040764</v>
      </c>
      <c r="AI9" s="12">
        <f t="shared" si="6"/>
        <v>4.0486652449661529</v>
      </c>
      <c r="AJ9" s="12">
        <f t="shared" si="7"/>
        <v>3.8961399581987131</v>
      </c>
      <c r="AK9" s="12">
        <f t="shared" si="8"/>
        <v>3.834007882426997</v>
      </c>
      <c r="AL9" s="12">
        <f t="shared" si="9"/>
        <v>3.6973070965432324</v>
      </c>
      <c r="AM9" s="12">
        <f t="shared" si="10"/>
        <v>3.5699627053076473</v>
      </c>
      <c r="AN9" s="12">
        <f t="shared" si="11"/>
        <v>3.4512597642690594</v>
      </c>
      <c r="AO9" s="12">
        <f t="shared" si="12"/>
        <v>3.3405381208034353</v>
      </c>
    </row>
    <row r="10" spans="1:41" x14ac:dyDescent="0.15">
      <c r="A10" s="81">
        <v>32000</v>
      </c>
      <c r="B10" s="8">
        <v>0.17499999999999999</v>
      </c>
      <c r="C10" s="8">
        <v>0.185</v>
      </c>
      <c r="D10" s="8">
        <v>0.19500000000000001</v>
      </c>
      <c r="E10" s="8">
        <v>0.21000000000000002</v>
      </c>
      <c r="F10" s="8">
        <v>0.21999999999999997</v>
      </c>
      <c r="G10" s="20">
        <v>0.22999999999999998</v>
      </c>
      <c r="H10" s="8">
        <v>0.24</v>
      </c>
      <c r="I10" s="8">
        <v>0.25</v>
      </c>
      <c r="J10" s="8">
        <v>0.255</v>
      </c>
      <c r="K10" s="8">
        <v>0.26</v>
      </c>
      <c r="L10" s="8">
        <v>0.26500000000000001</v>
      </c>
      <c r="M10" s="8">
        <v>0.27</v>
      </c>
      <c r="O10" s="81">
        <v>32000</v>
      </c>
      <c r="P10" s="73">
        <v>140034.30115445366</v>
      </c>
      <c r="Q10" s="73">
        <v>138094.43865241032</v>
      </c>
      <c r="R10" s="73">
        <v>136038.01239720962</v>
      </c>
      <c r="S10" s="73">
        <v>137173.8144177018</v>
      </c>
      <c r="T10" s="73">
        <v>134801.96425390092</v>
      </c>
      <c r="U10" s="74">
        <v>132436.33867978174</v>
      </c>
      <c r="V10" s="73">
        <v>130097.19512593966</v>
      </c>
      <c r="W10" s="73">
        <v>127800.26274756656</v>
      </c>
      <c r="X10" s="73">
        <v>123142.96288895012</v>
      </c>
      <c r="Y10" s="73">
        <v>118808.35883263849</v>
      </c>
      <c r="Z10" s="73">
        <v>114771.30510196715</v>
      </c>
      <c r="AA10" s="73">
        <v>111008.65139900647</v>
      </c>
      <c r="AC10" s="72">
        <v>32000</v>
      </c>
      <c r="AD10" s="12">
        <f t="shared" si="1"/>
        <v>4.3760719110766768</v>
      </c>
      <c r="AE10" s="12">
        <f t="shared" si="2"/>
        <v>4.315451207887822</v>
      </c>
      <c r="AF10" s="12">
        <f t="shared" si="3"/>
        <v>4.2511878874128008</v>
      </c>
      <c r="AG10" s="12">
        <f t="shared" si="4"/>
        <v>4.2866817005531814</v>
      </c>
      <c r="AH10" s="12">
        <f t="shared" si="5"/>
        <v>4.2125613829344042</v>
      </c>
      <c r="AI10" s="12">
        <f t="shared" si="6"/>
        <v>4.138635583743179</v>
      </c>
      <c r="AJ10" s="12">
        <f t="shared" si="7"/>
        <v>4.0655373476856145</v>
      </c>
      <c r="AK10" s="12">
        <f t="shared" si="8"/>
        <v>3.9937582108614551</v>
      </c>
      <c r="AL10" s="12">
        <f t="shared" si="9"/>
        <v>3.8482175902796913</v>
      </c>
      <c r="AM10" s="12">
        <f t="shared" si="10"/>
        <v>3.7127612135199528</v>
      </c>
      <c r="AN10" s="12">
        <f t="shared" si="11"/>
        <v>3.5866032844364737</v>
      </c>
      <c r="AO10" s="12">
        <f t="shared" si="12"/>
        <v>3.4690203562189521</v>
      </c>
    </row>
    <row r="11" spans="1:41" x14ac:dyDescent="0.15">
      <c r="A11" s="81">
        <v>33000</v>
      </c>
      <c r="B11" s="13">
        <v>0.18</v>
      </c>
      <c r="C11" s="13">
        <v>0.19</v>
      </c>
      <c r="D11" s="8">
        <v>0.2</v>
      </c>
      <c r="E11" s="8">
        <v>0.21000000000000002</v>
      </c>
      <c r="F11" s="8">
        <v>0.22499999999999998</v>
      </c>
      <c r="G11" s="20">
        <v>0.23499999999999999</v>
      </c>
      <c r="H11" s="8">
        <v>0.245</v>
      </c>
      <c r="I11" s="13">
        <v>0.255</v>
      </c>
      <c r="J11" s="13">
        <v>0.26500000000000001</v>
      </c>
      <c r="K11" s="13">
        <v>0.27</v>
      </c>
      <c r="L11" s="13">
        <v>0.27500000000000002</v>
      </c>
      <c r="M11" s="13">
        <v>0.28000000000000003</v>
      </c>
      <c r="O11" s="81">
        <v>33000</v>
      </c>
      <c r="P11" s="73">
        <v>148536.38372454548</v>
      </c>
      <c r="Q11" s="73">
        <v>146258.80580246836</v>
      </c>
      <c r="R11" s="73">
        <v>143886.35926627941</v>
      </c>
      <c r="S11" s="73">
        <v>141460.49611825496</v>
      </c>
      <c r="T11" s="73">
        <v>142173.94667403609</v>
      </c>
      <c r="U11" s="74">
        <v>139543.99544316676</v>
      </c>
      <c r="V11" s="73">
        <v>136957.78940015912</v>
      </c>
      <c r="W11" s="73">
        <v>134429.9013775966</v>
      </c>
      <c r="X11" s="73">
        <v>131971.22677253294</v>
      </c>
      <c r="Y11" s="73">
        <v>127233.47081716453</v>
      </c>
      <c r="Z11" s="73">
        <v>122824.24455192829</v>
      </c>
      <c r="AA11" s="73">
        <v>118717.58552393748</v>
      </c>
      <c r="AC11" s="72">
        <v>33000</v>
      </c>
      <c r="AD11" s="12">
        <f t="shared" si="1"/>
        <v>4.5011025371074389</v>
      </c>
      <c r="AE11" s="12">
        <f t="shared" si="2"/>
        <v>4.4320850243172227</v>
      </c>
      <c r="AF11" s="12">
        <f t="shared" si="3"/>
        <v>4.3601927050387701</v>
      </c>
      <c r="AG11" s="12">
        <f t="shared" si="4"/>
        <v>4.2866817005531805</v>
      </c>
      <c r="AH11" s="12">
        <f t="shared" si="5"/>
        <v>4.3083014143647302</v>
      </c>
      <c r="AI11" s="12">
        <f t="shared" si="6"/>
        <v>4.2286059225202051</v>
      </c>
      <c r="AJ11" s="12">
        <f t="shared" si="7"/>
        <v>4.1502360424290643</v>
      </c>
      <c r="AK11" s="12">
        <f t="shared" si="8"/>
        <v>4.0736333750786846</v>
      </c>
      <c r="AL11" s="12">
        <f t="shared" si="9"/>
        <v>3.9991280840161498</v>
      </c>
      <c r="AM11" s="12">
        <f t="shared" si="10"/>
        <v>3.8555597217322584</v>
      </c>
      <c r="AN11" s="12">
        <f t="shared" si="11"/>
        <v>3.7219468046038875</v>
      </c>
      <c r="AO11" s="12">
        <f t="shared" si="12"/>
        <v>3.5975025916344689</v>
      </c>
    </row>
    <row r="12" spans="1:41" x14ac:dyDescent="0.15">
      <c r="A12" s="81">
        <v>34000</v>
      </c>
      <c r="B12" s="8">
        <v>0.18</v>
      </c>
      <c r="C12" s="8">
        <v>0.19</v>
      </c>
      <c r="D12" s="8">
        <v>0.2</v>
      </c>
      <c r="E12" s="8">
        <v>0.21499999999999997</v>
      </c>
      <c r="F12" s="8">
        <v>0.22499999999999998</v>
      </c>
      <c r="G12" s="20">
        <v>0.23499999999999999</v>
      </c>
      <c r="H12" s="8">
        <v>0.245</v>
      </c>
      <c r="I12" s="8">
        <v>0.255</v>
      </c>
      <c r="J12" s="8">
        <v>0.26500000000000001</v>
      </c>
      <c r="K12" s="8">
        <v>0.27</v>
      </c>
      <c r="L12" s="8">
        <v>0.28000000000000003</v>
      </c>
      <c r="M12" s="8">
        <v>0.28999999999999998</v>
      </c>
      <c r="O12" s="81">
        <v>34000</v>
      </c>
      <c r="P12" s="73">
        <v>153037.48626165293</v>
      </c>
      <c r="Q12" s="73">
        <v>150690.89082678559</v>
      </c>
      <c r="R12" s="73">
        <v>148246.55197131817</v>
      </c>
      <c r="S12" s="73">
        <v>149217.34871925591</v>
      </c>
      <c r="T12" s="73">
        <v>146482.24808840084</v>
      </c>
      <c r="U12" s="74">
        <v>143772.60136568698</v>
      </c>
      <c r="V12" s="73">
        <v>141108.02544258817</v>
      </c>
      <c r="W12" s="73">
        <v>138503.53475267527</v>
      </c>
      <c r="X12" s="73">
        <v>135970.35485654909</v>
      </c>
      <c r="Y12" s="73">
        <v>131089.0305388968</v>
      </c>
      <c r="Z12" s="73">
        <v>128847.03119937824</v>
      </c>
      <c r="AA12" s="73">
        <v>126683.48411969951</v>
      </c>
      <c r="AC12" s="72">
        <v>34000</v>
      </c>
      <c r="AD12" s="12">
        <f t="shared" si="1"/>
        <v>4.5011025371074389</v>
      </c>
      <c r="AE12" s="12">
        <f t="shared" si="2"/>
        <v>4.4320850243172227</v>
      </c>
      <c r="AF12" s="12">
        <f t="shared" si="3"/>
        <v>4.3601927050387701</v>
      </c>
      <c r="AG12" s="12">
        <f t="shared" si="4"/>
        <v>4.38874555056635</v>
      </c>
      <c r="AH12" s="12">
        <f t="shared" si="5"/>
        <v>4.3083014143647302</v>
      </c>
      <c r="AI12" s="12">
        <f t="shared" si="6"/>
        <v>4.2286059225202051</v>
      </c>
      <c r="AJ12" s="12">
        <f t="shared" si="7"/>
        <v>4.1502360424290643</v>
      </c>
      <c r="AK12" s="12">
        <f t="shared" si="8"/>
        <v>4.0736333750786846</v>
      </c>
      <c r="AL12" s="12">
        <f t="shared" si="9"/>
        <v>3.9991280840161498</v>
      </c>
      <c r="AM12" s="12">
        <f t="shared" si="10"/>
        <v>3.8555597217322588</v>
      </c>
      <c r="AN12" s="12">
        <f t="shared" si="11"/>
        <v>3.7896185646875953</v>
      </c>
      <c r="AO12" s="12">
        <f t="shared" si="12"/>
        <v>3.7259848270499858</v>
      </c>
    </row>
    <row r="13" spans="1:41" x14ac:dyDescent="0.15">
      <c r="A13" s="81">
        <v>35000</v>
      </c>
      <c r="B13" s="13">
        <v>0.18</v>
      </c>
      <c r="C13" s="13">
        <v>0.19</v>
      </c>
      <c r="D13" s="8">
        <v>0.2</v>
      </c>
      <c r="E13" s="8">
        <v>0.21499999999999997</v>
      </c>
      <c r="F13" s="8">
        <v>0.22499999999999998</v>
      </c>
      <c r="G13" s="20">
        <v>0.23499999999999999</v>
      </c>
      <c r="H13" s="8">
        <v>0.245</v>
      </c>
      <c r="I13" s="13">
        <v>0.255</v>
      </c>
      <c r="J13" s="13">
        <v>0.26500000000000001</v>
      </c>
      <c r="K13" s="13">
        <v>0.27</v>
      </c>
      <c r="L13" s="13">
        <v>0.28000000000000003</v>
      </c>
      <c r="M13" s="13">
        <v>0.28999999999999998</v>
      </c>
      <c r="O13" s="81">
        <v>35000</v>
      </c>
      <c r="P13" s="73">
        <v>157538.58879876035</v>
      </c>
      <c r="Q13" s="73">
        <v>155122.97585110279</v>
      </c>
      <c r="R13" s="73">
        <v>152606.74467635696</v>
      </c>
      <c r="S13" s="73">
        <v>153606.09426982226</v>
      </c>
      <c r="T13" s="73">
        <v>150790.54950276556</v>
      </c>
      <c r="U13" s="74">
        <v>148001.20728820717</v>
      </c>
      <c r="V13" s="73">
        <v>145258.26148501725</v>
      </c>
      <c r="W13" s="73">
        <v>142577.16812775395</v>
      </c>
      <c r="X13" s="73">
        <v>139969.48294056524</v>
      </c>
      <c r="Y13" s="73">
        <v>134944.59026062905</v>
      </c>
      <c r="Z13" s="73">
        <v>132636.64976406586</v>
      </c>
      <c r="AA13" s="73">
        <v>130409.4689467495</v>
      </c>
      <c r="AC13" s="72">
        <v>35000</v>
      </c>
      <c r="AD13" s="12">
        <f t="shared" si="1"/>
        <v>4.5011025371074389</v>
      </c>
      <c r="AE13" s="12">
        <f t="shared" si="2"/>
        <v>4.4320850243172227</v>
      </c>
      <c r="AF13" s="12">
        <f t="shared" si="3"/>
        <v>4.3601927050387701</v>
      </c>
      <c r="AG13" s="12">
        <f t="shared" si="4"/>
        <v>4.3887455505663509</v>
      </c>
      <c r="AH13" s="12">
        <f t="shared" si="5"/>
        <v>4.3083014143647302</v>
      </c>
      <c r="AI13" s="12">
        <f t="shared" si="6"/>
        <v>4.2286059225202051</v>
      </c>
      <c r="AJ13" s="12">
        <f t="shared" si="7"/>
        <v>4.1502360424290643</v>
      </c>
      <c r="AK13" s="12">
        <f t="shared" si="8"/>
        <v>4.0736333750786846</v>
      </c>
      <c r="AL13" s="12">
        <f t="shared" si="9"/>
        <v>3.9991280840161498</v>
      </c>
      <c r="AM13" s="12">
        <f t="shared" si="10"/>
        <v>3.8555597217322584</v>
      </c>
      <c r="AN13" s="12">
        <f t="shared" si="11"/>
        <v>3.7896185646875962</v>
      </c>
      <c r="AO13" s="12">
        <f t="shared" si="12"/>
        <v>3.7259848270499858</v>
      </c>
    </row>
    <row r="14" spans="1:41" x14ac:dyDescent="0.15">
      <c r="A14" s="81">
        <v>36000</v>
      </c>
      <c r="B14" s="8">
        <v>0.18</v>
      </c>
      <c r="C14" s="8">
        <v>0.19</v>
      </c>
      <c r="D14" s="8">
        <v>0.2</v>
      </c>
      <c r="E14" s="8">
        <v>0.21499999999999997</v>
      </c>
      <c r="F14" s="8">
        <v>0.22500000000000001</v>
      </c>
      <c r="G14" s="20">
        <v>0.23499999999999999</v>
      </c>
      <c r="H14" s="8">
        <v>0.245</v>
      </c>
      <c r="I14" s="8">
        <v>0.255</v>
      </c>
      <c r="J14" s="8">
        <v>0.26500000000000001</v>
      </c>
      <c r="K14" s="8">
        <v>0.27</v>
      </c>
      <c r="L14" s="8">
        <v>0.28000000000000003</v>
      </c>
      <c r="M14" s="8">
        <v>0.28999999999999998</v>
      </c>
      <c r="O14" s="81">
        <v>36000</v>
      </c>
      <c r="P14" s="73">
        <v>162039.6913358678</v>
      </c>
      <c r="Q14" s="73">
        <v>159555.06087542002</v>
      </c>
      <c r="R14" s="73">
        <v>156966.93738139572</v>
      </c>
      <c r="S14" s="73">
        <v>157994.83982038859</v>
      </c>
      <c r="T14" s="73">
        <v>155098.85091713033</v>
      </c>
      <c r="U14" s="74">
        <v>152229.81321072739</v>
      </c>
      <c r="V14" s="73">
        <v>149408.49752744631</v>
      </c>
      <c r="W14" s="73">
        <v>146650.80150283265</v>
      </c>
      <c r="X14" s="73">
        <v>143968.61102458139</v>
      </c>
      <c r="Y14" s="73">
        <v>138800.1499823613</v>
      </c>
      <c r="Z14" s="73">
        <v>136426.26832875345</v>
      </c>
      <c r="AA14" s="73">
        <v>134135.45377379947</v>
      </c>
      <c r="AC14" s="72">
        <v>36000</v>
      </c>
      <c r="AD14" s="12">
        <f t="shared" si="1"/>
        <v>4.5011025371074389</v>
      </c>
      <c r="AE14" s="12">
        <f t="shared" si="2"/>
        <v>4.4320850243172227</v>
      </c>
      <c r="AF14" s="12">
        <f t="shared" si="3"/>
        <v>4.3601927050387701</v>
      </c>
      <c r="AG14" s="12">
        <f t="shared" si="4"/>
        <v>4.38874555056635</v>
      </c>
      <c r="AH14" s="12">
        <f t="shared" si="5"/>
        <v>4.3083014143647311</v>
      </c>
      <c r="AI14" s="12">
        <f t="shared" si="6"/>
        <v>4.2286059225202051</v>
      </c>
      <c r="AJ14" s="12">
        <f t="shared" si="7"/>
        <v>4.1502360424290643</v>
      </c>
      <c r="AK14" s="12">
        <f t="shared" si="8"/>
        <v>4.0736333750786846</v>
      </c>
      <c r="AL14" s="12">
        <f t="shared" si="9"/>
        <v>3.9991280840161498</v>
      </c>
      <c r="AM14" s="12">
        <f t="shared" si="10"/>
        <v>3.8555597217322584</v>
      </c>
      <c r="AN14" s="12">
        <f t="shared" si="11"/>
        <v>3.7896185646875957</v>
      </c>
      <c r="AO14" s="12">
        <f t="shared" si="12"/>
        <v>3.7259848270499853</v>
      </c>
    </row>
    <row r="15" spans="1:41" x14ac:dyDescent="0.15">
      <c r="A15" s="81">
        <v>37000</v>
      </c>
      <c r="B15" s="13">
        <v>0.18</v>
      </c>
      <c r="C15" s="13">
        <v>0.19</v>
      </c>
      <c r="D15" s="8">
        <v>0.2</v>
      </c>
      <c r="E15" s="8">
        <v>0.21499999999999997</v>
      </c>
      <c r="F15" s="8">
        <v>0.22500000000000001</v>
      </c>
      <c r="G15" s="20">
        <v>0.23499999999999999</v>
      </c>
      <c r="H15" s="8">
        <v>0.245</v>
      </c>
      <c r="I15" s="13">
        <v>0.255</v>
      </c>
      <c r="J15" s="13">
        <v>0.26500000000000001</v>
      </c>
      <c r="K15" s="13">
        <v>0.27</v>
      </c>
      <c r="L15" s="13">
        <v>0.28000000000000003</v>
      </c>
      <c r="M15" s="13">
        <v>0.28999999999999998</v>
      </c>
      <c r="O15" s="81">
        <v>37000</v>
      </c>
      <c r="P15" s="73">
        <v>166540.79387297525</v>
      </c>
      <c r="Q15" s="73">
        <v>163987.14589973728</v>
      </c>
      <c r="R15" s="73">
        <v>161327.13008643448</v>
      </c>
      <c r="S15" s="73">
        <v>162383.58537095497</v>
      </c>
      <c r="T15" s="73">
        <v>159407.15233149505</v>
      </c>
      <c r="U15" s="74">
        <v>156458.4191332476</v>
      </c>
      <c r="V15" s="73">
        <v>153558.73356987539</v>
      </c>
      <c r="W15" s="73">
        <v>150724.43487791132</v>
      </c>
      <c r="X15" s="73">
        <v>147967.73910859754</v>
      </c>
      <c r="Y15" s="73">
        <v>142655.70970409358</v>
      </c>
      <c r="Z15" s="73">
        <v>140215.88689344103</v>
      </c>
      <c r="AA15" s="73">
        <v>137861.43860084948</v>
      </c>
      <c r="AC15" s="72">
        <v>37000</v>
      </c>
      <c r="AD15" s="12">
        <f t="shared" si="1"/>
        <v>4.5011025371074389</v>
      </c>
      <c r="AE15" s="12">
        <f t="shared" si="2"/>
        <v>4.4320850243172236</v>
      </c>
      <c r="AF15" s="12">
        <f t="shared" si="3"/>
        <v>4.3601927050387701</v>
      </c>
      <c r="AG15" s="12">
        <f t="shared" si="4"/>
        <v>4.3887455505663509</v>
      </c>
      <c r="AH15" s="12">
        <f t="shared" si="5"/>
        <v>4.3083014143647311</v>
      </c>
      <c r="AI15" s="12">
        <f t="shared" si="6"/>
        <v>4.228605922520206</v>
      </c>
      <c r="AJ15" s="12">
        <f t="shared" si="7"/>
        <v>4.1502360424290643</v>
      </c>
      <c r="AK15" s="12">
        <f t="shared" si="8"/>
        <v>4.0736333750786846</v>
      </c>
      <c r="AL15" s="12">
        <f t="shared" si="9"/>
        <v>3.9991280840161498</v>
      </c>
      <c r="AM15" s="12">
        <f t="shared" si="10"/>
        <v>3.8555597217322588</v>
      </c>
      <c r="AN15" s="12">
        <f t="shared" si="11"/>
        <v>3.7896185646875953</v>
      </c>
      <c r="AO15" s="12">
        <f t="shared" si="12"/>
        <v>3.7259848270499858</v>
      </c>
    </row>
    <row r="16" spans="1:41" x14ac:dyDescent="0.15">
      <c r="A16" s="81">
        <v>38000</v>
      </c>
      <c r="B16" s="8">
        <v>0.18</v>
      </c>
      <c r="C16" s="8">
        <v>0.19</v>
      </c>
      <c r="D16" s="8">
        <v>0.2</v>
      </c>
      <c r="E16" s="8">
        <v>0.21499999999999997</v>
      </c>
      <c r="F16" s="8">
        <v>0.22500000000000001</v>
      </c>
      <c r="G16" s="20">
        <v>0.23499999999999999</v>
      </c>
      <c r="H16" s="8">
        <v>0.245</v>
      </c>
      <c r="I16" s="8">
        <v>0.255</v>
      </c>
      <c r="J16" s="8">
        <v>0.26500000000000001</v>
      </c>
      <c r="K16" s="8">
        <v>0.27</v>
      </c>
      <c r="L16" s="8">
        <v>0.28000000000000003</v>
      </c>
      <c r="M16" s="8">
        <v>0.28999999999999998</v>
      </c>
      <c r="O16" s="81">
        <v>38000</v>
      </c>
      <c r="P16" s="73">
        <v>171041.89641008267</v>
      </c>
      <c r="Q16" s="73">
        <v>168419.23092405449</v>
      </c>
      <c r="R16" s="73">
        <v>165687.32279147327</v>
      </c>
      <c r="S16" s="73">
        <v>166772.33092152132</v>
      </c>
      <c r="T16" s="73">
        <v>163715.45374585979</v>
      </c>
      <c r="U16" s="74">
        <v>160687.02505576779</v>
      </c>
      <c r="V16" s="73">
        <v>157708.96961230447</v>
      </c>
      <c r="W16" s="73">
        <v>154798.06825299002</v>
      </c>
      <c r="X16" s="73">
        <v>151966.86719261369</v>
      </c>
      <c r="Y16" s="73">
        <v>146511.26942582583</v>
      </c>
      <c r="Z16" s="73">
        <v>144005.50545812864</v>
      </c>
      <c r="AA16" s="73">
        <v>141587.42342789946</v>
      </c>
      <c r="AC16" s="72">
        <v>38000</v>
      </c>
      <c r="AD16" s="12">
        <f t="shared" si="1"/>
        <v>4.5011025371074389</v>
      </c>
      <c r="AE16" s="12">
        <f t="shared" si="2"/>
        <v>4.4320850243172236</v>
      </c>
      <c r="AF16" s="12">
        <f t="shared" si="3"/>
        <v>4.3601927050387701</v>
      </c>
      <c r="AG16" s="12">
        <f t="shared" si="4"/>
        <v>4.3887455505663509</v>
      </c>
      <c r="AH16" s="12">
        <f t="shared" si="5"/>
        <v>4.3083014143647311</v>
      </c>
      <c r="AI16" s="12">
        <f t="shared" si="6"/>
        <v>4.2286059225202051</v>
      </c>
      <c r="AJ16" s="12">
        <f t="shared" si="7"/>
        <v>4.1502360424290652</v>
      </c>
      <c r="AK16" s="12">
        <f t="shared" si="8"/>
        <v>4.0736333750786846</v>
      </c>
      <c r="AL16" s="12">
        <f t="shared" si="9"/>
        <v>3.9991280840161498</v>
      </c>
      <c r="AM16" s="12">
        <f t="shared" si="10"/>
        <v>3.8555597217322588</v>
      </c>
      <c r="AN16" s="12">
        <f t="shared" si="11"/>
        <v>3.7896185646875957</v>
      </c>
      <c r="AO16" s="12">
        <f t="shared" si="12"/>
        <v>3.7259848270499858</v>
      </c>
    </row>
    <row r="17" spans="1:41" x14ac:dyDescent="0.15">
      <c r="A17" s="81">
        <v>39000</v>
      </c>
      <c r="B17" s="13">
        <v>0.18</v>
      </c>
      <c r="C17" s="13">
        <v>0.19</v>
      </c>
      <c r="D17" s="8">
        <v>0.2</v>
      </c>
      <c r="E17" s="8">
        <v>0.21499999999999997</v>
      </c>
      <c r="F17" s="8">
        <v>0.22500000000000001</v>
      </c>
      <c r="G17" s="20">
        <v>0.23499999999999999</v>
      </c>
      <c r="H17" s="8">
        <v>0.245</v>
      </c>
      <c r="I17" s="13">
        <v>0.255</v>
      </c>
      <c r="J17" s="13">
        <v>0.26500000000000001</v>
      </c>
      <c r="K17" s="13">
        <v>0.27</v>
      </c>
      <c r="L17" s="13">
        <v>0.28000000000000003</v>
      </c>
      <c r="M17" s="13">
        <v>0.28999999999999998</v>
      </c>
      <c r="O17" s="81">
        <v>39000</v>
      </c>
      <c r="P17" s="73">
        <v>175542.99894719012</v>
      </c>
      <c r="Q17" s="73">
        <v>172851.31594837172</v>
      </c>
      <c r="R17" s="73">
        <v>170047.51549651203</v>
      </c>
      <c r="S17" s="73">
        <v>171161.07647208765</v>
      </c>
      <c r="T17" s="73">
        <v>168023.75516022451</v>
      </c>
      <c r="U17" s="74">
        <v>164915.63097828801</v>
      </c>
      <c r="V17" s="73">
        <v>161859.20565473352</v>
      </c>
      <c r="W17" s="73">
        <v>158871.70162806869</v>
      </c>
      <c r="X17" s="73">
        <v>155965.99527662984</v>
      </c>
      <c r="Y17" s="73">
        <v>150366.82914755808</v>
      </c>
      <c r="Z17" s="73">
        <v>147795.12402281622</v>
      </c>
      <c r="AA17" s="73">
        <v>145313.40825494943</v>
      </c>
      <c r="AC17" s="72">
        <v>39000</v>
      </c>
      <c r="AD17" s="12">
        <f t="shared" si="1"/>
        <v>4.5011025371074389</v>
      </c>
      <c r="AE17" s="12">
        <f t="shared" si="2"/>
        <v>4.4320850243172236</v>
      </c>
      <c r="AF17" s="12">
        <f t="shared" si="3"/>
        <v>4.3601927050387701</v>
      </c>
      <c r="AG17" s="12">
        <f t="shared" si="4"/>
        <v>4.38874555056635</v>
      </c>
      <c r="AH17" s="12">
        <f t="shared" si="5"/>
        <v>4.3083014143647311</v>
      </c>
      <c r="AI17" s="12">
        <f t="shared" si="6"/>
        <v>4.2286059225202051</v>
      </c>
      <c r="AJ17" s="12">
        <f t="shared" si="7"/>
        <v>4.1502360424290643</v>
      </c>
      <c r="AK17" s="12">
        <f t="shared" si="8"/>
        <v>4.0736333750786846</v>
      </c>
      <c r="AL17" s="12">
        <f t="shared" si="9"/>
        <v>3.9991280840161498</v>
      </c>
      <c r="AM17" s="12">
        <f t="shared" si="10"/>
        <v>3.8555597217322584</v>
      </c>
      <c r="AN17" s="12">
        <f t="shared" si="11"/>
        <v>3.7896185646875953</v>
      </c>
      <c r="AO17" s="12">
        <f t="shared" si="12"/>
        <v>3.7259848270499853</v>
      </c>
    </row>
    <row r="18" spans="1:41" x14ac:dyDescent="0.15">
      <c r="A18" s="81">
        <v>40000</v>
      </c>
      <c r="B18" s="8">
        <v>0.18</v>
      </c>
      <c r="C18" s="8">
        <v>0.19</v>
      </c>
      <c r="D18" s="8">
        <v>0.2</v>
      </c>
      <c r="E18" s="8">
        <v>0.21499999999999997</v>
      </c>
      <c r="F18" s="8">
        <v>0.22500000000000001</v>
      </c>
      <c r="G18" s="20">
        <v>0.23499999999999999</v>
      </c>
      <c r="H18" s="8">
        <v>0.245</v>
      </c>
      <c r="I18" s="8">
        <v>0.255</v>
      </c>
      <c r="J18" s="8">
        <v>0.26500000000000001</v>
      </c>
      <c r="K18" s="8">
        <v>0.27</v>
      </c>
      <c r="L18" s="8">
        <v>0.28000000000000003</v>
      </c>
      <c r="M18" s="8">
        <v>0.28999999999999998</v>
      </c>
      <c r="O18" s="81">
        <v>40000</v>
      </c>
      <c r="P18" s="73">
        <v>180044.10148429754</v>
      </c>
      <c r="Q18" s="73">
        <v>177283.40097268895</v>
      </c>
      <c r="R18" s="73">
        <v>174407.70820155079</v>
      </c>
      <c r="S18" s="73">
        <v>175549.822022654</v>
      </c>
      <c r="T18" s="73">
        <v>172332.05657458925</v>
      </c>
      <c r="U18" s="74">
        <v>169144.2369008082</v>
      </c>
      <c r="V18" s="73">
        <v>166009.44169716258</v>
      </c>
      <c r="W18" s="73">
        <v>162945.3350031474</v>
      </c>
      <c r="X18" s="73">
        <v>159965.12336064599</v>
      </c>
      <c r="Y18" s="73">
        <v>154222.38886929036</v>
      </c>
      <c r="Z18" s="73">
        <v>151584.74258750383</v>
      </c>
      <c r="AA18" s="73">
        <v>149039.39308199941</v>
      </c>
      <c r="AC18" s="72">
        <v>40000</v>
      </c>
      <c r="AD18" s="12">
        <f t="shared" si="1"/>
        <v>4.5011025371074389</v>
      </c>
      <c r="AE18" s="12">
        <f t="shared" si="2"/>
        <v>4.4320850243172236</v>
      </c>
      <c r="AF18" s="12">
        <f t="shared" si="3"/>
        <v>4.3601927050387701</v>
      </c>
      <c r="AG18" s="12">
        <f t="shared" si="4"/>
        <v>4.38874555056635</v>
      </c>
      <c r="AH18" s="12">
        <f t="shared" si="5"/>
        <v>4.3083014143647311</v>
      </c>
      <c r="AI18" s="12">
        <f t="shared" si="6"/>
        <v>4.2286059225202051</v>
      </c>
      <c r="AJ18" s="12">
        <f t="shared" si="7"/>
        <v>4.1502360424290643</v>
      </c>
      <c r="AK18" s="12">
        <f t="shared" si="8"/>
        <v>4.0736333750786846</v>
      </c>
      <c r="AL18" s="12">
        <f t="shared" si="9"/>
        <v>3.9991280840161498</v>
      </c>
      <c r="AM18" s="12">
        <f t="shared" si="10"/>
        <v>3.8555597217322588</v>
      </c>
      <c r="AN18" s="12">
        <f t="shared" si="11"/>
        <v>3.7896185646875957</v>
      </c>
      <c r="AO18" s="12">
        <f t="shared" si="12"/>
        <v>3.7259848270499853</v>
      </c>
    </row>
    <row r="19" spans="1:41" x14ac:dyDescent="0.15">
      <c r="A19" s="81">
        <v>41000</v>
      </c>
      <c r="B19" s="13">
        <v>0.18</v>
      </c>
      <c r="C19" s="13">
        <v>0.19</v>
      </c>
      <c r="D19" s="8">
        <v>0.2</v>
      </c>
      <c r="E19" s="8">
        <v>0.21499999999999997</v>
      </c>
      <c r="F19" s="8">
        <v>0.22500000000000001</v>
      </c>
      <c r="G19" s="20">
        <v>0.23499999999999999</v>
      </c>
      <c r="H19" s="8">
        <v>0.245</v>
      </c>
      <c r="I19" s="13">
        <v>0.255</v>
      </c>
      <c r="J19" s="13">
        <v>0.26500000000000001</v>
      </c>
      <c r="K19" s="13">
        <v>0.27</v>
      </c>
      <c r="L19" s="13">
        <v>0.28000000000000003</v>
      </c>
      <c r="M19" s="13">
        <v>0.28999999999999998</v>
      </c>
      <c r="O19" s="81">
        <v>41000</v>
      </c>
      <c r="P19" s="73">
        <v>184545.20402140499</v>
      </c>
      <c r="Q19" s="73">
        <v>181715.48599700615</v>
      </c>
      <c r="R19" s="73">
        <v>178767.90090658958</v>
      </c>
      <c r="S19" s="73">
        <v>179938.56757322032</v>
      </c>
      <c r="T19" s="73">
        <v>176640.35798895397</v>
      </c>
      <c r="U19" s="74">
        <v>173372.84282332839</v>
      </c>
      <c r="V19" s="73">
        <v>170159.67773959166</v>
      </c>
      <c r="W19" s="73">
        <v>167018.96837822607</v>
      </c>
      <c r="X19" s="73">
        <v>163964.25144466214</v>
      </c>
      <c r="Y19" s="73">
        <v>158077.94859102261</v>
      </c>
      <c r="Z19" s="73">
        <v>155374.36115219141</v>
      </c>
      <c r="AA19" s="73">
        <v>152765.37790904942</v>
      </c>
      <c r="AC19" s="72">
        <v>41000</v>
      </c>
      <c r="AD19" s="12">
        <f t="shared" si="1"/>
        <v>4.5011025371074389</v>
      </c>
      <c r="AE19" s="12">
        <f t="shared" si="2"/>
        <v>4.4320850243172236</v>
      </c>
      <c r="AF19" s="12">
        <f t="shared" si="3"/>
        <v>4.3601927050387701</v>
      </c>
      <c r="AG19" s="12">
        <f t="shared" si="4"/>
        <v>4.3887455505663491</v>
      </c>
      <c r="AH19" s="12">
        <f t="shared" si="5"/>
        <v>4.3083014143647311</v>
      </c>
      <c r="AI19" s="12">
        <f t="shared" si="6"/>
        <v>4.2286059225202051</v>
      </c>
      <c r="AJ19" s="12">
        <f t="shared" si="7"/>
        <v>4.1502360424290652</v>
      </c>
      <c r="AK19" s="12">
        <f t="shared" si="8"/>
        <v>4.0736333750786846</v>
      </c>
      <c r="AL19" s="12">
        <f t="shared" si="9"/>
        <v>3.9991280840161498</v>
      </c>
      <c r="AM19" s="12">
        <f t="shared" si="10"/>
        <v>3.8555597217322588</v>
      </c>
      <c r="AN19" s="12">
        <f t="shared" si="11"/>
        <v>3.7896185646875953</v>
      </c>
      <c r="AO19" s="12">
        <f t="shared" si="12"/>
        <v>3.7259848270499858</v>
      </c>
    </row>
    <row r="20" spans="1:41" x14ac:dyDescent="0.15">
      <c r="A20" s="81">
        <v>42000</v>
      </c>
      <c r="B20" s="8">
        <v>0.18</v>
      </c>
      <c r="C20" s="8">
        <v>0.19</v>
      </c>
      <c r="D20" s="8">
        <v>0.2</v>
      </c>
      <c r="E20" s="8">
        <v>0.21499999999999997</v>
      </c>
      <c r="F20" s="8">
        <v>0.22500000000000001</v>
      </c>
      <c r="G20" s="20">
        <v>0.23499999999999999</v>
      </c>
      <c r="H20" s="8">
        <v>0.245</v>
      </c>
      <c r="I20" s="8">
        <v>0.255</v>
      </c>
      <c r="J20" s="8">
        <v>0.26500000000000001</v>
      </c>
      <c r="K20" s="8">
        <v>0.27</v>
      </c>
      <c r="L20" s="8">
        <v>0.28000000000000003</v>
      </c>
      <c r="M20" s="8">
        <v>0.28999999999999998</v>
      </c>
      <c r="O20" s="81">
        <v>42000</v>
      </c>
      <c r="P20" s="73">
        <v>189046.30655851244</v>
      </c>
      <c r="Q20" s="73">
        <v>186147.57102132338</v>
      </c>
      <c r="R20" s="73">
        <v>183128.09361162834</v>
      </c>
      <c r="S20" s="73">
        <v>184327.31312378671</v>
      </c>
      <c r="T20" s="73">
        <v>180948.65940331871</v>
      </c>
      <c r="U20" s="74">
        <v>177601.44874584861</v>
      </c>
      <c r="V20" s="73">
        <v>174309.91378202071</v>
      </c>
      <c r="W20" s="73">
        <v>171092.60175330474</v>
      </c>
      <c r="X20" s="73">
        <v>167963.37952867828</v>
      </c>
      <c r="Y20" s="73">
        <v>161933.50831275486</v>
      </c>
      <c r="Z20" s="73">
        <v>159163.979716879</v>
      </c>
      <c r="AA20" s="73">
        <v>156491.3627360994</v>
      </c>
      <c r="AC20" s="72">
        <v>42000</v>
      </c>
      <c r="AD20" s="12">
        <f t="shared" si="1"/>
        <v>4.5011025371074389</v>
      </c>
      <c r="AE20" s="12">
        <f t="shared" si="2"/>
        <v>4.4320850243172236</v>
      </c>
      <c r="AF20" s="12">
        <f t="shared" si="3"/>
        <v>4.3601927050387701</v>
      </c>
      <c r="AG20" s="12">
        <f t="shared" si="4"/>
        <v>4.38874555056635</v>
      </c>
      <c r="AH20" s="12">
        <f t="shared" si="5"/>
        <v>4.3083014143647311</v>
      </c>
      <c r="AI20" s="12">
        <f t="shared" si="6"/>
        <v>4.2286059225202051</v>
      </c>
      <c r="AJ20" s="12">
        <f t="shared" si="7"/>
        <v>4.1502360424290643</v>
      </c>
      <c r="AK20" s="12">
        <f t="shared" si="8"/>
        <v>4.0736333750786846</v>
      </c>
      <c r="AL20" s="12">
        <f t="shared" si="9"/>
        <v>3.9991280840161498</v>
      </c>
      <c r="AM20" s="12">
        <f t="shared" si="10"/>
        <v>3.8555597217322584</v>
      </c>
      <c r="AN20" s="12">
        <f t="shared" si="11"/>
        <v>3.7896185646875953</v>
      </c>
      <c r="AO20" s="12">
        <f t="shared" si="12"/>
        <v>3.7259848270499858</v>
      </c>
    </row>
    <row r="21" spans="1:41" x14ac:dyDescent="0.15">
      <c r="A21" s="81">
        <v>43000</v>
      </c>
      <c r="B21" s="13">
        <v>0.18</v>
      </c>
      <c r="C21" s="13">
        <v>0.19</v>
      </c>
      <c r="D21" s="8">
        <v>0.2</v>
      </c>
      <c r="E21" s="8">
        <v>0.21499999999999997</v>
      </c>
      <c r="F21" s="8">
        <v>0.22500000000000001</v>
      </c>
      <c r="G21" s="20">
        <v>0.23499999999999999</v>
      </c>
      <c r="H21" s="8">
        <v>0.245</v>
      </c>
      <c r="I21" s="13">
        <v>0.255</v>
      </c>
      <c r="J21" s="13">
        <v>0.26500000000000001</v>
      </c>
      <c r="K21" s="13">
        <v>0.27</v>
      </c>
      <c r="L21" s="13">
        <v>0.28000000000000003</v>
      </c>
      <c r="M21" s="13">
        <v>0.28999999999999998</v>
      </c>
      <c r="O21" s="81">
        <v>43000</v>
      </c>
      <c r="P21" s="73">
        <v>193547.40909561986</v>
      </c>
      <c r="Q21" s="73">
        <v>190579.65604564062</v>
      </c>
      <c r="R21" s="73">
        <v>187488.2863166671</v>
      </c>
      <c r="S21" s="73">
        <v>188716.05867435306</v>
      </c>
      <c r="T21" s="73">
        <v>185256.96081768343</v>
      </c>
      <c r="U21" s="74">
        <v>181830.05466836883</v>
      </c>
      <c r="V21" s="73">
        <v>178460.14982444976</v>
      </c>
      <c r="W21" s="73">
        <v>175166.23512838344</v>
      </c>
      <c r="X21" s="73">
        <v>171962.50761269443</v>
      </c>
      <c r="Y21" s="73">
        <v>165789.06803448711</v>
      </c>
      <c r="Z21" s="73">
        <v>162953.59828156661</v>
      </c>
      <c r="AA21" s="73">
        <v>160217.34756314941</v>
      </c>
      <c r="AC21" s="72">
        <v>43000</v>
      </c>
      <c r="AD21" s="12">
        <f t="shared" si="1"/>
        <v>4.5011025371074389</v>
      </c>
      <c r="AE21" s="12">
        <f t="shared" si="2"/>
        <v>4.4320850243172236</v>
      </c>
      <c r="AF21" s="12">
        <f t="shared" si="3"/>
        <v>4.3601927050387701</v>
      </c>
      <c r="AG21" s="12">
        <f t="shared" si="4"/>
        <v>4.38874555056635</v>
      </c>
      <c r="AH21" s="12">
        <f t="shared" si="5"/>
        <v>4.3083014143647311</v>
      </c>
      <c r="AI21" s="12">
        <f t="shared" si="6"/>
        <v>4.2286059225202051</v>
      </c>
      <c r="AJ21" s="12">
        <f t="shared" si="7"/>
        <v>4.1502360424290643</v>
      </c>
      <c r="AK21" s="12">
        <f t="shared" si="8"/>
        <v>4.0736333750786846</v>
      </c>
      <c r="AL21" s="12">
        <f t="shared" si="9"/>
        <v>3.9991280840161494</v>
      </c>
      <c r="AM21" s="12">
        <f t="shared" si="10"/>
        <v>3.8555597217322584</v>
      </c>
      <c r="AN21" s="12">
        <f t="shared" si="11"/>
        <v>3.7896185646875953</v>
      </c>
      <c r="AO21" s="12">
        <f t="shared" si="12"/>
        <v>3.7259848270499862</v>
      </c>
    </row>
    <row r="22" spans="1:41" x14ac:dyDescent="0.15">
      <c r="A22" s="81">
        <v>44000</v>
      </c>
      <c r="B22" s="8">
        <v>0.18</v>
      </c>
      <c r="C22" s="8">
        <v>0.19</v>
      </c>
      <c r="D22" s="8">
        <v>0.2</v>
      </c>
      <c r="E22" s="8">
        <v>0.21499999999999997</v>
      </c>
      <c r="F22" s="8">
        <v>0.22500000000000001</v>
      </c>
      <c r="G22" s="20">
        <v>0.23499999999999999</v>
      </c>
      <c r="H22" s="8">
        <v>0.245</v>
      </c>
      <c r="I22" s="8">
        <v>0.255</v>
      </c>
      <c r="J22" s="8">
        <v>0.26500000000000001</v>
      </c>
      <c r="K22" s="8">
        <v>0.27</v>
      </c>
      <c r="L22" s="8">
        <v>0.28000000000000003</v>
      </c>
      <c r="M22" s="8">
        <v>0.28999999999999998</v>
      </c>
      <c r="O22" s="81">
        <v>44000</v>
      </c>
      <c r="P22" s="73">
        <v>198048.51163272731</v>
      </c>
      <c r="Q22" s="73">
        <v>195011.74106995782</v>
      </c>
      <c r="R22" s="73">
        <v>191848.47902170589</v>
      </c>
      <c r="S22" s="73">
        <v>193104.80422491938</v>
      </c>
      <c r="T22" s="73">
        <v>189565.26223204818</v>
      </c>
      <c r="U22" s="74">
        <v>186058.66059088902</v>
      </c>
      <c r="V22" s="73">
        <v>182610.38586687885</v>
      </c>
      <c r="W22" s="73">
        <v>179239.86850346212</v>
      </c>
      <c r="X22" s="73">
        <v>175961.63569671058</v>
      </c>
      <c r="Y22" s="73">
        <v>169644.62775621939</v>
      </c>
      <c r="Z22" s="73">
        <v>166743.21684625419</v>
      </c>
      <c r="AA22" s="73">
        <v>163943.33239019936</v>
      </c>
      <c r="AC22" s="72">
        <v>44000</v>
      </c>
      <c r="AD22" s="12">
        <f t="shared" si="1"/>
        <v>4.5011025371074389</v>
      </c>
      <c r="AE22" s="12">
        <f t="shared" si="2"/>
        <v>4.4320850243172227</v>
      </c>
      <c r="AF22" s="12">
        <f t="shared" si="3"/>
        <v>4.3601927050387701</v>
      </c>
      <c r="AG22" s="12">
        <f t="shared" si="4"/>
        <v>4.38874555056635</v>
      </c>
      <c r="AH22" s="12">
        <f t="shared" si="5"/>
        <v>4.3083014143647311</v>
      </c>
      <c r="AI22" s="12">
        <f t="shared" si="6"/>
        <v>4.2286059225202051</v>
      </c>
      <c r="AJ22" s="12">
        <f t="shared" si="7"/>
        <v>4.1502360424290643</v>
      </c>
      <c r="AK22" s="12">
        <f t="shared" si="8"/>
        <v>4.0736333750786846</v>
      </c>
      <c r="AL22" s="12">
        <f t="shared" si="9"/>
        <v>3.9991280840161494</v>
      </c>
      <c r="AM22" s="12">
        <f t="shared" si="10"/>
        <v>3.8555597217322588</v>
      </c>
      <c r="AN22" s="12">
        <f t="shared" si="11"/>
        <v>3.7896185646875953</v>
      </c>
      <c r="AO22" s="12">
        <f t="shared" si="12"/>
        <v>3.7259848270499853</v>
      </c>
    </row>
    <row r="23" spans="1:41" x14ac:dyDescent="0.15">
      <c r="A23" s="81">
        <v>45000</v>
      </c>
      <c r="B23" s="13">
        <v>0.18</v>
      </c>
      <c r="C23" s="13">
        <v>0.19</v>
      </c>
      <c r="D23" s="8">
        <v>0.2</v>
      </c>
      <c r="E23" s="8">
        <v>0.21499999999999997</v>
      </c>
      <c r="F23" s="8">
        <v>0.22500000000000001</v>
      </c>
      <c r="G23" s="20">
        <v>0.23499999999999999</v>
      </c>
      <c r="H23" s="8">
        <v>0.245</v>
      </c>
      <c r="I23" s="13">
        <v>0.255</v>
      </c>
      <c r="J23" s="13">
        <v>0.26500000000000001</v>
      </c>
      <c r="K23" s="13">
        <v>0.27</v>
      </c>
      <c r="L23" s="13">
        <v>0.28000000000000003</v>
      </c>
      <c r="M23" s="13">
        <v>0.28999999999999998</v>
      </c>
      <c r="O23" s="81">
        <v>45000</v>
      </c>
      <c r="P23" s="73">
        <v>202549.61416983473</v>
      </c>
      <c r="Q23" s="73">
        <v>199443.82609427505</v>
      </c>
      <c r="R23" s="73">
        <v>196208.67172674465</v>
      </c>
      <c r="S23" s="73">
        <v>197493.54977548576</v>
      </c>
      <c r="T23" s="73">
        <v>193873.56364641292</v>
      </c>
      <c r="U23" s="74">
        <v>190287.26651340924</v>
      </c>
      <c r="V23" s="73">
        <v>186760.6219093079</v>
      </c>
      <c r="W23" s="73">
        <v>183313.50187854082</v>
      </c>
      <c r="X23" s="73">
        <v>179960.76378072673</v>
      </c>
      <c r="Y23" s="73">
        <v>173500.18747795164</v>
      </c>
      <c r="Z23" s="73">
        <v>170532.8354109418</v>
      </c>
      <c r="AA23" s="73">
        <v>167669.31721724937</v>
      </c>
      <c r="AC23" s="72">
        <v>45000</v>
      </c>
      <c r="AD23" s="12">
        <f t="shared" si="1"/>
        <v>4.5011025371074389</v>
      </c>
      <c r="AE23" s="12">
        <f t="shared" si="2"/>
        <v>4.4320850243172236</v>
      </c>
      <c r="AF23" s="12">
        <f t="shared" si="3"/>
        <v>4.3601927050387701</v>
      </c>
      <c r="AG23" s="12">
        <f t="shared" si="4"/>
        <v>4.38874555056635</v>
      </c>
      <c r="AH23" s="12">
        <f t="shared" si="5"/>
        <v>4.3083014143647311</v>
      </c>
      <c r="AI23" s="12">
        <f t="shared" si="6"/>
        <v>4.2286059225202051</v>
      </c>
      <c r="AJ23" s="12">
        <f t="shared" si="7"/>
        <v>4.1502360424290643</v>
      </c>
      <c r="AK23" s="12">
        <f t="shared" si="8"/>
        <v>4.0736333750786846</v>
      </c>
      <c r="AL23" s="12">
        <f t="shared" si="9"/>
        <v>3.9991280840161494</v>
      </c>
      <c r="AM23" s="12">
        <f t="shared" si="10"/>
        <v>3.8555597217322588</v>
      </c>
      <c r="AN23" s="12">
        <f t="shared" si="11"/>
        <v>3.7896185646875957</v>
      </c>
      <c r="AO23" s="12">
        <f t="shared" si="12"/>
        <v>3.7259848270499858</v>
      </c>
    </row>
    <row r="24" spans="1:41" x14ac:dyDescent="0.15">
      <c r="A24" s="81">
        <v>46000</v>
      </c>
      <c r="B24" s="8">
        <v>0.18</v>
      </c>
      <c r="C24" s="8">
        <v>0.19</v>
      </c>
      <c r="D24" s="8">
        <v>0.2</v>
      </c>
      <c r="E24" s="8">
        <v>0.21499999999999997</v>
      </c>
      <c r="F24" s="8">
        <v>0.22500000000000001</v>
      </c>
      <c r="G24" s="20">
        <v>0.23499999999999999</v>
      </c>
      <c r="H24" s="8">
        <v>0.245</v>
      </c>
      <c r="I24" s="8">
        <v>0.255</v>
      </c>
      <c r="J24" s="8">
        <v>0.26500000000000001</v>
      </c>
      <c r="K24" s="8">
        <v>0.27</v>
      </c>
      <c r="L24" s="8">
        <v>0.28000000000000003</v>
      </c>
      <c r="M24" s="8">
        <v>0.28999999999999998</v>
      </c>
      <c r="O24" s="81">
        <v>46000</v>
      </c>
      <c r="P24" s="73">
        <v>207050.71670694218</v>
      </c>
      <c r="Q24" s="73">
        <v>203875.91111859228</v>
      </c>
      <c r="R24" s="73">
        <v>200568.86443178341</v>
      </c>
      <c r="S24" s="73">
        <v>201882.29532605209</v>
      </c>
      <c r="T24" s="73">
        <v>198181.86506077764</v>
      </c>
      <c r="U24" s="74">
        <v>194515.87243592946</v>
      </c>
      <c r="V24" s="73">
        <v>190910.85795173695</v>
      </c>
      <c r="W24" s="73">
        <v>187387.13525361949</v>
      </c>
      <c r="X24" s="73">
        <v>183959.89186474288</v>
      </c>
      <c r="Y24" s="73">
        <v>177355.74719968389</v>
      </c>
      <c r="Z24" s="73">
        <v>174322.45397562938</v>
      </c>
      <c r="AA24" s="73">
        <v>171395.30204429931</v>
      </c>
      <c r="AC24" s="72">
        <v>46000</v>
      </c>
      <c r="AD24" s="12">
        <f t="shared" si="1"/>
        <v>4.5011025371074389</v>
      </c>
      <c r="AE24" s="12">
        <f t="shared" si="2"/>
        <v>4.4320850243172236</v>
      </c>
      <c r="AF24" s="12">
        <f t="shared" si="3"/>
        <v>4.3601927050387701</v>
      </c>
      <c r="AG24" s="12">
        <f t="shared" si="4"/>
        <v>4.38874555056635</v>
      </c>
      <c r="AH24" s="12">
        <f t="shared" si="5"/>
        <v>4.3083014143647311</v>
      </c>
      <c r="AI24" s="12">
        <f t="shared" si="6"/>
        <v>4.228605922520206</v>
      </c>
      <c r="AJ24" s="12">
        <f t="shared" si="7"/>
        <v>4.1502360424290643</v>
      </c>
      <c r="AK24" s="12">
        <f t="shared" si="8"/>
        <v>4.0736333750786846</v>
      </c>
      <c r="AL24" s="12">
        <f t="shared" si="9"/>
        <v>3.9991280840161494</v>
      </c>
      <c r="AM24" s="12">
        <f t="shared" si="10"/>
        <v>3.8555597217322584</v>
      </c>
      <c r="AN24" s="12">
        <f t="shared" si="11"/>
        <v>3.7896185646875953</v>
      </c>
      <c r="AO24" s="12">
        <f t="shared" si="12"/>
        <v>3.7259848270499849</v>
      </c>
    </row>
    <row r="25" spans="1:41" x14ac:dyDescent="0.15">
      <c r="A25" s="81">
        <v>47000</v>
      </c>
      <c r="B25" s="13">
        <v>0.18</v>
      </c>
      <c r="C25" s="13">
        <v>0.19</v>
      </c>
      <c r="D25" s="8">
        <v>0.2</v>
      </c>
      <c r="E25" s="8">
        <v>0.21499999999999997</v>
      </c>
      <c r="F25" s="8">
        <v>0.22500000000000001</v>
      </c>
      <c r="G25" s="20">
        <v>0.23499999999999999</v>
      </c>
      <c r="H25" s="8">
        <v>0.245</v>
      </c>
      <c r="I25" s="13">
        <v>0.255</v>
      </c>
      <c r="J25" s="13">
        <v>0.26500000000000001</v>
      </c>
      <c r="K25" s="13">
        <v>0.27</v>
      </c>
      <c r="L25" s="13">
        <v>0.28000000000000003</v>
      </c>
      <c r="M25" s="13">
        <v>0.28999999999999998</v>
      </c>
      <c r="O25" s="81">
        <v>47000</v>
      </c>
      <c r="P25" s="73">
        <v>211551.81924404964</v>
      </c>
      <c r="Q25" s="73">
        <v>208307.99614290948</v>
      </c>
      <c r="R25" s="73">
        <v>204929.0571368222</v>
      </c>
      <c r="S25" s="73">
        <v>206271.04087661844</v>
      </c>
      <c r="T25" s="73">
        <v>202490.16647514238</v>
      </c>
      <c r="U25" s="74">
        <v>198744.47835844965</v>
      </c>
      <c r="V25" s="73">
        <v>195061.09399416603</v>
      </c>
      <c r="W25" s="73">
        <v>191460.76862869816</v>
      </c>
      <c r="X25" s="73">
        <v>187959.01994875906</v>
      </c>
      <c r="Y25" s="73">
        <v>181211.30692141617</v>
      </c>
      <c r="Z25" s="73">
        <v>178112.07254031696</v>
      </c>
      <c r="AA25" s="73">
        <v>175121.28687134932</v>
      </c>
      <c r="AC25" s="72">
        <v>47000</v>
      </c>
      <c r="AD25" s="12">
        <f t="shared" si="1"/>
        <v>4.5011025371074389</v>
      </c>
      <c r="AE25" s="12">
        <f t="shared" si="2"/>
        <v>4.4320850243172227</v>
      </c>
      <c r="AF25" s="12">
        <f t="shared" si="3"/>
        <v>4.3601927050387701</v>
      </c>
      <c r="AG25" s="12">
        <f t="shared" si="4"/>
        <v>4.38874555056635</v>
      </c>
      <c r="AH25" s="12">
        <f t="shared" si="5"/>
        <v>4.3083014143647311</v>
      </c>
      <c r="AI25" s="12">
        <f t="shared" si="6"/>
        <v>4.2286059225202051</v>
      </c>
      <c r="AJ25" s="12">
        <f t="shared" si="7"/>
        <v>4.1502360424290643</v>
      </c>
      <c r="AK25" s="12">
        <f t="shared" si="8"/>
        <v>4.0736333750786846</v>
      </c>
      <c r="AL25" s="12">
        <f t="shared" si="9"/>
        <v>3.9991280840161503</v>
      </c>
      <c r="AM25" s="12">
        <f t="shared" si="10"/>
        <v>3.8555597217322588</v>
      </c>
      <c r="AN25" s="12">
        <f t="shared" si="11"/>
        <v>3.7896185646875948</v>
      </c>
      <c r="AO25" s="12">
        <f t="shared" si="12"/>
        <v>3.7259848270499858</v>
      </c>
    </row>
    <row r="26" spans="1:41" x14ac:dyDescent="0.15">
      <c r="A26" s="81">
        <v>48000</v>
      </c>
      <c r="B26" s="8">
        <v>0.18</v>
      </c>
      <c r="C26" s="8">
        <v>0.19</v>
      </c>
      <c r="D26" s="8">
        <v>0.2</v>
      </c>
      <c r="E26" s="8">
        <v>0.21499999999999997</v>
      </c>
      <c r="F26" s="8">
        <v>0.22500000000000001</v>
      </c>
      <c r="G26" s="20">
        <v>0.23499999999999999</v>
      </c>
      <c r="H26" s="8">
        <v>0.245</v>
      </c>
      <c r="I26" s="8">
        <v>0.255</v>
      </c>
      <c r="J26" s="8">
        <v>0.26500000000000001</v>
      </c>
      <c r="K26" s="8">
        <v>0.27</v>
      </c>
      <c r="L26" s="8">
        <v>0.28000000000000003</v>
      </c>
      <c r="M26" s="8">
        <v>0.28999999999999998</v>
      </c>
      <c r="O26" s="81">
        <v>48000</v>
      </c>
      <c r="P26" s="73">
        <v>216052.92178115706</v>
      </c>
      <c r="Q26" s="73">
        <v>212740.08116722672</v>
      </c>
      <c r="R26" s="73">
        <v>209289.24984186096</v>
      </c>
      <c r="S26" s="73">
        <v>210659.78642718482</v>
      </c>
      <c r="T26" s="73">
        <v>206798.4678895071</v>
      </c>
      <c r="U26" s="74">
        <v>202973.08428096984</v>
      </c>
      <c r="V26" s="73">
        <v>199211.33003659509</v>
      </c>
      <c r="W26" s="73">
        <v>195534.40200377686</v>
      </c>
      <c r="X26" s="73">
        <v>191958.14803277518</v>
      </c>
      <c r="Y26" s="73">
        <v>185066.86664314842</v>
      </c>
      <c r="Z26" s="73">
        <v>181901.6911050046</v>
      </c>
      <c r="AA26" s="73">
        <v>178847.27169839927</v>
      </c>
      <c r="AC26" s="72">
        <v>48000</v>
      </c>
      <c r="AD26" s="12">
        <f t="shared" si="1"/>
        <v>4.5011025371074389</v>
      </c>
      <c r="AE26" s="12">
        <f t="shared" si="2"/>
        <v>4.4320850243172236</v>
      </c>
      <c r="AF26" s="12">
        <f t="shared" si="3"/>
        <v>4.3601927050387701</v>
      </c>
      <c r="AG26" s="12">
        <f t="shared" si="4"/>
        <v>4.3887455505663509</v>
      </c>
      <c r="AH26" s="12">
        <f t="shared" si="5"/>
        <v>4.3083014143647311</v>
      </c>
      <c r="AI26" s="12">
        <f t="shared" si="6"/>
        <v>4.2286059225202051</v>
      </c>
      <c r="AJ26" s="12">
        <f t="shared" si="7"/>
        <v>4.1502360424290643</v>
      </c>
      <c r="AK26" s="12">
        <f t="shared" si="8"/>
        <v>4.0736333750786846</v>
      </c>
      <c r="AL26" s="12">
        <f t="shared" si="9"/>
        <v>3.9991280840161494</v>
      </c>
      <c r="AM26" s="12">
        <f t="shared" si="10"/>
        <v>3.8555597217322588</v>
      </c>
      <c r="AN26" s="12">
        <f t="shared" si="11"/>
        <v>3.7896185646875957</v>
      </c>
      <c r="AO26" s="12">
        <f t="shared" si="12"/>
        <v>3.7259848270499849</v>
      </c>
    </row>
    <row r="27" spans="1:41" x14ac:dyDescent="0.15">
      <c r="A27" s="81">
        <v>49000</v>
      </c>
      <c r="B27" s="8">
        <v>0.18</v>
      </c>
      <c r="C27" s="8">
        <v>0.19</v>
      </c>
      <c r="D27" s="8">
        <v>0.2</v>
      </c>
      <c r="E27" s="8">
        <v>0.21499999999999997</v>
      </c>
      <c r="F27" s="8">
        <v>0.22500000000000001</v>
      </c>
      <c r="G27" s="20">
        <v>0.23499999999999999</v>
      </c>
      <c r="H27" s="8">
        <v>0.245</v>
      </c>
      <c r="I27" s="13">
        <v>0.255</v>
      </c>
      <c r="J27" s="13">
        <v>0.26500000000000001</v>
      </c>
      <c r="K27" s="13">
        <v>0.27</v>
      </c>
      <c r="L27" s="13">
        <v>0.28000000000000003</v>
      </c>
      <c r="M27" s="13">
        <v>0.28999999999999998</v>
      </c>
      <c r="O27" s="81">
        <v>49000</v>
      </c>
      <c r="P27" s="73">
        <v>220554.02431826451</v>
      </c>
      <c r="Q27" s="73">
        <v>217172.16619154395</v>
      </c>
      <c r="R27" s="73">
        <v>213649.44254689972</v>
      </c>
      <c r="S27" s="73">
        <v>215048.53197775115</v>
      </c>
      <c r="T27" s="73">
        <v>211106.76930387184</v>
      </c>
      <c r="U27" s="74">
        <v>207201.69020349006</v>
      </c>
      <c r="V27" s="73">
        <v>203361.56607902414</v>
      </c>
      <c r="W27" s="73">
        <v>199608.03537885554</v>
      </c>
      <c r="X27" s="73">
        <v>195957.27611679133</v>
      </c>
      <c r="Y27" s="73">
        <v>188922.42636488067</v>
      </c>
      <c r="Z27" s="73">
        <v>185691.30966969219</v>
      </c>
      <c r="AA27" s="73">
        <v>182573.25652544928</v>
      </c>
      <c r="AC27" s="72">
        <v>49000</v>
      </c>
      <c r="AD27" s="12">
        <f t="shared" si="1"/>
        <v>4.5011025371074389</v>
      </c>
      <c r="AE27" s="12">
        <f t="shared" si="2"/>
        <v>4.4320850243172236</v>
      </c>
      <c r="AF27" s="12">
        <f t="shared" si="3"/>
        <v>4.3601927050387701</v>
      </c>
      <c r="AG27" s="12">
        <f t="shared" si="4"/>
        <v>4.38874555056635</v>
      </c>
      <c r="AH27" s="12">
        <f t="shared" si="5"/>
        <v>4.3083014143647311</v>
      </c>
      <c r="AI27" s="12">
        <f t="shared" si="6"/>
        <v>4.2286059225202051</v>
      </c>
      <c r="AJ27" s="12">
        <f t="shared" si="7"/>
        <v>4.1502360424290643</v>
      </c>
      <c r="AK27" s="12">
        <f t="shared" si="8"/>
        <v>4.0736333750786846</v>
      </c>
      <c r="AL27" s="12">
        <f t="shared" si="9"/>
        <v>3.9991280840161494</v>
      </c>
      <c r="AM27" s="12">
        <f t="shared" si="10"/>
        <v>3.8555597217322584</v>
      </c>
      <c r="AN27" s="12">
        <f t="shared" si="11"/>
        <v>3.7896185646875957</v>
      </c>
      <c r="AO27" s="12">
        <f t="shared" si="12"/>
        <v>3.7259848270499853</v>
      </c>
    </row>
    <row r="28" spans="1:41" x14ac:dyDescent="0.15">
      <c r="A28" s="81">
        <v>50000</v>
      </c>
      <c r="B28" s="8">
        <v>0.18</v>
      </c>
      <c r="C28" s="8">
        <v>0.19</v>
      </c>
      <c r="D28" s="8">
        <v>0.2</v>
      </c>
      <c r="E28" s="8">
        <v>0.21499999999999997</v>
      </c>
      <c r="F28" s="8">
        <v>0.22500000000000001</v>
      </c>
      <c r="G28" s="20">
        <v>0.23499999999999999</v>
      </c>
      <c r="H28" s="8">
        <v>0.245</v>
      </c>
      <c r="I28" s="8">
        <v>0.255</v>
      </c>
      <c r="J28" s="8">
        <v>0.26500000000000001</v>
      </c>
      <c r="K28" s="8">
        <v>0.27</v>
      </c>
      <c r="L28" s="8">
        <v>0.28000000000000003</v>
      </c>
      <c r="M28" s="8">
        <v>0.28999999999999998</v>
      </c>
      <c r="O28" s="81">
        <v>50000</v>
      </c>
      <c r="P28" s="73">
        <v>225055.12685537193</v>
      </c>
      <c r="Q28" s="73">
        <v>221604.25121586115</v>
      </c>
      <c r="R28" s="73">
        <v>218009.63525193851</v>
      </c>
      <c r="S28" s="73">
        <v>219437.2775283175</v>
      </c>
      <c r="T28" s="73">
        <v>215415.07071823656</v>
      </c>
      <c r="U28" s="74">
        <v>211430.29612601025</v>
      </c>
      <c r="V28" s="73">
        <v>207511.80212145322</v>
      </c>
      <c r="W28" s="73">
        <v>203681.66875393424</v>
      </c>
      <c r="X28" s="73">
        <v>199956.4042008075</v>
      </c>
      <c r="Y28" s="73">
        <v>192777.98608661292</v>
      </c>
      <c r="Z28" s="73">
        <v>189480.92823437977</v>
      </c>
      <c r="AA28" s="73">
        <v>186299.24135249926</v>
      </c>
      <c r="AC28" s="72">
        <v>50000</v>
      </c>
      <c r="AD28" s="12">
        <f t="shared" si="1"/>
        <v>4.5011025371074389</v>
      </c>
      <c r="AE28" s="12">
        <f t="shared" si="2"/>
        <v>4.4320850243172227</v>
      </c>
      <c r="AF28" s="12">
        <f t="shared" si="3"/>
        <v>4.3601927050387701</v>
      </c>
      <c r="AG28" s="12">
        <f t="shared" si="4"/>
        <v>4.38874555056635</v>
      </c>
      <c r="AH28" s="12">
        <f t="shared" si="5"/>
        <v>4.3083014143647311</v>
      </c>
      <c r="AI28" s="12">
        <f t="shared" si="6"/>
        <v>4.2286059225202051</v>
      </c>
      <c r="AJ28" s="12">
        <f t="shared" si="7"/>
        <v>4.1502360424290643</v>
      </c>
      <c r="AK28" s="12">
        <f t="shared" si="8"/>
        <v>4.0736333750786846</v>
      </c>
      <c r="AL28" s="12">
        <f t="shared" si="9"/>
        <v>3.9991280840161503</v>
      </c>
      <c r="AM28" s="12">
        <f t="shared" si="10"/>
        <v>3.8555597217322584</v>
      </c>
      <c r="AN28" s="12">
        <f t="shared" si="11"/>
        <v>3.7896185646875953</v>
      </c>
      <c r="AO28" s="12">
        <f t="shared" si="12"/>
        <v>3.7259848270499853</v>
      </c>
    </row>
    <row r="29" spans="1:41" x14ac:dyDescent="0.15">
      <c r="A29" s="81">
        <v>51000</v>
      </c>
      <c r="B29" s="8">
        <v>0.18</v>
      </c>
      <c r="C29" s="8">
        <v>0.19</v>
      </c>
      <c r="D29" s="8">
        <v>0.2</v>
      </c>
      <c r="E29" s="8">
        <v>0.21499999999999997</v>
      </c>
      <c r="F29" s="8">
        <v>0.22500000000000001</v>
      </c>
      <c r="G29" s="20">
        <v>0.23499999999999999</v>
      </c>
      <c r="H29" s="8">
        <v>0.245</v>
      </c>
      <c r="I29" s="8">
        <v>0.255</v>
      </c>
      <c r="J29" s="8">
        <v>0.26500000000000001</v>
      </c>
      <c r="K29" s="8">
        <v>0.27</v>
      </c>
      <c r="L29" s="8">
        <v>0.28000000000000003</v>
      </c>
      <c r="M29" s="8">
        <v>0.28999999999999998</v>
      </c>
      <c r="O29" s="81">
        <v>51000</v>
      </c>
      <c r="P29" s="73">
        <v>229556.22939247938</v>
      </c>
      <c r="Q29" s="73">
        <v>226036.33624017838</v>
      </c>
      <c r="R29" s="73">
        <v>222369.82795697727</v>
      </c>
      <c r="S29" s="73">
        <v>223826.02307888385</v>
      </c>
      <c r="T29" s="73">
        <v>219723.3721326013</v>
      </c>
      <c r="U29" s="74">
        <v>215658.90204853046</v>
      </c>
      <c r="V29" s="73">
        <v>211662.0381638823</v>
      </c>
      <c r="W29" s="73">
        <v>207755.30212901291</v>
      </c>
      <c r="X29" s="73">
        <v>203955.53228482362</v>
      </c>
      <c r="Y29" s="73">
        <v>196633.5458083452</v>
      </c>
      <c r="Z29" s="73">
        <v>193270.54679906738</v>
      </c>
      <c r="AA29" s="73">
        <v>190025.22617954924</v>
      </c>
      <c r="AC29" s="72">
        <v>51000</v>
      </c>
      <c r="AD29" s="12">
        <f t="shared" si="1"/>
        <v>4.5011025371074389</v>
      </c>
      <c r="AE29" s="12">
        <f t="shared" si="2"/>
        <v>4.4320850243172227</v>
      </c>
      <c r="AF29" s="12">
        <f t="shared" si="3"/>
        <v>4.3601927050387701</v>
      </c>
      <c r="AG29" s="12">
        <f t="shared" si="4"/>
        <v>4.38874555056635</v>
      </c>
      <c r="AH29" s="12">
        <f t="shared" si="5"/>
        <v>4.3083014143647311</v>
      </c>
      <c r="AI29" s="12">
        <f t="shared" si="6"/>
        <v>4.2286059225202051</v>
      </c>
      <c r="AJ29" s="12">
        <f t="shared" si="7"/>
        <v>4.1502360424290652</v>
      </c>
      <c r="AK29" s="12">
        <f t="shared" si="8"/>
        <v>4.0736333750786846</v>
      </c>
      <c r="AL29" s="12">
        <f t="shared" si="9"/>
        <v>3.9991280840161494</v>
      </c>
      <c r="AM29" s="12">
        <f t="shared" si="10"/>
        <v>3.8555597217322588</v>
      </c>
      <c r="AN29" s="12">
        <f t="shared" si="11"/>
        <v>3.7896185646875957</v>
      </c>
      <c r="AO29" s="12">
        <f t="shared" si="12"/>
        <v>3.7259848270499849</v>
      </c>
    </row>
    <row r="30" spans="1:41" x14ac:dyDescent="0.15">
      <c r="A30" s="81">
        <v>52000</v>
      </c>
      <c r="B30" s="8">
        <v>0.18</v>
      </c>
      <c r="C30" s="8">
        <v>0.19</v>
      </c>
      <c r="D30" s="8">
        <v>0.2</v>
      </c>
      <c r="E30" s="8">
        <v>0.21499999999999997</v>
      </c>
      <c r="F30" s="8">
        <v>0.22500000000000001</v>
      </c>
      <c r="G30" s="20">
        <v>0.23499999999999999</v>
      </c>
      <c r="H30" s="8">
        <v>0.245</v>
      </c>
      <c r="I30" s="8">
        <v>0.255</v>
      </c>
      <c r="J30" s="8">
        <v>0.26500000000000001</v>
      </c>
      <c r="K30" s="8">
        <v>0.27</v>
      </c>
      <c r="L30" s="8">
        <v>0.28000000000000003</v>
      </c>
      <c r="M30" s="8">
        <v>0.28999999999999998</v>
      </c>
      <c r="O30" s="81">
        <v>52000</v>
      </c>
      <c r="P30" s="73">
        <v>234057.33192958683</v>
      </c>
      <c r="Q30" s="73">
        <v>230468.42126449561</v>
      </c>
      <c r="R30" s="73">
        <v>226730.02066201603</v>
      </c>
      <c r="S30" s="73">
        <v>228214.76862945021</v>
      </c>
      <c r="T30" s="73">
        <v>224031.67354696602</v>
      </c>
      <c r="U30" s="74">
        <v>219887.50797105068</v>
      </c>
      <c r="V30" s="73">
        <v>215812.27420631135</v>
      </c>
      <c r="W30" s="73">
        <v>211828.93550409158</v>
      </c>
      <c r="X30" s="73">
        <v>207954.66036883977</v>
      </c>
      <c r="Y30" s="73">
        <v>200489.10553007748</v>
      </c>
      <c r="Z30" s="73">
        <v>197060.16536375496</v>
      </c>
      <c r="AA30" s="73">
        <v>193751.21100659922</v>
      </c>
      <c r="AC30" s="72">
        <v>52000</v>
      </c>
      <c r="AD30" s="12">
        <f t="shared" si="1"/>
        <v>4.5011025371074389</v>
      </c>
      <c r="AE30" s="12">
        <f t="shared" si="2"/>
        <v>4.4320850243172236</v>
      </c>
      <c r="AF30" s="12">
        <f t="shared" si="3"/>
        <v>4.3601927050387701</v>
      </c>
      <c r="AG30" s="12">
        <f t="shared" si="4"/>
        <v>4.38874555056635</v>
      </c>
      <c r="AH30" s="12">
        <f t="shared" si="5"/>
        <v>4.3083014143647311</v>
      </c>
      <c r="AI30" s="12">
        <f t="shared" si="6"/>
        <v>4.2286059225202051</v>
      </c>
      <c r="AJ30" s="12">
        <f t="shared" si="7"/>
        <v>4.1502360424290643</v>
      </c>
      <c r="AK30" s="12">
        <f t="shared" si="8"/>
        <v>4.0736333750786846</v>
      </c>
      <c r="AL30" s="12">
        <f t="shared" si="9"/>
        <v>3.9991280840161494</v>
      </c>
      <c r="AM30" s="12">
        <f t="shared" si="10"/>
        <v>3.8555597217322592</v>
      </c>
      <c r="AN30" s="12">
        <f t="shared" si="11"/>
        <v>3.7896185646875953</v>
      </c>
      <c r="AO30" s="12">
        <f t="shared" si="12"/>
        <v>3.7259848270499849</v>
      </c>
    </row>
    <row r="31" spans="1:41" x14ac:dyDescent="0.15">
      <c r="A31" s="81">
        <v>53000</v>
      </c>
      <c r="B31" s="8">
        <v>0.18</v>
      </c>
      <c r="C31" s="8">
        <v>0.19</v>
      </c>
      <c r="D31" s="8">
        <v>0.2</v>
      </c>
      <c r="E31" s="8">
        <v>0.21499999999999997</v>
      </c>
      <c r="F31" s="8">
        <v>0.22500000000000001</v>
      </c>
      <c r="G31" s="20">
        <v>0.23499999999999999</v>
      </c>
      <c r="H31" s="8">
        <v>0.245</v>
      </c>
      <c r="I31" s="8">
        <v>0.255</v>
      </c>
      <c r="J31" s="8">
        <v>0.26500000000000001</v>
      </c>
      <c r="K31" s="8">
        <v>0.27</v>
      </c>
      <c r="L31" s="8">
        <v>0.28000000000000003</v>
      </c>
      <c r="M31" s="8">
        <v>0.28999999999999998</v>
      </c>
      <c r="O31" s="81">
        <v>53000</v>
      </c>
      <c r="P31" s="73">
        <v>238558.43446669425</v>
      </c>
      <c r="Q31" s="73">
        <v>234900.50628881282</v>
      </c>
      <c r="R31" s="73">
        <v>231090.21336705482</v>
      </c>
      <c r="S31" s="73">
        <v>232603.51418001656</v>
      </c>
      <c r="T31" s="73">
        <v>228339.97496133076</v>
      </c>
      <c r="U31" s="74">
        <v>224116.1138935709</v>
      </c>
      <c r="V31" s="73">
        <v>219962.51024874041</v>
      </c>
      <c r="W31" s="73">
        <v>215902.56887917029</v>
      </c>
      <c r="X31" s="73">
        <v>211953.78845285595</v>
      </c>
      <c r="Y31" s="73">
        <v>204344.66525180975</v>
      </c>
      <c r="Z31" s="73">
        <v>200849.78392844254</v>
      </c>
      <c r="AA31" s="73">
        <v>197477.19583364922</v>
      </c>
      <c r="AC31" s="72">
        <v>53000</v>
      </c>
      <c r="AD31" s="12">
        <f t="shared" si="1"/>
        <v>4.5011025371074389</v>
      </c>
      <c r="AE31" s="12">
        <f t="shared" si="2"/>
        <v>4.4320850243172227</v>
      </c>
      <c r="AF31" s="12">
        <f t="shared" si="3"/>
        <v>4.3601927050387701</v>
      </c>
      <c r="AG31" s="12">
        <f t="shared" si="4"/>
        <v>4.38874555056635</v>
      </c>
      <c r="AH31" s="12">
        <f t="shared" si="5"/>
        <v>4.3083014143647311</v>
      </c>
      <c r="AI31" s="12">
        <f t="shared" si="6"/>
        <v>4.228605922520206</v>
      </c>
      <c r="AJ31" s="12">
        <f t="shared" si="7"/>
        <v>4.1502360424290643</v>
      </c>
      <c r="AK31" s="12">
        <f t="shared" si="8"/>
        <v>4.0736333750786846</v>
      </c>
      <c r="AL31" s="12">
        <f t="shared" si="9"/>
        <v>3.9991280840161498</v>
      </c>
      <c r="AM31" s="12">
        <f t="shared" si="10"/>
        <v>3.8555597217322597</v>
      </c>
      <c r="AN31" s="12">
        <f t="shared" si="11"/>
        <v>3.7896185646875953</v>
      </c>
      <c r="AO31" s="12">
        <f t="shared" si="12"/>
        <v>3.7259848270499853</v>
      </c>
    </row>
    <row r="32" spans="1:41" x14ac:dyDescent="0.15">
      <c r="A32" s="81">
        <v>54000</v>
      </c>
      <c r="B32" s="8">
        <v>0.18</v>
      </c>
      <c r="C32" s="8">
        <v>0.19</v>
      </c>
      <c r="D32" s="8">
        <v>0.2</v>
      </c>
      <c r="E32" s="8">
        <v>0.21499999999999997</v>
      </c>
      <c r="F32" s="8">
        <v>0.22500000000000001</v>
      </c>
      <c r="G32" s="20">
        <v>0.23499999999999999</v>
      </c>
      <c r="H32" s="8">
        <v>0.245</v>
      </c>
      <c r="I32" s="8">
        <v>0.255</v>
      </c>
      <c r="J32" s="8">
        <v>0.26500000000000001</v>
      </c>
      <c r="K32" s="8">
        <v>0.27</v>
      </c>
      <c r="L32" s="8">
        <v>0.28000000000000003</v>
      </c>
      <c r="M32" s="8">
        <v>0.28999999999999998</v>
      </c>
      <c r="O32" s="81">
        <v>54000</v>
      </c>
      <c r="P32" s="73">
        <v>243059.5370038017</v>
      </c>
      <c r="Q32" s="73">
        <v>239332.59131313005</v>
      </c>
      <c r="R32" s="73">
        <v>235450.40607209358</v>
      </c>
      <c r="S32" s="73">
        <v>236992.25973058291</v>
      </c>
      <c r="T32" s="73">
        <v>232648.27637569548</v>
      </c>
      <c r="U32" s="74">
        <v>228344.71981609109</v>
      </c>
      <c r="V32" s="73">
        <v>224112.74629116949</v>
      </c>
      <c r="W32" s="73">
        <v>219976.20225424896</v>
      </c>
      <c r="X32" s="73">
        <v>215952.91653687207</v>
      </c>
      <c r="Y32" s="73">
        <v>208200.224973542</v>
      </c>
      <c r="Z32" s="73">
        <v>204639.40249313015</v>
      </c>
      <c r="AA32" s="73">
        <v>201203.1806606992</v>
      </c>
      <c r="AC32" s="72">
        <v>54000</v>
      </c>
      <c r="AD32" s="12">
        <f t="shared" si="1"/>
        <v>4.5011025371074389</v>
      </c>
      <c r="AE32" s="12">
        <f t="shared" si="2"/>
        <v>4.4320850243172227</v>
      </c>
      <c r="AF32" s="12">
        <f t="shared" si="3"/>
        <v>4.3601927050387701</v>
      </c>
      <c r="AG32" s="12">
        <f t="shared" si="4"/>
        <v>4.38874555056635</v>
      </c>
      <c r="AH32" s="12">
        <f t="shared" si="5"/>
        <v>4.3083014143647311</v>
      </c>
      <c r="AI32" s="12">
        <f t="shared" si="6"/>
        <v>4.2286059225202051</v>
      </c>
      <c r="AJ32" s="12">
        <f t="shared" si="7"/>
        <v>4.1502360424290643</v>
      </c>
      <c r="AK32" s="12">
        <f t="shared" si="8"/>
        <v>4.0736333750786846</v>
      </c>
      <c r="AL32" s="12">
        <f t="shared" si="9"/>
        <v>3.9991280840161494</v>
      </c>
      <c r="AM32" s="12">
        <f t="shared" si="10"/>
        <v>3.8555597217322592</v>
      </c>
      <c r="AN32" s="12">
        <f t="shared" si="11"/>
        <v>3.7896185646875953</v>
      </c>
      <c r="AO32" s="12">
        <f t="shared" si="12"/>
        <v>3.7259848270499853</v>
      </c>
    </row>
    <row r="33" spans="1:41" x14ac:dyDescent="0.15">
      <c r="A33" s="81">
        <v>55000</v>
      </c>
      <c r="B33" s="8">
        <v>0.18</v>
      </c>
      <c r="C33" s="8">
        <v>0.19</v>
      </c>
      <c r="D33" s="8">
        <v>0.2</v>
      </c>
      <c r="E33" s="8">
        <v>0.21499999999999997</v>
      </c>
      <c r="F33" s="8">
        <v>0.22500000000000001</v>
      </c>
      <c r="G33" s="20">
        <v>0.23499999999999999</v>
      </c>
      <c r="H33" s="8">
        <v>0.245</v>
      </c>
      <c r="I33" s="8">
        <v>0.255</v>
      </c>
      <c r="J33" s="8">
        <v>0.26500000000000001</v>
      </c>
      <c r="K33" s="8">
        <v>0.27</v>
      </c>
      <c r="L33" s="8">
        <v>0.28000000000000003</v>
      </c>
      <c r="M33" s="8">
        <v>0.28999999999999998</v>
      </c>
      <c r="O33" s="81">
        <v>55000</v>
      </c>
      <c r="P33" s="73">
        <v>247560.63954090915</v>
      </c>
      <c r="Q33" s="73">
        <v>243764.67633744728</v>
      </c>
      <c r="R33" s="73">
        <v>239810.59877713234</v>
      </c>
      <c r="S33" s="73">
        <v>241381.00528114926</v>
      </c>
      <c r="T33" s="73">
        <v>236956.57779006023</v>
      </c>
      <c r="U33" s="74">
        <v>232573.32573861125</v>
      </c>
      <c r="V33" s="73">
        <v>228262.98233359857</v>
      </c>
      <c r="W33" s="73">
        <v>224049.83562932766</v>
      </c>
      <c r="X33" s="73">
        <v>219952.04462088822</v>
      </c>
      <c r="Y33" s="73">
        <v>212055.78469527425</v>
      </c>
      <c r="Z33" s="73">
        <v>208429.02105781774</v>
      </c>
      <c r="AA33" s="73">
        <v>204929.16548774918</v>
      </c>
      <c r="AC33" s="72">
        <v>55000</v>
      </c>
      <c r="AD33" s="12">
        <f t="shared" si="1"/>
        <v>4.5011025371074389</v>
      </c>
      <c r="AE33" s="12">
        <f t="shared" si="2"/>
        <v>4.4320850243172236</v>
      </c>
      <c r="AF33" s="12">
        <f t="shared" si="3"/>
        <v>4.3601927050387701</v>
      </c>
      <c r="AG33" s="12">
        <f t="shared" si="4"/>
        <v>4.38874555056635</v>
      </c>
      <c r="AH33" s="12">
        <f t="shared" si="5"/>
        <v>4.3083014143647311</v>
      </c>
      <c r="AI33" s="12">
        <f t="shared" si="6"/>
        <v>4.2286059225202042</v>
      </c>
      <c r="AJ33" s="12">
        <f t="shared" si="7"/>
        <v>4.1502360424290652</v>
      </c>
      <c r="AK33" s="12">
        <f t="shared" si="8"/>
        <v>4.0736333750786846</v>
      </c>
      <c r="AL33" s="12">
        <f t="shared" si="9"/>
        <v>3.9991280840161494</v>
      </c>
      <c r="AM33" s="12">
        <f t="shared" si="10"/>
        <v>3.8555597217322592</v>
      </c>
      <c r="AN33" s="12">
        <f t="shared" si="11"/>
        <v>3.7896185646875953</v>
      </c>
      <c r="AO33" s="12">
        <f t="shared" si="12"/>
        <v>3.7259848270499849</v>
      </c>
    </row>
    <row r="34" spans="1:41" x14ac:dyDescent="0.15">
      <c r="A34" s="81">
        <v>56000</v>
      </c>
      <c r="B34" s="8">
        <v>0.18</v>
      </c>
      <c r="C34" s="8">
        <v>0.19</v>
      </c>
      <c r="D34" s="8">
        <v>0.2</v>
      </c>
      <c r="E34" s="8">
        <v>0.21499999999999997</v>
      </c>
      <c r="F34" s="8">
        <v>0.22500000000000001</v>
      </c>
      <c r="G34" s="20">
        <v>0.23499999999999999</v>
      </c>
      <c r="H34" s="8">
        <v>0.245</v>
      </c>
      <c r="I34" s="8">
        <v>0.255</v>
      </c>
      <c r="J34" s="8">
        <v>0.26500000000000001</v>
      </c>
      <c r="K34" s="8">
        <v>0.27</v>
      </c>
      <c r="L34" s="8">
        <v>0.28000000000000003</v>
      </c>
      <c r="M34" s="8">
        <v>0.28999999999999998</v>
      </c>
      <c r="O34" s="81">
        <v>56000</v>
      </c>
      <c r="P34" s="73">
        <v>252061.74207801657</v>
      </c>
      <c r="Q34" s="73">
        <v>248196.76136176448</v>
      </c>
      <c r="R34" s="73">
        <v>244170.79148217113</v>
      </c>
      <c r="S34" s="73">
        <v>245769.75083171559</v>
      </c>
      <c r="T34" s="73">
        <v>241264.87920442494</v>
      </c>
      <c r="U34" s="74">
        <v>236801.9316611315</v>
      </c>
      <c r="V34" s="73">
        <v>232413.21837602759</v>
      </c>
      <c r="W34" s="73">
        <v>228123.46900440633</v>
      </c>
      <c r="X34" s="73">
        <v>223951.1727049044</v>
      </c>
      <c r="Y34" s="73">
        <v>215911.3444170065</v>
      </c>
      <c r="Z34" s="73">
        <v>212218.63962250532</v>
      </c>
      <c r="AA34" s="73">
        <v>208655.15031479919</v>
      </c>
      <c r="AC34" s="72">
        <v>56000</v>
      </c>
      <c r="AD34" s="12">
        <f t="shared" si="1"/>
        <v>4.5011025371074389</v>
      </c>
      <c r="AE34" s="12">
        <f t="shared" si="2"/>
        <v>4.4320850243172227</v>
      </c>
      <c r="AF34" s="12">
        <f t="shared" si="3"/>
        <v>4.3601927050387701</v>
      </c>
      <c r="AG34" s="12">
        <f t="shared" si="4"/>
        <v>4.38874555056635</v>
      </c>
      <c r="AH34" s="12">
        <f t="shared" si="5"/>
        <v>4.3083014143647311</v>
      </c>
      <c r="AI34" s="12">
        <f t="shared" si="6"/>
        <v>4.2286059225202051</v>
      </c>
      <c r="AJ34" s="12">
        <f t="shared" si="7"/>
        <v>4.1502360424290643</v>
      </c>
      <c r="AK34" s="12">
        <f t="shared" si="8"/>
        <v>4.0736333750786846</v>
      </c>
      <c r="AL34" s="12">
        <f t="shared" si="9"/>
        <v>3.9991280840161498</v>
      </c>
      <c r="AM34" s="12">
        <f t="shared" si="10"/>
        <v>3.8555597217322588</v>
      </c>
      <c r="AN34" s="12">
        <f t="shared" si="11"/>
        <v>3.7896185646875948</v>
      </c>
      <c r="AO34" s="12">
        <f t="shared" si="12"/>
        <v>3.7259848270499853</v>
      </c>
    </row>
    <row r="35" spans="1:41" x14ac:dyDescent="0.15">
      <c r="A35" s="81">
        <v>57000</v>
      </c>
      <c r="B35" s="8">
        <v>0.18</v>
      </c>
      <c r="C35" s="8">
        <v>0.19</v>
      </c>
      <c r="D35" s="8">
        <v>0.2</v>
      </c>
      <c r="E35" s="8">
        <v>0.21499999999999997</v>
      </c>
      <c r="F35" s="8">
        <v>0.22500000000000001</v>
      </c>
      <c r="G35" s="20">
        <v>0.23499999999999999</v>
      </c>
      <c r="H35" s="8">
        <v>0.245</v>
      </c>
      <c r="I35" s="8">
        <v>0.255</v>
      </c>
      <c r="J35" s="8">
        <v>0.26500000000000001</v>
      </c>
      <c r="K35" s="8">
        <v>0.27</v>
      </c>
      <c r="L35" s="8">
        <v>0.28000000000000003</v>
      </c>
      <c r="M35" s="8">
        <v>0.28999999999999998</v>
      </c>
      <c r="O35" s="81">
        <v>57000</v>
      </c>
      <c r="P35" s="73">
        <v>256562.84461512402</v>
      </c>
      <c r="Q35" s="73">
        <v>252628.84638608171</v>
      </c>
      <c r="R35" s="73">
        <v>248530.98418720989</v>
      </c>
      <c r="S35" s="73">
        <v>250158.49638228197</v>
      </c>
      <c r="T35" s="73">
        <v>245573.18061878969</v>
      </c>
      <c r="U35" s="74">
        <v>241030.53758365169</v>
      </c>
      <c r="V35" s="73">
        <v>236563.45441845668</v>
      </c>
      <c r="W35" s="73">
        <v>232197.10237948503</v>
      </c>
      <c r="X35" s="73">
        <v>227950.30078892052</v>
      </c>
      <c r="Y35" s="73">
        <v>219766.90413873878</v>
      </c>
      <c r="Z35" s="73">
        <v>216008.25818719296</v>
      </c>
      <c r="AA35" s="73">
        <v>212381.13514184917</v>
      </c>
      <c r="AC35" s="72">
        <v>57000</v>
      </c>
      <c r="AD35" s="12">
        <f t="shared" si="1"/>
        <v>4.5011025371074389</v>
      </c>
      <c r="AE35" s="12">
        <f t="shared" si="2"/>
        <v>4.4320850243172227</v>
      </c>
      <c r="AF35" s="12">
        <f t="shared" si="3"/>
        <v>4.3601927050387701</v>
      </c>
      <c r="AG35" s="12">
        <f t="shared" si="4"/>
        <v>4.38874555056635</v>
      </c>
      <c r="AH35" s="12">
        <f t="shared" si="5"/>
        <v>4.3083014143647311</v>
      </c>
      <c r="AI35" s="12">
        <f t="shared" si="6"/>
        <v>4.2286059225202051</v>
      </c>
      <c r="AJ35" s="12">
        <f t="shared" si="7"/>
        <v>4.1502360424290643</v>
      </c>
      <c r="AK35" s="12">
        <f t="shared" si="8"/>
        <v>4.0736333750786846</v>
      </c>
      <c r="AL35" s="12">
        <f t="shared" si="9"/>
        <v>3.9991280840161494</v>
      </c>
      <c r="AM35" s="12">
        <f t="shared" si="10"/>
        <v>3.8555597217322592</v>
      </c>
      <c r="AN35" s="12">
        <f t="shared" si="11"/>
        <v>3.7896185646875957</v>
      </c>
      <c r="AO35" s="12">
        <f t="shared" si="12"/>
        <v>3.7259848270499853</v>
      </c>
    </row>
    <row r="36" spans="1:41" x14ac:dyDescent="0.15">
      <c r="A36" s="81">
        <v>58000</v>
      </c>
      <c r="B36" s="8">
        <v>0.18</v>
      </c>
      <c r="C36" s="8">
        <v>0.19</v>
      </c>
      <c r="D36" s="8">
        <v>0.20500000000000002</v>
      </c>
      <c r="E36" s="8">
        <v>0.21499999999999997</v>
      </c>
      <c r="F36" s="8">
        <v>0.22500000000000001</v>
      </c>
      <c r="G36" s="20">
        <v>0.23499999999999999</v>
      </c>
      <c r="H36" s="8">
        <v>0.245</v>
      </c>
      <c r="I36" s="8">
        <v>0.255</v>
      </c>
      <c r="J36" s="8">
        <v>0.26500000000000001</v>
      </c>
      <c r="K36" s="8">
        <v>0.27</v>
      </c>
      <c r="L36" s="8">
        <v>0.28000000000000003</v>
      </c>
      <c r="M36" s="8">
        <v>0.28999999999999998</v>
      </c>
      <c r="O36" s="81">
        <v>58000</v>
      </c>
      <c r="P36" s="73">
        <v>261063.94715223144</v>
      </c>
      <c r="Q36" s="73">
        <v>257060.93141039895</v>
      </c>
      <c r="R36" s="73">
        <v>259213.45631455487</v>
      </c>
      <c r="S36" s="73">
        <v>254547.24193284832</v>
      </c>
      <c r="T36" s="73">
        <v>249881.4820331544</v>
      </c>
      <c r="U36" s="74">
        <v>245259.14350617188</v>
      </c>
      <c r="V36" s="73">
        <v>240713.69046088576</v>
      </c>
      <c r="W36" s="73">
        <v>236270.73575456371</v>
      </c>
      <c r="X36" s="73">
        <v>231949.42887293667</v>
      </c>
      <c r="Y36" s="73">
        <v>223622.46386047103</v>
      </c>
      <c r="Z36" s="73">
        <v>219797.87675188054</v>
      </c>
      <c r="AA36" s="73">
        <v>216107.11996889918</v>
      </c>
      <c r="AC36" s="72">
        <v>58000</v>
      </c>
      <c r="AD36" s="12">
        <f t="shared" si="1"/>
        <v>4.5011025371074389</v>
      </c>
      <c r="AE36" s="12">
        <f t="shared" si="2"/>
        <v>4.4320850243172236</v>
      </c>
      <c r="AF36" s="12">
        <f t="shared" si="3"/>
        <v>4.4691975226647394</v>
      </c>
      <c r="AG36" s="12">
        <f t="shared" si="4"/>
        <v>4.38874555056635</v>
      </c>
      <c r="AH36" s="12">
        <f t="shared" si="5"/>
        <v>4.3083014143647311</v>
      </c>
      <c r="AI36" s="12">
        <f t="shared" si="6"/>
        <v>4.2286059225202051</v>
      </c>
      <c r="AJ36" s="12">
        <f t="shared" si="7"/>
        <v>4.1502360424290652</v>
      </c>
      <c r="AK36" s="12">
        <f t="shared" si="8"/>
        <v>4.0736333750786846</v>
      </c>
      <c r="AL36" s="12">
        <f t="shared" si="9"/>
        <v>3.9991280840161494</v>
      </c>
      <c r="AM36" s="12">
        <f t="shared" si="10"/>
        <v>3.8555597217322592</v>
      </c>
      <c r="AN36" s="12">
        <f t="shared" si="11"/>
        <v>3.7896185646875957</v>
      </c>
      <c r="AO36" s="12">
        <f t="shared" si="12"/>
        <v>3.7259848270499858</v>
      </c>
    </row>
    <row r="37" spans="1:41" x14ac:dyDescent="0.15">
      <c r="A37" s="81">
        <v>59000</v>
      </c>
      <c r="B37" s="8">
        <v>0.18</v>
      </c>
      <c r="C37" s="8">
        <v>0.19</v>
      </c>
      <c r="D37" s="8">
        <v>0.20500000000000002</v>
      </c>
      <c r="E37" s="8">
        <v>0.21499999999999997</v>
      </c>
      <c r="F37" s="8">
        <v>0.22500000000000001</v>
      </c>
      <c r="G37" s="20">
        <v>0.23499999999999999</v>
      </c>
      <c r="H37" s="8">
        <v>0.245</v>
      </c>
      <c r="I37" s="8">
        <v>0.255</v>
      </c>
      <c r="J37" s="8">
        <v>0.26500000000000001</v>
      </c>
      <c r="K37" s="8">
        <v>0.27</v>
      </c>
      <c r="L37" s="8">
        <v>0.28000000000000003</v>
      </c>
      <c r="M37" s="8">
        <v>0.28999999999999998</v>
      </c>
      <c r="O37" s="81">
        <v>59000</v>
      </c>
      <c r="P37" s="73">
        <v>265565.04968933889</v>
      </c>
      <c r="Q37" s="73">
        <v>261493.01643471615</v>
      </c>
      <c r="R37" s="73">
        <v>263682.65383721964</v>
      </c>
      <c r="S37" s="73">
        <v>258935.98748341468</v>
      </c>
      <c r="T37" s="73">
        <v>254189.78344751915</v>
      </c>
      <c r="U37" s="74">
        <v>249487.74942869213</v>
      </c>
      <c r="V37" s="73">
        <v>244863.92650331478</v>
      </c>
      <c r="W37" s="73">
        <v>240344.36912964238</v>
      </c>
      <c r="X37" s="73">
        <v>235948.55695695285</v>
      </c>
      <c r="Y37" s="73">
        <v>227478.02358220328</v>
      </c>
      <c r="Z37" s="73">
        <v>223587.49531656812</v>
      </c>
      <c r="AA37" s="73">
        <v>219833.10479594916</v>
      </c>
      <c r="AC37" s="72">
        <v>59000</v>
      </c>
      <c r="AD37" s="12">
        <f t="shared" si="1"/>
        <v>4.5011025371074389</v>
      </c>
      <c r="AE37" s="12">
        <f t="shared" si="2"/>
        <v>4.4320850243172227</v>
      </c>
      <c r="AF37" s="12">
        <f t="shared" si="3"/>
        <v>4.4691975226647394</v>
      </c>
      <c r="AG37" s="12">
        <f t="shared" si="4"/>
        <v>4.3887455505663509</v>
      </c>
      <c r="AH37" s="12">
        <f t="shared" si="5"/>
        <v>4.3083014143647311</v>
      </c>
      <c r="AI37" s="12">
        <f t="shared" si="6"/>
        <v>4.228605922520206</v>
      </c>
      <c r="AJ37" s="12">
        <f t="shared" si="7"/>
        <v>4.1502360424290643</v>
      </c>
      <c r="AK37" s="12">
        <f t="shared" si="8"/>
        <v>4.0736333750786846</v>
      </c>
      <c r="AL37" s="12">
        <f t="shared" si="9"/>
        <v>3.9991280840161498</v>
      </c>
      <c r="AM37" s="12">
        <f t="shared" si="10"/>
        <v>3.8555597217322592</v>
      </c>
      <c r="AN37" s="12">
        <f t="shared" si="11"/>
        <v>3.7896185646875953</v>
      </c>
      <c r="AO37" s="12">
        <f t="shared" si="12"/>
        <v>3.7259848270499858</v>
      </c>
    </row>
    <row r="38" spans="1:41" x14ac:dyDescent="0.15">
      <c r="A38" s="81">
        <v>60000</v>
      </c>
      <c r="B38" s="8">
        <v>0.18</v>
      </c>
      <c r="C38" s="8">
        <v>0.19</v>
      </c>
      <c r="D38" s="8">
        <v>0.20500000000000002</v>
      </c>
      <c r="E38" s="8">
        <v>0.21499999999999997</v>
      </c>
      <c r="F38" s="8">
        <v>0.22500000000000001</v>
      </c>
      <c r="G38" s="20">
        <v>0.23499999999999999</v>
      </c>
      <c r="H38" s="8">
        <v>0.245</v>
      </c>
      <c r="I38" s="8">
        <v>0.255</v>
      </c>
      <c r="J38" s="8">
        <v>0.26500000000000001</v>
      </c>
      <c r="K38" s="8">
        <v>0.27</v>
      </c>
      <c r="L38" s="8">
        <v>0.28000000000000003</v>
      </c>
      <c r="M38" s="8">
        <v>0.28999999999999998</v>
      </c>
      <c r="O38" s="81">
        <v>60000</v>
      </c>
      <c r="P38" s="73">
        <v>270066.15222644631</v>
      </c>
      <c r="Q38" s="73">
        <v>265925.10145903338</v>
      </c>
      <c r="R38" s="73">
        <v>268151.85135988443</v>
      </c>
      <c r="S38" s="73">
        <v>263324.733033981</v>
      </c>
      <c r="T38" s="73">
        <v>258498.08486188386</v>
      </c>
      <c r="U38" s="74">
        <v>253716.35535121232</v>
      </c>
      <c r="V38" s="73">
        <v>249014.16254574386</v>
      </c>
      <c r="W38" s="73">
        <v>244418.00250472108</v>
      </c>
      <c r="X38" s="73">
        <v>239947.68504096897</v>
      </c>
      <c r="Y38" s="73">
        <v>231333.58330393556</v>
      </c>
      <c r="Z38" s="73">
        <v>227377.1138812557</v>
      </c>
      <c r="AA38" s="73">
        <v>223559.08962299913</v>
      </c>
      <c r="AC38" s="72">
        <v>60000</v>
      </c>
      <c r="AD38" s="12">
        <f t="shared" si="1"/>
        <v>4.5011025371074389</v>
      </c>
      <c r="AE38" s="12">
        <f t="shared" si="2"/>
        <v>4.4320850243172227</v>
      </c>
      <c r="AF38" s="12">
        <f t="shared" si="3"/>
        <v>4.4691975226647402</v>
      </c>
      <c r="AG38" s="12">
        <f t="shared" si="4"/>
        <v>4.38874555056635</v>
      </c>
      <c r="AH38" s="12">
        <f t="shared" si="5"/>
        <v>4.3083014143647311</v>
      </c>
      <c r="AI38" s="12">
        <f t="shared" si="6"/>
        <v>4.2286059225202051</v>
      </c>
      <c r="AJ38" s="12">
        <f t="shared" si="7"/>
        <v>4.1502360424290643</v>
      </c>
      <c r="AK38" s="12">
        <f t="shared" si="8"/>
        <v>4.0736333750786846</v>
      </c>
      <c r="AL38" s="12">
        <f t="shared" si="9"/>
        <v>3.9991280840161494</v>
      </c>
      <c r="AM38" s="12">
        <f t="shared" si="10"/>
        <v>3.8555597217322592</v>
      </c>
      <c r="AN38" s="12">
        <f t="shared" si="11"/>
        <v>3.7896185646875953</v>
      </c>
      <c r="AO38" s="12">
        <f t="shared" si="12"/>
        <v>3.7259848270499853</v>
      </c>
    </row>
    <row r="39" spans="1:41" x14ac:dyDescent="0.15">
      <c r="A39" s="81">
        <v>61000</v>
      </c>
      <c r="B39" s="8">
        <v>0.18</v>
      </c>
      <c r="C39" s="8">
        <v>0.19</v>
      </c>
      <c r="D39" s="8">
        <v>0.20500000000000002</v>
      </c>
      <c r="E39" s="8">
        <v>0.21499999999999997</v>
      </c>
      <c r="F39" s="8">
        <v>0.22500000000000001</v>
      </c>
      <c r="G39" s="20">
        <v>0.23499999999999999</v>
      </c>
      <c r="H39" s="8">
        <v>0.245</v>
      </c>
      <c r="I39" s="8">
        <v>0.255</v>
      </c>
      <c r="J39" s="8">
        <v>0.26500000000000001</v>
      </c>
      <c r="K39" s="8">
        <v>0.27</v>
      </c>
      <c r="L39" s="8">
        <v>0.28000000000000003</v>
      </c>
      <c r="M39" s="8">
        <v>0.28999999999999998</v>
      </c>
      <c r="O39" s="81">
        <v>61000</v>
      </c>
      <c r="P39" s="73">
        <v>274567.25476355379</v>
      </c>
      <c r="Q39" s="73">
        <v>270357.18648335064</v>
      </c>
      <c r="R39" s="73">
        <v>272621.0488825491</v>
      </c>
      <c r="S39" s="73">
        <v>267713.47858454735</v>
      </c>
      <c r="T39" s="73">
        <v>262806.38627624861</v>
      </c>
      <c r="U39" s="74">
        <v>257944.96127373251</v>
      </c>
      <c r="V39" s="73">
        <v>253164.39858817295</v>
      </c>
      <c r="W39" s="73">
        <v>248491.63587979975</v>
      </c>
      <c r="X39" s="73">
        <v>243946.81312498511</v>
      </c>
      <c r="Y39" s="73">
        <v>235189.14302566778</v>
      </c>
      <c r="Z39" s="73">
        <v>231166.73244594329</v>
      </c>
      <c r="AA39" s="73">
        <v>227285.07445004914</v>
      </c>
      <c r="AC39" s="72">
        <v>61000</v>
      </c>
      <c r="AD39" s="12">
        <f t="shared" si="1"/>
        <v>4.5011025371074389</v>
      </c>
      <c r="AE39" s="12">
        <f t="shared" si="2"/>
        <v>4.4320850243172236</v>
      </c>
      <c r="AF39" s="12">
        <f t="shared" si="3"/>
        <v>4.4691975226647394</v>
      </c>
      <c r="AG39" s="12">
        <f t="shared" si="4"/>
        <v>4.38874555056635</v>
      </c>
      <c r="AH39" s="12">
        <f t="shared" si="5"/>
        <v>4.3083014143647311</v>
      </c>
      <c r="AI39" s="12">
        <f t="shared" si="6"/>
        <v>4.2286059225202051</v>
      </c>
      <c r="AJ39" s="12">
        <f t="shared" si="7"/>
        <v>4.1502360424290643</v>
      </c>
      <c r="AK39" s="12">
        <f t="shared" si="8"/>
        <v>4.0736333750786846</v>
      </c>
      <c r="AL39" s="12">
        <f t="shared" si="9"/>
        <v>3.9991280840161494</v>
      </c>
      <c r="AM39" s="12">
        <f t="shared" si="10"/>
        <v>3.8555597217322588</v>
      </c>
      <c r="AN39" s="12">
        <f t="shared" si="11"/>
        <v>3.7896185646875948</v>
      </c>
      <c r="AO39" s="12">
        <f t="shared" si="12"/>
        <v>3.7259848270499858</v>
      </c>
    </row>
    <row r="40" spans="1:41" x14ac:dyDescent="0.15">
      <c r="A40" s="81">
        <v>62000</v>
      </c>
      <c r="B40" s="8">
        <v>0.18</v>
      </c>
      <c r="C40" s="8">
        <v>0.19</v>
      </c>
      <c r="D40" s="8">
        <v>0.20500000000000002</v>
      </c>
      <c r="E40" s="8">
        <v>0.21499999999999997</v>
      </c>
      <c r="F40" s="8">
        <v>0.22500000000000001</v>
      </c>
      <c r="G40" s="20">
        <v>0.23499999999999999</v>
      </c>
      <c r="H40" s="8">
        <v>0.245</v>
      </c>
      <c r="I40" s="8">
        <v>0.255</v>
      </c>
      <c r="J40" s="8">
        <v>0.26500000000000001</v>
      </c>
      <c r="K40" s="8">
        <v>0.27500000000000002</v>
      </c>
      <c r="L40" s="8">
        <v>0.28000000000000003</v>
      </c>
      <c r="M40" s="8">
        <v>0.28999999999999998</v>
      </c>
      <c r="O40" s="81">
        <v>62000</v>
      </c>
      <c r="P40" s="73">
        <v>279068.35730066121</v>
      </c>
      <c r="Q40" s="73">
        <v>274789.27150766784</v>
      </c>
      <c r="R40" s="73">
        <v>277090.24640521384</v>
      </c>
      <c r="S40" s="73">
        <v>272102.22413511371</v>
      </c>
      <c r="T40" s="73">
        <v>267114.68769061333</v>
      </c>
      <c r="U40" s="74">
        <v>262173.56719625276</v>
      </c>
      <c r="V40" s="73">
        <v>257314.63463060197</v>
      </c>
      <c r="W40" s="73">
        <v>252565.26925487845</v>
      </c>
      <c r="X40" s="73">
        <v>247945.94120900129</v>
      </c>
      <c r="Y40" s="73">
        <v>243471.45650198151</v>
      </c>
      <c r="Z40" s="73">
        <v>234956.3510106309</v>
      </c>
      <c r="AA40" s="73">
        <v>231011.05927709909</v>
      </c>
      <c r="AC40" s="72">
        <v>62000</v>
      </c>
      <c r="AD40" s="12">
        <f t="shared" si="1"/>
        <v>4.5011025371074389</v>
      </c>
      <c r="AE40" s="12">
        <f t="shared" si="2"/>
        <v>4.4320850243172236</v>
      </c>
      <c r="AF40" s="12">
        <f t="shared" si="3"/>
        <v>4.4691975226647394</v>
      </c>
      <c r="AG40" s="12">
        <f t="shared" si="4"/>
        <v>4.38874555056635</v>
      </c>
      <c r="AH40" s="12">
        <f t="shared" si="5"/>
        <v>4.3083014143647311</v>
      </c>
      <c r="AI40" s="12">
        <f t="shared" si="6"/>
        <v>4.228605922520206</v>
      </c>
      <c r="AJ40" s="12">
        <f t="shared" si="7"/>
        <v>4.1502360424290643</v>
      </c>
      <c r="AK40" s="12">
        <f t="shared" si="8"/>
        <v>4.0736333750786846</v>
      </c>
      <c r="AL40" s="12">
        <f t="shared" si="9"/>
        <v>3.9991280840161498</v>
      </c>
      <c r="AM40" s="12">
        <f t="shared" si="10"/>
        <v>3.9269589758384114</v>
      </c>
      <c r="AN40" s="12">
        <f t="shared" si="11"/>
        <v>3.7896185646875953</v>
      </c>
      <c r="AO40" s="12">
        <f t="shared" si="12"/>
        <v>3.7259848270499853</v>
      </c>
    </row>
    <row r="41" spans="1:41" x14ac:dyDescent="0.15">
      <c r="A41" s="81">
        <v>63000</v>
      </c>
      <c r="B41" s="8">
        <v>0.185</v>
      </c>
      <c r="C41" s="8">
        <v>0.19500000000000001</v>
      </c>
      <c r="D41" s="8">
        <v>0.20500000000000002</v>
      </c>
      <c r="E41" s="8">
        <v>0.21499999999999997</v>
      </c>
      <c r="F41" s="8">
        <v>0.22999999999999998</v>
      </c>
      <c r="G41" s="20">
        <v>0.24</v>
      </c>
      <c r="H41" s="8">
        <v>0.245</v>
      </c>
      <c r="I41" s="8">
        <v>0.255</v>
      </c>
      <c r="J41" s="8">
        <v>0.26500000000000001</v>
      </c>
      <c r="K41" s="8">
        <v>0.27500000000000002</v>
      </c>
      <c r="L41" s="8">
        <v>0.28000000000000003</v>
      </c>
      <c r="M41" s="8">
        <v>0.28999999999999998</v>
      </c>
      <c r="O41" s="81">
        <v>63000</v>
      </c>
      <c r="P41" s="73">
        <v>291446.38927770668</v>
      </c>
      <c r="Q41" s="73">
        <v>286569.2869670373</v>
      </c>
      <c r="R41" s="73">
        <v>281559.44392787863</v>
      </c>
      <c r="S41" s="73">
        <v>276490.96968568006</v>
      </c>
      <c r="T41" s="73">
        <v>277454.61108508863</v>
      </c>
      <c r="U41" s="74">
        <v>272070.30446172552</v>
      </c>
      <c r="V41" s="73">
        <v>261464.87067303105</v>
      </c>
      <c r="W41" s="73">
        <v>256638.90262995713</v>
      </c>
      <c r="X41" s="73">
        <v>251945.06929301744</v>
      </c>
      <c r="Y41" s="73">
        <v>247398.41547781992</v>
      </c>
      <c r="Z41" s="73">
        <v>238745.96957531848</v>
      </c>
      <c r="AA41" s="73">
        <v>234737.0441041491</v>
      </c>
      <c r="AC41" s="72">
        <v>63000</v>
      </c>
      <c r="AD41" s="12">
        <f t="shared" si="1"/>
        <v>4.626133163138201</v>
      </c>
      <c r="AE41" s="12">
        <f t="shared" si="2"/>
        <v>4.5487188407466235</v>
      </c>
      <c r="AF41" s="12">
        <f t="shared" si="3"/>
        <v>4.4691975226647402</v>
      </c>
      <c r="AG41" s="12">
        <f t="shared" si="4"/>
        <v>4.38874555056635</v>
      </c>
      <c r="AH41" s="12">
        <f t="shared" si="5"/>
        <v>4.4040414457950581</v>
      </c>
      <c r="AI41" s="12">
        <f t="shared" si="6"/>
        <v>4.3185762612972303</v>
      </c>
      <c r="AJ41" s="12">
        <f t="shared" si="7"/>
        <v>4.1502360424290643</v>
      </c>
      <c r="AK41" s="12">
        <f t="shared" si="8"/>
        <v>4.0736333750786846</v>
      </c>
      <c r="AL41" s="12">
        <f t="shared" si="9"/>
        <v>3.9991280840161498</v>
      </c>
      <c r="AM41" s="12">
        <f t="shared" si="10"/>
        <v>3.9269589758384114</v>
      </c>
      <c r="AN41" s="12">
        <f t="shared" si="11"/>
        <v>3.7896185646875948</v>
      </c>
      <c r="AO41" s="12">
        <f t="shared" si="12"/>
        <v>3.7259848270499858</v>
      </c>
    </row>
    <row r="42" spans="1:41" x14ac:dyDescent="0.15">
      <c r="A42" s="81">
        <v>64000</v>
      </c>
      <c r="B42" s="8">
        <v>0.185</v>
      </c>
      <c r="C42" s="8">
        <v>0.19500000000000001</v>
      </c>
      <c r="D42" s="8">
        <v>0.20500000000000002</v>
      </c>
      <c r="E42" s="8">
        <v>0.21499999999999997</v>
      </c>
      <c r="F42" s="8">
        <v>0.22999999999999998</v>
      </c>
      <c r="G42" s="20">
        <v>0.24</v>
      </c>
      <c r="H42" s="8">
        <v>0.25</v>
      </c>
      <c r="I42" s="8">
        <v>0.255</v>
      </c>
      <c r="J42" s="8">
        <v>0.26500000000000001</v>
      </c>
      <c r="K42" s="8">
        <v>0.27500000000000002</v>
      </c>
      <c r="L42" s="8">
        <v>0.28000000000000003</v>
      </c>
      <c r="M42" s="8">
        <v>0.28999999999999998</v>
      </c>
      <c r="O42" s="81">
        <v>64000</v>
      </c>
      <c r="P42" s="73">
        <v>296072.52244084486</v>
      </c>
      <c r="Q42" s="73">
        <v>291118.00580778392</v>
      </c>
      <c r="R42" s="73">
        <v>286028.64145054336</v>
      </c>
      <c r="S42" s="73">
        <v>280879.71523624641</v>
      </c>
      <c r="T42" s="73">
        <v>281858.65253088373</v>
      </c>
      <c r="U42" s="74">
        <v>276388.8807230228</v>
      </c>
      <c r="V42" s="73">
        <v>271035.82317904092</v>
      </c>
      <c r="W42" s="73">
        <v>260712.5360050358</v>
      </c>
      <c r="X42" s="73">
        <v>255944.19737703356</v>
      </c>
      <c r="Y42" s="73">
        <v>251325.37445365835</v>
      </c>
      <c r="Z42" s="73">
        <v>242535.58814000606</v>
      </c>
      <c r="AA42" s="73">
        <v>238463.02893119908</v>
      </c>
      <c r="AC42" s="72">
        <v>64000</v>
      </c>
      <c r="AD42" s="12">
        <f t="shared" si="1"/>
        <v>4.626133163138201</v>
      </c>
      <c r="AE42" s="12">
        <f t="shared" si="2"/>
        <v>4.5487188407466235</v>
      </c>
      <c r="AF42" s="12">
        <f t="shared" si="3"/>
        <v>4.4691975226647402</v>
      </c>
      <c r="AG42" s="12">
        <f t="shared" si="4"/>
        <v>4.38874555056635</v>
      </c>
      <c r="AH42" s="12">
        <f t="shared" si="5"/>
        <v>4.4040414457950581</v>
      </c>
      <c r="AI42" s="12">
        <f t="shared" si="6"/>
        <v>4.3185762612972312</v>
      </c>
      <c r="AJ42" s="12">
        <f t="shared" si="7"/>
        <v>4.2349347371725141</v>
      </c>
      <c r="AK42" s="12">
        <f t="shared" si="8"/>
        <v>4.0736333750786846</v>
      </c>
      <c r="AL42" s="12">
        <f t="shared" si="9"/>
        <v>3.9991280840161494</v>
      </c>
      <c r="AM42" s="12">
        <f t="shared" si="10"/>
        <v>3.9269589758384118</v>
      </c>
      <c r="AN42" s="12">
        <f t="shared" si="11"/>
        <v>3.7896185646875948</v>
      </c>
      <c r="AO42" s="12">
        <f t="shared" si="12"/>
        <v>3.7259848270499858</v>
      </c>
    </row>
    <row r="43" spans="1:41" x14ac:dyDescent="0.15">
      <c r="A43" s="81">
        <v>65000</v>
      </c>
      <c r="B43" s="8">
        <v>0.185</v>
      </c>
      <c r="C43" s="8">
        <v>0.19500000000000001</v>
      </c>
      <c r="D43" s="8">
        <v>0.20500000000000002</v>
      </c>
      <c r="E43" s="8">
        <v>0.21499999999999997</v>
      </c>
      <c r="F43" s="8">
        <v>0.22999999999999998</v>
      </c>
      <c r="G43" s="20">
        <v>0.24</v>
      </c>
      <c r="H43" s="8">
        <v>0.25</v>
      </c>
      <c r="I43" s="8">
        <v>0.26</v>
      </c>
      <c r="J43" s="8">
        <v>0.26500000000000001</v>
      </c>
      <c r="K43" s="8">
        <v>0.27500000000000002</v>
      </c>
      <c r="L43" s="8">
        <v>0.28499999999999998</v>
      </c>
      <c r="M43" s="8">
        <v>0.28999999999999998</v>
      </c>
      <c r="O43" s="81">
        <v>65000</v>
      </c>
      <c r="P43" s="73">
        <v>300698.65560398309</v>
      </c>
      <c r="Q43" s="73">
        <v>295666.72464853054</v>
      </c>
      <c r="R43" s="73">
        <v>290497.83897320804</v>
      </c>
      <c r="S43" s="73">
        <v>285268.46078681276</v>
      </c>
      <c r="T43" s="73">
        <v>286262.69397667877</v>
      </c>
      <c r="U43" s="74">
        <v>280707.45698432002</v>
      </c>
      <c r="V43" s="73">
        <v>275270.75791621348</v>
      </c>
      <c r="W43" s="73">
        <v>269978.0550542344</v>
      </c>
      <c r="X43" s="73">
        <v>259943.32546104974</v>
      </c>
      <c r="Y43" s="73">
        <v>255252.33342949674</v>
      </c>
      <c r="Z43" s="73">
        <v>250723.87111013461</v>
      </c>
      <c r="AA43" s="73">
        <v>242189.01375824906</v>
      </c>
      <c r="AC43" s="72">
        <v>65000</v>
      </c>
      <c r="AD43" s="12">
        <f t="shared" si="1"/>
        <v>4.626133163138201</v>
      </c>
      <c r="AE43" s="12">
        <f t="shared" si="2"/>
        <v>4.5487188407466235</v>
      </c>
      <c r="AF43" s="12">
        <f t="shared" si="3"/>
        <v>4.4691975226647394</v>
      </c>
      <c r="AG43" s="12">
        <f t="shared" si="4"/>
        <v>4.38874555056635</v>
      </c>
      <c r="AH43" s="12">
        <f t="shared" si="5"/>
        <v>4.4040414457950581</v>
      </c>
      <c r="AI43" s="12">
        <f t="shared" si="6"/>
        <v>4.3185762612972312</v>
      </c>
      <c r="AJ43" s="12">
        <f t="shared" si="7"/>
        <v>4.234934737172515</v>
      </c>
      <c r="AK43" s="12">
        <f t="shared" si="8"/>
        <v>4.1535085392959141</v>
      </c>
      <c r="AL43" s="12">
        <f t="shared" si="9"/>
        <v>3.9991280840161498</v>
      </c>
      <c r="AM43" s="12">
        <f t="shared" si="10"/>
        <v>3.9269589758384114</v>
      </c>
      <c r="AN43" s="12">
        <f t="shared" si="11"/>
        <v>3.8572903247713017</v>
      </c>
      <c r="AO43" s="12">
        <f t="shared" si="12"/>
        <v>3.7259848270499853</v>
      </c>
    </row>
    <row r="44" spans="1:41" x14ac:dyDescent="0.15">
      <c r="A44" s="81">
        <v>66000</v>
      </c>
      <c r="B44" s="8">
        <v>0.185</v>
      </c>
      <c r="C44" s="8">
        <v>0.19500000000000001</v>
      </c>
      <c r="D44" s="8">
        <v>0.20500000000000002</v>
      </c>
      <c r="E44" s="8">
        <v>0.21499999999999997</v>
      </c>
      <c r="F44" s="8">
        <v>0.22999999999999998</v>
      </c>
      <c r="G44" s="20">
        <v>0.24</v>
      </c>
      <c r="H44" s="8">
        <v>0.25</v>
      </c>
      <c r="I44" s="8">
        <v>0.26</v>
      </c>
      <c r="J44" s="8">
        <v>0.26500000000000001</v>
      </c>
      <c r="K44" s="8">
        <v>0.27500000000000002</v>
      </c>
      <c r="L44" s="8">
        <v>0.28499999999999998</v>
      </c>
      <c r="M44" s="8">
        <v>0.28999999999999998</v>
      </c>
      <c r="O44" s="81">
        <v>66000</v>
      </c>
      <c r="P44" s="73">
        <v>305324.78876712127</v>
      </c>
      <c r="Q44" s="73">
        <v>300215.44348927715</v>
      </c>
      <c r="R44" s="73">
        <v>294967.03649587283</v>
      </c>
      <c r="S44" s="73">
        <v>289657.20633737912</v>
      </c>
      <c r="T44" s="73">
        <v>290666.73542247381</v>
      </c>
      <c r="U44" s="74">
        <v>285026.03324561723</v>
      </c>
      <c r="V44" s="73">
        <v>279505.69265338598</v>
      </c>
      <c r="W44" s="73">
        <v>274131.56359353033</v>
      </c>
      <c r="X44" s="73">
        <v>263942.45354506589</v>
      </c>
      <c r="Y44" s="73">
        <v>259179.29240533515</v>
      </c>
      <c r="Z44" s="73">
        <v>254581.16143490592</v>
      </c>
      <c r="AA44" s="73">
        <v>245914.99858529906</v>
      </c>
      <c r="AC44" s="72">
        <v>66000</v>
      </c>
      <c r="AD44" s="12">
        <f t="shared" si="1"/>
        <v>4.626133163138201</v>
      </c>
      <c r="AE44" s="12">
        <f t="shared" si="2"/>
        <v>4.5487188407466235</v>
      </c>
      <c r="AF44" s="12">
        <f t="shared" si="3"/>
        <v>4.4691975226647402</v>
      </c>
      <c r="AG44" s="12">
        <f t="shared" si="4"/>
        <v>4.38874555056635</v>
      </c>
      <c r="AH44" s="12">
        <f t="shared" si="5"/>
        <v>4.4040414457950581</v>
      </c>
      <c r="AI44" s="12">
        <f t="shared" si="6"/>
        <v>4.3185762612972312</v>
      </c>
      <c r="AJ44" s="12">
        <f t="shared" si="7"/>
        <v>4.234934737172515</v>
      </c>
      <c r="AK44" s="12">
        <f t="shared" si="8"/>
        <v>4.1535085392959141</v>
      </c>
      <c r="AL44" s="12">
        <f t="shared" si="9"/>
        <v>3.9991280840161498</v>
      </c>
      <c r="AM44" s="12">
        <f t="shared" si="10"/>
        <v>3.9269589758384114</v>
      </c>
      <c r="AN44" s="12">
        <f t="shared" si="11"/>
        <v>3.8572903247713017</v>
      </c>
      <c r="AO44" s="12">
        <f t="shared" si="12"/>
        <v>3.7259848270499858</v>
      </c>
    </row>
    <row r="45" spans="1:41" x14ac:dyDescent="0.15">
      <c r="A45" s="81">
        <v>67000</v>
      </c>
      <c r="B45" s="8">
        <v>0.19</v>
      </c>
      <c r="C45" s="8">
        <v>0.2</v>
      </c>
      <c r="D45" s="8">
        <v>0.21000000000000002</v>
      </c>
      <c r="E45" s="8">
        <v>0.21999999999999997</v>
      </c>
      <c r="F45" s="8">
        <v>0.22999999999999998</v>
      </c>
      <c r="G45" s="20">
        <v>0.24</v>
      </c>
      <c r="H45" s="8">
        <v>0.25</v>
      </c>
      <c r="I45" s="8">
        <v>0.26</v>
      </c>
      <c r="J45" s="8">
        <v>0.27</v>
      </c>
      <c r="K45" s="8">
        <v>0.27500000000000002</v>
      </c>
      <c r="L45" s="8">
        <v>0.28499999999999998</v>
      </c>
      <c r="M45" s="8">
        <v>0.28999999999999998</v>
      </c>
      <c r="O45" s="81">
        <v>67000</v>
      </c>
      <c r="P45" s="73">
        <v>318327.97387432051</v>
      </c>
      <c r="Q45" s="73">
        <v>312578.62803079368</v>
      </c>
      <c r="R45" s="73">
        <v>306739.55679947749</v>
      </c>
      <c r="S45" s="73">
        <v>300884.22983882792</v>
      </c>
      <c r="T45" s="73">
        <v>295070.77686826891</v>
      </c>
      <c r="U45" s="74">
        <v>289344.60950691445</v>
      </c>
      <c r="V45" s="73">
        <v>283740.62739055848</v>
      </c>
      <c r="W45" s="73">
        <v>278285.07213282626</v>
      </c>
      <c r="X45" s="73">
        <v>272997.08316925337</v>
      </c>
      <c r="Y45" s="73">
        <v>263106.25138117356</v>
      </c>
      <c r="Z45" s="73">
        <v>258438.45175967723</v>
      </c>
      <c r="AA45" s="73">
        <v>249640.98341234904</v>
      </c>
      <c r="AC45" s="72">
        <v>67000</v>
      </c>
      <c r="AD45" s="12">
        <f t="shared" si="1"/>
        <v>4.7511637891689631</v>
      </c>
      <c r="AE45" s="12">
        <f t="shared" si="2"/>
        <v>4.6653526571760251</v>
      </c>
      <c r="AF45" s="12">
        <f t="shared" si="3"/>
        <v>4.5782023402907086</v>
      </c>
      <c r="AG45" s="12">
        <f t="shared" si="4"/>
        <v>4.4908094005795212</v>
      </c>
      <c r="AH45" s="12">
        <f t="shared" si="5"/>
        <v>4.4040414457950581</v>
      </c>
      <c r="AI45" s="12">
        <f t="shared" si="6"/>
        <v>4.3185762612972303</v>
      </c>
      <c r="AJ45" s="12">
        <f t="shared" si="7"/>
        <v>4.234934737172515</v>
      </c>
      <c r="AK45" s="12">
        <f t="shared" si="8"/>
        <v>4.1535085392959141</v>
      </c>
      <c r="AL45" s="12">
        <f t="shared" si="9"/>
        <v>4.0745833308843791</v>
      </c>
      <c r="AM45" s="12">
        <f t="shared" si="10"/>
        <v>3.9269589758384114</v>
      </c>
      <c r="AN45" s="12">
        <f t="shared" si="11"/>
        <v>3.8572903247713022</v>
      </c>
      <c r="AO45" s="12">
        <f t="shared" si="12"/>
        <v>3.7259848270499858</v>
      </c>
    </row>
    <row r="46" spans="1:41" x14ac:dyDescent="0.15">
      <c r="A46" s="81">
        <v>68000</v>
      </c>
      <c r="B46" s="8">
        <v>0.19</v>
      </c>
      <c r="C46" s="8">
        <v>0.2</v>
      </c>
      <c r="D46" s="8">
        <v>0.21000000000000002</v>
      </c>
      <c r="E46" s="8">
        <v>0.21999999999999997</v>
      </c>
      <c r="F46" s="8">
        <v>0.22999999999999998</v>
      </c>
      <c r="G46" s="20">
        <v>0.24</v>
      </c>
      <c r="H46" s="8">
        <v>0.25</v>
      </c>
      <c r="I46" s="8">
        <v>0.26</v>
      </c>
      <c r="J46" s="8">
        <v>0.27</v>
      </c>
      <c r="K46" s="8">
        <v>0.28000000000000003</v>
      </c>
      <c r="L46" s="8">
        <v>0.28499999999999998</v>
      </c>
      <c r="M46" s="8">
        <v>0.29499999999999998</v>
      </c>
      <c r="O46" s="81">
        <v>68000</v>
      </c>
      <c r="P46" s="73">
        <v>323079.1376634895</v>
      </c>
      <c r="Q46" s="73">
        <v>317243.98068796966</v>
      </c>
      <c r="R46" s="73">
        <v>311317.7591397682</v>
      </c>
      <c r="S46" s="73">
        <v>305375.03923940746</v>
      </c>
      <c r="T46" s="73">
        <v>299474.81831406394</v>
      </c>
      <c r="U46" s="74">
        <v>293663.18576821167</v>
      </c>
      <c r="V46" s="73">
        <v>287975.56212773104</v>
      </c>
      <c r="W46" s="73">
        <v>282438.58067212213</v>
      </c>
      <c r="X46" s="73">
        <v>277071.66650013777</v>
      </c>
      <c r="Y46" s="73">
        <v>271888.35963623039</v>
      </c>
      <c r="Z46" s="73">
        <v>262295.74208444852</v>
      </c>
      <c r="AA46" s="73">
        <v>257735.36424352659</v>
      </c>
      <c r="AC46" s="72">
        <v>68000</v>
      </c>
      <c r="AD46" s="12">
        <f t="shared" si="1"/>
        <v>4.7511637891689631</v>
      </c>
      <c r="AE46" s="12">
        <f t="shared" si="2"/>
        <v>4.6653526571760242</v>
      </c>
      <c r="AF46" s="12">
        <f t="shared" si="3"/>
        <v>4.5782023402907086</v>
      </c>
      <c r="AG46" s="12">
        <f t="shared" si="4"/>
        <v>4.4908094005795212</v>
      </c>
      <c r="AH46" s="12">
        <f t="shared" si="5"/>
        <v>4.4040414457950581</v>
      </c>
      <c r="AI46" s="12">
        <f t="shared" si="6"/>
        <v>4.3185762612972303</v>
      </c>
      <c r="AJ46" s="12">
        <f t="shared" si="7"/>
        <v>4.234934737172515</v>
      </c>
      <c r="AK46" s="12">
        <f t="shared" si="8"/>
        <v>4.1535085392959141</v>
      </c>
      <c r="AL46" s="12">
        <f t="shared" si="9"/>
        <v>4.0745833308843791</v>
      </c>
      <c r="AM46" s="12">
        <f t="shared" si="10"/>
        <v>3.9983582299445648</v>
      </c>
      <c r="AN46" s="12">
        <f t="shared" si="11"/>
        <v>3.8572903247713017</v>
      </c>
      <c r="AO46" s="12">
        <f t="shared" si="12"/>
        <v>3.790225944757744</v>
      </c>
    </row>
    <row r="47" spans="1:41" x14ac:dyDescent="0.15">
      <c r="A47" s="81">
        <v>69000</v>
      </c>
      <c r="B47" s="8">
        <v>0.19</v>
      </c>
      <c r="C47" s="8">
        <v>0.2</v>
      </c>
      <c r="D47" s="8">
        <v>0.21000000000000002</v>
      </c>
      <c r="E47" s="8">
        <v>0.21999999999999997</v>
      </c>
      <c r="F47" s="8">
        <v>0.22999999999999998</v>
      </c>
      <c r="G47" s="20">
        <v>0.24</v>
      </c>
      <c r="H47" s="8">
        <v>0.25</v>
      </c>
      <c r="I47" s="8">
        <v>0.26</v>
      </c>
      <c r="J47" s="8">
        <v>0.27</v>
      </c>
      <c r="K47" s="8">
        <v>0.28000000000000003</v>
      </c>
      <c r="L47" s="8">
        <v>0.28999999999999998</v>
      </c>
      <c r="M47" s="8">
        <v>0.29499999999999998</v>
      </c>
      <c r="O47" s="81">
        <v>69000</v>
      </c>
      <c r="P47" s="73">
        <v>327830.30145265849</v>
      </c>
      <c r="Q47" s="73">
        <v>321909.33334514569</v>
      </c>
      <c r="R47" s="73">
        <v>315895.96148005896</v>
      </c>
      <c r="S47" s="73">
        <v>309865.84863998694</v>
      </c>
      <c r="T47" s="73">
        <v>303878.85975985898</v>
      </c>
      <c r="U47" s="74">
        <v>297981.76202950894</v>
      </c>
      <c r="V47" s="73">
        <v>292210.49686490354</v>
      </c>
      <c r="W47" s="73">
        <v>286592.08921141806</v>
      </c>
      <c r="X47" s="73">
        <v>281146.24983102217</v>
      </c>
      <c r="Y47" s="73">
        <v>275886.71786617499</v>
      </c>
      <c r="Z47" s="73">
        <v>270822.3838549956</v>
      </c>
      <c r="AA47" s="73">
        <v>261525.59018828435</v>
      </c>
      <c r="AC47" s="72">
        <v>69000</v>
      </c>
      <c r="AD47" s="12">
        <f t="shared" si="1"/>
        <v>4.751163789168964</v>
      </c>
      <c r="AE47" s="12">
        <f t="shared" si="2"/>
        <v>4.6653526571760242</v>
      </c>
      <c r="AF47" s="12">
        <f t="shared" si="3"/>
        <v>4.5782023402907095</v>
      </c>
      <c r="AG47" s="12">
        <f t="shared" si="4"/>
        <v>4.4908094005795212</v>
      </c>
      <c r="AH47" s="12">
        <f t="shared" si="5"/>
        <v>4.4040414457950581</v>
      </c>
      <c r="AI47" s="12">
        <f t="shared" si="6"/>
        <v>4.3185762612972312</v>
      </c>
      <c r="AJ47" s="12">
        <f t="shared" si="7"/>
        <v>4.234934737172515</v>
      </c>
      <c r="AK47" s="12">
        <f t="shared" si="8"/>
        <v>4.1535085392959141</v>
      </c>
      <c r="AL47" s="12">
        <f t="shared" si="9"/>
        <v>4.0745833308843791</v>
      </c>
      <c r="AM47" s="12">
        <f t="shared" si="10"/>
        <v>3.9983582299445652</v>
      </c>
      <c r="AN47" s="12">
        <f t="shared" si="11"/>
        <v>3.9249620848550086</v>
      </c>
      <c r="AO47" s="12">
        <f t="shared" si="12"/>
        <v>3.790225944757744</v>
      </c>
    </row>
    <row r="48" spans="1:41" x14ac:dyDescent="0.15">
      <c r="A48" s="81">
        <v>70000</v>
      </c>
      <c r="B48" s="8">
        <v>0.19</v>
      </c>
      <c r="C48" s="8">
        <v>0.2</v>
      </c>
      <c r="D48" s="8">
        <v>0.21000000000000002</v>
      </c>
      <c r="E48" s="8">
        <v>0.22499999999999998</v>
      </c>
      <c r="F48" s="8">
        <v>0.23499999999999999</v>
      </c>
      <c r="G48" s="20">
        <v>0.245</v>
      </c>
      <c r="H48" s="8">
        <v>0.255</v>
      </c>
      <c r="I48" s="8">
        <v>0.26500000000000001</v>
      </c>
      <c r="J48" s="8">
        <v>0.27500000000000002</v>
      </c>
      <c r="K48" s="8">
        <v>0.28000000000000003</v>
      </c>
      <c r="L48" s="8">
        <v>0.28999999999999998</v>
      </c>
      <c r="M48" s="8">
        <v>0.29499999999999998</v>
      </c>
      <c r="O48" s="81">
        <v>70000</v>
      </c>
      <c r="P48" s="73">
        <v>332581.46524182742</v>
      </c>
      <c r="Q48" s="73">
        <v>326574.68600232172</v>
      </c>
      <c r="R48" s="73">
        <v>320474.16382034967</v>
      </c>
      <c r="S48" s="73">
        <v>321501.12754148844</v>
      </c>
      <c r="T48" s="73">
        <v>314984.70340577699</v>
      </c>
      <c r="U48" s="74">
        <v>308598.26200519799</v>
      </c>
      <c r="V48" s="73">
        <v>302374.34023411758</v>
      </c>
      <c r="W48" s="73">
        <v>296336.85924591997</v>
      </c>
      <c r="X48" s="73">
        <v>290502.7004426826</v>
      </c>
      <c r="Y48" s="73">
        <v>279885.07609611959</v>
      </c>
      <c r="Z48" s="73">
        <v>274747.34593985067</v>
      </c>
      <c r="AA48" s="73">
        <v>265315.81613304204</v>
      </c>
      <c r="AC48" s="72">
        <v>70000</v>
      </c>
      <c r="AD48" s="12">
        <f t="shared" si="1"/>
        <v>4.7511637891689631</v>
      </c>
      <c r="AE48" s="12">
        <f t="shared" si="2"/>
        <v>4.6653526571760242</v>
      </c>
      <c r="AF48" s="12">
        <f t="shared" si="3"/>
        <v>4.5782023402907095</v>
      </c>
      <c r="AG48" s="12">
        <f t="shared" si="4"/>
        <v>4.5928732505926924</v>
      </c>
      <c r="AH48" s="12">
        <f t="shared" si="5"/>
        <v>4.4997814772253859</v>
      </c>
      <c r="AI48" s="12">
        <f t="shared" si="6"/>
        <v>4.4085466000742572</v>
      </c>
      <c r="AJ48" s="12">
        <f t="shared" si="7"/>
        <v>4.3196334319159657</v>
      </c>
      <c r="AK48" s="12">
        <f t="shared" si="8"/>
        <v>4.2333837035131427</v>
      </c>
      <c r="AL48" s="12">
        <f t="shared" si="9"/>
        <v>4.1500385777526088</v>
      </c>
      <c r="AM48" s="12">
        <f t="shared" si="10"/>
        <v>3.9983582299445657</v>
      </c>
      <c r="AN48" s="12">
        <f t="shared" si="11"/>
        <v>3.9249620848550095</v>
      </c>
      <c r="AO48" s="12">
        <f t="shared" si="12"/>
        <v>3.7902259447577435</v>
      </c>
    </row>
    <row r="49" spans="1:55" x14ac:dyDescent="0.15">
      <c r="A49" s="81">
        <v>71000</v>
      </c>
      <c r="B49" s="8">
        <v>0.19500000000000001</v>
      </c>
      <c r="C49" s="8">
        <v>0.20500000000000002</v>
      </c>
      <c r="D49" s="8">
        <v>0.21499999999999997</v>
      </c>
      <c r="E49" s="8">
        <v>0.22499999999999998</v>
      </c>
      <c r="F49" s="8">
        <v>0.23499999999999999</v>
      </c>
      <c r="G49" s="20">
        <v>0.245</v>
      </c>
      <c r="H49" s="8">
        <v>0.255</v>
      </c>
      <c r="I49" s="8">
        <v>0.26500000000000001</v>
      </c>
      <c r="J49" s="8">
        <v>0.27500000000000002</v>
      </c>
      <c r="K49" s="8">
        <v>0.28500000000000003</v>
      </c>
      <c r="L49" s="8">
        <v>0.28999999999999998</v>
      </c>
      <c r="M49" s="8">
        <v>0.3</v>
      </c>
      <c r="O49" s="81">
        <v>71000</v>
      </c>
      <c r="P49" s="73">
        <v>346209.8034791805</v>
      </c>
      <c r="Q49" s="73">
        <v>339521.0396259852</v>
      </c>
      <c r="R49" s="73">
        <v>332791.70821208408</v>
      </c>
      <c r="S49" s="73">
        <v>326094.00079208112</v>
      </c>
      <c r="T49" s="73">
        <v>319484.48488300241</v>
      </c>
      <c r="U49" s="74">
        <v>313006.80860527221</v>
      </c>
      <c r="V49" s="73">
        <v>306693.97366603353</v>
      </c>
      <c r="W49" s="73">
        <v>300570.24294943316</v>
      </c>
      <c r="X49" s="73">
        <v>294652.73902043514</v>
      </c>
      <c r="Y49" s="73">
        <v>288952.78136760095</v>
      </c>
      <c r="Z49" s="73">
        <v>278672.30802470562</v>
      </c>
      <c r="AA49" s="73">
        <v>273667.16143505066</v>
      </c>
      <c r="AC49" s="72">
        <v>71000</v>
      </c>
      <c r="AD49" s="12">
        <f t="shared" si="1"/>
        <v>4.8761944151997252</v>
      </c>
      <c r="AE49" s="12">
        <f t="shared" si="2"/>
        <v>4.7819864736054249</v>
      </c>
      <c r="AF49" s="12">
        <f t="shared" si="3"/>
        <v>4.687207157916677</v>
      </c>
      <c r="AG49" s="12">
        <f t="shared" si="4"/>
        <v>4.5928732505926915</v>
      </c>
      <c r="AH49" s="12">
        <f t="shared" si="5"/>
        <v>4.4997814772253859</v>
      </c>
      <c r="AI49" s="12">
        <f t="shared" si="6"/>
        <v>4.4085466000742564</v>
      </c>
      <c r="AJ49" s="12">
        <f t="shared" si="7"/>
        <v>4.3196334319159648</v>
      </c>
      <c r="AK49" s="12">
        <f t="shared" si="8"/>
        <v>4.2333837035131427</v>
      </c>
      <c r="AL49" s="12">
        <f t="shared" si="9"/>
        <v>4.1500385777526079</v>
      </c>
      <c r="AM49" s="12">
        <f t="shared" si="10"/>
        <v>4.0697574840507178</v>
      </c>
      <c r="AN49" s="12">
        <f t="shared" si="11"/>
        <v>3.9249620848550086</v>
      </c>
      <c r="AO49" s="12">
        <f t="shared" si="12"/>
        <v>3.8544670624655022</v>
      </c>
    </row>
    <row r="50" spans="1:55" x14ac:dyDescent="0.15">
      <c r="A50" s="81">
        <v>72000</v>
      </c>
      <c r="B50" s="8">
        <v>0.19500000000000001</v>
      </c>
      <c r="C50" s="8">
        <v>0.20500000000000002</v>
      </c>
      <c r="D50" s="8">
        <v>0.21499999999999997</v>
      </c>
      <c r="E50" s="8">
        <v>0.22499999999999998</v>
      </c>
      <c r="F50" s="8">
        <v>0.23499999999999999</v>
      </c>
      <c r="G50" s="20">
        <v>0.245</v>
      </c>
      <c r="H50" s="8">
        <v>0.255</v>
      </c>
      <c r="I50" s="8">
        <v>0.26500000000000001</v>
      </c>
      <c r="J50" s="8">
        <v>0.27500000000000002</v>
      </c>
      <c r="K50" s="8">
        <v>0.28500000000000003</v>
      </c>
      <c r="L50" s="8">
        <v>0.29499999999999998</v>
      </c>
      <c r="M50" s="8">
        <v>0.3</v>
      </c>
      <c r="O50" s="81">
        <v>72000</v>
      </c>
      <c r="P50" s="73">
        <v>351085.99789438024</v>
      </c>
      <c r="Q50" s="73">
        <v>344303.02609959064</v>
      </c>
      <c r="R50" s="73">
        <v>337478.9153700007</v>
      </c>
      <c r="S50" s="73">
        <v>330686.87404267379</v>
      </c>
      <c r="T50" s="73">
        <v>323984.26636022778</v>
      </c>
      <c r="U50" s="74">
        <v>317415.35520534648</v>
      </c>
      <c r="V50" s="73">
        <v>311013.60709794948</v>
      </c>
      <c r="W50" s="73">
        <v>304803.62665294629</v>
      </c>
      <c r="X50" s="73">
        <v>298802.77759818779</v>
      </c>
      <c r="Y50" s="73">
        <v>293022.53885165171</v>
      </c>
      <c r="Z50" s="73">
        <v>287469.63683558756</v>
      </c>
      <c r="AA50" s="73">
        <v>277521.62849751615</v>
      </c>
      <c r="AC50" s="72">
        <v>72000</v>
      </c>
      <c r="AD50" s="12">
        <f t="shared" si="1"/>
        <v>4.8761944151997252</v>
      </c>
      <c r="AE50" s="12">
        <f t="shared" si="2"/>
        <v>4.7819864736054258</v>
      </c>
      <c r="AF50" s="12">
        <f t="shared" si="3"/>
        <v>4.6872071579166761</v>
      </c>
      <c r="AG50" s="12">
        <f t="shared" si="4"/>
        <v>4.5928732505926915</v>
      </c>
      <c r="AH50" s="12">
        <f t="shared" si="5"/>
        <v>4.4997814772253859</v>
      </c>
      <c r="AI50" s="12">
        <f t="shared" si="6"/>
        <v>4.4085466000742564</v>
      </c>
      <c r="AJ50" s="12">
        <f t="shared" si="7"/>
        <v>4.3196334319159648</v>
      </c>
      <c r="AK50" s="12">
        <f t="shared" si="8"/>
        <v>4.2333837035131427</v>
      </c>
      <c r="AL50" s="12">
        <f t="shared" si="9"/>
        <v>4.1500385777526079</v>
      </c>
      <c r="AM50" s="12">
        <f t="shared" si="10"/>
        <v>4.0697574840507178</v>
      </c>
      <c r="AN50" s="12">
        <f t="shared" si="11"/>
        <v>3.992633844938716</v>
      </c>
      <c r="AO50" s="12">
        <f t="shared" si="12"/>
        <v>3.8544670624655022</v>
      </c>
    </row>
    <row r="51" spans="1:55" x14ac:dyDescent="0.15">
      <c r="A51" s="81">
        <v>73000</v>
      </c>
      <c r="B51" s="8">
        <v>0.19500000000000001</v>
      </c>
      <c r="C51" s="8">
        <v>0.20500000000000002</v>
      </c>
      <c r="D51" s="8">
        <v>0.21499999999999997</v>
      </c>
      <c r="E51" s="8">
        <v>0.22500000000000001</v>
      </c>
      <c r="F51" s="8">
        <v>0.23499999999999999</v>
      </c>
      <c r="G51" s="20">
        <v>0.245</v>
      </c>
      <c r="H51" s="8">
        <v>0.255</v>
      </c>
      <c r="I51" s="8">
        <v>0.26500000000000001</v>
      </c>
      <c r="J51" s="8">
        <v>0.27500000000000002</v>
      </c>
      <c r="K51" s="8">
        <v>0.28500000000000003</v>
      </c>
      <c r="L51" s="8">
        <v>0.29499999999999998</v>
      </c>
      <c r="M51" s="8">
        <v>0.30499999999999999</v>
      </c>
      <c r="O51" s="81">
        <v>73000</v>
      </c>
      <c r="P51" s="73">
        <v>355962.19230957993</v>
      </c>
      <c r="Q51" s="73">
        <v>349085.01257319609</v>
      </c>
      <c r="R51" s="73">
        <v>342166.12252791744</v>
      </c>
      <c r="S51" s="73">
        <v>335279.74729326658</v>
      </c>
      <c r="T51" s="73">
        <v>328484.04783745314</v>
      </c>
      <c r="U51" s="74">
        <v>321823.90180542076</v>
      </c>
      <c r="V51" s="73">
        <v>315333.24052986543</v>
      </c>
      <c r="W51" s="73">
        <v>309037.01035645942</v>
      </c>
      <c r="X51" s="73">
        <v>302952.81617594039</v>
      </c>
      <c r="Y51" s="73">
        <v>297092.29633570241</v>
      </c>
      <c r="Z51" s="73">
        <v>291462.27068052627</v>
      </c>
      <c r="AA51" s="73">
        <v>286065.69715264806</v>
      </c>
      <c r="AC51" s="72">
        <v>73000</v>
      </c>
      <c r="AD51" s="12">
        <f t="shared" si="1"/>
        <v>4.8761944151997252</v>
      </c>
      <c r="AE51" s="12">
        <f t="shared" si="2"/>
        <v>4.7819864736054258</v>
      </c>
      <c r="AF51" s="12">
        <f t="shared" si="3"/>
        <v>4.687207157916677</v>
      </c>
      <c r="AG51" s="12">
        <f t="shared" si="4"/>
        <v>4.5928732505926932</v>
      </c>
      <c r="AH51" s="12">
        <f t="shared" si="5"/>
        <v>4.499781477225385</v>
      </c>
      <c r="AI51" s="12">
        <f t="shared" si="6"/>
        <v>4.4085466000742572</v>
      </c>
      <c r="AJ51" s="12">
        <f t="shared" si="7"/>
        <v>4.3196334319159648</v>
      </c>
      <c r="AK51" s="12">
        <f t="shared" si="8"/>
        <v>4.2333837035131427</v>
      </c>
      <c r="AL51" s="12">
        <f t="shared" si="9"/>
        <v>4.1500385777526079</v>
      </c>
      <c r="AM51" s="12">
        <f t="shared" si="10"/>
        <v>4.0697574840507178</v>
      </c>
      <c r="AN51" s="12">
        <f t="shared" si="11"/>
        <v>3.992633844938716</v>
      </c>
      <c r="AO51" s="12">
        <f t="shared" si="12"/>
        <v>3.9187081801732613</v>
      </c>
    </row>
    <row r="52" spans="1:55" x14ac:dyDescent="0.15">
      <c r="A52" s="81">
        <v>74000</v>
      </c>
      <c r="B52" s="8">
        <v>0.2</v>
      </c>
      <c r="C52" s="8">
        <v>0.21</v>
      </c>
      <c r="D52" s="8">
        <v>0.21999999999999997</v>
      </c>
      <c r="E52" s="8">
        <v>0.22999999999999998</v>
      </c>
      <c r="F52" s="8">
        <v>0.24</v>
      </c>
      <c r="G52" s="20">
        <v>0.25</v>
      </c>
      <c r="H52" s="8">
        <v>0.26</v>
      </c>
      <c r="I52" s="8">
        <v>0.27</v>
      </c>
      <c r="J52" s="8">
        <v>0.27500000000000002</v>
      </c>
      <c r="K52" s="8">
        <v>0.28500000000000003</v>
      </c>
      <c r="L52" s="8">
        <v>0.29499999999999998</v>
      </c>
      <c r="M52" s="8">
        <v>0.30499999999999999</v>
      </c>
      <c r="O52" s="81">
        <v>74000</v>
      </c>
      <c r="P52" s="73">
        <v>370090.65305105608</v>
      </c>
      <c r="Q52" s="73">
        <v>362497.90146257711</v>
      </c>
      <c r="R52" s="73">
        <v>354919.6861901558</v>
      </c>
      <c r="S52" s="73">
        <v>347425.34544483392</v>
      </c>
      <c r="T52" s="73">
        <v>340068.59164052276</v>
      </c>
      <c r="U52" s="74">
        <v>332890.25347499491</v>
      </c>
      <c r="V52" s="73">
        <v>325920.57737279672</v>
      </c>
      <c r="W52" s="73">
        <v>319181.1562120475</v>
      </c>
      <c r="X52" s="73">
        <v>307102.85475369298</v>
      </c>
      <c r="Y52" s="73">
        <v>301162.05381975311</v>
      </c>
      <c r="Z52" s="73">
        <v>295454.90452546498</v>
      </c>
      <c r="AA52" s="73">
        <v>289984.4053328213</v>
      </c>
      <c r="AC52" s="72">
        <v>74000</v>
      </c>
      <c r="AD52" s="12">
        <f t="shared" si="1"/>
        <v>5.0012250412304873</v>
      </c>
      <c r="AE52" s="12">
        <f t="shared" si="2"/>
        <v>4.8986202900348257</v>
      </c>
      <c r="AF52" s="12">
        <f t="shared" si="3"/>
        <v>4.7962119755426462</v>
      </c>
      <c r="AG52" s="12">
        <f t="shared" si="4"/>
        <v>4.6949371006058636</v>
      </c>
      <c r="AH52" s="12">
        <f t="shared" si="5"/>
        <v>4.5955215086557129</v>
      </c>
      <c r="AI52" s="12">
        <f t="shared" si="6"/>
        <v>4.4985169388512825</v>
      </c>
      <c r="AJ52" s="12">
        <f t="shared" si="7"/>
        <v>4.4043321266594155</v>
      </c>
      <c r="AK52" s="12">
        <f t="shared" si="8"/>
        <v>4.3132588677303714</v>
      </c>
      <c r="AL52" s="12">
        <f t="shared" si="9"/>
        <v>4.1500385777526079</v>
      </c>
      <c r="AM52" s="12">
        <f t="shared" si="10"/>
        <v>4.0697574840507178</v>
      </c>
      <c r="AN52" s="12">
        <f t="shared" si="11"/>
        <v>3.992633844938716</v>
      </c>
      <c r="AO52" s="12">
        <f t="shared" si="12"/>
        <v>3.9187081801732608</v>
      </c>
    </row>
    <row r="53" spans="1:55" x14ac:dyDescent="0.15">
      <c r="A53" s="81">
        <v>75000</v>
      </c>
      <c r="B53" s="8">
        <v>0.2</v>
      </c>
      <c r="C53" s="8">
        <v>0.21000000000000002</v>
      </c>
      <c r="D53" s="8">
        <v>0.21999999999999997</v>
      </c>
      <c r="E53" s="8">
        <v>0.22999999999999998</v>
      </c>
      <c r="F53" s="8">
        <v>0.24</v>
      </c>
      <c r="G53" s="20">
        <v>0.25</v>
      </c>
      <c r="H53" s="8">
        <v>0.26</v>
      </c>
      <c r="I53" s="8">
        <v>0.27</v>
      </c>
      <c r="J53" s="8">
        <v>0.28000000000000003</v>
      </c>
      <c r="K53" s="8">
        <v>0.28500000000000003</v>
      </c>
      <c r="L53" s="8">
        <v>0.29499999999999998</v>
      </c>
      <c r="M53" s="8">
        <v>0.30499999999999999</v>
      </c>
      <c r="O53" s="81">
        <v>75000</v>
      </c>
      <c r="P53" s="73">
        <v>375091.87809228658</v>
      </c>
      <c r="Q53" s="73">
        <v>367396.52175261197</v>
      </c>
      <c r="R53" s="73">
        <v>359715.89816569845</v>
      </c>
      <c r="S53" s="73">
        <v>352120.28254543978</v>
      </c>
      <c r="T53" s="73">
        <v>344664.11314917851</v>
      </c>
      <c r="U53" s="74">
        <v>337388.77041384613</v>
      </c>
      <c r="V53" s="73">
        <v>330324.90949945617</v>
      </c>
      <c r="W53" s="73">
        <v>323494.41507977789</v>
      </c>
      <c r="X53" s="73">
        <v>316912.03684656287</v>
      </c>
      <c r="Y53" s="73">
        <v>305231.81130380381</v>
      </c>
      <c r="Z53" s="73">
        <v>299447.53837040369</v>
      </c>
      <c r="AA53" s="73">
        <v>293903.11351299455</v>
      </c>
      <c r="AC53" s="72">
        <v>75000</v>
      </c>
      <c r="AD53" s="12">
        <f t="shared" si="1"/>
        <v>5.0012250412304882</v>
      </c>
      <c r="AE53" s="12">
        <f t="shared" si="2"/>
        <v>4.8986202900348266</v>
      </c>
      <c r="AF53" s="12">
        <f t="shared" si="3"/>
        <v>4.7962119755426462</v>
      </c>
      <c r="AG53" s="12">
        <f t="shared" si="4"/>
        <v>4.6949371006058636</v>
      </c>
      <c r="AH53" s="12">
        <f t="shared" si="5"/>
        <v>4.5955215086557137</v>
      </c>
      <c r="AI53" s="12">
        <f t="shared" si="6"/>
        <v>4.4985169388512816</v>
      </c>
      <c r="AJ53" s="12">
        <f t="shared" si="7"/>
        <v>4.4043321266594155</v>
      </c>
      <c r="AK53" s="12">
        <f t="shared" si="8"/>
        <v>4.3132588677303714</v>
      </c>
      <c r="AL53" s="12">
        <f t="shared" si="9"/>
        <v>4.2254938246208384</v>
      </c>
      <c r="AM53" s="12">
        <f t="shared" si="10"/>
        <v>4.0697574840507178</v>
      </c>
      <c r="AN53" s="12">
        <f t="shared" si="11"/>
        <v>3.992633844938716</v>
      </c>
      <c r="AO53" s="12">
        <f t="shared" si="12"/>
        <v>3.9187081801732608</v>
      </c>
    </row>
    <row r="54" spans="1:55" x14ac:dyDescent="0.15">
      <c r="A54" s="81">
        <v>76000</v>
      </c>
      <c r="B54" s="8">
        <v>0.2</v>
      </c>
      <c r="C54" s="8">
        <v>0.21000000000000002</v>
      </c>
      <c r="D54" s="8">
        <v>0.21999999999999997</v>
      </c>
      <c r="E54" s="8">
        <v>0.22999999999999998</v>
      </c>
      <c r="F54" s="8">
        <v>0.24</v>
      </c>
      <c r="G54" s="20">
        <v>0.25</v>
      </c>
      <c r="H54" s="8">
        <v>0.26</v>
      </c>
      <c r="I54" s="8">
        <v>0.27</v>
      </c>
      <c r="J54" s="8">
        <v>0.28000000000000003</v>
      </c>
      <c r="K54" s="8">
        <v>0.28500000000000003</v>
      </c>
      <c r="L54" s="8">
        <v>0.29499999999999998</v>
      </c>
      <c r="M54" s="8">
        <v>0.30499999999999999</v>
      </c>
      <c r="O54" s="81">
        <v>76000</v>
      </c>
      <c r="P54" s="73">
        <v>380093.10313351708</v>
      </c>
      <c r="Q54" s="73">
        <v>372295.14204264682</v>
      </c>
      <c r="R54" s="73">
        <v>364512.11014124111</v>
      </c>
      <c r="S54" s="73">
        <v>356815.21964604565</v>
      </c>
      <c r="T54" s="73">
        <v>349259.63465783419</v>
      </c>
      <c r="U54" s="74">
        <v>341887.2873526974</v>
      </c>
      <c r="V54" s="73">
        <v>334729.24162611557</v>
      </c>
      <c r="W54" s="73">
        <v>327807.67394750827</v>
      </c>
      <c r="X54" s="73">
        <v>321137.53067118372</v>
      </c>
      <c r="Y54" s="73">
        <v>309301.56878785457</v>
      </c>
      <c r="Z54" s="73">
        <v>303440.17221534241</v>
      </c>
      <c r="AA54" s="73">
        <v>297821.82169316785</v>
      </c>
      <c r="AC54" s="72">
        <v>76000</v>
      </c>
      <c r="AD54" s="12">
        <f t="shared" si="1"/>
        <v>5.0012250412304882</v>
      </c>
      <c r="AE54" s="12">
        <f t="shared" si="2"/>
        <v>4.8986202900348266</v>
      </c>
      <c r="AF54" s="12">
        <f t="shared" si="3"/>
        <v>4.7962119755426462</v>
      </c>
      <c r="AG54" s="12">
        <f t="shared" si="4"/>
        <v>4.6949371006058636</v>
      </c>
      <c r="AH54" s="12">
        <f t="shared" si="5"/>
        <v>4.5955215086557129</v>
      </c>
      <c r="AI54" s="12">
        <f t="shared" si="6"/>
        <v>4.4985169388512816</v>
      </c>
      <c r="AJ54" s="12">
        <f t="shared" si="7"/>
        <v>4.4043321266594155</v>
      </c>
      <c r="AK54" s="12">
        <f t="shared" si="8"/>
        <v>4.3132588677303723</v>
      </c>
      <c r="AL54" s="12">
        <f t="shared" si="9"/>
        <v>4.2254938246208384</v>
      </c>
      <c r="AM54" s="12">
        <f t="shared" si="10"/>
        <v>4.0697574840507178</v>
      </c>
      <c r="AN54" s="12">
        <f t="shared" si="11"/>
        <v>3.992633844938716</v>
      </c>
      <c r="AO54" s="12">
        <f t="shared" si="12"/>
        <v>3.9187081801732613</v>
      </c>
    </row>
    <row r="55" spans="1:55" x14ac:dyDescent="0.15">
      <c r="A55" s="81">
        <v>77000</v>
      </c>
      <c r="B55" s="8">
        <v>0.2</v>
      </c>
      <c r="C55" s="8">
        <v>0.21000000000000002</v>
      </c>
      <c r="D55" s="8">
        <v>0.21999999999999997</v>
      </c>
      <c r="E55" s="8">
        <v>0.23499999999999999</v>
      </c>
      <c r="F55" s="8">
        <v>0.245</v>
      </c>
      <c r="G55" s="20">
        <v>0.255</v>
      </c>
      <c r="H55" s="8">
        <v>0.26500000000000001</v>
      </c>
      <c r="I55" s="8">
        <v>0.27</v>
      </c>
      <c r="J55" s="8">
        <v>0.28000000000000003</v>
      </c>
      <c r="K55" s="8">
        <v>0.29000000000000004</v>
      </c>
      <c r="L55" s="8">
        <v>0.29499999999999998</v>
      </c>
      <c r="M55" s="8">
        <v>0.30499999999999999</v>
      </c>
      <c r="O55" s="81">
        <v>77000</v>
      </c>
      <c r="P55" s="73">
        <v>385094.32817474753</v>
      </c>
      <c r="Q55" s="73">
        <v>377193.76233268162</v>
      </c>
      <c r="R55" s="73">
        <v>369308.3221167837</v>
      </c>
      <c r="S55" s="73">
        <v>369369.07319766568</v>
      </c>
      <c r="T55" s="73">
        <v>361227.13858662511</v>
      </c>
      <c r="U55" s="74">
        <v>353313.52037737967</v>
      </c>
      <c r="V55" s="73">
        <v>345655.37324802065</v>
      </c>
      <c r="W55" s="73">
        <v>332120.93281523866</v>
      </c>
      <c r="X55" s="73">
        <v>325363.02449580451</v>
      </c>
      <c r="Y55" s="73">
        <v>318869.06883807905</v>
      </c>
      <c r="Z55" s="73">
        <v>307432.80606028117</v>
      </c>
      <c r="AA55" s="73">
        <v>301740.52987334109</v>
      </c>
      <c r="AC55" s="72">
        <v>77000</v>
      </c>
      <c r="AD55" s="12">
        <f t="shared" si="1"/>
        <v>5.0012250412304873</v>
      </c>
      <c r="AE55" s="12">
        <f t="shared" si="2"/>
        <v>4.8986202900348266</v>
      </c>
      <c r="AF55" s="12">
        <f t="shared" si="3"/>
        <v>4.7962119755426453</v>
      </c>
      <c r="AG55" s="12">
        <f t="shared" si="4"/>
        <v>4.7970009506190348</v>
      </c>
      <c r="AH55" s="12">
        <f t="shared" si="5"/>
        <v>4.6912615400860407</v>
      </c>
      <c r="AI55" s="12">
        <f t="shared" si="6"/>
        <v>4.5884872776283077</v>
      </c>
      <c r="AJ55" s="12">
        <f t="shared" si="7"/>
        <v>4.4890308214028654</v>
      </c>
      <c r="AK55" s="12">
        <f t="shared" si="8"/>
        <v>4.3132588677303723</v>
      </c>
      <c r="AL55" s="12">
        <f t="shared" si="9"/>
        <v>4.2254938246208376</v>
      </c>
      <c r="AM55" s="12">
        <f t="shared" si="10"/>
        <v>4.1411567381568712</v>
      </c>
      <c r="AN55" s="12">
        <f t="shared" si="11"/>
        <v>3.9926338449387164</v>
      </c>
      <c r="AO55" s="12">
        <f t="shared" si="12"/>
        <v>3.9187081801732608</v>
      </c>
    </row>
    <row r="56" spans="1:55" x14ac:dyDescent="0.15">
      <c r="A56" s="81">
        <v>78000</v>
      </c>
      <c r="B56" s="8">
        <v>0.2</v>
      </c>
      <c r="C56" s="8">
        <v>0.21000000000000002</v>
      </c>
      <c r="D56" s="8">
        <v>0.21999999999999997</v>
      </c>
      <c r="E56" s="8">
        <v>0.23499999999999999</v>
      </c>
      <c r="F56" s="8">
        <v>0.245</v>
      </c>
      <c r="G56" s="20">
        <v>0.255</v>
      </c>
      <c r="H56" s="8">
        <v>0.26500000000000001</v>
      </c>
      <c r="I56" s="8">
        <v>0.27500000000000002</v>
      </c>
      <c r="J56" s="8">
        <v>0.28000000000000003</v>
      </c>
      <c r="K56" s="8">
        <v>0.29000000000000004</v>
      </c>
      <c r="L56" s="8">
        <v>0.3</v>
      </c>
      <c r="M56" s="8">
        <v>0.30499999999999999</v>
      </c>
      <c r="O56" s="81">
        <v>78000</v>
      </c>
      <c r="P56" s="73">
        <v>390095.55321597803</v>
      </c>
      <c r="Q56" s="73">
        <v>382092.38262271648</v>
      </c>
      <c r="R56" s="73">
        <v>374104.53409232642</v>
      </c>
      <c r="S56" s="73">
        <v>374166.07414828468</v>
      </c>
      <c r="T56" s="73">
        <v>365918.40012671117</v>
      </c>
      <c r="U56" s="74">
        <v>357902.007655008</v>
      </c>
      <c r="V56" s="73">
        <v>350144.4040694235</v>
      </c>
      <c r="W56" s="73">
        <v>342664.45449191285</v>
      </c>
      <c r="X56" s="73">
        <v>329588.51832042536</v>
      </c>
      <c r="Y56" s="73">
        <v>323010.22557623591</v>
      </c>
      <c r="Z56" s="73">
        <v>316703.83719174901</v>
      </c>
      <c r="AA56" s="73">
        <v>305659.23805351433</v>
      </c>
      <c r="AC56" s="72">
        <v>78000</v>
      </c>
      <c r="AD56" s="12">
        <f t="shared" si="1"/>
        <v>5.0012250412304873</v>
      </c>
      <c r="AE56" s="12">
        <f t="shared" si="2"/>
        <v>4.8986202900348266</v>
      </c>
      <c r="AF56" s="12">
        <f t="shared" si="3"/>
        <v>4.7962119755426462</v>
      </c>
      <c r="AG56" s="12">
        <f t="shared" si="4"/>
        <v>4.7970009506190348</v>
      </c>
      <c r="AH56" s="12">
        <f t="shared" si="5"/>
        <v>4.6912615400860407</v>
      </c>
      <c r="AI56" s="12">
        <f t="shared" si="6"/>
        <v>4.5884872776283077</v>
      </c>
      <c r="AJ56" s="12">
        <f t="shared" si="7"/>
        <v>4.4890308214028654</v>
      </c>
      <c r="AK56" s="12">
        <f t="shared" si="8"/>
        <v>4.3931340319476009</v>
      </c>
      <c r="AL56" s="12">
        <f t="shared" si="9"/>
        <v>4.2254938246208376</v>
      </c>
      <c r="AM56" s="12">
        <f t="shared" si="10"/>
        <v>4.1411567381568704</v>
      </c>
      <c r="AN56" s="12">
        <f t="shared" si="11"/>
        <v>4.0603056050224229</v>
      </c>
      <c r="AO56" s="12">
        <f t="shared" si="12"/>
        <v>3.9187081801732608</v>
      </c>
    </row>
    <row r="57" spans="1:55" x14ac:dyDescent="0.15">
      <c r="A57" s="81">
        <v>79000</v>
      </c>
      <c r="B57" s="8">
        <v>0.20499999999999999</v>
      </c>
      <c r="C57" s="8">
        <v>0.215</v>
      </c>
      <c r="D57" s="8">
        <v>0.22499999999999998</v>
      </c>
      <c r="E57" s="8">
        <v>0.23499999999999999</v>
      </c>
      <c r="F57" s="8">
        <v>0.245</v>
      </c>
      <c r="G57" s="20">
        <v>0.255</v>
      </c>
      <c r="H57" s="8">
        <v>0.26500000000000001</v>
      </c>
      <c r="I57" s="8">
        <v>0.27500000000000002</v>
      </c>
      <c r="J57" s="8">
        <v>0.28500000000000003</v>
      </c>
      <c r="K57" s="8">
        <v>0.29000000000000004</v>
      </c>
      <c r="L57" s="8">
        <v>0.3</v>
      </c>
      <c r="M57" s="8">
        <v>0.30499999999999999</v>
      </c>
      <c r="O57" s="81">
        <v>79000</v>
      </c>
      <c r="P57" s="73">
        <v>404974.19771363871</v>
      </c>
      <c r="Q57" s="73">
        <v>396205.07441067387</v>
      </c>
      <c r="R57" s="73">
        <v>387512.12666032068</v>
      </c>
      <c r="S57" s="73">
        <v>378963.07509890373</v>
      </c>
      <c r="T57" s="73">
        <v>370609.66166679724</v>
      </c>
      <c r="U57" s="74">
        <v>362490.49493263633</v>
      </c>
      <c r="V57" s="73">
        <v>354633.43489082635</v>
      </c>
      <c r="W57" s="73">
        <v>347057.5885238605</v>
      </c>
      <c r="X57" s="73">
        <v>339774.97664763633</v>
      </c>
      <c r="Y57" s="73">
        <v>327151.38231439283</v>
      </c>
      <c r="Z57" s="73">
        <v>320764.14279677143</v>
      </c>
      <c r="AA57" s="73">
        <v>309577.94623368763</v>
      </c>
      <c r="AC57" s="72">
        <v>79000</v>
      </c>
      <c r="AD57" s="12">
        <f t="shared" si="1"/>
        <v>5.1262556672612494</v>
      </c>
      <c r="AE57" s="12">
        <f t="shared" si="2"/>
        <v>5.0152541064642264</v>
      </c>
      <c r="AF57" s="12">
        <f t="shared" si="3"/>
        <v>4.9052167931686164</v>
      </c>
      <c r="AG57" s="12">
        <f t="shared" si="4"/>
        <v>4.7970009506190348</v>
      </c>
      <c r="AH57" s="12">
        <f t="shared" si="5"/>
        <v>4.6912615400860407</v>
      </c>
      <c r="AI57" s="12">
        <f t="shared" si="6"/>
        <v>4.5884872776283077</v>
      </c>
      <c r="AJ57" s="12">
        <f t="shared" si="7"/>
        <v>4.4890308214028654</v>
      </c>
      <c r="AK57" s="12">
        <f t="shared" si="8"/>
        <v>4.3931340319476009</v>
      </c>
      <c r="AL57" s="12">
        <f t="shared" si="9"/>
        <v>4.3009490714890672</v>
      </c>
      <c r="AM57" s="12">
        <f t="shared" si="10"/>
        <v>4.1411567381568712</v>
      </c>
      <c r="AN57" s="12">
        <f t="shared" si="11"/>
        <v>4.0603056050224229</v>
      </c>
      <c r="AO57" s="12">
        <f t="shared" si="12"/>
        <v>3.9187081801732613</v>
      </c>
    </row>
    <row r="58" spans="1:55" x14ac:dyDescent="0.15">
      <c r="A58" s="81">
        <v>80000</v>
      </c>
      <c r="B58" s="8">
        <v>0.20499999999999999</v>
      </c>
      <c r="C58" s="8">
        <v>0.215</v>
      </c>
      <c r="D58" s="8">
        <v>0.22499999999999998</v>
      </c>
      <c r="E58" s="8">
        <v>0.23499999999999999</v>
      </c>
      <c r="F58" s="8">
        <v>0.245</v>
      </c>
      <c r="G58" s="20">
        <v>0.255</v>
      </c>
      <c r="H58" s="8">
        <v>0.26500000000000001</v>
      </c>
      <c r="I58" s="8">
        <v>0.27500000000000002</v>
      </c>
      <c r="J58" s="8">
        <v>0.28500000000000003</v>
      </c>
      <c r="K58" s="8">
        <v>0.29000000000000004</v>
      </c>
      <c r="L58" s="8">
        <v>0.3</v>
      </c>
      <c r="M58" s="8">
        <v>0.30499999999999999</v>
      </c>
      <c r="O58" s="81">
        <v>80000</v>
      </c>
      <c r="P58" s="73">
        <v>410100.45338090003</v>
      </c>
      <c r="Q58" s="73">
        <v>401220.32851713808</v>
      </c>
      <c r="R58" s="73">
        <v>392417.3434534893</v>
      </c>
      <c r="S58" s="73">
        <v>383760.07604952279</v>
      </c>
      <c r="T58" s="73">
        <v>375300.92320688325</v>
      </c>
      <c r="U58" s="74">
        <v>367078.9822102646</v>
      </c>
      <c r="V58" s="73">
        <v>359122.46571222926</v>
      </c>
      <c r="W58" s="73">
        <v>351450.72255580808</v>
      </c>
      <c r="X58" s="73">
        <v>344075.92571912537</v>
      </c>
      <c r="Y58" s="73">
        <v>331292.53905254969</v>
      </c>
      <c r="Z58" s="73">
        <v>324824.44840179384</v>
      </c>
      <c r="AA58" s="73">
        <v>313496.65441386087</v>
      </c>
      <c r="AC58" s="72">
        <v>80000</v>
      </c>
      <c r="AD58" s="12">
        <f t="shared" si="1"/>
        <v>5.1262556672612503</v>
      </c>
      <c r="AE58" s="12">
        <f t="shared" si="2"/>
        <v>5.0152541064642264</v>
      </c>
      <c r="AF58" s="12">
        <f t="shared" si="3"/>
        <v>4.9052167931686164</v>
      </c>
      <c r="AG58" s="12">
        <f t="shared" si="4"/>
        <v>4.7970009506190348</v>
      </c>
      <c r="AH58" s="12">
        <f t="shared" si="5"/>
        <v>4.6912615400860407</v>
      </c>
      <c r="AI58" s="12">
        <f t="shared" si="6"/>
        <v>4.5884872776283077</v>
      </c>
      <c r="AJ58" s="12">
        <f t="shared" si="7"/>
        <v>4.4890308214028654</v>
      </c>
      <c r="AK58" s="12">
        <f t="shared" si="8"/>
        <v>4.3931340319476009</v>
      </c>
      <c r="AL58" s="12">
        <f t="shared" si="9"/>
        <v>4.3009490714890672</v>
      </c>
      <c r="AM58" s="12">
        <f t="shared" si="10"/>
        <v>4.1411567381568712</v>
      </c>
      <c r="AN58" s="12">
        <f t="shared" si="11"/>
        <v>4.0603056050224229</v>
      </c>
      <c r="AO58" s="12">
        <f t="shared" si="12"/>
        <v>3.9187081801732608</v>
      </c>
    </row>
    <row r="59" spans="1:55" x14ac:dyDescent="0.15">
      <c r="A59" s="81">
        <v>81000</v>
      </c>
      <c r="B59" s="8">
        <v>0.20499999999999999</v>
      </c>
      <c r="C59" s="8">
        <v>0.21499999999999997</v>
      </c>
      <c r="D59" s="8">
        <v>0.22499999999999998</v>
      </c>
      <c r="E59" s="8">
        <v>0.23499999999999999</v>
      </c>
      <c r="F59" s="8">
        <v>0.245</v>
      </c>
      <c r="G59" s="20">
        <v>0.255</v>
      </c>
      <c r="H59" s="8">
        <v>0.26500000000000001</v>
      </c>
      <c r="I59" s="8">
        <v>0.27500000000000002</v>
      </c>
      <c r="J59" s="8">
        <v>0.28500000000000003</v>
      </c>
      <c r="K59" s="8">
        <v>0.29499999999999998</v>
      </c>
      <c r="L59" s="8">
        <v>0.3</v>
      </c>
      <c r="M59" s="8">
        <v>0.31</v>
      </c>
      <c r="O59" s="81">
        <v>81000</v>
      </c>
      <c r="P59" s="73">
        <v>415226.70904816122</v>
      </c>
      <c r="Q59" s="73">
        <v>406235.58262360224</v>
      </c>
      <c r="R59" s="73">
        <v>397322.56024665793</v>
      </c>
      <c r="S59" s="73">
        <v>388557.07700014178</v>
      </c>
      <c r="T59" s="73">
        <v>379992.18474696932</v>
      </c>
      <c r="U59" s="74">
        <v>371667.46948789293</v>
      </c>
      <c r="V59" s="73">
        <v>363611.4965336321</v>
      </c>
      <c r="W59" s="73">
        <v>355843.85658775567</v>
      </c>
      <c r="X59" s="73">
        <v>348376.87479061441</v>
      </c>
      <c r="Y59" s="73">
        <v>341217.03537330485</v>
      </c>
      <c r="Z59" s="73">
        <v>328884.75400681625</v>
      </c>
      <c r="AA59" s="73">
        <v>322618.89312836254</v>
      </c>
      <c r="AC59" s="72">
        <v>81000</v>
      </c>
      <c r="AD59" s="12">
        <f t="shared" si="1"/>
        <v>5.1262556672612494</v>
      </c>
      <c r="AE59" s="12">
        <f t="shared" si="2"/>
        <v>5.0152541064642255</v>
      </c>
      <c r="AF59" s="12">
        <f t="shared" si="3"/>
        <v>4.9052167931686164</v>
      </c>
      <c r="AG59" s="12">
        <f t="shared" si="4"/>
        <v>4.7970009506190348</v>
      </c>
      <c r="AH59" s="12">
        <f t="shared" si="5"/>
        <v>4.6912615400860407</v>
      </c>
      <c r="AI59" s="12">
        <f t="shared" si="6"/>
        <v>4.5884872776283077</v>
      </c>
      <c r="AJ59" s="12">
        <f t="shared" si="7"/>
        <v>4.4890308214028654</v>
      </c>
      <c r="AK59" s="12">
        <f t="shared" si="8"/>
        <v>4.3931340319476009</v>
      </c>
      <c r="AL59" s="12">
        <f t="shared" si="9"/>
        <v>4.3009490714890672</v>
      </c>
      <c r="AM59" s="12">
        <f t="shared" si="10"/>
        <v>4.2125559922630229</v>
      </c>
      <c r="AN59" s="12">
        <f t="shared" si="11"/>
        <v>4.0603056050224229</v>
      </c>
      <c r="AO59" s="12">
        <f t="shared" si="12"/>
        <v>3.982949297881019</v>
      </c>
    </row>
    <row r="60" spans="1:55" x14ac:dyDescent="0.15">
      <c r="A60" s="81">
        <v>82000</v>
      </c>
      <c r="B60" s="8">
        <v>0.20499999999999999</v>
      </c>
      <c r="C60" s="8">
        <v>0.21499999999999997</v>
      </c>
      <c r="D60" s="8">
        <v>0.22499999999999998</v>
      </c>
      <c r="E60" s="8">
        <v>0.23499999999999999</v>
      </c>
      <c r="F60" s="8">
        <v>0.245</v>
      </c>
      <c r="G60" s="20">
        <v>0.255</v>
      </c>
      <c r="H60" s="8">
        <v>0.26500000000000001</v>
      </c>
      <c r="I60" s="8">
        <v>0.27500000000000002</v>
      </c>
      <c r="J60" s="8">
        <v>0.28500000000000003</v>
      </c>
      <c r="K60" s="8">
        <v>0.29499999999999998</v>
      </c>
      <c r="L60" s="8">
        <v>0.3</v>
      </c>
      <c r="M60" s="8">
        <v>0.31</v>
      </c>
      <c r="O60" s="81">
        <v>82000</v>
      </c>
      <c r="P60" s="73">
        <v>420352.96471542248</v>
      </c>
      <c r="Q60" s="73">
        <v>411250.83673006645</v>
      </c>
      <c r="R60" s="73">
        <v>402227.77703982644</v>
      </c>
      <c r="S60" s="73">
        <v>393354.07795076084</v>
      </c>
      <c r="T60" s="73">
        <v>384683.44628705533</v>
      </c>
      <c r="U60" s="74">
        <v>376255.95676552126</v>
      </c>
      <c r="V60" s="73">
        <v>368100.52735503495</v>
      </c>
      <c r="W60" s="73">
        <v>360236.99061970331</v>
      </c>
      <c r="X60" s="73">
        <v>352677.82386210351</v>
      </c>
      <c r="Y60" s="73">
        <v>345429.59136556787</v>
      </c>
      <c r="Z60" s="73">
        <v>332945.05961183872</v>
      </c>
      <c r="AA60" s="73">
        <v>326601.84242624359</v>
      </c>
      <c r="AC60" s="72">
        <v>82000</v>
      </c>
      <c r="AD60" s="12">
        <f t="shared" si="1"/>
        <v>5.1262556672612494</v>
      </c>
      <c r="AE60" s="12">
        <f t="shared" si="2"/>
        <v>5.0152541064642246</v>
      </c>
      <c r="AF60" s="12">
        <f t="shared" si="3"/>
        <v>4.9052167931686155</v>
      </c>
      <c r="AG60" s="12">
        <f t="shared" si="4"/>
        <v>4.7970009506190348</v>
      </c>
      <c r="AH60" s="12">
        <f t="shared" si="5"/>
        <v>4.6912615400860407</v>
      </c>
      <c r="AI60" s="12">
        <f t="shared" si="6"/>
        <v>4.5884872776283077</v>
      </c>
      <c r="AJ60" s="12">
        <f t="shared" si="7"/>
        <v>4.4890308214028654</v>
      </c>
      <c r="AK60" s="12">
        <f t="shared" si="8"/>
        <v>4.3931340319476018</v>
      </c>
      <c r="AL60" s="12">
        <f t="shared" si="9"/>
        <v>4.3009490714890672</v>
      </c>
      <c r="AM60" s="12">
        <f t="shared" si="10"/>
        <v>4.2125559922630229</v>
      </c>
      <c r="AN60" s="12">
        <f t="shared" si="11"/>
        <v>4.0603056050224238</v>
      </c>
      <c r="AO60" s="12">
        <f t="shared" si="12"/>
        <v>3.9829492978810195</v>
      </c>
    </row>
    <row r="61" spans="1:55" s="19" customFormat="1" x14ac:dyDescent="0.15">
      <c r="A61" s="81">
        <v>83000</v>
      </c>
      <c r="B61" s="47">
        <v>0.20500000000000002</v>
      </c>
      <c r="C61" s="47">
        <v>0.21499999999999997</v>
      </c>
      <c r="D61" s="47">
        <v>0.22499999999999998</v>
      </c>
      <c r="E61" s="47">
        <v>0.23499999999999999</v>
      </c>
      <c r="F61" s="47">
        <v>0.245</v>
      </c>
      <c r="G61" s="47">
        <v>0.255</v>
      </c>
      <c r="H61" s="47">
        <v>0.26500000000000001</v>
      </c>
      <c r="I61" s="47">
        <v>0.27500000000000002</v>
      </c>
      <c r="J61" s="47">
        <v>0.28500000000000003</v>
      </c>
      <c r="K61" s="47">
        <v>0.29499999999999998</v>
      </c>
      <c r="L61" s="47">
        <v>0.3</v>
      </c>
      <c r="M61" s="47">
        <v>0.31</v>
      </c>
      <c r="O61" s="81">
        <v>83000</v>
      </c>
      <c r="P61" s="73">
        <v>425479.22038268374</v>
      </c>
      <c r="Q61" s="73">
        <v>416266.09083653073</v>
      </c>
      <c r="R61" s="73">
        <v>407132.99383299507</v>
      </c>
      <c r="S61" s="73">
        <v>398151.07890137989</v>
      </c>
      <c r="T61" s="73">
        <v>389374.70782714133</v>
      </c>
      <c r="U61" s="74">
        <v>380844.44404314953</v>
      </c>
      <c r="V61" s="73">
        <v>372589.55817643786</v>
      </c>
      <c r="W61" s="73">
        <v>364630.12465165096</v>
      </c>
      <c r="X61" s="73">
        <v>356978.77293359255</v>
      </c>
      <c r="Y61" s="73">
        <v>349642.14735783095</v>
      </c>
      <c r="Z61" s="73">
        <v>337005.36521686113</v>
      </c>
      <c r="AA61" s="73">
        <v>330584.79172412457</v>
      </c>
      <c r="AC61" s="72">
        <v>83000</v>
      </c>
      <c r="AD61" s="12">
        <f t="shared" si="1"/>
        <v>5.1262556672612503</v>
      </c>
      <c r="AE61" s="12">
        <f t="shared" si="2"/>
        <v>5.0152541064642255</v>
      </c>
      <c r="AF61" s="12">
        <f t="shared" si="3"/>
        <v>4.9052167931686155</v>
      </c>
      <c r="AG61" s="12">
        <f t="shared" si="4"/>
        <v>4.7970009506190348</v>
      </c>
      <c r="AH61" s="12">
        <f t="shared" si="5"/>
        <v>4.6912615400860398</v>
      </c>
      <c r="AI61" s="12">
        <f t="shared" si="6"/>
        <v>4.5884872776283077</v>
      </c>
      <c r="AJ61" s="12">
        <f t="shared" si="7"/>
        <v>4.4890308214028654</v>
      </c>
      <c r="AK61" s="12">
        <f t="shared" si="8"/>
        <v>4.3931340319476018</v>
      </c>
      <c r="AL61" s="12">
        <f t="shared" si="9"/>
        <v>4.3009490714890672</v>
      </c>
      <c r="AM61" s="12">
        <f t="shared" si="10"/>
        <v>4.2125559922630238</v>
      </c>
      <c r="AN61" s="12">
        <f t="shared" si="11"/>
        <v>4.0603056050224229</v>
      </c>
      <c r="AO61" s="12">
        <f t="shared" si="12"/>
        <v>3.982949297881019</v>
      </c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x14ac:dyDescent="0.15">
      <c r="A62" s="81">
        <v>84000</v>
      </c>
      <c r="B62" s="47">
        <v>0.20500000000000002</v>
      </c>
      <c r="C62" s="47">
        <v>0.21499999999999997</v>
      </c>
      <c r="D62" s="47">
        <v>0.22499999999999998</v>
      </c>
      <c r="E62" s="47">
        <v>0.23499999999999999</v>
      </c>
      <c r="F62" s="47">
        <v>0.245</v>
      </c>
      <c r="G62" s="47">
        <v>0.255</v>
      </c>
      <c r="H62" s="47">
        <v>0.26500000000000001</v>
      </c>
      <c r="I62" s="47">
        <v>0.27500000000000002</v>
      </c>
      <c r="J62" s="47">
        <v>0.28500000000000003</v>
      </c>
      <c r="K62" s="47">
        <v>0.29499999999999998</v>
      </c>
      <c r="L62" s="47">
        <v>0.3</v>
      </c>
      <c r="M62" s="47">
        <v>0.31</v>
      </c>
      <c r="N62" s="21"/>
      <c r="O62" s="81">
        <v>84000</v>
      </c>
      <c r="P62" s="75">
        <v>430605.47604994499</v>
      </c>
      <c r="Q62" s="75">
        <v>421281.34494299494</v>
      </c>
      <c r="R62" s="75">
        <v>412038.21062616369</v>
      </c>
      <c r="S62" s="75">
        <v>402948.07985199889</v>
      </c>
      <c r="T62" s="75">
        <v>394065.9693672274</v>
      </c>
      <c r="U62" s="75">
        <v>385432.93132077786</v>
      </c>
      <c r="V62" s="75">
        <v>377078.58899784071</v>
      </c>
      <c r="W62" s="75">
        <v>369023.25868359854</v>
      </c>
      <c r="X62" s="75">
        <v>361279.72200508165</v>
      </c>
      <c r="Y62" s="75">
        <v>353854.70335009397</v>
      </c>
      <c r="Z62" s="75">
        <v>341065.67082188354</v>
      </c>
      <c r="AA62" s="75">
        <v>334567.74102200562</v>
      </c>
      <c r="AB62" s="21"/>
      <c r="AC62" s="72">
        <v>84000</v>
      </c>
      <c r="AD62" s="12">
        <f t="shared" si="1"/>
        <v>5.1262556672612503</v>
      </c>
      <c r="AE62" s="12">
        <f t="shared" si="2"/>
        <v>5.0152541064642255</v>
      </c>
      <c r="AF62" s="12">
        <f t="shared" si="3"/>
        <v>4.9052167931686155</v>
      </c>
      <c r="AG62" s="12">
        <f t="shared" si="4"/>
        <v>4.7970009506190348</v>
      </c>
      <c r="AH62" s="12">
        <f t="shared" si="5"/>
        <v>4.6912615400860407</v>
      </c>
      <c r="AI62" s="12">
        <f t="shared" si="6"/>
        <v>4.5884872776283077</v>
      </c>
      <c r="AJ62" s="12">
        <f t="shared" si="7"/>
        <v>4.4890308214028654</v>
      </c>
      <c r="AK62" s="12">
        <f t="shared" si="8"/>
        <v>4.3931340319476018</v>
      </c>
      <c r="AL62" s="12">
        <f t="shared" si="9"/>
        <v>4.3009490714890672</v>
      </c>
      <c r="AM62" s="12">
        <f t="shared" si="10"/>
        <v>4.2125559922630238</v>
      </c>
      <c r="AN62" s="12">
        <f t="shared" si="11"/>
        <v>4.0603056050224229</v>
      </c>
      <c r="AO62" s="12">
        <f t="shared" si="12"/>
        <v>3.9829492978810195</v>
      </c>
      <c r="AP62" s="21"/>
    </row>
    <row r="63" spans="1:55" x14ac:dyDescent="0.15">
      <c r="A63" s="81">
        <v>85000</v>
      </c>
      <c r="B63" s="47">
        <v>0.20500000000000002</v>
      </c>
      <c r="C63" s="47">
        <v>0.21499999999999997</v>
      </c>
      <c r="D63" s="47">
        <v>0.22499999999999998</v>
      </c>
      <c r="E63" s="47">
        <v>0.23499999999999999</v>
      </c>
      <c r="F63" s="47">
        <v>0.245</v>
      </c>
      <c r="G63" s="47">
        <v>0.26</v>
      </c>
      <c r="H63" s="47">
        <v>0.26500000000000001</v>
      </c>
      <c r="I63" s="47">
        <v>0.27500000000000002</v>
      </c>
      <c r="J63" s="47">
        <v>0.28500000000000003</v>
      </c>
      <c r="K63" s="47">
        <v>0.29499999999999998</v>
      </c>
      <c r="L63" s="47">
        <v>0.3</v>
      </c>
      <c r="M63" s="47">
        <v>0.31</v>
      </c>
      <c r="N63" s="21"/>
      <c r="O63" s="81">
        <v>85000</v>
      </c>
      <c r="P63" s="75">
        <v>435731.73171720619</v>
      </c>
      <c r="Q63" s="75">
        <v>426296.59904945915</v>
      </c>
      <c r="R63" s="75">
        <v>416943.42741933232</v>
      </c>
      <c r="S63" s="75">
        <v>407745.08080261794</v>
      </c>
      <c r="T63" s="75">
        <v>398757.23090731347</v>
      </c>
      <c r="U63" s="75">
        <v>397668.89739445335</v>
      </c>
      <c r="V63" s="75">
        <v>381567.61981924355</v>
      </c>
      <c r="W63" s="75">
        <v>373416.39271554613</v>
      </c>
      <c r="X63" s="75">
        <v>365580.6710765707</v>
      </c>
      <c r="Y63" s="75">
        <v>358067.25934235699</v>
      </c>
      <c r="Z63" s="75">
        <v>345125.97642690595</v>
      </c>
      <c r="AA63" s="75">
        <v>338550.69031988666</v>
      </c>
      <c r="AB63" s="21"/>
      <c r="AC63" s="72">
        <v>85000</v>
      </c>
      <c r="AD63" s="12">
        <f t="shared" si="1"/>
        <v>5.1262556672612494</v>
      </c>
      <c r="AE63" s="12">
        <f t="shared" si="2"/>
        <v>5.0152541064642255</v>
      </c>
      <c r="AF63" s="12">
        <f t="shared" si="3"/>
        <v>4.9052167931686155</v>
      </c>
      <c r="AG63" s="12">
        <f t="shared" si="4"/>
        <v>4.7970009506190348</v>
      </c>
      <c r="AH63" s="12">
        <f t="shared" si="5"/>
        <v>4.6912615400860407</v>
      </c>
      <c r="AI63" s="12">
        <f t="shared" si="6"/>
        <v>4.6784576164053338</v>
      </c>
      <c r="AJ63" s="12">
        <f t="shared" si="7"/>
        <v>4.4890308214028654</v>
      </c>
      <c r="AK63" s="12">
        <f t="shared" si="8"/>
        <v>4.3931340319476018</v>
      </c>
      <c r="AL63" s="12">
        <f t="shared" si="9"/>
        <v>4.3009490714890672</v>
      </c>
      <c r="AM63" s="12">
        <f t="shared" si="10"/>
        <v>4.2125559922630238</v>
      </c>
      <c r="AN63" s="12">
        <f t="shared" si="11"/>
        <v>4.0603056050224229</v>
      </c>
      <c r="AO63" s="12">
        <f t="shared" si="12"/>
        <v>3.9829492978810195</v>
      </c>
      <c r="AP63" s="21"/>
    </row>
    <row r="64" spans="1:55" x14ac:dyDescent="0.15">
      <c r="A64" s="81">
        <v>86000</v>
      </c>
      <c r="B64" s="47">
        <v>0.20500000000000002</v>
      </c>
      <c r="C64" s="47">
        <v>0.21499999999999997</v>
      </c>
      <c r="D64" s="47">
        <v>0.22499999999999998</v>
      </c>
      <c r="E64" s="47">
        <v>0.23499999999999999</v>
      </c>
      <c r="F64" s="47">
        <v>0.25</v>
      </c>
      <c r="G64" s="47">
        <v>0.26</v>
      </c>
      <c r="H64" s="47">
        <v>0.27</v>
      </c>
      <c r="I64" s="47">
        <v>0.27500000000000002</v>
      </c>
      <c r="J64" s="47">
        <v>0.28500000000000003</v>
      </c>
      <c r="K64" s="47">
        <v>0.29499999999999998</v>
      </c>
      <c r="L64" s="47">
        <v>0.30499999999999999</v>
      </c>
      <c r="M64" s="47">
        <v>0.31</v>
      </c>
      <c r="N64" s="21"/>
      <c r="O64" s="81">
        <v>86000</v>
      </c>
      <c r="P64" s="75">
        <v>440857.9873844675</v>
      </c>
      <c r="Q64" s="75">
        <v>431311.85315592337</v>
      </c>
      <c r="R64" s="75">
        <v>421848.64421250095</v>
      </c>
      <c r="S64" s="75">
        <v>412542.081753237</v>
      </c>
      <c r="T64" s="75">
        <v>411682.13515040767</v>
      </c>
      <c r="U64" s="75">
        <v>402347.35501085868</v>
      </c>
      <c r="V64" s="75">
        <v>393340.73838858318</v>
      </c>
      <c r="W64" s="75">
        <v>377809.52674749377</v>
      </c>
      <c r="X64" s="75">
        <v>369881.6201480598</v>
      </c>
      <c r="Y64" s="75">
        <v>362279.81533461995</v>
      </c>
      <c r="Z64" s="75">
        <v>355006.05339912721</v>
      </c>
      <c r="AA64" s="75">
        <v>342533.63961776759</v>
      </c>
      <c r="AB64" s="21"/>
      <c r="AC64" s="72">
        <v>86000</v>
      </c>
      <c r="AD64" s="12">
        <f t="shared" si="1"/>
        <v>5.1262556672612503</v>
      </c>
      <c r="AE64" s="12">
        <f t="shared" si="2"/>
        <v>5.0152541064642255</v>
      </c>
      <c r="AF64" s="12">
        <f t="shared" si="3"/>
        <v>4.9052167931686155</v>
      </c>
      <c r="AG64" s="12">
        <f t="shared" si="4"/>
        <v>4.7970009506190348</v>
      </c>
      <c r="AH64" s="12">
        <f t="shared" si="5"/>
        <v>4.7870015715163685</v>
      </c>
      <c r="AI64" s="12">
        <f t="shared" si="6"/>
        <v>4.6784576164053338</v>
      </c>
      <c r="AJ64" s="12">
        <f t="shared" si="7"/>
        <v>4.5737295161463161</v>
      </c>
      <c r="AK64" s="12">
        <f t="shared" si="8"/>
        <v>4.3931340319476018</v>
      </c>
      <c r="AL64" s="12">
        <f t="shared" si="9"/>
        <v>4.3009490714890672</v>
      </c>
      <c r="AM64" s="12">
        <f t="shared" si="10"/>
        <v>4.2125559922630229</v>
      </c>
      <c r="AN64" s="12">
        <f t="shared" si="11"/>
        <v>4.1279773651061307</v>
      </c>
      <c r="AO64" s="12">
        <f t="shared" si="12"/>
        <v>3.9829492978810186</v>
      </c>
      <c r="AP64" s="21"/>
    </row>
    <row r="65" spans="1:42" x14ac:dyDescent="0.15">
      <c r="A65" s="81">
        <v>87000</v>
      </c>
      <c r="B65" s="47">
        <v>0.20500000000000002</v>
      </c>
      <c r="C65" s="47">
        <v>0.21499999999999997</v>
      </c>
      <c r="D65" s="47">
        <v>0.22499999999999998</v>
      </c>
      <c r="E65" s="47">
        <v>0.24</v>
      </c>
      <c r="F65" s="47">
        <v>0.25</v>
      </c>
      <c r="G65" s="47">
        <v>0.26</v>
      </c>
      <c r="H65" s="47">
        <v>0.27</v>
      </c>
      <c r="I65" s="47">
        <v>0.27500000000000002</v>
      </c>
      <c r="J65" s="47">
        <v>0.28500000000000003</v>
      </c>
      <c r="K65" s="47">
        <v>0.29499999999999998</v>
      </c>
      <c r="L65" s="47">
        <v>0.30499999999999999</v>
      </c>
      <c r="M65" s="47">
        <v>0.31</v>
      </c>
      <c r="N65" s="21"/>
      <c r="O65" s="81">
        <v>87000</v>
      </c>
      <c r="P65" s="75">
        <v>445984.24305172876</v>
      </c>
      <c r="Q65" s="75">
        <v>436327.10726238764</v>
      </c>
      <c r="R65" s="75">
        <v>426753.86100566952</v>
      </c>
      <c r="S65" s="75">
        <v>426218.63765500189</v>
      </c>
      <c r="T65" s="75">
        <v>416469.13672192401</v>
      </c>
      <c r="U65" s="75">
        <v>407025.81262726401</v>
      </c>
      <c r="V65" s="75">
        <v>397914.46790472948</v>
      </c>
      <c r="W65" s="75">
        <v>382202.66077944136</v>
      </c>
      <c r="X65" s="75">
        <v>374182.5692195489</v>
      </c>
      <c r="Y65" s="75">
        <v>366492.37132688303</v>
      </c>
      <c r="Z65" s="75">
        <v>359134.03076423332</v>
      </c>
      <c r="AA65" s="75">
        <v>346516.58891564864</v>
      </c>
      <c r="AB65" s="21"/>
      <c r="AC65" s="72">
        <v>87000</v>
      </c>
      <c r="AD65" s="12">
        <f t="shared" si="1"/>
        <v>5.1262556672612503</v>
      </c>
      <c r="AE65" s="12">
        <f t="shared" si="2"/>
        <v>5.0152541064642255</v>
      </c>
      <c r="AF65" s="12">
        <f t="shared" si="3"/>
        <v>4.9052167931686155</v>
      </c>
      <c r="AG65" s="12">
        <f t="shared" si="4"/>
        <v>4.899064800632206</v>
      </c>
      <c r="AH65" s="12">
        <f t="shared" si="5"/>
        <v>4.7870015715163676</v>
      </c>
      <c r="AI65" s="12">
        <f t="shared" si="6"/>
        <v>4.6784576164053338</v>
      </c>
      <c r="AJ65" s="12">
        <f t="shared" si="7"/>
        <v>4.5737295161463161</v>
      </c>
      <c r="AK65" s="12">
        <f t="shared" si="8"/>
        <v>4.3931340319476018</v>
      </c>
      <c r="AL65" s="12">
        <f t="shared" si="9"/>
        <v>4.3009490714890681</v>
      </c>
      <c r="AM65" s="12">
        <f t="shared" si="10"/>
        <v>4.2125559922630238</v>
      </c>
      <c r="AN65" s="12">
        <f t="shared" si="11"/>
        <v>4.1279773651061298</v>
      </c>
      <c r="AO65" s="12">
        <f t="shared" si="12"/>
        <v>3.982949297881019</v>
      </c>
      <c r="AP65" s="21"/>
    </row>
    <row r="66" spans="1:42" x14ac:dyDescent="0.15">
      <c r="A66" s="81">
        <v>88000</v>
      </c>
      <c r="B66" s="47">
        <v>0.20500000000000002</v>
      </c>
      <c r="C66" s="47">
        <v>0.21499999999999997</v>
      </c>
      <c r="D66" s="47">
        <v>0.22499999999999998</v>
      </c>
      <c r="E66" s="47">
        <v>0.24</v>
      </c>
      <c r="F66" s="47">
        <v>0.25</v>
      </c>
      <c r="G66" s="47">
        <v>0.26</v>
      </c>
      <c r="H66" s="47">
        <v>0.27</v>
      </c>
      <c r="I66" s="47">
        <v>0.28000000000000003</v>
      </c>
      <c r="J66" s="47">
        <v>0.28500000000000003</v>
      </c>
      <c r="K66" s="47">
        <v>0.29499999999999998</v>
      </c>
      <c r="L66" s="47">
        <v>0.30499999999999999</v>
      </c>
      <c r="M66" s="47">
        <v>0.31</v>
      </c>
      <c r="N66" s="21"/>
      <c r="O66" s="81">
        <v>88000</v>
      </c>
      <c r="P66" s="75">
        <v>451110.49871898995</v>
      </c>
      <c r="Q66" s="75">
        <v>441342.36136885179</v>
      </c>
      <c r="R66" s="75">
        <v>431659.07779883815</v>
      </c>
      <c r="S66" s="75">
        <v>431117.70245563408</v>
      </c>
      <c r="T66" s="75">
        <v>421256.1382934404</v>
      </c>
      <c r="U66" s="75">
        <v>411704.27024366934</v>
      </c>
      <c r="V66" s="75">
        <v>402488.19742087577</v>
      </c>
      <c r="W66" s="75">
        <v>393624.80926250509</v>
      </c>
      <c r="X66" s="75">
        <v>378483.51829103794</v>
      </c>
      <c r="Y66" s="75">
        <v>370704.92731914605</v>
      </c>
      <c r="Z66" s="75">
        <v>363262.00812933943</v>
      </c>
      <c r="AA66" s="75">
        <v>350499.53821352968</v>
      </c>
      <c r="AB66" s="21"/>
      <c r="AC66" s="72">
        <v>88000</v>
      </c>
      <c r="AD66" s="12">
        <f t="shared" si="1"/>
        <v>5.1262556672612494</v>
      </c>
      <c r="AE66" s="12">
        <f t="shared" si="2"/>
        <v>5.0152541064642246</v>
      </c>
      <c r="AF66" s="12">
        <f t="shared" si="3"/>
        <v>4.9052167931686155</v>
      </c>
      <c r="AG66" s="12">
        <f t="shared" si="4"/>
        <v>4.8990648006322051</v>
      </c>
      <c r="AH66" s="12">
        <f t="shared" si="5"/>
        <v>4.7870015715163685</v>
      </c>
      <c r="AI66" s="12">
        <f t="shared" si="6"/>
        <v>4.6784576164053338</v>
      </c>
      <c r="AJ66" s="12">
        <f t="shared" si="7"/>
        <v>4.5737295161463161</v>
      </c>
      <c r="AK66" s="12">
        <f t="shared" si="8"/>
        <v>4.4730091961648304</v>
      </c>
      <c r="AL66" s="12">
        <f t="shared" si="9"/>
        <v>4.3009490714890672</v>
      </c>
      <c r="AM66" s="12">
        <f t="shared" si="10"/>
        <v>4.2125559922630229</v>
      </c>
      <c r="AN66" s="12">
        <f t="shared" si="11"/>
        <v>4.1279773651061298</v>
      </c>
      <c r="AO66" s="12">
        <f t="shared" si="12"/>
        <v>3.982949297881019</v>
      </c>
      <c r="AP66" s="21"/>
    </row>
    <row r="67" spans="1:42" x14ac:dyDescent="0.15">
      <c r="A67" s="81">
        <v>89000</v>
      </c>
      <c r="B67" s="47">
        <v>0.20500000000000002</v>
      </c>
      <c r="C67" s="47">
        <v>0.21499999999999997</v>
      </c>
      <c r="D67" s="47">
        <v>0.22999999999999998</v>
      </c>
      <c r="E67" s="47">
        <v>0.24</v>
      </c>
      <c r="F67" s="47">
        <v>0.25</v>
      </c>
      <c r="G67" s="47">
        <v>0.26</v>
      </c>
      <c r="H67" s="47">
        <v>0.27</v>
      </c>
      <c r="I67" s="47">
        <v>0.28000000000000003</v>
      </c>
      <c r="J67" s="47">
        <v>0.28500000000000003</v>
      </c>
      <c r="K67" s="47">
        <v>0.29499999999999998</v>
      </c>
      <c r="L67" s="47">
        <v>0.30499999999999999</v>
      </c>
      <c r="M67" s="47">
        <v>0.31</v>
      </c>
      <c r="N67" s="21"/>
      <c r="O67" s="81">
        <v>89000</v>
      </c>
      <c r="P67" s="75">
        <v>456236.75438625127</v>
      </c>
      <c r="Q67" s="75">
        <v>446357.61547531607</v>
      </c>
      <c r="R67" s="75">
        <v>446265.72336071805</v>
      </c>
      <c r="S67" s="75">
        <v>436016.76725626632</v>
      </c>
      <c r="T67" s="75">
        <v>426043.13986495679</v>
      </c>
      <c r="U67" s="75">
        <v>416382.72786007466</v>
      </c>
      <c r="V67" s="75">
        <v>407061.92693702213</v>
      </c>
      <c r="W67" s="75">
        <v>398097.81845866994</v>
      </c>
      <c r="X67" s="75">
        <v>382784.46736252704</v>
      </c>
      <c r="Y67" s="75">
        <v>374917.48331140901</v>
      </c>
      <c r="Z67" s="75">
        <v>367389.9854944456</v>
      </c>
      <c r="AA67" s="75">
        <v>354482.48751141067</v>
      </c>
      <c r="AB67" s="21"/>
      <c r="AC67" s="72">
        <v>89000</v>
      </c>
      <c r="AD67" s="12">
        <f t="shared" si="1"/>
        <v>5.1262556672612503</v>
      </c>
      <c r="AE67" s="12">
        <f t="shared" si="2"/>
        <v>5.0152541064642255</v>
      </c>
      <c r="AF67" s="12">
        <f t="shared" si="3"/>
        <v>5.0142216107945847</v>
      </c>
      <c r="AG67" s="12">
        <f t="shared" si="4"/>
        <v>4.899064800632206</v>
      </c>
      <c r="AH67" s="12">
        <f t="shared" si="5"/>
        <v>4.7870015715163685</v>
      </c>
      <c r="AI67" s="12">
        <f t="shared" si="6"/>
        <v>4.6784576164053338</v>
      </c>
      <c r="AJ67" s="12">
        <f t="shared" si="7"/>
        <v>4.5737295161463161</v>
      </c>
      <c r="AK67" s="12">
        <f t="shared" si="8"/>
        <v>4.4730091961648304</v>
      </c>
      <c r="AL67" s="12">
        <f t="shared" si="9"/>
        <v>4.3009490714890681</v>
      </c>
      <c r="AM67" s="12">
        <f t="shared" si="10"/>
        <v>4.2125559922630229</v>
      </c>
      <c r="AN67" s="12">
        <f t="shared" si="11"/>
        <v>4.1279773651061307</v>
      </c>
      <c r="AO67" s="12">
        <f t="shared" si="12"/>
        <v>3.9829492978810186</v>
      </c>
      <c r="AP67" s="21"/>
    </row>
    <row r="68" spans="1:42" x14ac:dyDescent="0.15">
      <c r="A68" s="81">
        <v>90000</v>
      </c>
      <c r="B68" s="47">
        <v>0.21</v>
      </c>
      <c r="C68" s="47">
        <v>0.21999999999999997</v>
      </c>
      <c r="D68" s="47">
        <v>0.22999999999999998</v>
      </c>
      <c r="E68" s="47">
        <v>0.24</v>
      </c>
      <c r="F68" s="47">
        <v>0.25</v>
      </c>
      <c r="G68" s="47">
        <v>0.26</v>
      </c>
      <c r="H68" s="47">
        <v>0.27</v>
      </c>
      <c r="I68" s="47">
        <v>0.28000000000000003</v>
      </c>
      <c r="J68" s="47">
        <v>0.29000000000000004</v>
      </c>
      <c r="K68" s="47">
        <v>0.29499999999999998</v>
      </c>
      <c r="L68" s="47">
        <v>0.30499999999999999</v>
      </c>
      <c r="M68" s="47">
        <v>0.31</v>
      </c>
      <c r="N68" s="21"/>
      <c r="O68" s="81">
        <v>90000</v>
      </c>
      <c r="P68" s="75">
        <v>472615.76639628108</v>
      </c>
      <c r="Q68" s="75">
        <v>461869.91306042636</v>
      </c>
      <c r="R68" s="75">
        <v>451279.94497151265</v>
      </c>
      <c r="S68" s="75">
        <v>440915.83205689851</v>
      </c>
      <c r="T68" s="75">
        <v>430830.14143647312</v>
      </c>
      <c r="U68" s="75">
        <v>421061.18547647999</v>
      </c>
      <c r="V68" s="75">
        <v>411635.65645316843</v>
      </c>
      <c r="W68" s="75">
        <v>402570.82765483478</v>
      </c>
      <c r="X68" s="75">
        <v>393876.38865215669</v>
      </c>
      <c r="Y68" s="75">
        <v>379130.03930367209</v>
      </c>
      <c r="Z68" s="75">
        <v>371517.96285955171</v>
      </c>
      <c r="AA68" s="75">
        <v>358465.43680929171</v>
      </c>
      <c r="AB68" s="21"/>
      <c r="AC68" s="72">
        <v>90000</v>
      </c>
      <c r="AD68" s="12">
        <f t="shared" si="1"/>
        <v>5.2512862932920124</v>
      </c>
      <c r="AE68" s="12">
        <f t="shared" si="2"/>
        <v>5.1318879228936263</v>
      </c>
      <c r="AF68" s="12">
        <f t="shared" si="3"/>
        <v>5.0142216107945847</v>
      </c>
      <c r="AG68" s="12">
        <f t="shared" si="4"/>
        <v>4.899064800632206</v>
      </c>
      <c r="AH68" s="12">
        <f t="shared" si="5"/>
        <v>4.7870015715163676</v>
      </c>
      <c r="AI68" s="12">
        <f t="shared" si="6"/>
        <v>4.6784576164053329</v>
      </c>
      <c r="AJ68" s="12">
        <f t="shared" si="7"/>
        <v>4.5737295161463161</v>
      </c>
      <c r="AK68" s="12">
        <f t="shared" si="8"/>
        <v>4.4730091961648313</v>
      </c>
      <c r="AL68" s="12">
        <f t="shared" si="9"/>
        <v>4.3764043183572969</v>
      </c>
      <c r="AM68" s="12">
        <f t="shared" si="10"/>
        <v>4.2125559922630229</v>
      </c>
      <c r="AN68" s="12">
        <f t="shared" si="11"/>
        <v>4.1279773651061298</v>
      </c>
      <c r="AO68" s="12">
        <f t="shared" si="12"/>
        <v>3.982949297881019</v>
      </c>
      <c r="AP68" s="21"/>
    </row>
    <row r="69" spans="1:42" x14ac:dyDescent="0.15">
      <c r="A69" s="81">
        <v>91000</v>
      </c>
      <c r="B69" s="47">
        <v>0.21</v>
      </c>
      <c r="C69" s="47">
        <v>0.21999999999999997</v>
      </c>
      <c r="D69" s="47">
        <v>0.22999999999999998</v>
      </c>
      <c r="E69" s="47">
        <v>0.24</v>
      </c>
      <c r="F69" s="47">
        <v>0.25</v>
      </c>
      <c r="G69" s="47">
        <v>0.26</v>
      </c>
      <c r="H69" s="47">
        <v>0.27</v>
      </c>
      <c r="I69" s="47">
        <v>0.28000000000000003</v>
      </c>
      <c r="J69" s="47">
        <v>0.29000000000000004</v>
      </c>
      <c r="K69" s="47">
        <v>0.29499999999999998</v>
      </c>
      <c r="L69" s="47">
        <v>0.30499999999999999</v>
      </c>
      <c r="M69" s="47">
        <v>0.31</v>
      </c>
      <c r="N69" s="21"/>
      <c r="O69" s="81">
        <v>91000</v>
      </c>
      <c r="P69" s="75">
        <v>477867.05268957309</v>
      </c>
      <c r="Q69" s="75">
        <v>467001.80098331999</v>
      </c>
      <c r="R69" s="75">
        <v>456294.16658230731</v>
      </c>
      <c r="S69" s="75">
        <v>445814.89685753069</v>
      </c>
      <c r="T69" s="75">
        <v>435617.14300798945</v>
      </c>
      <c r="U69" s="75">
        <v>425739.64309288532</v>
      </c>
      <c r="V69" s="75">
        <v>416209.38596931472</v>
      </c>
      <c r="W69" s="75">
        <v>407043.83685099956</v>
      </c>
      <c r="X69" s="75">
        <v>398252.79297051398</v>
      </c>
      <c r="Y69" s="75">
        <v>383342.59529593511</v>
      </c>
      <c r="Z69" s="75">
        <v>375645.94022465782</v>
      </c>
      <c r="AA69" s="75">
        <v>362448.38610717276</v>
      </c>
      <c r="AB69" s="21"/>
      <c r="AC69" s="72">
        <v>91000</v>
      </c>
      <c r="AD69" s="12">
        <f t="shared" ref="AD69:AD88" si="13">P69/$O69</f>
        <v>5.2512862932920124</v>
      </c>
      <c r="AE69" s="12">
        <f t="shared" ref="AE69:AE88" si="14">Q69/$O69</f>
        <v>5.1318879228936263</v>
      </c>
      <c r="AF69" s="12">
        <f t="shared" ref="AF69:AF88" si="15">R69/$O69</f>
        <v>5.0142216107945856</v>
      </c>
      <c r="AG69" s="12">
        <f t="shared" ref="AG69:AG88" si="16">S69/$O69</f>
        <v>4.8990648006322051</v>
      </c>
      <c r="AH69" s="12">
        <f t="shared" ref="AH69:AH88" si="17">T69/$O69</f>
        <v>4.7870015715163676</v>
      </c>
      <c r="AI69" s="12">
        <f t="shared" ref="AI69:AI88" si="18">U69/$O69</f>
        <v>4.6784576164053329</v>
      </c>
      <c r="AJ69" s="12">
        <f t="shared" ref="AJ69:AJ88" si="19">V69/$O69</f>
        <v>4.5737295161463161</v>
      </c>
      <c r="AK69" s="12">
        <f t="shared" ref="AK69:AK88" si="20">W69/$O69</f>
        <v>4.4730091961648304</v>
      </c>
      <c r="AL69" s="12">
        <f t="shared" ref="AL69:AL88" si="21">X69/$O69</f>
        <v>4.3764043183572969</v>
      </c>
      <c r="AM69" s="12">
        <f t="shared" ref="AM69:AM88" si="22">Y69/$O69</f>
        <v>4.2125559922630229</v>
      </c>
      <c r="AN69" s="12">
        <f t="shared" ref="AN69:AN88" si="23">Z69/$O69</f>
        <v>4.1279773651061298</v>
      </c>
      <c r="AO69" s="12">
        <f t="shared" ref="AO69:AO88" si="24">AA69/$O69</f>
        <v>3.9829492978810195</v>
      </c>
      <c r="AP69" s="21"/>
    </row>
    <row r="70" spans="1:42" x14ac:dyDescent="0.15">
      <c r="A70" s="81">
        <v>92000</v>
      </c>
      <c r="B70" s="47">
        <v>0.21000000000000002</v>
      </c>
      <c r="C70" s="47">
        <v>0.21999999999999997</v>
      </c>
      <c r="D70" s="47">
        <v>0.22999999999999998</v>
      </c>
      <c r="E70" s="47">
        <v>0.24</v>
      </c>
      <c r="F70" s="47">
        <v>0.25</v>
      </c>
      <c r="G70" s="47">
        <v>0.26</v>
      </c>
      <c r="H70" s="47">
        <v>0.27</v>
      </c>
      <c r="I70" s="47">
        <v>0.28000000000000003</v>
      </c>
      <c r="J70" s="47">
        <v>0.29000000000000004</v>
      </c>
      <c r="K70" s="47">
        <v>0.29499999999999998</v>
      </c>
      <c r="L70" s="47">
        <v>0.30499999999999999</v>
      </c>
      <c r="M70" s="47">
        <v>0.315</v>
      </c>
      <c r="N70" s="21"/>
      <c r="O70" s="81">
        <v>92000</v>
      </c>
      <c r="P70" s="75">
        <v>483118.33898286516</v>
      </c>
      <c r="Q70" s="75">
        <v>472133.68890621356</v>
      </c>
      <c r="R70" s="75">
        <v>461308.38819310185</v>
      </c>
      <c r="S70" s="75">
        <v>450713.96165816294</v>
      </c>
      <c r="T70" s="75">
        <v>440404.1445795059</v>
      </c>
      <c r="U70" s="75">
        <v>430418.10070929065</v>
      </c>
      <c r="V70" s="75">
        <v>420783.11548546108</v>
      </c>
      <c r="W70" s="75">
        <v>411516.84604716441</v>
      </c>
      <c r="X70" s="75">
        <v>402629.19728887122</v>
      </c>
      <c r="Y70" s="75">
        <v>387555.15128819813</v>
      </c>
      <c r="Z70" s="75">
        <v>379773.91758976399</v>
      </c>
      <c r="AA70" s="75">
        <v>372341.51823416754</v>
      </c>
      <c r="AB70" s="21"/>
      <c r="AC70" s="72">
        <v>92000</v>
      </c>
      <c r="AD70" s="12">
        <f t="shared" si="13"/>
        <v>5.2512862932920124</v>
      </c>
      <c r="AE70" s="12">
        <f t="shared" si="14"/>
        <v>5.1318879228936254</v>
      </c>
      <c r="AF70" s="12">
        <f t="shared" si="15"/>
        <v>5.0142216107945856</v>
      </c>
      <c r="AG70" s="12">
        <f t="shared" si="16"/>
        <v>4.899064800632206</v>
      </c>
      <c r="AH70" s="12">
        <f t="shared" si="17"/>
        <v>4.7870015715163685</v>
      </c>
      <c r="AI70" s="12">
        <f t="shared" si="18"/>
        <v>4.6784576164053329</v>
      </c>
      <c r="AJ70" s="12">
        <f t="shared" si="19"/>
        <v>4.5737295161463161</v>
      </c>
      <c r="AK70" s="12">
        <f t="shared" si="20"/>
        <v>4.4730091961648304</v>
      </c>
      <c r="AL70" s="12">
        <f t="shared" si="21"/>
        <v>4.376404318357296</v>
      </c>
      <c r="AM70" s="12">
        <f t="shared" si="22"/>
        <v>4.2125559922630229</v>
      </c>
      <c r="AN70" s="12">
        <f t="shared" si="23"/>
        <v>4.1279773651061307</v>
      </c>
      <c r="AO70" s="12">
        <f t="shared" si="24"/>
        <v>4.0471904155887772</v>
      </c>
      <c r="AP70" s="21"/>
    </row>
    <row r="71" spans="1:42" x14ac:dyDescent="0.15">
      <c r="A71" s="81">
        <v>93000</v>
      </c>
      <c r="B71" s="47">
        <v>0.21000000000000002</v>
      </c>
      <c r="C71" s="47">
        <v>0.21999999999999997</v>
      </c>
      <c r="D71" s="47">
        <v>0.22999999999999998</v>
      </c>
      <c r="E71" s="47">
        <v>0.24</v>
      </c>
      <c r="F71" s="47">
        <v>0.25</v>
      </c>
      <c r="G71" s="47">
        <v>0.26</v>
      </c>
      <c r="H71" s="47">
        <v>0.27</v>
      </c>
      <c r="I71" s="47">
        <v>0.28000000000000003</v>
      </c>
      <c r="J71" s="47">
        <v>0.29000000000000004</v>
      </c>
      <c r="K71" s="47">
        <v>0.29499999999999998</v>
      </c>
      <c r="L71" s="47">
        <v>0.30499999999999999</v>
      </c>
      <c r="M71" s="47">
        <v>0.315</v>
      </c>
      <c r="N71" s="21"/>
      <c r="O71" s="81">
        <v>93000</v>
      </c>
      <c r="P71" s="75">
        <v>488369.62527615717</v>
      </c>
      <c r="Q71" s="75">
        <v>477265.57682910725</v>
      </c>
      <c r="R71" s="75">
        <v>466322.60980389646</v>
      </c>
      <c r="S71" s="75">
        <v>455613.02645879512</v>
      </c>
      <c r="T71" s="75">
        <v>445191.14615102223</v>
      </c>
      <c r="U71" s="75">
        <v>435096.55832569598</v>
      </c>
      <c r="V71" s="75">
        <v>425356.84500160738</v>
      </c>
      <c r="W71" s="75">
        <v>415989.85524332931</v>
      </c>
      <c r="X71" s="75">
        <v>407005.60160722857</v>
      </c>
      <c r="Y71" s="75">
        <v>391767.70728046115</v>
      </c>
      <c r="Z71" s="75">
        <v>383901.89495487011</v>
      </c>
      <c r="AA71" s="75">
        <v>376388.70864975633</v>
      </c>
      <c r="AB71" s="21"/>
      <c r="AC71" s="72">
        <v>93000</v>
      </c>
      <c r="AD71" s="12">
        <f t="shared" si="13"/>
        <v>5.2512862932920124</v>
      </c>
      <c r="AE71" s="12">
        <f t="shared" si="14"/>
        <v>5.1318879228936263</v>
      </c>
      <c r="AF71" s="12">
        <f t="shared" si="15"/>
        <v>5.0142216107945856</v>
      </c>
      <c r="AG71" s="12">
        <f t="shared" si="16"/>
        <v>4.899064800632206</v>
      </c>
      <c r="AH71" s="12">
        <f t="shared" si="17"/>
        <v>4.7870015715163676</v>
      </c>
      <c r="AI71" s="12">
        <f t="shared" si="18"/>
        <v>4.6784576164053329</v>
      </c>
      <c r="AJ71" s="12">
        <f t="shared" si="19"/>
        <v>4.5737295161463161</v>
      </c>
      <c r="AK71" s="12">
        <f t="shared" si="20"/>
        <v>4.4730091961648313</v>
      </c>
      <c r="AL71" s="12">
        <f t="shared" si="21"/>
        <v>4.376404318357296</v>
      </c>
      <c r="AM71" s="12">
        <f t="shared" si="22"/>
        <v>4.2125559922630229</v>
      </c>
      <c r="AN71" s="12">
        <f t="shared" si="23"/>
        <v>4.1279773651061298</v>
      </c>
      <c r="AO71" s="12">
        <f t="shared" si="24"/>
        <v>4.0471904155887781</v>
      </c>
      <c r="AP71" s="21"/>
    </row>
    <row r="72" spans="1:42" x14ac:dyDescent="0.15">
      <c r="A72" s="81">
        <v>94000</v>
      </c>
      <c r="B72" s="47">
        <v>0.21000000000000002</v>
      </c>
      <c r="C72" s="47">
        <v>0.21999999999999997</v>
      </c>
      <c r="D72" s="47">
        <v>0.22999999999999998</v>
      </c>
      <c r="E72" s="47">
        <v>0.24</v>
      </c>
      <c r="F72" s="47">
        <v>0.25</v>
      </c>
      <c r="G72" s="47">
        <v>0.26</v>
      </c>
      <c r="H72" s="47">
        <v>0.27</v>
      </c>
      <c r="I72" s="47">
        <v>0.28000000000000003</v>
      </c>
      <c r="J72" s="47">
        <v>0.29000000000000004</v>
      </c>
      <c r="K72" s="47">
        <v>0.3</v>
      </c>
      <c r="L72" s="47">
        <v>0.30499999999999999</v>
      </c>
      <c r="M72" s="47">
        <v>0.315</v>
      </c>
      <c r="N72" s="21"/>
      <c r="O72" s="81">
        <v>94000</v>
      </c>
      <c r="P72" s="75">
        <v>493620.91156944918</v>
      </c>
      <c r="Q72" s="75">
        <v>482397.46475200081</v>
      </c>
      <c r="R72" s="75">
        <v>471336.83141469106</v>
      </c>
      <c r="S72" s="75">
        <v>460512.09125942731</v>
      </c>
      <c r="T72" s="75">
        <v>449978.14772253856</v>
      </c>
      <c r="U72" s="75">
        <v>439775.01594210137</v>
      </c>
      <c r="V72" s="75">
        <v>429930.57451775367</v>
      </c>
      <c r="W72" s="75">
        <v>420462.86443949403</v>
      </c>
      <c r="X72" s="75">
        <v>411382.00592558587</v>
      </c>
      <c r="Y72" s="75">
        <v>402691.79315870255</v>
      </c>
      <c r="Z72" s="75">
        <v>388029.87231997622</v>
      </c>
      <c r="AA72" s="75">
        <v>380435.89906534506</v>
      </c>
      <c r="AB72" s="21"/>
      <c r="AC72" s="72">
        <v>94000</v>
      </c>
      <c r="AD72" s="12">
        <f t="shared" si="13"/>
        <v>5.2512862932920124</v>
      </c>
      <c r="AE72" s="12">
        <f t="shared" si="14"/>
        <v>5.1318879228936254</v>
      </c>
      <c r="AF72" s="12">
        <f t="shared" si="15"/>
        <v>5.0142216107945856</v>
      </c>
      <c r="AG72" s="12">
        <f t="shared" si="16"/>
        <v>4.8990648006322051</v>
      </c>
      <c r="AH72" s="12">
        <f t="shared" si="17"/>
        <v>4.7870015715163676</v>
      </c>
      <c r="AI72" s="12">
        <f t="shared" si="18"/>
        <v>4.6784576164053338</v>
      </c>
      <c r="AJ72" s="12">
        <f t="shared" si="19"/>
        <v>4.5737295161463161</v>
      </c>
      <c r="AK72" s="12">
        <f t="shared" si="20"/>
        <v>4.4730091961648304</v>
      </c>
      <c r="AL72" s="12">
        <f t="shared" si="21"/>
        <v>4.376404318357296</v>
      </c>
      <c r="AM72" s="12">
        <f t="shared" si="22"/>
        <v>4.2839552463691764</v>
      </c>
      <c r="AN72" s="12">
        <f t="shared" si="23"/>
        <v>4.1279773651061298</v>
      </c>
      <c r="AO72" s="12">
        <f t="shared" si="24"/>
        <v>4.0471904155887772</v>
      </c>
      <c r="AP72" s="21"/>
    </row>
    <row r="73" spans="1:42" x14ac:dyDescent="0.15">
      <c r="A73" s="81">
        <v>95000</v>
      </c>
      <c r="B73" s="47">
        <v>0.21000000000000002</v>
      </c>
      <c r="C73" s="47">
        <v>0.21999999999999997</v>
      </c>
      <c r="D73" s="47">
        <v>0.22999999999999998</v>
      </c>
      <c r="E73" s="47">
        <v>0.24</v>
      </c>
      <c r="F73" s="47">
        <v>0.25</v>
      </c>
      <c r="G73" s="47">
        <v>0.26</v>
      </c>
      <c r="H73" s="47">
        <v>0.27</v>
      </c>
      <c r="I73" s="47">
        <v>0.28000000000000003</v>
      </c>
      <c r="J73" s="47">
        <v>0.29000000000000004</v>
      </c>
      <c r="K73" s="47">
        <v>0.3</v>
      </c>
      <c r="L73" s="47">
        <v>0.30499999999999999</v>
      </c>
      <c r="M73" s="47">
        <v>0.315</v>
      </c>
      <c r="N73" s="21"/>
      <c r="O73" s="81">
        <v>95000</v>
      </c>
      <c r="P73" s="75">
        <v>498872.19786274119</v>
      </c>
      <c r="Q73" s="75">
        <v>487529.35267489444</v>
      </c>
      <c r="R73" s="75">
        <v>476351.0530254856</v>
      </c>
      <c r="S73" s="75">
        <v>465411.15606005955</v>
      </c>
      <c r="T73" s="75">
        <v>454765.14929405501</v>
      </c>
      <c r="U73" s="75">
        <v>444453.4735585067</v>
      </c>
      <c r="V73" s="75">
        <v>434504.30403390003</v>
      </c>
      <c r="W73" s="75">
        <v>424935.87363565894</v>
      </c>
      <c r="X73" s="75">
        <v>415758.41024394316</v>
      </c>
      <c r="Y73" s="75">
        <v>406975.74840507173</v>
      </c>
      <c r="Z73" s="75">
        <v>392157.84968508239</v>
      </c>
      <c r="AA73" s="75">
        <v>384483.08948093385</v>
      </c>
      <c r="AB73" s="21"/>
      <c r="AC73" s="72">
        <v>95000</v>
      </c>
      <c r="AD73" s="12">
        <f t="shared" si="13"/>
        <v>5.2512862932920124</v>
      </c>
      <c r="AE73" s="12">
        <f t="shared" si="14"/>
        <v>5.1318879228936254</v>
      </c>
      <c r="AF73" s="12">
        <f t="shared" si="15"/>
        <v>5.0142216107945856</v>
      </c>
      <c r="AG73" s="12">
        <f t="shared" si="16"/>
        <v>4.899064800632206</v>
      </c>
      <c r="AH73" s="12">
        <f t="shared" si="17"/>
        <v>4.7870015715163685</v>
      </c>
      <c r="AI73" s="12">
        <f t="shared" si="18"/>
        <v>4.6784576164053338</v>
      </c>
      <c r="AJ73" s="12">
        <f t="shared" si="19"/>
        <v>4.5737295161463161</v>
      </c>
      <c r="AK73" s="12">
        <f t="shared" si="20"/>
        <v>4.4730091961648313</v>
      </c>
      <c r="AL73" s="12">
        <f t="shared" si="21"/>
        <v>4.376404318357296</v>
      </c>
      <c r="AM73" s="12">
        <f t="shared" si="22"/>
        <v>4.2839552463691764</v>
      </c>
      <c r="AN73" s="12">
        <f t="shared" si="23"/>
        <v>4.1279773651061307</v>
      </c>
      <c r="AO73" s="12">
        <f t="shared" si="24"/>
        <v>4.0471904155887772</v>
      </c>
      <c r="AP73" s="21"/>
    </row>
    <row r="74" spans="1:42" x14ac:dyDescent="0.15">
      <c r="A74" s="81">
        <v>96000</v>
      </c>
      <c r="B74" s="47">
        <v>0.21000000000000002</v>
      </c>
      <c r="C74" s="47">
        <v>0.21999999999999997</v>
      </c>
      <c r="D74" s="47">
        <v>0.22999999999999998</v>
      </c>
      <c r="E74" s="47">
        <v>0.24</v>
      </c>
      <c r="F74" s="47">
        <v>0.255</v>
      </c>
      <c r="G74" s="47">
        <v>0.26</v>
      </c>
      <c r="H74" s="47">
        <v>0.27</v>
      </c>
      <c r="I74" s="47">
        <v>0.28000000000000003</v>
      </c>
      <c r="J74" s="47">
        <v>0.29000000000000004</v>
      </c>
      <c r="K74" s="47">
        <v>0.3</v>
      </c>
      <c r="L74" s="47">
        <v>0.30499999999999999</v>
      </c>
      <c r="M74" s="47">
        <v>0.315</v>
      </c>
      <c r="N74" s="21"/>
      <c r="O74" s="81">
        <v>96000</v>
      </c>
      <c r="P74" s="75">
        <v>504123.4841560332</v>
      </c>
      <c r="Q74" s="75">
        <v>492661.24059778813</v>
      </c>
      <c r="R74" s="75">
        <v>481365.2746362802</v>
      </c>
      <c r="S74" s="75">
        <v>470310.22086069174</v>
      </c>
      <c r="T74" s="75">
        <v>468743.19388288277</v>
      </c>
      <c r="U74" s="75">
        <v>449131.93117491202</v>
      </c>
      <c r="V74" s="75">
        <v>439078.03355004633</v>
      </c>
      <c r="W74" s="75">
        <v>429408.88283182378</v>
      </c>
      <c r="X74" s="75">
        <v>420134.81456230051</v>
      </c>
      <c r="Y74" s="75">
        <v>411259.70365144091</v>
      </c>
      <c r="Z74" s="75">
        <v>396285.8270501885</v>
      </c>
      <c r="AA74" s="75">
        <v>388530.27989652264</v>
      </c>
      <c r="AB74" s="21"/>
      <c r="AC74" s="72">
        <v>96000</v>
      </c>
      <c r="AD74" s="12">
        <f t="shared" si="13"/>
        <v>5.2512862932920124</v>
      </c>
      <c r="AE74" s="12">
        <f t="shared" si="14"/>
        <v>5.1318879228936263</v>
      </c>
      <c r="AF74" s="12">
        <f t="shared" si="15"/>
        <v>5.0142216107945856</v>
      </c>
      <c r="AG74" s="12">
        <f t="shared" si="16"/>
        <v>4.899064800632206</v>
      </c>
      <c r="AH74" s="12">
        <f t="shared" si="17"/>
        <v>4.8827416029466955</v>
      </c>
      <c r="AI74" s="12">
        <f t="shared" si="18"/>
        <v>4.6784576164053338</v>
      </c>
      <c r="AJ74" s="12">
        <f t="shared" si="19"/>
        <v>4.5737295161463161</v>
      </c>
      <c r="AK74" s="12">
        <f t="shared" si="20"/>
        <v>4.4730091961648313</v>
      </c>
      <c r="AL74" s="12">
        <f t="shared" si="21"/>
        <v>4.3764043183572969</v>
      </c>
      <c r="AM74" s="12">
        <f t="shared" si="22"/>
        <v>4.2839552463691764</v>
      </c>
      <c r="AN74" s="12">
        <f t="shared" si="23"/>
        <v>4.1279773651061298</v>
      </c>
      <c r="AO74" s="12">
        <f t="shared" si="24"/>
        <v>4.0471904155887772</v>
      </c>
      <c r="AP74" s="21"/>
    </row>
    <row r="75" spans="1:42" x14ac:dyDescent="0.15">
      <c r="A75" s="81">
        <v>97000</v>
      </c>
      <c r="B75" s="47">
        <v>0.21000000000000002</v>
      </c>
      <c r="C75" s="47">
        <v>0.21999999999999997</v>
      </c>
      <c r="D75" s="47">
        <v>0.23499999999999999</v>
      </c>
      <c r="E75" s="47">
        <v>0.245</v>
      </c>
      <c r="F75" s="47">
        <v>0.255</v>
      </c>
      <c r="G75" s="47">
        <v>0.26500000000000001</v>
      </c>
      <c r="H75" s="47">
        <v>0.27</v>
      </c>
      <c r="I75" s="47">
        <v>0.28000000000000003</v>
      </c>
      <c r="J75" s="47">
        <v>0.29000000000000004</v>
      </c>
      <c r="K75" s="47">
        <v>0.3</v>
      </c>
      <c r="L75" s="47">
        <v>0.30499999999999999</v>
      </c>
      <c r="M75" s="47">
        <v>0.315</v>
      </c>
      <c r="N75" s="21"/>
      <c r="O75" s="81">
        <v>97000</v>
      </c>
      <c r="P75" s="75">
        <v>509374.77044932521</v>
      </c>
      <c r="Q75" s="75">
        <v>497793.1285206817</v>
      </c>
      <c r="R75" s="75">
        <v>496952.96355679375</v>
      </c>
      <c r="S75" s="75">
        <v>485109.47911260155</v>
      </c>
      <c r="T75" s="75">
        <v>473625.93548582948</v>
      </c>
      <c r="U75" s="75">
        <v>462537.51165268885</v>
      </c>
      <c r="V75" s="75">
        <v>443651.76306619262</v>
      </c>
      <c r="W75" s="75">
        <v>433881.89202798856</v>
      </c>
      <c r="X75" s="75">
        <v>424511.21888065775</v>
      </c>
      <c r="Y75" s="75">
        <v>415543.65889781009</v>
      </c>
      <c r="Z75" s="75">
        <v>400413.80441529461</v>
      </c>
      <c r="AA75" s="75">
        <v>392577.47031211143</v>
      </c>
      <c r="AB75" s="21"/>
      <c r="AC75" s="72">
        <v>97000</v>
      </c>
      <c r="AD75" s="12">
        <f t="shared" si="13"/>
        <v>5.2512862932920124</v>
      </c>
      <c r="AE75" s="12">
        <f t="shared" si="14"/>
        <v>5.1318879228936254</v>
      </c>
      <c r="AF75" s="12">
        <f t="shared" si="15"/>
        <v>5.123226428420554</v>
      </c>
      <c r="AG75" s="12">
        <f t="shared" si="16"/>
        <v>5.0011286506453771</v>
      </c>
      <c r="AH75" s="12">
        <f t="shared" si="17"/>
        <v>4.8827416029466955</v>
      </c>
      <c r="AI75" s="12">
        <f t="shared" si="18"/>
        <v>4.768427955182359</v>
      </c>
      <c r="AJ75" s="12">
        <f t="shared" si="19"/>
        <v>4.5737295161463161</v>
      </c>
      <c r="AK75" s="12">
        <f t="shared" si="20"/>
        <v>4.4730091961648304</v>
      </c>
      <c r="AL75" s="12">
        <f t="shared" si="21"/>
        <v>4.376404318357296</v>
      </c>
      <c r="AM75" s="12">
        <f t="shared" si="22"/>
        <v>4.2839552463691764</v>
      </c>
      <c r="AN75" s="12">
        <f t="shared" si="23"/>
        <v>4.1279773651061298</v>
      </c>
      <c r="AO75" s="12">
        <f t="shared" si="24"/>
        <v>4.0471904155887772</v>
      </c>
      <c r="AP75" s="21"/>
    </row>
    <row r="76" spans="1:42" x14ac:dyDescent="0.15">
      <c r="A76" s="81">
        <v>98000</v>
      </c>
      <c r="B76" s="47">
        <v>0.21000000000000002</v>
      </c>
      <c r="C76" s="47">
        <v>0.22499999999999998</v>
      </c>
      <c r="D76" s="47">
        <v>0.23499999999999999</v>
      </c>
      <c r="E76" s="47">
        <v>0.245</v>
      </c>
      <c r="F76" s="47">
        <v>0.255</v>
      </c>
      <c r="G76" s="47">
        <v>0.26500000000000001</v>
      </c>
      <c r="H76" s="47">
        <v>0.27500000000000002</v>
      </c>
      <c r="I76" s="47">
        <v>0.28000000000000003</v>
      </c>
      <c r="J76" s="47">
        <v>0.29000000000000004</v>
      </c>
      <c r="K76" s="47">
        <v>0.3</v>
      </c>
      <c r="L76" s="47">
        <v>0.30499999999999999</v>
      </c>
      <c r="M76" s="47">
        <v>0.315</v>
      </c>
      <c r="N76" s="21"/>
      <c r="O76" s="81">
        <v>98000</v>
      </c>
      <c r="P76" s="75">
        <v>514626.05674261722</v>
      </c>
      <c r="Q76" s="75">
        <v>514355.13045365666</v>
      </c>
      <c r="R76" s="75">
        <v>502076.18998521438</v>
      </c>
      <c r="S76" s="75">
        <v>490110.60776324687</v>
      </c>
      <c r="T76" s="75">
        <v>478508.67708877614</v>
      </c>
      <c r="U76" s="75">
        <v>467305.93960787117</v>
      </c>
      <c r="V76" s="75">
        <v>456525.96466719714</v>
      </c>
      <c r="W76" s="75">
        <v>438354.90122415341</v>
      </c>
      <c r="X76" s="75">
        <v>428887.62319901504</v>
      </c>
      <c r="Y76" s="75">
        <v>419827.61414417927</v>
      </c>
      <c r="Z76" s="75">
        <v>404541.78178040078</v>
      </c>
      <c r="AA76" s="75">
        <v>396624.66072770022</v>
      </c>
      <c r="AB76" s="21"/>
      <c r="AC76" s="72">
        <v>98000</v>
      </c>
      <c r="AD76" s="12">
        <f t="shared" si="13"/>
        <v>5.2512862932920124</v>
      </c>
      <c r="AE76" s="12">
        <f t="shared" si="14"/>
        <v>5.248521739323027</v>
      </c>
      <c r="AF76" s="12">
        <f t="shared" si="15"/>
        <v>5.1232264284205549</v>
      </c>
      <c r="AG76" s="12">
        <f t="shared" si="16"/>
        <v>5.0011286506453763</v>
      </c>
      <c r="AH76" s="12">
        <f t="shared" si="17"/>
        <v>4.8827416029466955</v>
      </c>
      <c r="AI76" s="12">
        <f t="shared" si="18"/>
        <v>4.768427955182359</v>
      </c>
      <c r="AJ76" s="12">
        <f t="shared" si="19"/>
        <v>4.6584282108897668</v>
      </c>
      <c r="AK76" s="12">
        <f t="shared" si="20"/>
        <v>4.4730091961648304</v>
      </c>
      <c r="AL76" s="12">
        <f t="shared" si="21"/>
        <v>4.376404318357296</v>
      </c>
      <c r="AM76" s="12">
        <f t="shared" si="22"/>
        <v>4.2839552463691764</v>
      </c>
      <c r="AN76" s="12">
        <f t="shared" si="23"/>
        <v>4.1279773651061307</v>
      </c>
      <c r="AO76" s="12">
        <f t="shared" si="24"/>
        <v>4.0471904155887781</v>
      </c>
      <c r="AP76" s="21"/>
    </row>
    <row r="77" spans="1:42" x14ac:dyDescent="0.15">
      <c r="A77" s="81">
        <v>99000</v>
      </c>
      <c r="B77" s="47">
        <v>0.21000000000000002</v>
      </c>
      <c r="C77" s="47">
        <v>0.22499999999999998</v>
      </c>
      <c r="D77" s="47">
        <v>0.23499999999999999</v>
      </c>
      <c r="E77" s="47">
        <v>0.245</v>
      </c>
      <c r="F77" s="47">
        <v>0.255</v>
      </c>
      <c r="G77" s="47">
        <v>0.26500000000000001</v>
      </c>
      <c r="H77" s="47">
        <v>0.27500000000000002</v>
      </c>
      <c r="I77" s="47">
        <v>0.28000000000000003</v>
      </c>
      <c r="J77" s="47">
        <v>0.29000000000000004</v>
      </c>
      <c r="K77" s="47">
        <v>0.3</v>
      </c>
      <c r="L77" s="47">
        <v>0.30499999999999999</v>
      </c>
      <c r="M77" s="47">
        <v>0.315</v>
      </c>
      <c r="N77" s="21"/>
      <c r="O77" s="81">
        <v>99000</v>
      </c>
      <c r="P77" s="75">
        <v>519877.34303590923</v>
      </c>
      <c r="Q77" s="75">
        <v>519603.65219297964</v>
      </c>
      <c r="R77" s="75">
        <v>507199.4164136349</v>
      </c>
      <c r="S77" s="75">
        <v>495111.7364138923</v>
      </c>
      <c r="T77" s="75">
        <v>483391.41869172285</v>
      </c>
      <c r="U77" s="75">
        <v>472074.36756305356</v>
      </c>
      <c r="V77" s="75">
        <v>461184.39287808695</v>
      </c>
      <c r="W77" s="75">
        <v>442827.91042031825</v>
      </c>
      <c r="X77" s="75">
        <v>433264.02751737239</v>
      </c>
      <c r="Y77" s="75">
        <v>424111.56939054845</v>
      </c>
      <c r="Z77" s="75">
        <v>408669.75914550689</v>
      </c>
      <c r="AA77" s="75">
        <v>400671.85114328895</v>
      </c>
      <c r="AB77" s="21"/>
      <c r="AC77" s="72">
        <v>99000</v>
      </c>
      <c r="AD77" s="12">
        <f t="shared" si="13"/>
        <v>5.2512862932920124</v>
      </c>
      <c r="AE77" s="12">
        <f t="shared" si="14"/>
        <v>5.248521739323027</v>
      </c>
      <c r="AF77" s="12">
        <f t="shared" si="15"/>
        <v>5.1232264284205549</v>
      </c>
      <c r="AG77" s="12">
        <f t="shared" si="16"/>
        <v>5.0011286506453771</v>
      </c>
      <c r="AH77" s="12">
        <f t="shared" si="17"/>
        <v>4.8827416029466955</v>
      </c>
      <c r="AI77" s="12">
        <f t="shared" si="18"/>
        <v>4.768427955182359</v>
      </c>
      <c r="AJ77" s="12">
        <f t="shared" si="19"/>
        <v>4.6584282108897668</v>
      </c>
      <c r="AK77" s="12">
        <f t="shared" si="20"/>
        <v>4.4730091961648304</v>
      </c>
      <c r="AL77" s="12">
        <f t="shared" si="21"/>
        <v>4.3764043183572969</v>
      </c>
      <c r="AM77" s="12">
        <f t="shared" si="22"/>
        <v>4.2839552463691764</v>
      </c>
      <c r="AN77" s="12">
        <f t="shared" si="23"/>
        <v>4.1279773651061298</v>
      </c>
      <c r="AO77" s="12">
        <f t="shared" si="24"/>
        <v>4.0471904155887772</v>
      </c>
      <c r="AP77" s="21"/>
    </row>
    <row r="78" spans="1:42" x14ac:dyDescent="0.15">
      <c r="A78" s="81">
        <v>100000</v>
      </c>
      <c r="B78" s="47">
        <v>0.21499999999999997</v>
      </c>
      <c r="C78" s="47">
        <v>0.22499999999999998</v>
      </c>
      <c r="D78" s="47">
        <v>0.23499999999999999</v>
      </c>
      <c r="E78" s="47">
        <v>0.245</v>
      </c>
      <c r="F78" s="47">
        <v>0.255</v>
      </c>
      <c r="G78" s="47">
        <v>0.26500000000000001</v>
      </c>
      <c r="H78" s="47">
        <v>0.27500000000000002</v>
      </c>
      <c r="I78" s="47">
        <v>0.28500000000000003</v>
      </c>
      <c r="J78" s="47">
        <v>0.29000000000000004</v>
      </c>
      <c r="K78" s="47">
        <v>0.3</v>
      </c>
      <c r="L78" s="47">
        <v>0.30499999999999999</v>
      </c>
      <c r="M78" s="47">
        <v>0.315</v>
      </c>
      <c r="N78" s="21"/>
      <c r="O78" s="81">
        <v>100000</v>
      </c>
      <c r="P78" s="75">
        <v>537631.69193227729</v>
      </c>
      <c r="Q78" s="75">
        <v>524852.17393230274</v>
      </c>
      <c r="R78" s="75">
        <v>512322.64284205541</v>
      </c>
      <c r="S78" s="75">
        <v>500112.86506453768</v>
      </c>
      <c r="T78" s="75">
        <v>488274.16029466956</v>
      </c>
      <c r="U78" s="75">
        <v>476842.79551823594</v>
      </c>
      <c r="V78" s="75">
        <v>465842.82108897669</v>
      </c>
      <c r="W78" s="75">
        <v>455288.43603820598</v>
      </c>
      <c r="X78" s="75">
        <v>437640.43183572963</v>
      </c>
      <c r="Y78" s="75">
        <v>428395.52463691763</v>
      </c>
      <c r="Z78" s="75">
        <v>412797.736510613</v>
      </c>
      <c r="AA78" s="75">
        <v>404719.04155887774</v>
      </c>
      <c r="AB78" s="21"/>
      <c r="AC78" s="72">
        <v>100000</v>
      </c>
      <c r="AD78" s="12">
        <f t="shared" si="13"/>
        <v>5.3763169193227727</v>
      </c>
      <c r="AE78" s="12">
        <f t="shared" si="14"/>
        <v>5.248521739323027</v>
      </c>
      <c r="AF78" s="12">
        <f t="shared" si="15"/>
        <v>5.123226428420554</v>
      </c>
      <c r="AG78" s="12">
        <f t="shared" si="16"/>
        <v>5.0011286506453771</v>
      </c>
      <c r="AH78" s="12">
        <f t="shared" si="17"/>
        <v>4.8827416029466955</v>
      </c>
      <c r="AI78" s="12">
        <f t="shared" si="18"/>
        <v>4.7684279551823598</v>
      </c>
      <c r="AJ78" s="12">
        <f t="shared" si="19"/>
        <v>4.6584282108897668</v>
      </c>
      <c r="AK78" s="12">
        <f t="shared" si="20"/>
        <v>4.5528843603820599</v>
      </c>
      <c r="AL78" s="12">
        <f t="shared" si="21"/>
        <v>4.376404318357296</v>
      </c>
      <c r="AM78" s="12">
        <f t="shared" si="22"/>
        <v>4.2839552463691764</v>
      </c>
      <c r="AN78" s="12">
        <f t="shared" si="23"/>
        <v>4.1279773651061298</v>
      </c>
      <c r="AO78" s="12">
        <f t="shared" si="24"/>
        <v>4.0471904155887772</v>
      </c>
      <c r="AP78" s="21"/>
    </row>
    <row r="79" spans="1:42" x14ac:dyDescent="0.15">
      <c r="A79" s="81">
        <v>101000</v>
      </c>
      <c r="B79" s="47">
        <v>0.21499999999999997</v>
      </c>
      <c r="C79" s="47">
        <v>0.22499999999999998</v>
      </c>
      <c r="D79" s="47">
        <v>0.23499999999999999</v>
      </c>
      <c r="E79" s="47">
        <v>0.245</v>
      </c>
      <c r="F79" s="47">
        <v>0.255</v>
      </c>
      <c r="G79" s="47">
        <v>0.26500000000000001</v>
      </c>
      <c r="H79" s="47">
        <v>0.27500000000000002</v>
      </c>
      <c r="I79" s="47">
        <v>0.28500000000000003</v>
      </c>
      <c r="J79" s="47">
        <v>0.29000000000000004</v>
      </c>
      <c r="K79" s="47">
        <v>0.3</v>
      </c>
      <c r="L79" s="47">
        <v>0.31</v>
      </c>
      <c r="M79" s="47">
        <v>0.315</v>
      </c>
      <c r="N79" s="21"/>
      <c r="O79" s="81">
        <v>101000</v>
      </c>
      <c r="P79" s="75">
        <v>543008.00885160011</v>
      </c>
      <c r="Q79" s="75">
        <v>530100.69567162567</v>
      </c>
      <c r="R79" s="75">
        <v>517445.86927047605</v>
      </c>
      <c r="S79" s="75">
        <v>505113.99371518305</v>
      </c>
      <c r="T79" s="75">
        <v>493156.90189761622</v>
      </c>
      <c r="U79" s="75">
        <v>481611.22347341821</v>
      </c>
      <c r="V79" s="75">
        <v>470501.24929986644</v>
      </c>
      <c r="W79" s="75">
        <v>459841.32039858808</v>
      </c>
      <c r="X79" s="75">
        <v>442016.83615408692</v>
      </c>
      <c r="Y79" s="75">
        <v>432679.47988328681</v>
      </c>
      <c r="Z79" s="75">
        <v>423760.56164417352</v>
      </c>
      <c r="AA79" s="75">
        <v>408766.23197446653</v>
      </c>
      <c r="AB79" s="21"/>
      <c r="AC79" s="72">
        <v>101000</v>
      </c>
      <c r="AD79" s="12">
        <f t="shared" si="13"/>
        <v>5.3763169193227736</v>
      </c>
      <c r="AE79" s="12">
        <f t="shared" si="14"/>
        <v>5.2485217393230261</v>
      </c>
      <c r="AF79" s="12">
        <f t="shared" si="15"/>
        <v>5.1232264284205549</v>
      </c>
      <c r="AG79" s="12">
        <f t="shared" si="16"/>
        <v>5.0011286506453771</v>
      </c>
      <c r="AH79" s="12">
        <f t="shared" si="17"/>
        <v>4.8827416029466955</v>
      </c>
      <c r="AI79" s="12">
        <f t="shared" si="18"/>
        <v>4.768427955182359</v>
      </c>
      <c r="AJ79" s="12">
        <f t="shared" si="19"/>
        <v>4.6584282108897668</v>
      </c>
      <c r="AK79" s="12">
        <f t="shared" si="20"/>
        <v>4.5528843603820599</v>
      </c>
      <c r="AL79" s="12">
        <f t="shared" si="21"/>
        <v>4.376404318357296</v>
      </c>
      <c r="AM79" s="12">
        <f t="shared" si="22"/>
        <v>4.2839552463691764</v>
      </c>
      <c r="AN79" s="12">
        <f t="shared" si="23"/>
        <v>4.1956491251898367</v>
      </c>
      <c r="AO79" s="12">
        <f t="shared" si="24"/>
        <v>4.0471904155887772</v>
      </c>
      <c r="AP79" s="21"/>
    </row>
    <row r="80" spans="1:42" x14ac:dyDescent="0.15">
      <c r="A80" s="81">
        <v>102000</v>
      </c>
      <c r="B80" s="47">
        <v>0.21499999999999997</v>
      </c>
      <c r="C80" s="47">
        <v>0.22499999999999998</v>
      </c>
      <c r="D80" s="47">
        <v>0.23499999999999999</v>
      </c>
      <c r="E80" s="47">
        <v>0.245</v>
      </c>
      <c r="F80" s="47">
        <v>0.255</v>
      </c>
      <c r="G80" s="47">
        <v>0.26500000000000001</v>
      </c>
      <c r="H80" s="47">
        <v>0.27500000000000002</v>
      </c>
      <c r="I80" s="47">
        <v>0.28500000000000003</v>
      </c>
      <c r="J80" s="47">
        <v>0.29000000000000004</v>
      </c>
      <c r="K80" s="47">
        <v>0.3</v>
      </c>
      <c r="L80" s="47">
        <v>0.31</v>
      </c>
      <c r="M80" s="47">
        <v>0.315</v>
      </c>
      <c r="N80" s="21"/>
      <c r="O80" s="81">
        <v>102000</v>
      </c>
      <c r="P80" s="75">
        <v>548384.32577092294</v>
      </c>
      <c r="Q80" s="75">
        <v>535349.21741094871</v>
      </c>
      <c r="R80" s="75">
        <v>522569.09569889656</v>
      </c>
      <c r="S80" s="75">
        <v>510115.12236582843</v>
      </c>
      <c r="T80" s="75">
        <v>498039.64350056293</v>
      </c>
      <c r="U80" s="75">
        <v>486379.6514286006</v>
      </c>
      <c r="V80" s="75">
        <v>475159.67751075624</v>
      </c>
      <c r="W80" s="75">
        <v>464394.20475897013</v>
      </c>
      <c r="X80" s="75">
        <v>446393.24047244427</v>
      </c>
      <c r="Y80" s="75">
        <v>436963.43512965599</v>
      </c>
      <c r="Z80" s="75">
        <v>427956.21076936339</v>
      </c>
      <c r="AA80" s="75">
        <v>412813.42239005532</v>
      </c>
      <c r="AB80" s="21"/>
      <c r="AC80" s="72">
        <v>102000</v>
      </c>
      <c r="AD80" s="12">
        <f t="shared" si="13"/>
        <v>5.3763169193227736</v>
      </c>
      <c r="AE80" s="12">
        <f t="shared" si="14"/>
        <v>5.2485217393230261</v>
      </c>
      <c r="AF80" s="12">
        <f t="shared" si="15"/>
        <v>5.1232264284205549</v>
      </c>
      <c r="AG80" s="12">
        <f t="shared" si="16"/>
        <v>5.0011286506453771</v>
      </c>
      <c r="AH80" s="12">
        <f t="shared" si="17"/>
        <v>4.8827416029466955</v>
      </c>
      <c r="AI80" s="12">
        <f t="shared" si="18"/>
        <v>4.768427955182359</v>
      </c>
      <c r="AJ80" s="12">
        <f t="shared" si="19"/>
        <v>4.6584282108897668</v>
      </c>
      <c r="AK80" s="12">
        <f t="shared" si="20"/>
        <v>4.5528843603820599</v>
      </c>
      <c r="AL80" s="12">
        <f t="shared" si="21"/>
        <v>4.3764043183572969</v>
      </c>
      <c r="AM80" s="12">
        <f t="shared" si="22"/>
        <v>4.2839552463691764</v>
      </c>
      <c r="AN80" s="12">
        <f t="shared" si="23"/>
        <v>4.1956491251898376</v>
      </c>
      <c r="AO80" s="12">
        <f t="shared" si="24"/>
        <v>4.0471904155887772</v>
      </c>
      <c r="AP80" s="21"/>
    </row>
    <row r="81" spans="1:42" x14ac:dyDescent="0.15">
      <c r="A81" s="81">
        <v>103000</v>
      </c>
      <c r="B81" s="47">
        <v>0.21499999999999997</v>
      </c>
      <c r="C81" s="47">
        <v>0.22499999999999998</v>
      </c>
      <c r="D81" s="47">
        <v>0.23499999999999999</v>
      </c>
      <c r="E81" s="47">
        <v>0.245</v>
      </c>
      <c r="F81" s="47">
        <v>0.255</v>
      </c>
      <c r="G81" s="47">
        <v>0.26500000000000001</v>
      </c>
      <c r="H81" s="47">
        <v>0.27500000000000002</v>
      </c>
      <c r="I81" s="47">
        <v>0.28500000000000003</v>
      </c>
      <c r="J81" s="47">
        <v>0.29499999999999998</v>
      </c>
      <c r="K81" s="47">
        <v>0.3</v>
      </c>
      <c r="L81" s="47">
        <v>0.31</v>
      </c>
      <c r="M81" s="47">
        <v>0.315</v>
      </c>
      <c r="N81" s="21"/>
      <c r="O81" s="81">
        <v>103000</v>
      </c>
      <c r="P81" s="75">
        <v>553760.64269024564</v>
      </c>
      <c r="Q81" s="75">
        <v>540597.73915027175</v>
      </c>
      <c r="R81" s="75">
        <v>527692.32212731708</v>
      </c>
      <c r="S81" s="75">
        <v>515116.25101647375</v>
      </c>
      <c r="T81" s="75">
        <v>502922.38510350964</v>
      </c>
      <c r="U81" s="75">
        <v>491148.07938378298</v>
      </c>
      <c r="V81" s="75">
        <v>479818.10572164599</v>
      </c>
      <c r="W81" s="75">
        <v>468947.08911935217</v>
      </c>
      <c r="X81" s="75">
        <v>458541.53521822911</v>
      </c>
      <c r="Y81" s="75">
        <v>441247.39037602517</v>
      </c>
      <c r="Z81" s="75">
        <v>432151.85989455326</v>
      </c>
      <c r="AA81" s="75">
        <v>416860.61280564411</v>
      </c>
      <c r="AB81" s="21"/>
      <c r="AC81" s="72">
        <v>103000</v>
      </c>
      <c r="AD81" s="12">
        <f t="shared" si="13"/>
        <v>5.3763169193227736</v>
      </c>
      <c r="AE81" s="12">
        <f t="shared" si="14"/>
        <v>5.248521739323027</v>
      </c>
      <c r="AF81" s="12">
        <f t="shared" si="15"/>
        <v>5.123226428420554</v>
      </c>
      <c r="AG81" s="12">
        <f t="shared" si="16"/>
        <v>5.0011286506453763</v>
      </c>
      <c r="AH81" s="12">
        <f t="shared" si="17"/>
        <v>4.8827416029466955</v>
      </c>
      <c r="AI81" s="12">
        <f t="shared" si="18"/>
        <v>4.768427955182359</v>
      </c>
      <c r="AJ81" s="12">
        <f t="shared" si="19"/>
        <v>4.6584282108897668</v>
      </c>
      <c r="AK81" s="12">
        <f t="shared" si="20"/>
        <v>4.5528843603820599</v>
      </c>
      <c r="AL81" s="12">
        <f t="shared" si="21"/>
        <v>4.4518595652255257</v>
      </c>
      <c r="AM81" s="12">
        <f t="shared" si="22"/>
        <v>4.2839552463691764</v>
      </c>
      <c r="AN81" s="12">
        <f t="shared" si="23"/>
        <v>4.1956491251898376</v>
      </c>
      <c r="AO81" s="12">
        <f t="shared" si="24"/>
        <v>4.0471904155887781</v>
      </c>
      <c r="AP81" s="21"/>
    </row>
    <row r="82" spans="1:42" x14ac:dyDescent="0.15">
      <c r="A82" s="81">
        <v>104000</v>
      </c>
      <c r="B82" s="47">
        <v>0.21499999999999997</v>
      </c>
      <c r="C82" s="47">
        <v>0.22499999999999998</v>
      </c>
      <c r="D82" s="47">
        <v>0.23499999999999999</v>
      </c>
      <c r="E82" s="47">
        <v>0.245</v>
      </c>
      <c r="F82" s="47">
        <v>0.255</v>
      </c>
      <c r="G82" s="47">
        <v>0.26500000000000001</v>
      </c>
      <c r="H82" s="47">
        <v>0.27500000000000002</v>
      </c>
      <c r="I82" s="47">
        <v>0.28500000000000003</v>
      </c>
      <c r="J82" s="47">
        <v>0.29499999999999998</v>
      </c>
      <c r="K82" s="47">
        <v>0.3</v>
      </c>
      <c r="L82" s="47">
        <v>0.31</v>
      </c>
      <c r="M82" s="47">
        <v>0.315</v>
      </c>
      <c r="N82" s="21"/>
      <c r="O82" s="81">
        <v>104000</v>
      </c>
      <c r="P82" s="75">
        <v>559136.95960956847</v>
      </c>
      <c r="Q82" s="75">
        <v>545846.26088959479</v>
      </c>
      <c r="R82" s="75">
        <v>532815.54855573771</v>
      </c>
      <c r="S82" s="75">
        <v>520117.37966711918</v>
      </c>
      <c r="T82" s="75">
        <v>507805.1267064563</v>
      </c>
      <c r="U82" s="75">
        <v>495916.50733896531</v>
      </c>
      <c r="V82" s="75">
        <v>484476.53393253573</v>
      </c>
      <c r="W82" s="75">
        <v>473499.97347973427</v>
      </c>
      <c r="X82" s="75">
        <v>462993.3947834546</v>
      </c>
      <c r="Y82" s="75">
        <v>445531.34562239435</v>
      </c>
      <c r="Z82" s="75">
        <v>436347.50901974307</v>
      </c>
      <c r="AA82" s="75">
        <v>420907.80322123284</v>
      </c>
      <c r="AB82" s="21"/>
      <c r="AC82" s="72">
        <v>104000</v>
      </c>
      <c r="AD82" s="12">
        <f t="shared" si="13"/>
        <v>5.3763169193227736</v>
      </c>
      <c r="AE82" s="12">
        <f t="shared" si="14"/>
        <v>5.248521739323027</v>
      </c>
      <c r="AF82" s="12">
        <f t="shared" si="15"/>
        <v>5.1232264284205549</v>
      </c>
      <c r="AG82" s="12">
        <f t="shared" si="16"/>
        <v>5.0011286506453771</v>
      </c>
      <c r="AH82" s="12">
        <f t="shared" si="17"/>
        <v>4.8827416029466955</v>
      </c>
      <c r="AI82" s="12">
        <f t="shared" si="18"/>
        <v>4.768427955182359</v>
      </c>
      <c r="AJ82" s="12">
        <f t="shared" si="19"/>
        <v>4.6584282108897668</v>
      </c>
      <c r="AK82" s="12">
        <f t="shared" si="20"/>
        <v>4.5528843603820599</v>
      </c>
      <c r="AL82" s="12">
        <f t="shared" si="21"/>
        <v>4.4518595652255248</v>
      </c>
      <c r="AM82" s="12">
        <f t="shared" si="22"/>
        <v>4.2839552463691764</v>
      </c>
      <c r="AN82" s="12">
        <f t="shared" si="23"/>
        <v>4.1956491251898376</v>
      </c>
      <c r="AO82" s="12">
        <f t="shared" si="24"/>
        <v>4.0471904155887772</v>
      </c>
      <c r="AP82" s="21"/>
    </row>
    <row r="83" spans="1:42" x14ac:dyDescent="0.15">
      <c r="A83" s="81">
        <v>105000</v>
      </c>
      <c r="B83" s="47">
        <v>0.21499999999999997</v>
      </c>
      <c r="C83" s="47">
        <v>0.22499999999999998</v>
      </c>
      <c r="D83" s="47">
        <v>0.23499999999999999</v>
      </c>
      <c r="E83" s="47">
        <v>0.25</v>
      </c>
      <c r="F83" s="47">
        <v>0.26</v>
      </c>
      <c r="G83" s="47">
        <v>0.26500000000000001</v>
      </c>
      <c r="H83" s="47">
        <v>0.27500000000000002</v>
      </c>
      <c r="I83" s="47">
        <v>0.28500000000000003</v>
      </c>
      <c r="J83" s="47">
        <v>0.29499999999999998</v>
      </c>
      <c r="K83" s="47">
        <v>0.3</v>
      </c>
      <c r="L83" s="47">
        <v>0.31</v>
      </c>
      <c r="M83" s="47">
        <v>0.315</v>
      </c>
      <c r="N83" s="21"/>
      <c r="O83" s="81">
        <v>105000</v>
      </c>
      <c r="P83" s="75">
        <v>564513.27652889118</v>
      </c>
      <c r="Q83" s="75">
        <v>551094.78262891783</v>
      </c>
      <c r="R83" s="75">
        <v>537938.77498415823</v>
      </c>
      <c r="S83" s="75">
        <v>535835.21256914746</v>
      </c>
      <c r="T83" s="75">
        <v>522740.57160958741</v>
      </c>
      <c r="U83" s="75">
        <v>500684.9352941477</v>
      </c>
      <c r="V83" s="75">
        <v>489134.96214342554</v>
      </c>
      <c r="W83" s="75">
        <v>478052.85784011631</v>
      </c>
      <c r="X83" s="75">
        <v>467445.25434868014</v>
      </c>
      <c r="Y83" s="75">
        <v>449815.30086876347</v>
      </c>
      <c r="Z83" s="75">
        <v>440543.15814493288</v>
      </c>
      <c r="AA83" s="75">
        <v>424954.99363682163</v>
      </c>
      <c r="AB83" s="21"/>
      <c r="AC83" s="72">
        <v>105000</v>
      </c>
      <c r="AD83" s="12">
        <f t="shared" si="13"/>
        <v>5.3763169193227727</v>
      </c>
      <c r="AE83" s="12">
        <f t="shared" si="14"/>
        <v>5.248521739323027</v>
      </c>
      <c r="AF83" s="12">
        <f t="shared" si="15"/>
        <v>5.1232264284205549</v>
      </c>
      <c r="AG83" s="12">
        <f t="shared" si="16"/>
        <v>5.1031925006585475</v>
      </c>
      <c r="AH83" s="12">
        <f t="shared" si="17"/>
        <v>4.9784816343770233</v>
      </c>
      <c r="AI83" s="12">
        <f t="shared" si="18"/>
        <v>4.768427955182359</v>
      </c>
      <c r="AJ83" s="12">
        <f t="shared" si="19"/>
        <v>4.6584282108897668</v>
      </c>
      <c r="AK83" s="12">
        <f t="shared" si="20"/>
        <v>4.5528843603820599</v>
      </c>
      <c r="AL83" s="12">
        <f t="shared" si="21"/>
        <v>4.4518595652255248</v>
      </c>
      <c r="AM83" s="12">
        <f t="shared" si="22"/>
        <v>4.2839552463691764</v>
      </c>
      <c r="AN83" s="12">
        <f t="shared" si="23"/>
        <v>4.1956491251898367</v>
      </c>
      <c r="AO83" s="12">
        <f t="shared" si="24"/>
        <v>4.0471904155887772</v>
      </c>
      <c r="AP83" s="21"/>
    </row>
    <row r="84" spans="1:42" x14ac:dyDescent="0.15">
      <c r="A84" s="81">
        <v>106000</v>
      </c>
      <c r="B84" s="47">
        <v>0.21499999999999997</v>
      </c>
      <c r="C84" s="47">
        <v>0.22499999999999998</v>
      </c>
      <c r="D84" s="47">
        <v>0.24</v>
      </c>
      <c r="E84" s="47">
        <v>0.25</v>
      </c>
      <c r="F84" s="47">
        <v>0.26</v>
      </c>
      <c r="G84" s="47">
        <v>0.27</v>
      </c>
      <c r="H84" s="47">
        <v>0.27500000000000002</v>
      </c>
      <c r="I84" s="47">
        <v>0.28500000000000003</v>
      </c>
      <c r="J84" s="47">
        <v>0.29499999999999998</v>
      </c>
      <c r="K84" s="47">
        <v>0.3</v>
      </c>
      <c r="L84" s="47">
        <v>0.31</v>
      </c>
      <c r="M84" s="47">
        <v>0.315</v>
      </c>
      <c r="N84" s="21"/>
      <c r="O84" s="81">
        <v>106000</v>
      </c>
      <c r="P84" s="75">
        <v>569889.593448214</v>
      </c>
      <c r="Q84" s="75">
        <v>556343.30436824088</v>
      </c>
      <c r="R84" s="75">
        <v>554616.51208093157</v>
      </c>
      <c r="S84" s="75">
        <v>540938.40506980603</v>
      </c>
      <c r="T84" s="75">
        <v>527719.05324396433</v>
      </c>
      <c r="U84" s="75">
        <v>514990.21915969485</v>
      </c>
      <c r="V84" s="75">
        <v>493793.39035431528</v>
      </c>
      <c r="W84" s="75">
        <v>482605.74220049835</v>
      </c>
      <c r="X84" s="75">
        <v>471897.11391390569</v>
      </c>
      <c r="Y84" s="75">
        <v>454099.25611513265</v>
      </c>
      <c r="Z84" s="75">
        <v>444738.80727012275</v>
      </c>
      <c r="AA84" s="75">
        <v>429002.18405241042</v>
      </c>
      <c r="AB84" s="21"/>
      <c r="AC84" s="72">
        <v>106000</v>
      </c>
      <c r="AD84" s="12">
        <f t="shared" si="13"/>
        <v>5.3763169193227736</v>
      </c>
      <c r="AE84" s="12">
        <f t="shared" si="14"/>
        <v>5.248521739323027</v>
      </c>
      <c r="AF84" s="12">
        <f t="shared" si="15"/>
        <v>5.2322312460465241</v>
      </c>
      <c r="AG84" s="12">
        <f t="shared" si="16"/>
        <v>5.1031925006585475</v>
      </c>
      <c r="AH84" s="12">
        <f t="shared" si="17"/>
        <v>4.9784816343770224</v>
      </c>
      <c r="AI84" s="12">
        <f t="shared" si="18"/>
        <v>4.8583982939593851</v>
      </c>
      <c r="AJ84" s="12">
        <f t="shared" si="19"/>
        <v>4.6584282108897668</v>
      </c>
      <c r="AK84" s="12">
        <f t="shared" si="20"/>
        <v>4.5528843603820599</v>
      </c>
      <c r="AL84" s="12">
        <f t="shared" si="21"/>
        <v>4.4518595652255257</v>
      </c>
      <c r="AM84" s="12">
        <f t="shared" si="22"/>
        <v>4.2839552463691764</v>
      </c>
      <c r="AN84" s="12">
        <f t="shared" si="23"/>
        <v>4.1956491251898376</v>
      </c>
      <c r="AO84" s="12">
        <f t="shared" si="24"/>
        <v>4.0471904155887772</v>
      </c>
      <c r="AP84" s="21"/>
    </row>
    <row r="85" spans="1:42" x14ac:dyDescent="0.15">
      <c r="A85" s="81">
        <v>107000</v>
      </c>
      <c r="B85" s="47">
        <v>0.21499999999999997</v>
      </c>
      <c r="C85" s="47">
        <v>0.22499999999999998</v>
      </c>
      <c r="D85" s="47">
        <v>0.24</v>
      </c>
      <c r="E85" s="47">
        <v>0.25</v>
      </c>
      <c r="F85" s="47">
        <v>0.26</v>
      </c>
      <c r="G85" s="47">
        <v>0.27</v>
      </c>
      <c r="H85" s="47">
        <v>0.28000000000000003</v>
      </c>
      <c r="I85" s="47">
        <v>0.28500000000000003</v>
      </c>
      <c r="J85" s="47">
        <v>0.29499999999999998</v>
      </c>
      <c r="K85" s="47">
        <v>0.30499999999999999</v>
      </c>
      <c r="L85" s="47">
        <v>0.31</v>
      </c>
      <c r="M85" s="47">
        <v>0.32</v>
      </c>
      <c r="N85" s="21"/>
      <c r="O85" s="81">
        <v>107000</v>
      </c>
      <c r="P85" s="75">
        <v>575265.91036753671</v>
      </c>
      <c r="Q85" s="75">
        <v>561591.82610756392</v>
      </c>
      <c r="R85" s="75">
        <v>559848.74332697806</v>
      </c>
      <c r="S85" s="75">
        <v>546041.59757046448</v>
      </c>
      <c r="T85" s="75">
        <v>532697.53487834148</v>
      </c>
      <c r="U85" s="75">
        <v>519848.61745365424</v>
      </c>
      <c r="V85" s="75">
        <v>507514.57890275423</v>
      </c>
      <c r="W85" s="75">
        <v>487158.62656088045</v>
      </c>
      <c r="X85" s="75">
        <v>476348.97347913118</v>
      </c>
      <c r="Y85" s="75">
        <v>466022.93155086023</v>
      </c>
      <c r="Z85" s="75">
        <v>448934.45639531256</v>
      </c>
      <c r="AA85" s="75">
        <v>439923.17406272935</v>
      </c>
      <c r="AB85" s="21"/>
      <c r="AC85" s="72">
        <v>107000</v>
      </c>
      <c r="AD85" s="12">
        <f t="shared" si="13"/>
        <v>5.3763169193227727</v>
      </c>
      <c r="AE85" s="12">
        <f t="shared" si="14"/>
        <v>5.248521739323027</v>
      </c>
      <c r="AF85" s="12">
        <f t="shared" si="15"/>
        <v>5.2322312460465241</v>
      </c>
      <c r="AG85" s="12">
        <f t="shared" si="16"/>
        <v>5.1031925006585466</v>
      </c>
      <c r="AH85" s="12">
        <f t="shared" si="17"/>
        <v>4.9784816343770233</v>
      </c>
      <c r="AI85" s="12">
        <f t="shared" si="18"/>
        <v>4.8583982939593851</v>
      </c>
      <c r="AJ85" s="12">
        <f t="shared" si="19"/>
        <v>4.7431269056332175</v>
      </c>
      <c r="AK85" s="12">
        <f t="shared" si="20"/>
        <v>4.5528843603820599</v>
      </c>
      <c r="AL85" s="12">
        <f t="shared" si="21"/>
        <v>4.4518595652255248</v>
      </c>
      <c r="AM85" s="12">
        <f t="shared" si="22"/>
        <v>4.3553545004753289</v>
      </c>
      <c r="AN85" s="12">
        <f t="shared" si="23"/>
        <v>4.1956491251898367</v>
      </c>
      <c r="AO85" s="12">
        <f t="shared" si="24"/>
        <v>4.1114315332965363</v>
      </c>
      <c r="AP85" s="21"/>
    </row>
    <row r="86" spans="1:42" x14ac:dyDescent="0.15">
      <c r="A86" s="81">
        <v>108000</v>
      </c>
      <c r="B86" s="47">
        <v>0.21499999999999997</v>
      </c>
      <c r="C86" s="47">
        <v>0.22499999999999998</v>
      </c>
      <c r="D86" s="47">
        <v>0.24</v>
      </c>
      <c r="E86" s="47">
        <v>0.25</v>
      </c>
      <c r="F86" s="47">
        <v>0.26</v>
      </c>
      <c r="G86" s="47">
        <v>0.27</v>
      </c>
      <c r="H86" s="47">
        <v>0.28000000000000003</v>
      </c>
      <c r="I86" s="47">
        <v>0.28500000000000003</v>
      </c>
      <c r="J86" s="47">
        <v>0.29499999999999998</v>
      </c>
      <c r="K86" s="47">
        <v>0.30499999999999999</v>
      </c>
      <c r="L86" s="47">
        <v>0.31</v>
      </c>
      <c r="M86" s="47">
        <v>0.32</v>
      </c>
      <c r="N86" s="21"/>
      <c r="O86" s="81">
        <v>108000</v>
      </c>
      <c r="P86" s="75">
        <v>580642.22728685953</v>
      </c>
      <c r="Q86" s="75">
        <v>566840.34784688696</v>
      </c>
      <c r="R86" s="75">
        <v>565080.97457302455</v>
      </c>
      <c r="S86" s="75">
        <v>551144.79007112316</v>
      </c>
      <c r="T86" s="75">
        <v>537676.0165127184</v>
      </c>
      <c r="U86" s="75">
        <v>524707.01574761362</v>
      </c>
      <c r="V86" s="75">
        <v>512257.70580838749</v>
      </c>
      <c r="W86" s="75">
        <v>491711.5109212625</v>
      </c>
      <c r="X86" s="75">
        <v>480800.83304435672</v>
      </c>
      <c r="Y86" s="75">
        <v>470378.28605133557</v>
      </c>
      <c r="Z86" s="75">
        <v>453130.10552050243</v>
      </c>
      <c r="AA86" s="75">
        <v>444034.60559602588</v>
      </c>
      <c r="AB86" s="21"/>
      <c r="AC86" s="72">
        <v>108000</v>
      </c>
      <c r="AD86" s="12">
        <f t="shared" si="13"/>
        <v>5.3763169193227736</v>
      </c>
      <c r="AE86" s="12">
        <f t="shared" si="14"/>
        <v>5.248521739323027</v>
      </c>
      <c r="AF86" s="12">
        <f t="shared" si="15"/>
        <v>5.2322312460465232</v>
      </c>
      <c r="AG86" s="12">
        <f t="shared" si="16"/>
        <v>5.1031925006585475</v>
      </c>
      <c r="AH86" s="12">
        <f t="shared" si="17"/>
        <v>4.9784816343770224</v>
      </c>
      <c r="AI86" s="12">
        <f t="shared" si="18"/>
        <v>4.8583982939593851</v>
      </c>
      <c r="AJ86" s="12">
        <f t="shared" si="19"/>
        <v>4.7431269056332175</v>
      </c>
      <c r="AK86" s="12">
        <f t="shared" si="20"/>
        <v>4.5528843603820599</v>
      </c>
      <c r="AL86" s="12">
        <f t="shared" si="21"/>
        <v>4.4518595652255248</v>
      </c>
      <c r="AM86" s="12">
        <f t="shared" si="22"/>
        <v>4.3553545004753298</v>
      </c>
      <c r="AN86" s="12">
        <f t="shared" si="23"/>
        <v>4.1956491251898376</v>
      </c>
      <c r="AO86" s="12">
        <f t="shared" si="24"/>
        <v>4.1114315332965363</v>
      </c>
      <c r="AP86" s="21"/>
    </row>
    <row r="87" spans="1:42" x14ac:dyDescent="0.15">
      <c r="A87" s="81">
        <v>109000</v>
      </c>
      <c r="B87" s="47">
        <v>0.21499999999999997</v>
      </c>
      <c r="C87" s="47">
        <v>0.22999999999999998</v>
      </c>
      <c r="D87" s="47">
        <v>0.24</v>
      </c>
      <c r="E87" s="47">
        <v>0.25</v>
      </c>
      <c r="F87" s="47">
        <v>0.26</v>
      </c>
      <c r="G87" s="47">
        <v>0.27</v>
      </c>
      <c r="H87" s="47">
        <v>0.28000000000000003</v>
      </c>
      <c r="I87" s="47">
        <v>0.28500000000000003</v>
      </c>
      <c r="J87" s="47">
        <v>0.29499999999999998</v>
      </c>
      <c r="K87" s="47">
        <v>0.30499999999999999</v>
      </c>
      <c r="L87" s="47">
        <v>0.31</v>
      </c>
      <c r="M87" s="47">
        <v>0.32</v>
      </c>
      <c r="N87" s="21"/>
      <c r="O87" s="81">
        <v>109000</v>
      </c>
      <c r="P87" s="75">
        <v>586018.54420618224</v>
      </c>
      <c r="Q87" s="75">
        <v>584801.9555770146</v>
      </c>
      <c r="R87" s="75">
        <v>570313.20581907104</v>
      </c>
      <c r="S87" s="75">
        <v>556247.98257178173</v>
      </c>
      <c r="T87" s="75">
        <v>542654.49814709544</v>
      </c>
      <c r="U87" s="75">
        <v>529565.41404157307</v>
      </c>
      <c r="V87" s="75">
        <v>517000.83271402062</v>
      </c>
      <c r="W87" s="75">
        <v>496264.39528164454</v>
      </c>
      <c r="X87" s="75">
        <v>485252.69260958227</v>
      </c>
      <c r="Y87" s="75">
        <v>474733.64055181085</v>
      </c>
      <c r="Z87" s="75">
        <v>457325.7546456923</v>
      </c>
      <c r="AA87" s="75">
        <v>448146.03712932236</v>
      </c>
      <c r="AB87" s="21"/>
      <c r="AC87" s="72">
        <v>109000</v>
      </c>
      <c r="AD87" s="12">
        <f t="shared" si="13"/>
        <v>5.3763169193227727</v>
      </c>
      <c r="AE87" s="12">
        <f t="shared" si="14"/>
        <v>5.3651555557524278</v>
      </c>
      <c r="AF87" s="12">
        <f t="shared" si="15"/>
        <v>5.2322312460465232</v>
      </c>
      <c r="AG87" s="12">
        <f t="shared" si="16"/>
        <v>5.1031925006585483</v>
      </c>
      <c r="AH87" s="12">
        <f t="shared" si="17"/>
        <v>4.9784816343770224</v>
      </c>
      <c r="AI87" s="12">
        <f t="shared" si="18"/>
        <v>4.8583982939593859</v>
      </c>
      <c r="AJ87" s="12">
        <f t="shared" si="19"/>
        <v>4.7431269056332166</v>
      </c>
      <c r="AK87" s="12">
        <f t="shared" si="20"/>
        <v>4.5528843603820599</v>
      </c>
      <c r="AL87" s="12">
        <f t="shared" si="21"/>
        <v>4.4518595652255257</v>
      </c>
      <c r="AM87" s="12">
        <f t="shared" si="22"/>
        <v>4.3553545004753289</v>
      </c>
      <c r="AN87" s="12">
        <f t="shared" si="23"/>
        <v>4.1956491251898376</v>
      </c>
      <c r="AO87" s="12">
        <f t="shared" si="24"/>
        <v>4.1114315332965354</v>
      </c>
      <c r="AP87" s="21"/>
    </row>
    <row r="88" spans="1:42" x14ac:dyDescent="0.15">
      <c r="A88" s="81">
        <v>110000</v>
      </c>
      <c r="B88" s="47">
        <v>0.21499999999999997</v>
      </c>
      <c r="C88" s="47">
        <v>0.22999999999999998</v>
      </c>
      <c r="D88" s="47">
        <v>0.24</v>
      </c>
      <c r="E88" s="47">
        <v>0.25</v>
      </c>
      <c r="F88" s="47">
        <v>0.26</v>
      </c>
      <c r="G88" s="47">
        <v>0.27</v>
      </c>
      <c r="H88" s="47">
        <v>0.28000000000000003</v>
      </c>
      <c r="I88" s="47">
        <v>0.29000000000000004</v>
      </c>
      <c r="J88" s="47">
        <v>0.29499999999999998</v>
      </c>
      <c r="K88" s="47">
        <v>0.30499999999999999</v>
      </c>
      <c r="L88" s="47">
        <v>0.31</v>
      </c>
      <c r="M88" s="47">
        <v>0.32</v>
      </c>
      <c r="N88" s="21"/>
      <c r="O88" s="81">
        <v>110000</v>
      </c>
      <c r="P88" s="75">
        <v>591394.86112550506</v>
      </c>
      <c r="Q88" s="75">
        <v>590167.11113276705</v>
      </c>
      <c r="R88" s="75">
        <v>575545.43706511764</v>
      </c>
      <c r="S88" s="75">
        <v>561351.17507244018</v>
      </c>
      <c r="T88" s="75">
        <v>547632.97978147259</v>
      </c>
      <c r="U88" s="75">
        <v>534423.81233553239</v>
      </c>
      <c r="V88" s="75">
        <v>521743.95961965388</v>
      </c>
      <c r="W88" s="75">
        <v>509603.54770592175</v>
      </c>
      <c r="X88" s="75">
        <v>489704.55217480776</v>
      </c>
      <c r="Y88" s="75">
        <v>479088.99505228625</v>
      </c>
      <c r="Z88" s="75">
        <v>461521.40377088205</v>
      </c>
      <c r="AA88" s="75">
        <v>452257.46866261895</v>
      </c>
      <c r="AB88" s="21"/>
      <c r="AC88" s="72">
        <v>110000</v>
      </c>
      <c r="AD88" s="12">
        <f t="shared" si="13"/>
        <v>5.3763169193227736</v>
      </c>
      <c r="AE88" s="12">
        <f t="shared" si="14"/>
        <v>5.3651555557524278</v>
      </c>
      <c r="AF88" s="12">
        <f t="shared" si="15"/>
        <v>5.2322312460465241</v>
      </c>
      <c r="AG88" s="12">
        <f t="shared" si="16"/>
        <v>5.1031925006585475</v>
      </c>
      <c r="AH88" s="12">
        <f t="shared" si="17"/>
        <v>4.9784816343770233</v>
      </c>
      <c r="AI88" s="12">
        <f t="shared" si="18"/>
        <v>4.8583982939593851</v>
      </c>
      <c r="AJ88" s="12">
        <f t="shared" si="19"/>
        <v>4.7431269056332175</v>
      </c>
      <c r="AK88" s="12">
        <f t="shared" si="20"/>
        <v>4.6327595245992885</v>
      </c>
      <c r="AL88" s="12">
        <f t="shared" si="21"/>
        <v>4.4518595652255248</v>
      </c>
      <c r="AM88" s="12">
        <f t="shared" si="22"/>
        <v>4.3553545004753298</v>
      </c>
      <c r="AN88" s="12">
        <f t="shared" si="23"/>
        <v>4.1956491251898367</v>
      </c>
      <c r="AO88" s="12">
        <f t="shared" si="24"/>
        <v>4.1114315332965363</v>
      </c>
      <c r="AP88" s="21"/>
    </row>
    <row r="89" spans="1:42" x14ac:dyDescent="0.15">
      <c r="A89" s="81">
        <v>111000</v>
      </c>
      <c r="B89" s="47">
        <v>0.21499999999999997</v>
      </c>
      <c r="C89" s="47">
        <v>0.22999999999999998</v>
      </c>
      <c r="D89" s="47">
        <v>0.24</v>
      </c>
      <c r="E89" s="47">
        <v>0.25</v>
      </c>
      <c r="F89" s="47">
        <v>0.26</v>
      </c>
      <c r="G89" s="47">
        <v>0.27</v>
      </c>
      <c r="H89" s="47">
        <v>0.28000000000000003</v>
      </c>
      <c r="I89" s="47">
        <v>0.29000000000000004</v>
      </c>
      <c r="J89" s="47">
        <v>0.29499999999999998</v>
      </c>
      <c r="K89" s="47">
        <v>0.30499999999999999</v>
      </c>
      <c r="L89" s="47">
        <v>0.31</v>
      </c>
      <c r="M89" s="47">
        <v>0.32</v>
      </c>
      <c r="N89" s="21"/>
      <c r="O89" s="81">
        <v>111000</v>
      </c>
      <c r="P89" s="75">
        <v>596771.17804482789</v>
      </c>
      <c r="Q89" s="75">
        <v>595532.26668851939</v>
      </c>
      <c r="R89" s="75">
        <v>580777.66831116413</v>
      </c>
      <c r="S89" s="75">
        <v>566454.36757309875</v>
      </c>
      <c r="T89" s="75">
        <v>552611.46141584951</v>
      </c>
      <c r="U89" s="75">
        <v>539282.21062949183</v>
      </c>
      <c r="V89" s="75">
        <v>526487.08652528713</v>
      </c>
      <c r="W89" s="75">
        <v>514236.30723052111</v>
      </c>
      <c r="X89" s="75">
        <v>494156.41174003331</v>
      </c>
      <c r="Y89" s="75">
        <v>483444.34955276153</v>
      </c>
      <c r="Z89" s="75">
        <v>465717.05289607192</v>
      </c>
      <c r="AA89" s="75">
        <v>456368.90019591548</v>
      </c>
      <c r="AB89" s="21"/>
      <c r="AC89" s="72">
        <v>111000</v>
      </c>
      <c r="AD89" s="12">
        <f t="shared" ref="AD89:AD103" si="25">P89/$O89</f>
        <v>5.3763169193227736</v>
      </c>
      <c r="AE89" s="12">
        <f t="shared" ref="AE89:AE103" si="26">Q89/$O89</f>
        <v>5.3651555557524269</v>
      </c>
      <c r="AF89" s="12">
        <f t="shared" ref="AF89:AF103" si="27">R89/$O89</f>
        <v>5.2322312460465241</v>
      </c>
      <c r="AG89" s="12">
        <f t="shared" ref="AG89:AG103" si="28">S89/$O89</f>
        <v>5.1031925006585475</v>
      </c>
      <c r="AH89" s="12">
        <f t="shared" ref="AH89:AH103" si="29">T89/$O89</f>
        <v>4.9784816343770224</v>
      </c>
      <c r="AI89" s="12">
        <f t="shared" ref="AI89:AI103" si="30">U89/$O89</f>
        <v>4.8583982939593859</v>
      </c>
      <c r="AJ89" s="12">
        <f t="shared" ref="AJ89:AJ103" si="31">V89/$O89</f>
        <v>4.7431269056332175</v>
      </c>
      <c r="AK89" s="12">
        <f t="shared" ref="AK89:AK103" si="32">W89/$O89</f>
        <v>4.6327595245992894</v>
      </c>
      <c r="AL89" s="12">
        <f t="shared" ref="AL89:AL103" si="33">X89/$O89</f>
        <v>4.4518595652255248</v>
      </c>
      <c r="AM89" s="12">
        <f t="shared" ref="AM89:AM103" si="34">Y89/$O89</f>
        <v>4.3553545004753289</v>
      </c>
      <c r="AN89" s="12">
        <f t="shared" ref="AN89:AN103" si="35">Z89/$O89</f>
        <v>4.1956491251898376</v>
      </c>
      <c r="AO89" s="12">
        <f t="shared" ref="AO89:AO103" si="36">AA89/$O89</f>
        <v>4.1114315332965363</v>
      </c>
      <c r="AP89" s="21"/>
    </row>
    <row r="90" spans="1:42" x14ac:dyDescent="0.15">
      <c r="A90" s="81">
        <v>112000</v>
      </c>
      <c r="B90" s="47">
        <v>0.21499999999999997</v>
      </c>
      <c r="C90" s="47">
        <v>0.22999999999999998</v>
      </c>
      <c r="D90" s="47">
        <v>0.24</v>
      </c>
      <c r="E90" s="47">
        <v>0.25</v>
      </c>
      <c r="F90" s="47">
        <v>0.26</v>
      </c>
      <c r="G90" s="47">
        <v>0.27</v>
      </c>
      <c r="H90" s="47">
        <v>0.28000000000000003</v>
      </c>
      <c r="I90" s="47">
        <v>0.29000000000000004</v>
      </c>
      <c r="J90" s="47">
        <v>0.29499999999999998</v>
      </c>
      <c r="K90" s="47">
        <v>0.30499999999999999</v>
      </c>
      <c r="L90" s="47">
        <v>0.31</v>
      </c>
      <c r="M90" s="47">
        <v>0.32</v>
      </c>
      <c r="N90" s="21"/>
      <c r="O90" s="81">
        <v>112000</v>
      </c>
      <c r="P90" s="75">
        <v>602147.4949641506</v>
      </c>
      <c r="Q90" s="75">
        <v>600897.42224427196</v>
      </c>
      <c r="R90" s="75">
        <v>586009.89955721062</v>
      </c>
      <c r="S90" s="75">
        <v>571557.56007375731</v>
      </c>
      <c r="T90" s="75">
        <v>557589.94305022655</v>
      </c>
      <c r="U90" s="75">
        <v>544140.60892345116</v>
      </c>
      <c r="V90" s="75">
        <v>531230.21343092027</v>
      </c>
      <c r="W90" s="75">
        <v>518869.06675512035</v>
      </c>
      <c r="X90" s="75">
        <v>498608.27130525885</v>
      </c>
      <c r="Y90" s="75">
        <v>487799.70405323681</v>
      </c>
      <c r="Z90" s="75">
        <v>469912.70202126179</v>
      </c>
      <c r="AA90" s="75">
        <v>460480.33172921202</v>
      </c>
      <c r="AB90" s="21"/>
      <c r="AC90" s="72">
        <v>112000</v>
      </c>
      <c r="AD90" s="12">
        <f t="shared" si="25"/>
        <v>5.3763169193227736</v>
      </c>
      <c r="AE90" s="12">
        <f t="shared" si="26"/>
        <v>5.3651555557524286</v>
      </c>
      <c r="AF90" s="12">
        <f t="shared" si="27"/>
        <v>5.2322312460465232</v>
      </c>
      <c r="AG90" s="12">
        <f t="shared" si="28"/>
        <v>5.1031925006585475</v>
      </c>
      <c r="AH90" s="12">
        <f t="shared" si="29"/>
        <v>4.9784816343770224</v>
      </c>
      <c r="AI90" s="12">
        <f t="shared" si="30"/>
        <v>4.8583982939593851</v>
      </c>
      <c r="AJ90" s="12">
        <f t="shared" si="31"/>
        <v>4.7431269056332166</v>
      </c>
      <c r="AK90" s="12">
        <f t="shared" si="32"/>
        <v>4.6327595245992885</v>
      </c>
      <c r="AL90" s="12">
        <f t="shared" si="33"/>
        <v>4.4518595652255257</v>
      </c>
      <c r="AM90" s="12">
        <f t="shared" si="34"/>
        <v>4.3553545004753289</v>
      </c>
      <c r="AN90" s="12">
        <f t="shared" si="35"/>
        <v>4.1956491251898376</v>
      </c>
      <c r="AO90" s="12">
        <f t="shared" si="36"/>
        <v>4.1114315332965363</v>
      </c>
      <c r="AP90" s="21"/>
    </row>
    <row r="91" spans="1:42" x14ac:dyDescent="0.15">
      <c r="A91" s="81">
        <v>113000</v>
      </c>
      <c r="B91" s="47">
        <v>0.21999999999999997</v>
      </c>
      <c r="C91" s="47">
        <v>0.22999999999999998</v>
      </c>
      <c r="D91" s="47">
        <v>0.24</v>
      </c>
      <c r="E91" s="47">
        <v>0.25</v>
      </c>
      <c r="F91" s="47">
        <v>0.26</v>
      </c>
      <c r="G91" s="47">
        <v>0.27</v>
      </c>
      <c r="H91" s="47">
        <v>0.28000000000000003</v>
      </c>
      <c r="I91" s="47">
        <v>0.29000000000000004</v>
      </c>
      <c r="J91" s="47">
        <v>0.29499999999999998</v>
      </c>
      <c r="K91" s="47">
        <v>0.30499999999999999</v>
      </c>
      <c r="L91" s="47">
        <v>0.31</v>
      </c>
      <c r="M91" s="47">
        <v>0.32</v>
      </c>
      <c r="N91" s="21"/>
      <c r="O91" s="81">
        <v>113000</v>
      </c>
      <c r="P91" s="75">
        <v>621652.27262494958</v>
      </c>
      <c r="Q91" s="75">
        <v>606262.5778000243</v>
      </c>
      <c r="R91" s="75">
        <v>591242.13080325723</v>
      </c>
      <c r="S91" s="75">
        <v>576660.75257441588</v>
      </c>
      <c r="T91" s="75">
        <v>562568.42468460358</v>
      </c>
      <c r="U91" s="75">
        <v>548999.0072174106</v>
      </c>
      <c r="V91" s="75">
        <v>535973.34033655352</v>
      </c>
      <c r="W91" s="75">
        <v>523501.82627971971</v>
      </c>
      <c r="X91" s="75">
        <v>503060.13087048428</v>
      </c>
      <c r="Y91" s="75">
        <v>492155.05855371221</v>
      </c>
      <c r="Z91" s="75">
        <v>474108.35114645161</v>
      </c>
      <c r="AA91" s="75">
        <v>464591.76326250855</v>
      </c>
      <c r="AB91" s="21"/>
      <c r="AC91" s="72">
        <v>113000</v>
      </c>
      <c r="AD91" s="12">
        <f t="shared" si="25"/>
        <v>5.5013475453535357</v>
      </c>
      <c r="AE91" s="12">
        <f t="shared" si="26"/>
        <v>5.3651555557524278</v>
      </c>
      <c r="AF91" s="12">
        <f t="shared" si="27"/>
        <v>5.2322312460465241</v>
      </c>
      <c r="AG91" s="12">
        <f t="shared" si="28"/>
        <v>5.1031925006585475</v>
      </c>
      <c r="AH91" s="12">
        <f t="shared" si="29"/>
        <v>4.9784816343770233</v>
      </c>
      <c r="AI91" s="12">
        <f t="shared" si="30"/>
        <v>4.8583982939593859</v>
      </c>
      <c r="AJ91" s="12">
        <f t="shared" si="31"/>
        <v>4.7431269056332166</v>
      </c>
      <c r="AK91" s="12">
        <f t="shared" si="32"/>
        <v>4.6327595245992894</v>
      </c>
      <c r="AL91" s="12">
        <f t="shared" si="33"/>
        <v>4.4518595652255248</v>
      </c>
      <c r="AM91" s="12">
        <f t="shared" si="34"/>
        <v>4.3553545004753289</v>
      </c>
      <c r="AN91" s="12">
        <f t="shared" si="35"/>
        <v>4.1956491251898376</v>
      </c>
      <c r="AO91" s="12">
        <f t="shared" si="36"/>
        <v>4.1114315332965354</v>
      </c>
      <c r="AP91" s="21"/>
    </row>
    <row r="92" spans="1:42" x14ac:dyDescent="0.15">
      <c r="A92" s="81">
        <v>114000</v>
      </c>
      <c r="B92" s="47">
        <v>0.21999999999999997</v>
      </c>
      <c r="C92" s="47">
        <v>0.22999999999999998</v>
      </c>
      <c r="D92" s="47">
        <v>0.24</v>
      </c>
      <c r="E92" s="47">
        <v>0.25</v>
      </c>
      <c r="F92" s="47">
        <v>0.26</v>
      </c>
      <c r="G92" s="47">
        <v>0.27</v>
      </c>
      <c r="H92" s="47">
        <v>0.28000000000000003</v>
      </c>
      <c r="I92" s="47">
        <v>0.29000000000000004</v>
      </c>
      <c r="J92" s="47">
        <v>0.3</v>
      </c>
      <c r="K92" s="47">
        <v>0.30499999999999999</v>
      </c>
      <c r="L92" s="47">
        <v>0.31</v>
      </c>
      <c r="M92" s="47">
        <v>0.32</v>
      </c>
      <c r="N92" s="21"/>
      <c r="O92" s="81">
        <v>114000</v>
      </c>
      <c r="P92" s="75">
        <v>627153.62017030304</v>
      </c>
      <c r="Q92" s="75">
        <v>611627.73335577664</v>
      </c>
      <c r="R92" s="75">
        <v>596474.36204930372</v>
      </c>
      <c r="S92" s="75">
        <v>581763.94507507444</v>
      </c>
      <c r="T92" s="75">
        <v>567546.90631898062</v>
      </c>
      <c r="U92" s="75">
        <v>553857.40551136993</v>
      </c>
      <c r="V92" s="75">
        <v>540716.46724218677</v>
      </c>
      <c r="W92" s="75">
        <v>528134.58580431901</v>
      </c>
      <c r="X92" s="75">
        <v>516113.88857868797</v>
      </c>
      <c r="Y92" s="75">
        <v>496510.41305418749</v>
      </c>
      <c r="Z92" s="75">
        <v>478304.00027164142</v>
      </c>
      <c r="AA92" s="75">
        <v>468703.19479580509</v>
      </c>
      <c r="AB92" s="21"/>
      <c r="AC92" s="72">
        <v>114000</v>
      </c>
      <c r="AD92" s="12">
        <f t="shared" si="25"/>
        <v>5.5013475453535357</v>
      </c>
      <c r="AE92" s="12">
        <f t="shared" si="26"/>
        <v>5.3651555557524269</v>
      </c>
      <c r="AF92" s="12">
        <f t="shared" si="27"/>
        <v>5.2322312460465241</v>
      </c>
      <c r="AG92" s="12">
        <f t="shared" si="28"/>
        <v>5.1031925006585475</v>
      </c>
      <c r="AH92" s="12">
        <f t="shared" si="29"/>
        <v>4.9784816343770233</v>
      </c>
      <c r="AI92" s="12">
        <f t="shared" si="30"/>
        <v>4.8583982939593851</v>
      </c>
      <c r="AJ92" s="12">
        <f t="shared" si="31"/>
        <v>4.7431269056332175</v>
      </c>
      <c r="AK92" s="12">
        <f t="shared" si="32"/>
        <v>4.6327595245992894</v>
      </c>
      <c r="AL92" s="12">
        <f t="shared" si="33"/>
        <v>4.5273148120937545</v>
      </c>
      <c r="AM92" s="12">
        <f t="shared" si="34"/>
        <v>4.3553545004753289</v>
      </c>
      <c r="AN92" s="12">
        <f t="shared" si="35"/>
        <v>4.1956491251898367</v>
      </c>
      <c r="AO92" s="12">
        <f t="shared" si="36"/>
        <v>4.1114315332965354</v>
      </c>
      <c r="AP92" s="21"/>
    </row>
    <row r="93" spans="1:42" x14ac:dyDescent="0.15">
      <c r="A93" s="81">
        <v>115000</v>
      </c>
      <c r="B93" s="47">
        <v>0.21999999999999997</v>
      </c>
      <c r="C93" s="47">
        <v>0.22999999999999998</v>
      </c>
      <c r="D93" s="47">
        <v>0.24</v>
      </c>
      <c r="E93" s="47">
        <v>0.25</v>
      </c>
      <c r="F93" s="47">
        <v>0.26</v>
      </c>
      <c r="G93" s="47">
        <v>0.27</v>
      </c>
      <c r="H93" s="47">
        <v>0.28000000000000003</v>
      </c>
      <c r="I93" s="47">
        <v>0.29000000000000004</v>
      </c>
      <c r="J93" s="47">
        <v>0.3</v>
      </c>
      <c r="K93" s="47">
        <v>0.30499999999999999</v>
      </c>
      <c r="L93" s="47">
        <v>0.315</v>
      </c>
      <c r="M93" s="47">
        <v>0.32</v>
      </c>
      <c r="N93" s="21"/>
      <c r="O93" s="81">
        <v>115000</v>
      </c>
      <c r="P93" s="75">
        <v>632654.96771565662</v>
      </c>
      <c r="Q93" s="75">
        <v>616992.88891152921</v>
      </c>
      <c r="R93" s="75">
        <v>601706.59329535021</v>
      </c>
      <c r="S93" s="75">
        <v>586867.13757573301</v>
      </c>
      <c r="T93" s="75">
        <v>572525.38795335754</v>
      </c>
      <c r="U93" s="75">
        <v>558715.80380532937</v>
      </c>
      <c r="V93" s="75">
        <v>545459.59414781991</v>
      </c>
      <c r="W93" s="75">
        <v>532767.34532891831</v>
      </c>
      <c r="X93" s="75">
        <v>520641.20339078177</v>
      </c>
      <c r="Y93" s="75">
        <v>500865.76755466283</v>
      </c>
      <c r="Z93" s="75">
        <v>490281.90180645761</v>
      </c>
      <c r="AA93" s="75">
        <v>472814.62632910162</v>
      </c>
      <c r="AB93" s="21"/>
      <c r="AC93" s="72">
        <v>115000</v>
      </c>
      <c r="AD93" s="12">
        <f t="shared" si="25"/>
        <v>5.5013475453535357</v>
      </c>
      <c r="AE93" s="12">
        <f t="shared" si="26"/>
        <v>5.3651555557524278</v>
      </c>
      <c r="AF93" s="12">
        <f t="shared" si="27"/>
        <v>5.2322312460465232</v>
      </c>
      <c r="AG93" s="12">
        <f t="shared" si="28"/>
        <v>5.1031925006585483</v>
      </c>
      <c r="AH93" s="12">
        <f t="shared" si="29"/>
        <v>4.9784816343770224</v>
      </c>
      <c r="AI93" s="12">
        <f t="shared" si="30"/>
        <v>4.8583982939593859</v>
      </c>
      <c r="AJ93" s="12">
        <f t="shared" si="31"/>
        <v>4.7431269056332166</v>
      </c>
      <c r="AK93" s="12">
        <f t="shared" si="32"/>
        <v>4.6327595245992894</v>
      </c>
      <c r="AL93" s="12">
        <f t="shared" si="33"/>
        <v>4.5273148120937545</v>
      </c>
      <c r="AM93" s="12">
        <f t="shared" si="34"/>
        <v>4.3553545004753289</v>
      </c>
      <c r="AN93" s="12">
        <f t="shared" si="35"/>
        <v>4.2633208852735445</v>
      </c>
      <c r="AO93" s="12">
        <f t="shared" si="36"/>
        <v>4.1114315332965354</v>
      </c>
      <c r="AP93" s="21"/>
    </row>
    <row r="94" spans="1:42" x14ac:dyDescent="0.15">
      <c r="A94" s="81">
        <v>116000</v>
      </c>
      <c r="B94" s="47">
        <v>0.21999999999999997</v>
      </c>
      <c r="C94" s="47">
        <v>0.22999999999999998</v>
      </c>
      <c r="D94" s="47">
        <v>0.24</v>
      </c>
      <c r="E94" s="47">
        <v>0.25</v>
      </c>
      <c r="F94" s="47">
        <v>0.26</v>
      </c>
      <c r="G94" s="47">
        <v>0.27</v>
      </c>
      <c r="H94" s="47">
        <v>0.28000000000000003</v>
      </c>
      <c r="I94" s="47">
        <v>0.29000000000000004</v>
      </c>
      <c r="J94" s="47">
        <v>0.3</v>
      </c>
      <c r="K94" s="47">
        <v>0.30499999999999999</v>
      </c>
      <c r="L94" s="47">
        <v>0.315</v>
      </c>
      <c r="M94" s="47">
        <v>0.32</v>
      </c>
      <c r="N94" s="21"/>
      <c r="O94" s="81">
        <v>116000</v>
      </c>
      <c r="P94" s="75">
        <v>638156.3152610102</v>
      </c>
      <c r="Q94" s="75">
        <v>622358.04446728155</v>
      </c>
      <c r="R94" s="75">
        <v>606938.82454139681</v>
      </c>
      <c r="S94" s="75">
        <v>591970.33007639146</v>
      </c>
      <c r="T94" s="75">
        <v>577503.86958773469</v>
      </c>
      <c r="U94" s="75">
        <v>563574.2020992887</v>
      </c>
      <c r="V94" s="75">
        <v>550202.72105345316</v>
      </c>
      <c r="W94" s="75">
        <v>537400.10485351761</v>
      </c>
      <c r="X94" s="75">
        <v>525168.51820287551</v>
      </c>
      <c r="Y94" s="75">
        <v>505221.12205513823</v>
      </c>
      <c r="Z94" s="75">
        <v>494545.22269173112</v>
      </c>
      <c r="AA94" s="75">
        <v>476926.05786239816</v>
      </c>
      <c r="AB94" s="21"/>
      <c r="AC94" s="72">
        <v>116000</v>
      </c>
      <c r="AD94" s="12">
        <f t="shared" si="25"/>
        <v>5.5013475453535365</v>
      </c>
      <c r="AE94" s="12">
        <f t="shared" si="26"/>
        <v>5.3651555557524269</v>
      </c>
      <c r="AF94" s="12">
        <f t="shared" si="27"/>
        <v>5.2322312460465241</v>
      </c>
      <c r="AG94" s="12">
        <f t="shared" si="28"/>
        <v>5.1031925006585475</v>
      </c>
      <c r="AH94" s="12">
        <f t="shared" si="29"/>
        <v>4.9784816343770233</v>
      </c>
      <c r="AI94" s="12">
        <f t="shared" si="30"/>
        <v>4.8583982939593851</v>
      </c>
      <c r="AJ94" s="12">
        <f t="shared" si="31"/>
        <v>4.7431269056332166</v>
      </c>
      <c r="AK94" s="12">
        <f t="shared" si="32"/>
        <v>4.6327595245992894</v>
      </c>
      <c r="AL94" s="12">
        <f t="shared" si="33"/>
        <v>4.5273148120937545</v>
      </c>
      <c r="AM94" s="12">
        <f t="shared" si="34"/>
        <v>4.3553545004753298</v>
      </c>
      <c r="AN94" s="12">
        <f t="shared" si="35"/>
        <v>4.2633208852735445</v>
      </c>
      <c r="AO94" s="12">
        <f t="shared" si="36"/>
        <v>4.1114315332965354</v>
      </c>
      <c r="AP94" s="21"/>
    </row>
    <row r="95" spans="1:42" x14ac:dyDescent="0.15">
      <c r="A95" s="81">
        <v>117000</v>
      </c>
      <c r="B95" s="84">
        <v>0.21999999999999997</v>
      </c>
      <c r="C95" s="84">
        <v>0.22999999999999998</v>
      </c>
      <c r="D95" s="84">
        <v>0.24</v>
      </c>
      <c r="E95" s="84">
        <v>0.25</v>
      </c>
      <c r="F95" s="84">
        <v>0.26</v>
      </c>
      <c r="G95" s="84">
        <v>0.27</v>
      </c>
      <c r="H95" s="84">
        <v>0.28000000000000003</v>
      </c>
      <c r="I95" s="84">
        <v>0.29000000000000004</v>
      </c>
      <c r="J95" s="84">
        <v>0.3</v>
      </c>
      <c r="K95" s="84">
        <v>0.30499999999999999</v>
      </c>
      <c r="L95" s="84">
        <v>0.315</v>
      </c>
      <c r="M95" s="84">
        <v>0.32</v>
      </c>
      <c r="N95" s="21"/>
      <c r="O95" s="81">
        <v>117000</v>
      </c>
      <c r="P95" s="75">
        <v>643657.66280636366</v>
      </c>
      <c r="Q95" s="75">
        <v>627723.20002303401</v>
      </c>
      <c r="R95" s="75">
        <v>612171.0557874433</v>
      </c>
      <c r="S95" s="75">
        <v>597073.52257705003</v>
      </c>
      <c r="T95" s="75">
        <v>582482.35122211161</v>
      </c>
      <c r="U95" s="75">
        <v>568432.60039324814</v>
      </c>
      <c r="V95" s="75">
        <v>554945.84795908642</v>
      </c>
      <c r="W95" s="75">
        <v>542032.86437811679</v>
      </c>
      <c r="X95" s="75">
        <v>529695.83301496925</v>
      </c>
      <c r="Y95" s="75">
        <v>509576.47655561351</v>
      </c>
      <c r="Z95" s="75">
        <v>498808.54357700469</v>
      </c>
      <c r="AA95" s="75">
        <v>481037.48939569469</v>
      </c>
      <c r="AB95" s="21"/>
      <c r="AC95" s="72">
        <v>117000</v>
      </c>
      <c r="AD95" s="12">
        <f t="shared" si="25"/>
        <v>5.5013475453535357</v>
      </c>
      <c r="AE95" s="12">
        <f t="shared" si="26"/>
        <v>5.3651555557524278</v>
      </c>
      <c r="AF95" s="12">
        <f t="shared" si="27"/>
        <v>5.2322312460465241</v>
      </c>
      <c r="AG95" s="12">
        <f t="shared" si="28"/>
        <v>5.1031925006585475</v>
      </c>
      <c r="AH95" s="12">
        <f t="shared" si="29"/>
        <v>4.9784816343770224</v>
      </c>
      <c r="AI95" s="12">
        <f t="shared" si="30"/>
        <v>4.8583982939593859</v>
      </c>
      <c r="AJ95" s="12">
        <f t="shared" si="31"/>
        <v>4.7431269056332175</v>
      </c>
      <c r="AK95" s="12">
        <f t="shared" si="32"/>
        <v>4.6327595245992885</v>
      </c>
      <c r="AL95" s="12">
        <f t="shared" si="33"/>
        <v>4.5273148120937545</v>
      </c>
      <c r="AM95" s="12">
        <f t="shared" si="34"/>
        <v>4.3553545004753289</v>
      </c>
      <c r="AN95" s="12">
        <f t="shared" si="35"/>
        <v>4.2633208852735445</v>
      </c>
      <c r="AO95" s="12">
        <f t="shared" si="36"/>
        <v>4.1114315332965354</v>
      </c>
      <c r="AP95" s="21"/>
    </row>
    <row r="96" spans="1:42" x14ac:dyDescent="0.15">
      <c r="A96" s="81">
        <v>118000</v>
      </c>
      <c r="B96" s="47">
        <v>0.21999999999999997</v>
      </c>
      <c r="C96" s="47">
        <v>0.22999999999999998</v>
      </c>
      <c r="D96" s="47">
        <v>0.24</v>
      </c>
      <c r="E96" s="47">
        <v>0.25</v>
      </c>
      <c r="F96" s="47">
        <v>0.26</v>
      </c>
      <c r="G96" s="47">
        <v>0.27</v>
      </c>
      <c r="H96" s="47">
        <v>0.28000000000000003</v>
      </c>
      <c r="I96" s="47">
        <v>0.29000000000000004</v>
      </c>
      <c r="J96" s="47">
        <v>0.3</v>
      </c>
      <c r="K96" s="47">
        <v>0.30499999999999999</v>
      </c>
      <c r="L96" s="47">
        <v>0.315</v>
      </c>
      <c r="M96" s="47">
        <v>0.32</v>
      </c>
      <c r="N96" s="21"/>
      <c r="O96" s="81">
        <v>118000</v>
      </c>
      <c r="P96" s="75">
        <v>649159.01035171724</v>
      </c>
      <c r="Q96" s="75">
        <v>633088.35557878646</v>
      </c>
      <c r="R96" s="75">
        <v>617403.28703348979</v>
      </c>
      <c r="S96" s="75">
        <v>602176.71507770859</v>
      </c>
      <c r="T96" s="75">
        <v>587460.83285648865</v>
      </c>
      <c r="U96" s="75">
        <v>573290.99868720747</v>
      </c>
      <c r="V96" s="75">
        <v>559688.97486471955</v>
      </c>
      <c r="W96" s="75">
        <v>546665.62390271621</v>
      </c>
      <c r="X96" s="75">
        <v>534223.14782706299</v>
      </c>
      <c r="Y96" s="75">
        <v>513931.83105608879</v>
      </c>
      <c r="Z96" s="75">
        <v>503071.8644622782</v>
      </c>
      <c r="AA96" s="75">
        <v>485148.92092899123</v>
      </c>
      <c r="AB96" s="21"/>
      <c r="AC96" s="72">
        <v>118000</v>
      </c>
      <c r="AD96" s="12">
        <f t="shared" si="25"/>
        <v>5.5013475453535357</v>
      </c>
      <c r="AE96" s="12">
        <f t="shared" si="26"/>
        <v>5.3651555557524278</v>
      </c>
      <c r="AF96" s="12">
        <f t="shared" si="27"/>
        <v>5.2322312460465232</v>
      </c>
      <c r="AG96" s="12">
        <f t="shared" si="28"/>
        <v>5.1031925006585475</v>
      </c>
      <c r="AH96" s="12">
        <f t="shared" si="29"/>
        <v>4.9784816343770224</v>
      </c>
      <c r="AI96" s="12">
        <f t="shared" si="30"/>
        <v>4.8583982939593851</v>
      </c>
      <c r="AJ96" s="12">
        <f t="shared" si="31"/>
        <v>4.7431269056332166</v>
      </c>
      <c r="AK96" s="12">
        <f t="shared" si="32"/>
        <v>4.6327595245992903</v>
      </c>
      <c r="AL96" s="12">
        <f t="shared" si="33"/>
        <v>4.5273148120937545</v>
      </c>
      <c r="AM96" s="12">
        <f t="shared" si="34"/>
        <v>4.3553545004753289</v>
      </c>
      <c r="AN96" s="12">
        <f t="shared" si="35"/>
        <v>4.2633208852735445</v>
      </c>
      <c r="AO96" s="12">
        <f t="shared" si="36"/>
        <v>4.1114315332965354</v>
      </c>
      <c r="AP96" s="21"/>
    </row>
    <row r="97" spans="1:41" x14ac:dyDescent="0.15">
      <c r="A97" s="81">
        <v>119000</v>
      </c>
      <c r="B97" s="84">
        <v>0.21999999999999997</v>
      </c>
      <c r="C97" s="84">
        <v>0.22999999999999998</v>
      </c>
      <c r="D97" s="84">
        <v>0.24</v>
      </c>
      <c r="E97" s="84">
        <v>0.255</v>
      </c>
      <c r="F97" s="84">
        <v>0.26500000000000001</v>
      </c>
      <c r="G97" s="84">
        <v>0.27</v>
      </c>
      <c r="H97" s="84">
        <v>0.28000000000000003</v>
      </c>
      <c r="I97" s="84">
        <v>0.29000000000000004</v>
      </c>
      <c r="J97" s="84">
        <v>0.3</v>
      </c>
      <c r="K97" s="84">
        <v>0.30499999999999999</v>
      </c>
      <c r="L97" s="84">
        <v>0.315</v>
      </c>
      <c r="M97" s="84">
        <v>0.32</v>
      </c>
      <c r="O97" s="81">
        <v>119000</v>
      </c>
      <c r="P97" s="85">
        <v>654660.35789707082</v>
      </c>
      <c r="Q97" s="85">
        <v>638453.51113453892</v>
      </c>
      <c r="R97" s="85">
        <v>622635.51827953628</v>
      </c>
      <c r="S97" s="85">
        <v>619425.50572993443</v>
      </c>
      <c r="T97" s="85">
        <v>603832.37823107466</v>
      </c>
      <c r="U97" s="85">
        <v>578149.39698116691</v>
      </c>
      <c r="V97" s="85">
        <v>564432.10177035269</v>
      </c>
      <c r="W97" s="85">
        <v>551298.38342731539</v>
      </c>
      <c r="X97" s="85">
        <v>538750.46263915673</v>
      </c>
      <c r="Y97" s="85">
        <v>518287.18555656419</v>
      </c>
      <c r="Z97" s="85">
        <v>507335.18534755177</v>
      </c>
      <c r="AA97" s="85">
        <v>489260.35246228782</v>
      </c>
      <c r="AC97" s="72">
        <v>119000</v>
      </c>
      <c r="AD97" s="12">
        <f t="shared" si="25"/>
        <v>5.5013475453535365</v>
      </c>
      <c r="AE97" s="12">
        <f t="shared" si="26"/>
        <v>5.3651555557524278</v>
      </c>
      <c r="AF97" s="12">
        <f t="shared" si="27"/>
        <v>5.2322312460465232</v>
      </c>
      <c r="AG97" s="12">
        <f t="shared" si="28"/>
        <v>5.2052563506717178</v>
      </c>
      <c r="AH97" s="12">
        <f t="shared" si="29"/>
        <v>5.0742216658073502</v>
      </c>
      <c r="AI97" s="12">
        <f t="shared" si="30"/>
        <v>4.8583982939593859</v>
      </c>
      <c r="AJ97" s="12">
        <f t="shared" si="31"/>
        <v>4.7431269056332157</v>
      </c>
      <c r="AK97" s="12">
        <f t="shared" si="32"/>
        <v>4.6327595245992894</v>
      </c>
      <c r="AL97" s="12">
        <f t="shared" si="33"/>
        <v>4.5273148120937536</v>
      </c>
      <c r="AM97" s="12">
        <f t="shared" si="34"/>
        <v>4.3553545004753289</v>
      </c>
      <c r="AN97" s="12">
        <f t="shared" si="35"/>
        <v>4.2633208852735445</v>
      </c>
      <c r="AO97" s="12">
        <f t="shared" si="36"/>
        <v>4.1114315332965363</v>
      </c>
    </row>
    <row r="98" spans="1:41" x14ac:dyDescent="0.15">
      <c r="A98" s="81">
        <v>120000</v>
      </c>
      <c r="B98" s="84">
        <v>0.21999999999999997</v>
      </c>
      <c r="C98" s="84">
        <v>0.22999999999999998</v>
      </c>
      <c r="D98" s="84">
        <v>0.24</v>
      </c>
      <c r="E98" s="84">
        <v>0.255</v>
      </c>
      <c r="F98" s="84">
        <v>0.26500000000000001</v>
      </c>
      <c r="G98" s="84">
        <v>0.27500000000000002</v>
      </c>
      <c r="H98" s="84">
        <v>0.28000000000000003</v>
      </c>
      <c r="I98" s="84">
        <v>0.29000000000000004</v>
      </c>
      <c r="J98" s="84">
        <v>0.3</v>
      </c>
      <c r="K98" s="84">
        <v>0.31</v>
      </c>
      <c r="L98" s="84">
        <v>0.315</v>
      </c>
      <c r="M98" s="84">
        <v>0.32</v>
      </c>
      <c r="O98" s="81">
        <v>120000</v>
      </c>
      <c r="P98" s="85">
        <v>660161.70544242428</v>
      </c>
      <c r="Q98" s="85">
        <v>643818.66669029125</v>
      </c>
      <c r="R98" s="85">
        <v>627867.74952558288</v>
      </c>
      <c r="S98" s="85">
        <v>624630.76208060619</v>
      </c>
      <c r="T98" s="85">
        <v>608906.59989688196</v>
      </c>
      <c r="U98" s="85">
        <v>593804.23592836922</v>
      </c>
      <c r="V98" s="85">
        <v>569175.22867598594</v>
      </c>
      <c r="W98" s="85">
        <v>555931.14295191469</v>
      </c>
      <c r="X98" s="85">
        <v>543277.77745125047</v>
      </c>
      <c r="Y98" s="85">
        <v>531210.45054977783</v>
      </c>
      <c r="Z98" s="85">
        <v>511598.50623282528</v>
      </c>
      <c r="AA98" s="85">
        <v>493371.78399558429</v>
      </c>
      <c r="AC98" s="72">
        <v>120000</v>
      </c>
      <c r="AD98" s="12">
        <f t="shared" si="25"/>
        <v>5.5013475453535357</v>
      </c>
      <c r="AE98" s="12">
        <f t="shared" si="26"/>
        <v>5.3651555557524269</v>
      </c>
      <c r="AF98" s="12">
        <f t="shared" si="27"/>
        <v>5.2322312460465241</v>
      </c>
      <c r="AG98" s="12">
        <f t="shared" si="28"/>
        <v>5.2052563506717187</v>
      </c>
      <c r="AH98" s="12">
        <f t="shared" si="29"/>
        <v>5.0742216658073493</v>
      </c>
      <c r="AI98" s="12">
        <f t="shared" si="30"/>
        <v>4.9483686327364103</v>
      </c>
      <c r="AJ98" s="12">
        <f t="shared" si="31"/>
        <v>4.7431269056332166</v>
      </c>
      <c r="AK98" s="12">
        <f t="shared" si="32"/>
        <v>4.6327595245992894</v>
      </c>
      <c r="AL98" s="12">
        <f t="shared" si="33"/>
        <v>4.5273148120937536</v>
      </c>
      <c r="AM98" s="12">
        <f t="shared" si="34"/>
        <v>4.4267537545814823</v>
      </c>
      <c r="AN98" s="12">
        <f t="shared" si="35"/>
        <v>4.2633208852735436</v>
      </c>
      <c r="AO98" s="12">
        <f t="shared" si="36"/>
        <v>4.1114315332965354</v>
      </c>
    </row>
    <row r="99" spans="1:41" x14ac:dyDescent="0.15">
      <c r="A99" s="81">
        <v>121000</v>
      </c>
      <c r="B99" s="84">
        <v>0.21999999999999997</v>
      </c>
      <c r="C99" s="84">
        <v>0.22999999999999998</v>
      </c>
      <c r="D99" s="84">
        <v>0.245</v>
      </c>
      <c r="E99" s="84">
        <v>0.255</v>
      </c>
      <c r="F99" s="84">
        <v>0.26500000000000001</v>
      </c>
      <c r="G99" s="84">
        <v>0.27500000000000002</v>
      </c>
      <c r="H99" s="84">
        <v>0.28500000000000003</v>
      </c>
      <c r="I99" s="84">
        <v>0.29000000000000004</v>
      </c>
      <c r="J99" s="84">
        <v>0.3</v>
      </c>
      <c r="K99" s="84">
        <v>0.31</v>
      </c>
      <c r="L99" s="84">
        <v>0.315</v>
      </c>
      <c r="M99" s="84">
        <v>0.32</v>
      </c>
      <c r="O99" s="81">
        <v>121000</v>
      </c>
      <c r="P99" s="85">
        <v>665663.05298777786</v>
      </c>
      <c r="Q99" s="85">
        <v>649183.82224604371</v>
      </c>
      <c r="R99" s="85">
        <v>646289.56370437157</v>
      </c>
      <c r="S99" s="85">
        <v>629836.01843127795</v>
      </c>
      <c r="T99" s="85">
        <v>613980.82156268938</v>
      </c>
      <c r="U99" s="85">
        <v>598752.6045611056</v>
      </c>
      <c r="V99" s="85">
        <v>584166.89764557674</v>
      </c>
      <c r="W99" s="85">
        <v>560563.90247651399</v>
      </c>
      <c r="X99" s="85">
        <v>547805.09226334433</v>
      </c>
      <c r="Y99" s="85">
        <v>535637.20430435939</v>
      </c>
      <c r="Z99" s="85">
        <v>515861.82711809885</v>
      </c>
      <c r="AA99" s="85">
        <v>497483.21552888083</v>
      </c>
      <c r="AC99" s="72">
        <v>121000</v>
      </c>
      <c r="AD99" s="12">
        <f t="shared" si="25"/>
        <v>5.5013475453535357</v>
      </c>
      <c r="AE99" s="12">
        <f t="shared" si="26"/>
        <v>5.3651555557524278</v>
      </c>
      <c r="AF99" s="12">
        <f t="shared" si="27"/>
        <v>5.3412360636724925</v>
      </c>
      <c r="AG99" s="12">
        <f t="shared" si="28"/>
        <v>5.2052563506717187</v>
      </c>
      <c r="AH99" s="12">
        <f t="shared" si="29"/>
        <v>5.0742216658073502</v>
      </c>
      <c r="AI99" s="12">
        <f t="shared" si="30"/>
        <v>4.9483686327364103</v>
      </c>
      <c r="AJ99" s="12">
        <f t="shared" si="31"/>
        <v>4.8278256003766673</v>
      </c>
      <c r="AK99" s="12">
        <f t="shared" si="32"/>
        <v>4.6327595245992894</v>
      </c>
      <c r="AL99" s="12">
        <f t="shared" si="33"/>
        <v>4.5273148120937545</v>
      </c>
      <c r="AM99" s="12">
        <f t="shared" si="34"/>
        <v>4.4267537545814823</v>
      </c>
      <c r="AN99" s="12">
        <f t="shared" si="35"/>
        <v>4.2633208852735445</v>
      </c>
      <c r="AO99" s="12">
        <f t="shared" si="36"/>
        <v>4.1114315332965354</v>
      </c>
    </row>
    <row r="100" spans="1:41" x14ac:dyDescent="0.15">
      <c r="A100" s="81">
        <v>122000</v>
      </c>
      <c r="B100" s="84">
        <v>0.21999999999999997</v>
      </c>
      <c r="C100" s="84">
        <v>0.22999999999999998</v>
      </c>
      <c r="D100" s="84">
        <v>0.245</v>
      </c>
      <c r="E100" s="84">
        <v>0.255</v>
      </c>
      <c r="F100" s="84">
        <v>0.26500000000000001</v>
      </c>
      <c r="G100" s="84">
        <v>0.27500000000000002</v>
      </c>
      <c r="H100" s="84">
        <v>0.28500000000000003</v>
      </c>
      <c r="I100" s="84">
        <v>0.29000000000000004</v>
      </c>
      <c r="J100" s="84">
        <v>0.3</v>
      </c>
      <c r="K100" s="84">
        <v>0.31</v>
      </c>
      <c r="L100" s="84">
        <v>0.315</v>
      </c>
      <c r="M100" s="84">
        <v>0.32500000000000001</v>
      </c>
      <c r="O100" s="81">
        <v>122000</v>
      </c>
      <c r="P100" s="85">
        <v>671164.40053313144</v>
      </c>
      <c r="Q100" s="85">
        <v>654548.97780179617</v>
      </c>
      <c r="R100" s="85">
        <v>651630.79976804415</v>
      </c>
      <c r="S100" s="85">
        <v>635041.27478194959</v>
      </c>
      <c r="T100" s="85">
        <v>619055.04322849668</v>
      </c>
      <c r="U100" s="85">
        <v>603700.9731938421</v>
      </c>
      <c r="V100" s="85">
        <v>588994.72324595344</v>
      </c>
      <c r="W100" s="85">
        <v>565196.66200111329</v>
      </c>
      <c r="X100" s="85">
        <v>552332.40707543807</v>
      </c>
      <c r="Y100" s="85">
        <v>540063.95805894083</v>
      </c>
      <c r="Z100" s="85">
        <v>520125.14800337242</v>
      </c>
      <c r="AA100" s="85">
        <v>509432.06342252385</v>
      </c>
      <c r="AC100" s="72">
        <v>122000</v>
      </c>
      <c r="AD100" s="12">
        <f t="shared" si="25"/>
        <v>5.5013475453535365</v>
      </c>
      <c r="AE100" s="12">
        <f t="shared" si="26"/>
        <v>5.3651555557524278</v>
      </c>
      <c r="AF100" s="12">
        <f t="shared" si="27"/>
        <v>5.3412360636724934</v>
      </c>
      <c r="AG100" s="12">
        <f t="shared" si="28"/>
        <v>5.2052563506717178</v>
      </c>
      <c r="AH100" s="12">
        <f t="shared" si="29"/>
        <v>5.0742216658073502</v>
      </c>
      <c r="AI100" s="12">
        <f t="shared" si="30"/>
        <v>4.9483686327364103</v>
      </c>
      <c r="AJ100" s="12">
        <f t="shared" si="31"/>
        <v>4.8278256003766673</v>
      </c>
      <c r="AK100" s="12">
        <f t="shared" si="32"/>
        <v>4.6327595245992894</v>
      </c>
      <c r="AL100" s="12">
        <f t="shared" si="33"/>
        <v>4.5273148120937545</v>
      </c>
      <c r="AM100" s="12">
        <f t="shared" si="34"/>
        <v>4.4267537545814823</v>
      </c>
      <c r="AN100" s="12">
        <f t="shared" si="35"/>
        <v>4.2633208852735445</v>
      </c>
      <c r="AO100" s="12">
        <f t="shared" si="36"/>
        <v>4.1756726510042936</v>
      </c>
    </row>
    <row r="101" spans="1:41" x14ac:dyDescent="0.15">
      <c r="A101" s="81">
        <v>123000</v>
      </c>
      <c r="B101" s="84">
        <v>0.21999999999999997</v>
      </c>
      <c r="C101" s="84">
        <v>0.22999999999999998</v>
      </c>
      <c r="D101" s="84">
        <v>0.245</v>
      </c>
      <c r="E101" s="84">
        <v>0.255</v>
      </c>
      <c r="F101" s="84">
        <v>0.26500000000000001</v>
      </c>
      <c r="G101" s="84">
        <v>0.27500000000000002</v>
      </c>
      <c r="H101" s="84">
        <v>0.28500000000000003</v>
      </c>
      <c r="I101" s="84">
        <v>0.29000000000000004</v>
      </c>
      <c r="J101" s="84">
        <v>0.3</v>
      </c>
      <c r="K101" s="84">
        <v>0.31</v>
      </c>
      <c r="L101" s="84">
        <v>0.315</v>
      </c>
      <c r="M101" s="84">
        <v>0.32500000000000001</v>
      </c>
      <c r="O101" s="81">
        <v>123000</v>
      </c>
      <c r="P101" s="85">
        <v>676665.74807848479</v>
      </c>
      <c r="Q101" s="85">
        <v>659914.1333575485</v>
      </c>
      <c r="R101" s="85">
        <v>656972.03583171661</v>
      </c>
      <c r="S101" s="85">
        <v>640246.53113262134</v>
      </c>
      <c r="T101" s="85">
        <v>624129.2648943041</v>
      </c>
      <c r="U101" s="85">
        <v>608649.34182657849</v>
      </c>
      <c r="V101" s="85">
        <v>593822.54884633014</v>
      </c>
      <c r="W101" s="85">
        <v>569829.42152571259</v>
      </c>
      <c r="X101" s="85">
        <v>556859.72188753181</v>
      </c>
      <c r="Y101" s="85">
        <v>544490.71181352227</v>
      </c>
      <c r="Z101" s="85">
        <v>524388.46888864599</v>
      </c>
      <c r="AA101" s="85">
        <v>513607.73607352818</v>
      </c>
      <c r="AC101" s="72">
        <v>123000</v>
      </c>
      <c r="AD101" s="12">
        <f t="shared" si="25"/>
        <v>5.5013475453535348</v>
      </c>
      <c r="AE101" s="12">
        <f t="shared" si="26"/>
        <v>5.3651555557524269</v>
      </c>
      <c r="AF101" s="12">
        <f t="shared" si="27"/>
        <v>5.3412360636724925</v>
      </c>
      <c r="AG101" s="12">
        <f t="shared" si="28"/>
        <v>5.2052563506717187</v>
      </c>
      <c r="AH101" s="12">
        <f t="shared" si="29"/>
        <v>5.0742216658073502</v>
      </c>
      <c r="AI101" s="12">
        <f t="shared" si="30"/>
        <v>4.9483686327364103</v>
      </c>
      <c r="AJ101" s="12">
        <f t="shared" si="31"/>
        <v>4.8278256003766682</v>
      </c>
      <c r="AK101" s="12">
        <f t="shared" si="32"/>
        <v>4.6327595245992894</v>
      </c>
      <c r="AL101" s="12">
        <f t="shared" si="33"/>
        <v>4.5273148120937545</v>
      </c>
      <c r="AM101" s="12">
        <f t="shared" si="34"/>
        <v>4.4267537545814815</v>
      </c>
      <c r="AN101" s="12">
        <f t="shared" si="35"/>
        <v>4.2633208852735445</v>
      </c>
      <c r="AO101" s="12">
        <f t="shared" si="36"/>
        <v>4.1756726510042945</v>
      </c>
    </row>
    <row r="102" spans="1:41" x14ac:dyDescent="0.15">
      <c r="A102" s="81">
        <v>124000</v>
      </c>
      <c r="B102" s="84">
        <v>0.21999999999999997</v>
      </c>
      <c r="C102" s="84">
        <v>0.23499999999999999</v>
      </c>
      <c r="D102" s="84">
        <v>0.245</v>
      </c>
      <c r="E102" s="84">
        <v>0.255</v>
      </c>
      <c r="F102" s="84">
        <v>0.26500000000000001</v>
      </c>
      <c r="G102" s="84">
        <v>0.27500000000000002</v>
      </c>
      <c r="H102" s="84">
        <v>0.28500000000000003</v>
      </c>
      <c r="I102" s="84">
        <v>0.29499999999999998</v>
      </c>
      <c r="J102" s="84">
        <v>0.3</v>
      </c>
      <c r="K102" s="84">
        <v>0.31</v>
      </c>
      <c r="L102" s="84">
        <v>0.315</v>
      </c>
      <c r="M102" s="84">
        <v>0.32500000000000001</v>
      </c>
      <c r="O102" s="81">
        <v>124000</v>
      </c>
      <c r="P102" s="85">
        <v>682167.09562383837</v>
      </c>
      <c r="Q102" s="85">
        <v>679741.88215054676</v>
      </c>
      <c r="R102" s="85">
        <v>662313.27189538907</v>
      </c>
      <c r="S102" s="85">
        <v>645451.7874832931</v>
      </c>
      <c r="T102" s="85">
        <v>629203.4865601114</v>
      </c>
      <c r="U102" s="85">
        <v>613597.71045931487</v>
      </c>
      <c r="V102" s="85">
        <v>598650.37444670673</v>
      </c>
      <c r="W102" s="85">
        <v>584366.7014132482</v>
      </c>
      <c r="X102" s="85">
        <v>561387.03669962555</v>
      </c>
      <c r="Y102" s="85">
        <v>548917.46556810383</v>
      </c>
      <c r="Z102" s="85">
        <v>528651.7897739195</v>
      </c>
      <c r="AA102" s="85">
        <v>517783.40872453252</v>
      </c>
      <c r="AC102" s="72">
        <v>124000</v>
      </c>
      <c r="AD102" s="12">
        <f t="shared" si="25"/>
        <v>5.5013475453535357</v>
      </c>
      <c r="AE102" s="12">
        <f t="shared" si="26"/>
        <v>5.4817893721818285</v>
      </c>
      <c r="AF102" s="12">
        <f t="shared" si="27"/>
        <v>5.3412360636724925</v>
      </c>
      <c r="AG102" s="12">
        <f t="shared" si="28"/>
        <v>5.2052563506717187</v>
      </c>
      <c r="AH102" s="12">
        <f t="shared" si="29"/>
        <v>5.0742216658073502</v>
      </c>
      <c r="AI102" s="12">
        <f t="shared" si="30"/>
        <v>4.9483686327364103</v>
      </c>
      <c r="AJ102" s="12">
        <f t="shared" si="31"/>
        <v>4.8278256003766673</v>
      </c>
      <c r="AK102" s="12">
        <f t="shared" si="32"/>
        <v>4.712634688816518</v>
      </c>
      <c r="AL102" s="12">
        <f t="shared" si="33"/>
        <v>4.5273148120937545</v>
      </c>
      <c r="AM102" s="12">
        <f t="shared" si="34"/>
        <v>4.4267537545814823</v>
      </c>
      <c r="AN102" s="12">
        <f t="shared" si="35"/>
        <v>4.2633208852735445</v>
      </c>
      <c r="AO102" s="12">
        <f t="shared" si="36"/>
        <v>4.1756726510042945</v>
      </c>
    </row>
    <row r="103" spans="1:41" x14ac:dyDescent="0.15">
      <c r="A103" s="81">
        <v>125000</v>
      </c>
      <c r="B103" s="84">
        <v>0.21999999999999997</v>
      </c>
      <c r="C103" s="84">
        <v>0.23499999999999999</v>
      </c>
      <c r="D103" s="84">
        <v>0.245</v>
      </c>
      <c r="E103" s="84">
        <v>0.255</v>
      </c>
      <c r="F103" s="84">
        <v>0.26500000000000001</v>
      </c>
      <c r="G103" s="84">
        <v>0.27500000000000002</v>
      </c>
      <c r="H103" s="84">
        <v>0.28500000000000003</v>
      </c>
      <c r="I103" s="84">
        <v>0.29499999999999998</v>
      </c>
      <c r="J103" s="84">
        <v>0.3</v>
      </c>
      <c r="K103" s="84">
        <v>0.31</v>
      </c>
      <c r="L103" s="84">
        <v>0.315</v>
      </c>
      <c r="M103" s="84">
        <v>0.32500000000000001</v>
      </c>
      <c r="O103" s="81">
        <v>125000</v>
      </c>
      <c r="P103" s="85">
        <v>687668.44316919195</v>
      </c>
      <c r="Q103" s="85">
        <v>685223.67152272852</v>
      </c>
      <c r="R103" s="85">
        <v>667654.50795906165</v>
      </c>
      <c r="S103" s="85">
        <v>650657.04383396485</v>
      </c>
      <c r="T103" s="85">
        <v>634277.7082259187</v>
      </c>
      <c r="U103" s="85">
        <v>618546.07909205137</v>
      </c>
      <c r="V103" s="85">
        <v>603478.20004708343</v>
      </c>
      <c r="W103" s="85">
        <v>589079.3361020647</v>
      </c>
      <c r="X103" s="85">
        <v>565914.35151171929</v>
      </c>
      <c r="Y103" s="85">
        <v>553344.21932268527</v>
      </c>
      <c r="Z103" s="85">
        <v>532915.11065919301</v>
      </c>
      <c r="AA103" s="85">
        <v>521959.08137553674</v>
      </c>
      <c r="AC103" s="72">
        <v>125000</v>
      </c>
      <c r="AD103" s="12">
        <f t="shared" si="25"/>
        <v>5.5013475453535357</v>
      </c>
      <c r="AE103" s="12">
        <f t="shared" si="26"/>
        <v>5.4817893721818285</v>
      </c>
      <c r="AF103" s="12">
        <f t="shared" si="27"/>
        <v>5.3412360636724934</v>
      </c>
      <c r="AG103" s="12">
        <f t="shared" si="28"/>
        <v>5.2052563506717187</v>
      </c>
      <c r="AH103" s="12">
        <f t="shared" si="29"/>
        <v>5.0742216658073493</v>
      </c>
      <c r="AI103" s="12">
        <f t="shared" si="30"/>
        <v>4.9483686327364111</v>
      </c>
      <c r="AJ103" s="12">
        <f t="shared" si="31"/>
        <v>4.8278256003766673</v>
      </c>
      <c r="AK103" s="12">
        <f t="shared" si="32"/>
        <v>4.7126346888165171</v>
      </c>
      <c r="AL103" s="12">
        <f t="shared" si="33"/>
        <v>4.5273148120937545</v>
      </c>
      <c r="AM103" s="12">
        <f t="shared" si="34"/>
        <v>4.4267537545814823</v>
      </c>
      <c r="AN103" s="12">
        <f t="shared" si="35"/>
        <v>4.2633208852735445</v>
      </c>
      <c r="AO103" s="12">
        <f t="shared" si="36"/>
        <v>4.1756726510042936</v>
      </c>
    </row>
    <row r="105" spans="1:41" x14ac:dyDescent="0.15">
      <c r="A105" s="48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41" x14ac:dyDescent="0.15">
      <c r="A106" s="81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41" x14ac:dyDescent="0.15">
      <c r="A107" s="81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41" x14ac:dyDescent="0.15">
      <c r="A108" s="81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41" x14ac:dyDescent="0.15">
      <c r="A109" s="81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41" x14ac:dyDescent="0.15">
      <c r="A110" s="81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41" x14ac:dyDescent="0.15">
      <c r="A111" s="81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41" x14ac:dyDescent="0.15">
      <c r="A112" s="81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x14ac:dyDescent="0.15">
      <c r="A113" s="81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x14ac:dyDescent="0.15">
      <c r="A114" s="81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x14ac:dyDescent="0.15">
      <c r="A115" s="81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x14ac:dyDescent="0.15">
      <c r="A116" s="81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x14ac:dyDescent="0.15">
      <c r="A117" s="81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x14ac:dyDescent="0.15">
      <c r="A118" s="81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x14ac:dyDescent="0.15">
      <c r="A119" s="81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x14ac:dyDescent="0.15">
      <c r="A120" s="81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x14ac:dyDescent="0.15">
      <c r="A121" s="81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x14ac:dyDescent="0.15">
      <c r="A122" s="81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x14ac:dyDescent="0.15">
      <c r="A123" s="81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x14ac:dyDescent="0.15">
      <c r="A124" s="81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x14ac:dyDescent="0.15">
      <c r="A125" s="81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x14ac:dyDescent="0.15">
      <c r="A126" s="81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x14ac:dyDescent="0.15">
      <c r="A127" s="81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x14ac:dyDescent="0.15">
      <c r="A128" s="81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x14ac:dyDescent="0.15">
      <c r="A129" s="81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x14ac:dyDescent="0.15">
      <c r="A130" s="81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x14ac:dyDescent="0.15">
      <c r="A131" s="81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x14ac:dyDescent="0.15">
      <c r="A132" s="81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x14ac:dyDescent="0.15">
      <c r="A133" s="81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x14ac:dyDescent="0.15">
      <c r="A134" s="81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x14ac:dyDescent="0.15">
      <c r="A135" s="81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x14ac:dyDescent="0.15">
      <c r="A136" s="81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x14ac:dyDescent="0.15">
      <c r="A137" s="81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x14ac:dyDescent="0.15">
      <c r="A138" s="81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15">
      <c r="A139" s="81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x14ac:dyDescent="0.15">
      <c r="A140" s="81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x14ac:dyDescent="0.15">
      <c r="A141" s="81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x14ac:dyDescent="0.15">
      <c r="A142" s="81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15">
      <c r="A143" s="81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15">
      <c r="A144" s="81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x14ac:dyDescent="0.15">
      <c r="A145" s="81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x14ac:dyDescent="0.15">
      <c r="A146" s="81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x14ac:dyDescent="0.15">
      <c r="A147" s="81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x14ac:dyDescent="0.15">
      <c r="A148" s="81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x14ac:dyDescent="0.15">
      <c r="A149" s="81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x14ac:dyDescent="0.15">
      <c r="A150" s="81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x14ac:dyDescent="0.15">
      <c r="A151" s="81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x14ac:dyDescent="0.15">
      <c r="A152" s="81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x14ac:dyDescent="0.15">
      <c r="A153" s="81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x14ac:dyDescent="0.15">
      <c r="A154" s="81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x14ac:dyDescent="0.15">
      <c r="A155" s="81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x14ac:dyDescent="0.15">
      <c r="A156" s="81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x14ac:dyDescent="0.15">
      <c r="A157" s="81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x14ac:dyDescent="0.15">
      <c r="A158" s="81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x14ac:dyDescent="0.15">
      <c r="A159" s="81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x14ac:dyDescent="0.15">
      <c r="A160" s="81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x14ac:dyDescent="0.15">
      <c r="A161" s="81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x14ac:dyDescent="0.15">
      <c r="A162" s="81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x14ac:dyDescent="0.15">
      <c r="A163" s="81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x14ac:dyDescent="0.15">
      <c r="A164" s="81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x14ac:dyDescent="0.15">
      <c r="A165" s="81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x14ac:dyDescent="0.15">
      <c r="A166" s="81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x14ac:dyDescent="0.15">
      <c r="A167" s="81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x14ac:dyDescent="0.15">
      <c r="A168" s="81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x14ac:dyDescent="0.15">
      <c r="A169" s="81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x14ac:dyDescent="0.15">
      <c r="A170" s="81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x14ac:dyDescent="0.15">
      <c r="A171" s="81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x14ac:dyDescent="0.15">
      <c r="A172" s="81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x14ac:dyDescent="0.15">
      <c r="A173" s="81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x14ac:dyDescent="0.15">
      <c r="A174" s="81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x14ac:dyDescent="0.15">
      <c r="A175" s="81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x14ac:dyDescent="0.15">
      <c r="A176" s="81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x14ac:dyDescent="0.15">
      <c r="A177" s="81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x14ac:dyDescent="0.15">
      <c r="A178" s="81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x14ac:dyDescent="0.15">
      <c r="A179" s="81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x14ac:dyDescent="0.15">
      <c r="A180" s="81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x14ac:dyDescent="0.15">
      <c r="A181" s="81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15">
      <c r="A182" s="8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x14ac:dyDescent="0.15">
      <c r="A183" s="81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x14ac:dyDescent="0.15">
      <c r="A184" s="81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x14ac:dyDescent="0.15">
      <c r="A185" s="81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x14ac:dyDescent="0.15">
      <c r="A186" s="81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x14ac:dyDescent="0.15">
      <c r="A187" s="81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x14ac:dyDescent="0.15">
      <c r="A188" s="81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x14ac:dyDescent="0.15">
      <c r="A189" s="81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x14ac:dyDescent="0.15">
      <c r="A190" s="81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x14ac:dyDescent="0.15">
      <c r="A191" s="81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x14ac:dyDescent="0.15">
      <c r="A192" s="81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x14ac:dyDescent="0.15">
      <c r="A193" s="81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x14ac:dyDescent="0.15">
      <c r="A194" s="81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x14ac:dyDescent="0.15">
      <c r="A195" s="81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x14ac:dyDescent="0.15">
      <c r="A196" s="81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x14ac:dyDescent="0.15">
      <c r="A197" s="81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x14ac:dyDescent="0.15">
      <c r="A198" s="81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x14ac:dyDescent="0.15">
      <c r="A199" s="81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x14ac:dyDescent="0.15">
      <c r="A200" s="81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x14ac:dyDescent="0.15">
      <c r="A201" s="81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x14ac:dyDescent="0.15">
      <c r="A202" s="81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x14ac:dyDescent="0.15">
      <c r="A203" s="8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x14ac:dyDescent="0.15">
      <c r="A204" s="7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x14ac:dyDescent="0.15">
      <c r="A205" s="7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x14ac:dyDescent="0.15">
      <c r="A206" s="7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x14ac:dyDescent="0.15">
      <c r="A207" s="7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x14ac:dyDescent="0.15">
      <c r="A208" s="7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x14ac:dyDescent="0.15">
      <c r="A209" s="7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x14ac:dyDescent="0.15">
      <c r="A210" s="7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x14ac:dyDescent="0.15">
      <c r="A211" s="7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x14ac:dyDescent="0.15">
      <c r="A212" s="7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x14ac:dyDescent="0.15">
      <c r="A213" s="7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x14ac:dyDescent="0.15">
      <c r="A214" s="7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x14ac:dyDescent="0.15">
      <c r="A215" s="7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x14ac:dyDescent="0.15">
      <c r="A216" s="7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x14ac:dyDescent="0.15">
      <c r="A217" s="7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x14ac:dyDescent="0.15">
      <c r="A218" s="7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x14ac:dyDescent="0.15">
      <c r="A219" s="7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x14ac:dyDescent="0.15">
      <c r="A220" s="7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x14ac:dyDescent="0.15">
      <c r="A221" s="7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x14ac:dyDescent="0.15">
      <c r="A222" s="7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x14ac:dyDescent="0.15">
      <c r="A223" s="7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x14ac:dyDescent="0.15">
      <c r="A224" s="7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x14ac:dyDescent="0.15">
      <c r="A225" s="7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x14ac:dyDescent="0.15">
      <c r="A226" s="7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x14ac:dyDescent="0.15">
      <c r="A227" s="7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x14ac:dyDescent="0.15">
      <c r="A228" s="7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x14ac:dyDescent="0.15">
      <c r="A229" s="7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15">
      <c r="A230" s="7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x14ac:dyDescent="0.15">
      <c r="A231" s="7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x14ac:dyDescent="0.15">
      <c r="A232" s="7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x14ac:dyDescent="0.15">
      <c r="A233" s="7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x14ac:dyDescent="0.15">
      <c r="A234" s="7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x14ac:dyDescent="0.15">
      <c r="A235" s="7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x14ac:dyDescent="0.15">
      <c r="A236" s="7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x14ac:dyDescent="0.15">
      <c r="A237" s="7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x14ac:dyDescent="0.15">
      <c r="A238" s="7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x14ac:dyDescent="0.15">
      <c r="A239" s="7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x14ac:dyDescent="0.15">
      <c r="A240" s="7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x14ac:dyDescent="0.15">
      <c r="A241" s="7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x14ac:dyDescent="0.15">
      <c r="A242" s="7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x14ac:dyDescent="0.15">
      <c r="A243" s="7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x14ac:dyDescent="0.15">
      <c r="A244" s="7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x14ac:dyDescent="0.15">
      <c r="A245" s="7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x14ac:dyDescent="0.15">
      <c r="A246" s="7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x14ac:dyDescent="0.15">
      <c r="A247" s="7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x14ac:dyDescent="0.15">
      <c r="A248" s="7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x14ac:dyDescent="0.15">
      <c r="A249" s="7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x14ac:dyDescent="0.15">
      <c r="A250" s="7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x14ac:dyDescent="0.15">
      <c r="A251" s="7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x14ac:dyDescent="0.15">
      <c r="A252" s="7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x14ac:dyDescent="0.15">
      <c r="A253" s="7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x14ac:dyDescent="0.15">
      <c r="A254" s="7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x14ac:dyDescent="0.15">
      <c r="A255" s="7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x14ac:dyDescent="0.15">
      <c r="A256" s="7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x14ac:dyDescent="0.15">
      <c r="A257" s="7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x14ac:dyDescent="0.15">
      <c r="A258" s="22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x14ac:dyDescent="0.15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x14ac:dyDescent="0.15">
      <c r="A260" s="22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x14ac:dyDescent="0.15">
      <c r="A261" s="22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x14ac:dyDescent="0.15">
      <c r="A262" s="22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x14ac:dyDescent="0.15">
      <c r="A263" s="22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x14ac:dyDescent="0.15">
      <c r="A264" s="22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x14ac:dyDescent="0.15">
      <c r="A265" s="22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x14ac:dyDescent="0.15">
      <c r="A266" s="22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x14ac:dyDescent="0.15">
      <c r="A267" s="22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x14ac:dyDescent="0.15">
      <c r="A268" s="22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x14ac:dyDescent="0.15">
      <c r="A269" s="22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x14ac:dyDescent="0.15">
      <c r="A270" s="22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x14ac:dyDescent="0.15">
      <c r="A271" s="22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x14ac:dyDescent="0.15">
      <c r="A272" s="22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x14ac:dyDescent="0.15">
      <c r="A273" s="22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x14ac:dyDescent="0.15">
      <c r="A274" s="22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x14ac:dyDescent="0.15">
      <c r="A275" s="22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x14ac:dyDescent="0.15">
      <c r="A276" s="22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x14ac:dyDescent="0.15">
      <c r="A277" s="22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x14ac:dyDescent="0.15">
      <c r="A278" s="22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x14ac:dyDescent="0.15">
      <c r="A279" s="22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x14ac:dyDescent="0.15">
      <c r="A280" s="22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x14ac:dyDescent="0.15">
      <c r="A281" s="22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x14ac:dyDescent="0.15">
      <c r="A282" s="22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x14ac:dyDescent="0.15">
      <c r="A283" s="22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x14ac:dyDescent="0.15">
      <c r="A284" s="22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15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15">
      <c r="A286" s="22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x14ac:dyDescent="0.15">
      <c r="A287" s="22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x14ac:dyDescent="0.15">
      <c r="A288" s="22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x14ac:dyDescent="0.15">
      <c r="A289" s="22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x14ac:dyDescent="0.15">
      <c r="A290" s="22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x14ac:dyDescent="0.15">
      <c r="A291" s="22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x14ac:dyDescent="0.15">
      <c r="A292" s="22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x14ac:dyDescent="0.15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x14ac:dyDescent="0.15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x14ac:dyDescent="0.15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x14ac:dyDescent="0.15">
      <c r="A296" s="7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x14ac:dyDescent="0.15">
      <c r="A297" s="7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15">
      <c r="A298" s="7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15">
      <c r="A299" s="7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x14ac:dyDescent="0.15">
      <c r="A300" s="7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x14ac:dyDescent="0.15">
      <c r="A301" s="7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x14ac:dyDescent="0.15">
      <c r="A302" s="7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15">
      <c r="A303" s="7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15">
      <c r="A304" s="7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x14ac:dyDescent="0.15">
      <c r="A305" s="7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x14ac:dyDescent="0.15">
      <c r="A306" s="7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15">
      <c r="A307" s="7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15">
      <c r="A308" s="7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x14ac:dyDescent="0.15">
      <c r="A309" s="7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x14ac:dyDescent="0.15">
      <c r="A310" s="7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x14ac:dyDescent="0.15">
      <c r="A311" s="7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x14ac:dyDescent="0.15">
      <c r="A312" s="7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15">
      <c r="A313" s="7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15">
      <c r="A314" s="7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x14ac:dyDescent="0.15">
      <c r="A315" s="7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x14ac:dyDescent="0.15">
      <c r="A316" s="7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x14ac:dyDescent="0.15">
      <c r="A317" s="7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x14ac:dyDescent="0.15">
      <c r="A318" s="7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15">
      <c r="A319" s="7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15">
      <c r="A320" s="7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x14ac:dyDescent="0.15">
      <c r="A321" s="7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x14ac:dyDescent="0.15">
      <c r="A322" s="7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x14ac:dyDescent="0.15">
      <c r="A323" s="7"/>
      <c r="C323" s="23"/>
      <c r="D323" s="23"/>
      <c r="E323" s="23"/>
      <c r="F323" s="23"/>
      <c r="G323" s="23"/>
      <c r="H323" s="23"/>
      <c r="I323" s="23"/>
      <c r="J323" s="23"/>
      <c r="K323" s="23"/>
      <c r="L323" s="23"/>
    </row>
    <row r="324" spans="1:13" x14ac:dyDescent="0.15">
      <c r="A324" s="7"/>
      <c r="C324" s="23"/>
      <c r="D324" s="23"/>
      <c r="E324" s="23"/>
      <c r="F324" s="23"/>
      <c r="G324" s="23"/>
      <c r="H324" s="23"/>
      <c r="I324" s="23"/>
      <c r="J324" s="23"/>
      <c r="K324" s="23"/>
      <c r="L324" s="23"/>
    </row>
    <row r="325" spans="1:13" x14ac:dyDescent="0.15">
      <c r="A325" s="7"/>
      <c r="C325" s="23"/>
      <c r="D325" s="23"/>
      <c r="E325" s="23"/>
      <c r="F325" s="23"/>
      <c r="G325" s="23"/>
      <c r="H325" s="23"/>
      <c r="I325" s="23"/>
      <c r="J325" s="23"/>
      <c r="K325" s="23"/>
      <c r="L325" s="23"/>
    </row>
    <row r="326" spans="1:13" x14ac:dyDescent="0.15">
      <c r="A326" s="7"/>
      <c r="C326" s="23"/>
      <c r="D326" s="23"/>
      <c r="E326" s="23"/>
      <c r="F326" s="23"/>
      <c r="G326" s="23"/>
      <c r="H326" s="23"/>
      <c r="I326" s="23"/>
      <c r="J326" s="23"/>
      <c r="K326" s="23"/>
      <c r="L326" s="23"/>
    </row>
    <row r="327" spans="1:13" x14ac:dyDescent="0.15">
      <c r="A327" s="7"/>
      <c r="C327" s="23"/>
      <c r="D327" s="23"/>
      <c r="E327" s="23"/>
      <c r="F327" s="23"/>
      <c r="G327" s="23"/>
      <c r="H327" s="23"/>
      <c r="I327" s="23"/>
      <c r="J327" s="23"/>
      <c r="K327" s="23"/>
      <c r="L327" s="23"/>
    </row>
    <row r="328" spans="1:13" x14ac:dyDescent="0.15">
      <c r="A328" s="7"/>
      <c r="C328" s="23"/>
      <c r="D328" s="23"/>
      <c r="E328" s="23"/>
      <c r="F328" s="23"/>
      <c r="G328" s="23"/>
      <c r="H328" s="23"/>
      <c r="I328" s="23"/>
      <c r="J328" s="23"/>
      <c r="K328" s="23"/>
      <c r="L328" s="23"/>
    </row>
    <row r="329" spans="1:13" x14ac:dyDescent="0.15">
      <c r="A329" s="7"/>
      <c r="C329" s="23"/>
      <c r="D329" s="23"/>
      <c r="E329" s="23"/>
      <c r="F329" s="23"/>
      <c r="G329" s="23"/>
      <c r="H329" s="23"/>
      <c r="I329" s="23"/>
      <c r="J329" s="23"/>
      <c r="K329" s="23"/>
      <c r="L329" s="23"/>
    </row>
    <row r="330" spans="1:13" x14ac:dyDescent="0.15">
      <c r="A330" s="7"/>
      <c r="C330" s="23"/>
      <c r="D330" s="23"/>
      <c r="E330" s="23"/>
      <c r="F330" s="23"/>
      <c r="G330" s="23"/>
      <c r="H330" s="23"/>
      <c r="I330" s="23"/>
      <c r="J330" s="23"/>
      <c r="K330" s="23"/>
      <c r="L330" s="23"/>
    </row>
    <row r="331" spans="1:13" x14ac:dyDescent="0.15">
      <c r="A331" s="7"/>
      <c r="C331" s="23"/>
      <c r="D331" s="23"/>
      <c r="E331" s="23"/>
      <c r="F331" s="23"/>
      <c r="G331" s="23"/>
      <c r="H331" s="23"/>
      <c r="I331" s="23"/>
      <c r="J331" s="23"/>
      <c r="K331" s="23"/>
      <c r="L331" s="23"/>
    </row>
    <row r="332" spans="1:13" x14ac:dyDescent="0.15">
      <c r="A332" s="7"/>
      <c r="C332" s="23"/>
      <c r="D332" s="23"/>
      <c r="E332" s="23"/>
      <c r="F332" s="23"/>
      <c r="G332" s="23"/>
      <c r="H332" s="23"/>
      <c r="I332" s="23"/>
      <c r="J332" s="23"/>
      <c r="K332" s="23"/>
      <c r="L332" s="23"/>
    </row>
    <row r="333" spans="1:13" x14ac:dyDescent="0.15">
      <c r="A333" s="7"/>
      <c r="C333" s="23"/>
      <c r="D333" s="23"/>
      <c r="E333" s="23"/>
      <c r="F333" s="23"/>
      <c r="G333" s="23"/>
      <c r="H333" s="23"/>
      <c r="I333" s="23"/>
      <c r="J333" s="23"/>
      <c r="K333" s="23"/>
      <c r="L333" s="23"/>
    </row>
    <row r="334" spans="1:13" x14ac:dyDescent="0.15">
      <c r="A334" s="7"/>
      <c r="C334" s="23"/>
      <c r="D334" s="23"/>
      <c r="E334" s="23"/>
      <c r="F334" s="23"/>
      <c r="G334" s="23"/>
      <c r="H334" s="23"/>
      <c r="I334" s="23"/>
      <c r="J334" s="23"/>
      <c r="K334" s="23"/>
      <c r="L334" s="23"/>
    </row>
    <row r="335" spans="1:13" x14ac:dyDescent="0.15">
      <c r="A335" s="7"/>
      <c r="C335" s="23"/>
      <c r="D335" s="23"/>
      <c r="E335" s="23"/>
      <c r="F335" s="23"/>
      <c r="G335" s="23"/>
      <c r="H335" s="23"/>
      <c r="I335" s="23"/>
      <c r="J335" s="23"/>
      <c r="K335" s="23"/>
      <c r="L335" s="23"/>
    </row>
    <row r="336" spans="1:13" x14ac:dyDescent="0.15">
      <c r="A336" s="7"/>
      <c r="C336" s="23"/>
      <c r="D336" s="23"/>
      <c r="E336" s="23"/>
      <c r="F336" s="23"/>
      <c r="G336" s="23"/>
      <c r="H336" s="23"/>
      <c r="I336" s="23"/>
      <c r="J336" s="23"/>
      <c r="K336" s="23"/>
      <c r="L336" s="23"/>
    </row>
    <row r="337" spans="1:12" x14ac:dyDescent="0.15">
      <c r="A337" s="7"/>
      <c r="C337" s="23"/>
      <c r="D337" s="23"/>
      <c r="E337" s="23"/>
      <c r="F337" s="23"/>
      <c r="G337" s="23"/>
      <c r="H337" s="23"/>
      <c r="I337" s="23"/>
      <c r="J337" s="23"/>
      <c r="K337" s="23"/>
      <c r="L337" s="23"/>
    </row>
    <row r="338" spans="1:12" x14ac:dyDescent="0.15">
      <c r="A338" s="7"/>
      <c r="C338" s="23"/>
      <c r="D338" s="23"/>
      <c r="E338" s="23"/>
      <c r="F338" s="23"/>
      <c r="G338" s="23"/>
      <c r="H338" s="23"/>
      <c r="I338" s="23"/>
      <c r="J338" s="23"/>
      <c r="K338" s="23"/>
      <c r="L338" s="23"/>
    </row>
    <row r="339" spans="1:12" x14ac:dyDescent="0.15">
      <c r="A339" s="7"/>
      <c r="C339" s="23"/>
      <c r="D339" s="23"/>
      <c r="E339" s="23"/>
      <c r="F339" s="23"/>
      <c r="G339" s="23"/>
      <c r="H339" s="23"/>
      <c r="I339" s="23"/>
      <c r="J339" s="23"/>
      <c r="K339" s="23"/>
      <c r="L339" s="23"/>
    </row>
    <row r="340" spans="1:12" x14ac:dyDescent="0.15">
      <c r="A340" s="7"/>
      <c r="C340" s="23"/>
      <c r="D340" s="23"/>
      <c r="E340" s="23"/>
      <c r="F340" s="23"/>
      <c r="G340" s="23"/>
      <c r="H340" s="23"/>
      <c r="I340" s="23"/>
      <c r="J340" s="23"/>
      <c r="K340" s="23"/>
      <c r="L340" s="23"/>
    </row>
    <row r="341" spans="1:12" x14ac:dyDescent="0.15">
      <c r="A341" s="7"/>
      <c r="C341" s="23"/>
      <c r="D341" s="23"/>
      <c r="E341" s="23"/>
      <c r="F341" s="23"/>
      <c r="G341" s="23"/>
      <c r="H341" s="23"/>
      <c r="I341" s="23"/>
      <c r="J341" s="23"/>
      <c r="K341" s="23"/>
      <c r="L341" s="23"/>
    </row>
    <row r="342" spans="1:12" x14ac:dyDescent="0.15">
      <c r="A342" s="7"/>
      <c r="C342" s="23"/>
      <c r="D342" s="23"/>
      <c r="E342" s="23"/>
      <c r="F342" s="23"/>
      <c r="G342" s="23"/>
      <c r="H342" s="23"/>
      <c r="I342" s="23"/>
      <c r="J342" s="23"/>
      <c r="K342" s="23"/>
      <c r="L342" s="23"/>
    </row>
    <row r="343" spans="1:12" x14ac:dyDescent="0.15">
      <c r="A343" s="7"/>
      <c r="C343" s="23"/>
      <c r="D343" s="23"/>
      <c r="E343" s="23"/>
      <c r="F343" s="23"/>
      <c r="G343" s="23"/>
      <c r="H343" s="23"/>
      <c r="I343" s="23"/>
      <c r="J343" s="23"/>
      <c r="K343" s="23"/>
      <c r="L343" s="23"/>
    </row>
    <row r="344" spans="1:12" x14ac:dyDescent="0.15">
      <c r="A344" s="7"/>
      <c r="C344" s="23"/>
      <c r="D344" s="23"/>
      <c r="E344" s="23"/>
      <c r="F344" s="23"/>
      <c r="G344" s="23"/>
      <c r="H344" s="23"/>
      <c r="I344" s="23"/>
      <c r="J344" s="23"/>
      <c r="K344" s="23"/>
      <c r="L344" s="23"/>
    </row>
    <row r="345" spans="1:12" x14ac:dyDescent="0.15">
      <c r="A345" s="7"/>
      <c r="C345" s="23"/>
      <c r="D345" s="23"/>
      <c r="E345" s="23"/>
      <c r="F345" s="23"/>
      <c r="G345" s="23"/>
      <c r="H345" s="23"/>
      <c r="I345" s="23"/>
      <c r="J345" s="23"/>
      <c r="K345" s="23"/>
      <c r="L345" s="23"/>
    </row>
    <row r="346" spans="1:12" x14ac:dyDescent="0.15">
      <c r="A346" s="7"/>
      <c r="C346" s="23"/>
      <c r="D346" s="23"/>
      <c r="E346" s="23"/>
      <c r="F346" s="23"/>
      <c r="G346" s="23"/>
      <c r="H346" s="23"/>
      <c r="I346" s="23"/>
      <c r="J346" s="23"/>
      <c r="K346" s="23"/>
      <c r="L346" s="23"/>
    </row>
    <row r="347" spans="1:12" x14ac:dyDescent="0.15">
      <c r="A347" s="7"/>
      <c r="C347" s="23"/>
      <c r="D347" s="23"/>
      <c r="E347" s="23"/>
      <c r="F347" s="23"/>
      <c r="G347" s="23"/>
      <c r="H347" s="23"/>
      <c r="I347" s="23"/>
      <c r="J347" s="23"/>
      <c r="K347" s="23"/>
      <c r="L347" s="23"/>
    </row>
    <row r="348" spans="1:12" x14ac:dyDescent="0.15">
      <c r="A348" s="7"/>
      <c r="C348" s="23"/>
      <c r="D348" s="23"/>
      <c r="E348" s="23"/>
      <c r="F348" s="23"/>
      <c r="G348" s="23"/>
      <c r="H348" s="23"/>
      <c r="I348" s="23"/>
      <c r="J348" s="23"/>
      <c r="K348" s="23"/>
      <c r="L348" s="23"/>
    </row>
    <row r="349" spans="1:12" x14ac:dyDescent="0.15">
      <c r="A349" s="7"/>
      <c r="C349" s="23"/>
      <c r="D349" s="23"/>
      <c r="E349" s="23"/>
      <c r="F349" s="23"/>
      <c r="G349" s="23"/>
      <c r="H349" s="23"/>
      <c r="I349" s="23"/>
      <c r="J349" s="23"/>
      <c r="K349" s="23"/>
      <c r="L349" s="23"/>
    </row>
    <row r="350" spans="1:12" x14ac:dyDescent="0.15">
      <c r="A350" s="7"/>
      <c r="C350" s="23"/>
      <c r="D350" s="23"/>
      <c r="E350" s="23"/>
      <c r="F350" s="23"/>
      <c r="G350" s="23"/>
      <c r="H350" s="23"/>
      <c r="I350" s="23"/>
      <c r="J350" s="23"/>
      <c r="K350" s="23"/>
      <c r="L350" s="23"/>
    </row>
    <row r="351" spans="1:12" x14ac:dyDescent="0.15">
      <c r="A351" s="7"/>
      <c r="C351" s="23"/>
      <c r="D351" s="23"/>
      <c r="E351" s="23"/>
      <c r="F351" s="23"/>
      <c r="G351" s="23"/>
      <c r="H351" s="23"/>
      <c r="I351" s="23"/>
      <c r="J351" s="23"/>
      <c r="K351" s="23"/>
      <c r="L351" s="23"/>
    </row>
    <row r="352" spans="1:12" x14ac:dyDescent="0.15">
      <c r="A352" s="7"/>
      <c r="C352" s="23"/>
      <c r="D352" s="23"/>
      <c r="E352" s="23"/>
      <c r="F352" s="23"/>
      <c r="G352" s="23"/>
      <c r="H352" s="23"/>
      <c r="I352" s="23"/>
      <c r="J352" s="23"/>
      <c r="K352" s="23"/>
      <c r="L352" s="23"/>
    </row>
    <row r="353" spans="1:12" x14ac:dyDescent="0.15">
      <c r="A353" s="7"/>
      <c r="C353" s="23"/>
      <c r="D353" s="23"/>
      <c r="E353" s="23"/>
      <c r="F353" s="23"/>
      <c r="G353" s="23"/>
      <c r="H353" s="23"/>
      <c r="I353" s="23"/>
      <c r="J353" s="23"/>
      <c r="K353" s="23"/>
      <c r="L353" s="23"/>
    </row>
    <row r="354" spans="1:12" x14ac:dyDescent="0.15">
      <c r="A354" s="7"/>
      <c r="C354" s="23"/>
      <c r="D354" s="23"/>
      <c r="E354" s="23"/>
      <c r="F354" s="23"/>
      <c r="G354" s="23"/>
      <c r="H354" s="23"/>
      <c r="I354" s="23"/>
      <c r="J354" s="23"/>
      <c r="K354" s="23"/>
      <c r="L354" s="23"/>
    </row>
    <row r="355" spans="1:12" x14ac:dyDescent="0.15">
      <c r="A355" s="7"/>
      <c r="C355" s="23"/>
      <c r="D355" s="23"/>
      <c r="E355" s="23"/>
      <c r="F355" s="23"/>
      <c r="G355" s="23"/>
      <c r="H355" s="23"/>
      <c r="I355" s="23"/>
      <c r="J355" s="23"/>
      <c r="K355" s="23"/>
      <c r="L355" s="23"/>
    </row>
    <row r="356" spans="1:12" x14ac:dyDescent="0.15">
      <c r="A356" s="7"/>
      <c r="C356" s="23"/>
      <c r="D356" s="23"/>
      <c r="E356" s="23"/>
      <c r="F356" s="23"/>
      <c r="G356" s="23"/>
      <c r="H356" s="23"/>
      <c r="I356" s="23"/>
      <c r="J356" s="23"/>
      <c r="K356" s="23"/>
      <c r="L356" s="23"/>
    </row>
    <row r="357" spans="1:12" x14ac:dyDescent="0.15">
      <c r="A357" s="7"/>
      <c r="C357" s="23"/>
      <c r="D357" s="23"/>
      <c r="E357" s="23"/>
      <c r="F357" s="23"/>
      <c r="G357" s="23"/>
      <c r="H357" s="23"/>
      <c r="I357" s="23"/>
      <c r="J357" s="23"/>
      <c r="K357" s="23"/>
      <c r="L357" s="23"/>
    </row>
    <row r="358" spans="1:12" x14ac:dyDescent="0.15">
      <c r="A358" s="22"/>
      <c r="C358" s="23"/>
      <c r="D358" s="23"/>
      <c r="E358" s="23"/>
      <c r="F358" s="23"/>
      <c r="G358" s="23"/>
      <c r="H358" s="23"/>
      <c r="I358" s="23"/>
      <c r="J358" s="23"/>
      <c r="K358" s="23"/>
      <c r="L358" s="23"/>
    </row>
    <row r="359" spans="1:12" x14ac:dyDescent="0.15">
      <c r="A359" s="22"/>
      <c r="C359" s="23"/>
      <c r="D359" s="23"/>
      <c r="E359" s="23"/>
      <c r="F359" s="23"/>
      <c r="G359" s="23"/>
      <c r="H359" s="23"/>
      <c r="I359" s="23"/>
      <c r="J359" s="23"/>
      <c r="K359" s="23"/>
      <c r="L359" s="23"/>
    </row>
    <row r="360" spans="1:12" x14ac:dyDescent="0.15">
      <c r="A360" s="22"/>
      <c r="C360" s="23"/>
      <c r="D360" s="23"/>
      <c r="E360" s="23"/>
      <c r="F360" s="23"/>
      <c r="G360" s="23"/>
      <c r="H360" s="23"/>
      <c r="I360" s="23"/>
      <c r="J360" s="23"/>
      <c r="K360" s="23"/>
      <c r="L360" s="23"/>
    </row>
    <row r="361" spans="1:12" x14ac:dyDescent="0.15">
      <c r="A361" s="22"/>
      <c r="C361" s="23"/>
      <c r="D361" s="23"/>
      <c r="E361" s="23"/>
      <c r="F361" s="23"/>
      <c r="G361" s="23"/>
      <c r="H361" s="23"/>
      <c r="I361" s="23"/>
      <c r="J361" s="23"/>
      <c r="K361" s="23"/>
      <c r="L361" s="23"/>
    </row>
    <row r="362" spans="1:12" x14ac:dyDescent="0.15">
      <c r="A362" s="22"/>
      <c r="C362" s="23"/>
      <c r="D362" s="23"/>
      <c r="E362" s="23"/>
      <c r="F362" s="23"/>
      <c r="G362" s="23"/>
      <c r="H362" s="23"/>
      <c r="I362" s="23"/>
      <c r="J362" s="23"/>
      <c r="K362" s="23"/>
      <c r="L362" s="23"/>
    </row>
    <row r="363" spans="1:12" x14ac:dyDescent="0.15">
      <c r="A363" s="22"/>
      <c r="C363" s="23"/>
      <c r="D363" s="23"/>
      <c r="E363" s="23"/>
      <c r="F363" s="23"/>
      <c r="G363" s="23"/>
      <c r="H363" s="23"/>
      <c r="I363" s="23"/>
      <c r="J363" s="23"/>
      <c r="K363" s="23"/>
      <c r="L363" s="23"/>
    </row>
    <row r="364" spans="1:12" x14ac:dyDescent="0.15">
      <c r="A364" s="22"/>
      <c r="C364" s="23"/>
      <c r="D364" s="23"/>
      <c r="E364" s="23"/>
      <c r="F364" s="23"/>
      <c r="G364" s="23"/>
      <c r="H364" s="23"/>
      <c r="I364" s="23"/>
      <c r="J364" s="23"/>
      <c r="K364" s="23"/>
      <c r="L364" s="23"/>
    </row>
    <row r="365" spans="1:12" x14ac:dyDescent="0.15">
      <c r="A365" s="22"/>
      <c r="C365" s="23"/>
      <c r="D365" s="23"/>
      <c r="E365" s="23"/>
      <c r="F365" s="23"/>
      <c r="G365" s="23"/>
      <c r="H365" s="23"/>
      <c r="I365" s="23"/>
      <c r="J365" s="23"/>
      <c r="K365" s="23"/>
      <c r="L365" s="23"/>
    </row>
    <row r="366" spans="1:12" x14ac:dyDescent="0.15">
      <c r="A366" s="22"/>
      <c r="C366" s="23"/>
      <c r="D366" s="23"/>
      <c r="E366" s="23"/>
      <c r="F366" s="23"/>
      <c r="G366" s="23"/>
      <c r="H366" s="23"/>
      <c r="I366" s="23"/>
      <c r="J366" s="23"/>
      <c r="K366" s="23"/>
      <c r="L366" s="23"/>
    </row>
    <row r="367" spans="1:12" x14ac:dyDescent="0.15">
      <c r="A367" s="22"/>
      <c r="C367" s="23"/>
      <c r="D367" s="23"/>
      <c r="E367" s="23"/>
      <c r="F367" s="23"/>
      <c r="G367" s="23"/>
      <c r="H367" s="23"/>
      <c r="I367" s="23"/>
      <c r="J367" s="23"/>
      <c r="K367" s="23"/>
      <c r="L367" s="23"/>
    </row>
    <row r="368" spans="1:12" x14ac:dyDescent="0.15">
      <c r="A368" s="22"/>
      <c r="C368" s="23"/>
      <c r="D368" s="23"/>
      <c r="E368" s="23"/>
      <c r="F368" s="23"/>
      <c r="G368" s="23"/>
      <c r="H368" s="23"/>
      <c r="I368" s="23"/>
      <c r="J368" s="23"/>
      <c r="K368" s="23"/>
      <c r="L368" s="23"/>
    </row>
    <row r="369" spans="1:12" x14ac:dyDescent="0.15">
      <c r="A369" s="22"/>
      <c r="C369" s="23"/>
      <c r="D369" s="23"/>
      <c r="E369" s="23"/>
      <c r="F369" s="23"/>
      <c r="G369" s="23"/>
      <c r="H369" s="23"/>
      <c r="I369" s="23"/>
      <c r="J369" s="23"/>
      <c r="K369" s="23"/>
      <c r="L369" s="23"/>
    </row>
    <row r="370" spans="1:12" x14ac:dyDescent="0.15">
      <c r="A370" s="22"/>
      <c r="C370" s="23"/>
      <c r="D370" s="23"/>
      <c r="E370" s="23"/>
      <c r="F370" s="23"/>
      <c r="G370" s="23"/>
      <c r="H370" s="23"/>
      <c r="I370" s="23"/>
      <c r="J370" s="23"/>
      <c r="K370" s="23"/>
      <c r="L370" s="23"/>
    </row>
    <row r="371" spans="1:12" x14ac:dyDescent="0.15">
      <c r="A371" s="22"/>
      <c r="C371" s="23"/>
      <c r="D371" s="23"/>
      <c r="E371" s="23"/>
      <c r="F371" s="23"/>
      <c r="G371" s="23"/>
      <c r="H371" s="23"/>
      <c r="I371" s="23"/>
      <c r="J371" s="23"/>
      <c r="K371" s="23"/>
      <c r="L371" s="23"/>
    </row>
    <row r="372" spans="1:12" x14ac:dyDescent="0.15">
      <c r="A372" s="22"/>
      <c r="C372" s="23"/>
      <c r="D372" s="23"/>
      <c r="E372" s="23"/>
      <c r="F372" s="23"/>
      <c r="G372" s="23"/>
      <c r="H372" s="23"/>
      <c r="I372" s="23"/>
      <c r="J372" s="23"/>
      <c r="K372" s="23"/>
      <c r="L372" s="23"/>
    </row>
    <row r="373" spans="1:12" x14ac:dyDescent="0.15">
      <c r="A373" s="22"/>
      <c r="C373" s="23"/>
      <c r="D373" s="23"/>
      <c r="E373" s="23"/>
      <c r="F373" s="23"/>
      <c r="G373" s="23"/>
      <c r="H373" s="23"/>
      <c r="I373" s="23"/>
      <c r="J373" s="23"/>
      <c r="K373" s="23"/>
      <c r="L373" s="23"/>
    </row>
    <row r="374" spans="1:12" x14ac:dyDescent="0.15">
      <c r="A374" s="22"/>
      <c r="C374" s="23"/>
      <c r="D374" s="23"/>
      <c r="E374" s="23"/>
      <c r="F374" s="23"/>
      <c r="G374" s="23"/>
      <c r="H374" s="23"/>
      <c r="I374" s="23"/>
      <c r="J374" s="23"/>
      <c r="K374" s="23"/>
      <c r="L374" s="23"/>
    </row>
    <row r="375" spans="1:12" x14ac:dyDescent="0.15">
      <c r="A375" s="22"/>
      <c r="C375" s="23"/>
      <c r="D375" s="23"/>
      <c r="E375" s="23"/>
      <c r="F375" s="23"/>
      <c r="G375" s="23"/>
      <c r="H375" s="23"/>
      <c r="I375" s="23"/>
      <c r="J375" s="23"/>
      <c r="K375" s="23"/>
      <c r="L375" s="23"/>
    </row>
    <row r="376" spans="1:12" x14ac:dyDescent="0.15">
      <c r="A376" s="22"/>
      <c r="C376" s="23"/>
      <c r="D376" s="23"/>
      <c r="E376" s="23"/>
      <c r="F376" s="23"/>
      <c r="G376" s="23"/>
      <c r="H376" s="23"/>
      <c r="I376" s="23"/>
      <c r="J376" s="23"/>
      <c r="K376" s="23"/>
      <c r="L376" s="23"/>
    </row>
    <row r="377" spans="1:12" x14ac:dyDescent="0.15">
      <c r="A377" s="22"/>
      <c r="C377" s="23"/>
      <c r="D377" s="23"/>
      <c r="E377" s="23"/>
      <c r="F377" s="23"/>
      <c r="G377" s="23"/>
      <c r="H377" s="23"/>
      <c r="I377" s="23"/>
      <c r="J377" s="23"/>
      <c r="K377" s="23"/>
      <c r="L377" s="23"/>
    </row>
    <row r="378" spans="1:12" x14ac:dyDescent="0.15">
      <c r="A378" s="22"/>
      <c r="C378" s="23"/>
      <c r="D378" s="23"/>
      <c r="E378" s="23"/>
      <c r="F378" s="23"/>
      <c r="G378" s="23"/>
      <c r="H378" s="23"/>
      <c r="I378" s="23"/>
      <c r="J378" s="23"/>
      <c r="K378" s="23"/>
      <c r="L378" s="23"/>
    </row>
    <row r="379" spans="1:12" x14ac:dyDescent="0.15">
      <c r="A379" s="22"/>
      <c r="C379" s="23"/>
      <c r="D379" s="23"/>
      <c r="E379" s="23"/>
      <c r="F379" s="23"/>
      <c r="G379" s="23"/>
      <c r="H379" s="23"/>
      <c r="I379" s="23"/>
      <c r="J379" s="23"/>
      <c r="K379" s="23"/>
      <c r="L379" s="23"/>
    </row>
    <row r="380" spans="1:12" x14ac:dyDescent="0.15">
      <c r="A380" s="22"/>
      <c r="C380" s="23"/>
      <c r="D380" s="23"/>
      <c r="E380" s="23"/>
      <c r="F380" s="23"/>
      <c r="G380" s="23"/>
      <c r="H380" s="23"/>
      <c r="I380" s="23"/>
      <c r="J380" s="23"/>
      <c r="K380" s="23"/>
      <c r="L380" s="23"/>
    </row>
    <row r="381" spans="1:12" x14ac:dyDescent="0.15">
      <c r="A381" s="22"/>
      <c r="C381" s="23"/>
      <c r="D381" s="23"/>
      <c r="E381" s="23"/>
      <c r="F381" s="23"/>
      <c r="G381" s="23"/>
      <c r="H381" s="23"/>
      <c r="I381" s="23"/>
      <c r="J381" s="23"/>
      <c r="K381" s="23"/>
      <c r="L381" s="23"/>
    </row>
    <row r="382" spans="1:12" x14ac:dyDescent="0.15">
      <c r="A382" s="22"/>
      <c r="C382" s="23"/>
      <c r="D382" s="23"/>
      <c r="E382" s="23"/>
      <c r="F382" s="23"/>
      <c r="G382" s="23"/>
      <c r="H382" s="23"/>
      <c r="I382" s="23"/>
      <c r="J382" s="23"/>
      <c r="K382" s="23"/>
      <c r="L382" s="23"/>
    </row>
    <row r="383" spans="1:12" x14ac:dyDescent="0.15">
      <c r="A383" s="22"/>
      <c r="C383" s="23"/>
      <c r="D383" s="23"/>
      <c r="E383" s="23"/>
      <c r="F383" s="23"/>
      <c r="G383" s="23"/>
      <c r="H383" s="23"/>
      <c r="I383" s="23"/>
      <c r="J383" s="23"/>
      <c r="K383" s="23"/>
      <c r="L383" s="23"/>
    </row>
    <row r="384" spans="1:12" x14ac:dyDescent="0.15">
      <c r="A384" s="22"/>
      <c r="C384" s="23"/>
      <c r="D384" s="23"/>
      <c r="E384" s="23"/>
      <c r="F384" s="23"/>
      <c r="G384" s="23"/>
      <c r="H384" s="23"/>
      <c r="I384" s="23"/>
      <c r="J384" s="23"/>
      <c r="K384" s="23"/>
      <c r="L384" s="23"/>
    </row>
    <row r="385" spans="1:12" x14ac:dyDescent="0.15">
      <c r="A385" s="22"/>
      <c r="C385" s="23"/>
      <c r="D385" s="23"/>
      <c r="E385" s="23"/>
      <c r="F385" s="23"/>
      <c r="G385" s="23"/>
      <c r="H385" s="23"/>
      <c r="I385" s="23"/>
      <c r="J385" s="23"/>
      <c r="K385" s="23"/>
      <c r="L385" s="23"/>
    </row>
    <row r="386" spans="1:12" x14ac:dyDescent="0.15">
      <c r="A386" s="22"/>
      <c r="C386" s="23"/>
      <c r="D386" s="23"/>
      <c r="E386" s="23"/>
      <c r="F386" s="23"/>
      <c r="G386" s="23"/>
      <c r="H386" s="23"/>
      <c r="I386" s="23"/>
      <c r="J386" s="23"/>
      <c r="K386" s="23"/>
      <c r="L386" s="23"/>
    </row>
    <row r="387" spans="1:12" x14ac:dyDescent="0.15">
      <c r="A387" s="22"/>
      <c r="C387" s="23"/>
      <c r="D387" s="23"/>
      <c r="E387" s="23"/>
      <c r="F387" s="23"/>
      <c r="G387" s="23"/>
      <c r="H387" s="23"/>
      <c r="I387" s="23"/>
      <c r="J387" s="23"/>
      <c r="K387" s="23"/>
      <c r="L387" s="23"/>
    </row>
    <row r="388" spans="1:12" x14ac:dyDescent="0.15">
      <c r="A388" s="22"/>
      <c r="C388" s="23"/>
      <c r="D388" s="23"/>
      <c r="E388" s="23"/>
      <c r="F388" s="23"/>
      <c r="G388" s="23"/>
      <c r="H388" s="23"/>
      <c r="I388" s="23"/>
      <c r="J388" s="23"/>
      <c r="K388" s="23"/>
      <c r="L388" s="23"/>
    </row>
    <row r="389" spans="1:12" x14ac:dyDescent="0.15">
      <c r="A389" s="22"/>
      <c r="C389" s="23"/>
      <c r="D389" s="23"/>
      <c r="E389" s="23"/>
      <c r="F389" s="23"/>
      <c r="G389" s="23"/>
      <c r="H389" s="23"/>
      <c r="I389" s="23"/>
      <c r="J389" s="23"/>
      <c r="K389" s="23"/>
      <c r="L389" s="23"/>
    </row>
    <row r="390" spans="1:12" x14ac:dyDescent="0.15">
      <c r="A390" s="22"/>
      <c r="C390" s="23"/>
      <c r="D390" s="23"/>
      <c r="E390" s="23"/>
      <c r="F390" s="23"/>
      <c r="G390" s="23"/>
      <c r="H390" s="23"/>
      <c r="I390" s="23"/>
      <c r="J390" s="23"/>
      <c r="K390" s="23"/>
      <c r="L390" s="23"/>
    </row>
    <row r="391" spans="1:12" x14ac:dyDescent="0.15">
      <c r="A391" s="22"/>
      <c r="C391" s="23"/>
      <c r="D391" s="23"/>
      <c r="E391" s="23"/>
      <c r="F391" s="23"/>
      <c r="G391" s="23"/>
      <c r="H391" s="23"/>
      <c r="I391" s="23"/>
      <c r="J391" s="23"/>
      <c r="K391" s="23"/>
      <c r="L391" s="23"/>
    </row>
    <row r="392" spans="1:12" x14ac:dyDescent="0.15">
      <c r="A392" s="22"/>
      <c r="C392" s="23"/>
      <c r="D392" s="23"/>
      <c r="E392" s="23"/>
      <c r="F392" s="23"/>
      <c r="G392" s="23"/>
      <c r="H392" s="23"/>
      <c r="I392" s="23"/>
      <c r="J392" s="23"/>
      <c r="K392" s="23"/>
      <c r="L392" s="23"/>
    </row>
  </sheetData>
  <pageMargins left="0.7" right="0.7" top="0.75" bottom="0.75" header="0.3" footer="0.3"/>
  <pageSetup paperSize="9" scale="11" orientation="landscape" r:id="rId1"/>
  <colBreaks count="2" manualBreakCount="2">
    <brk id="13" max="1048575" man="1"/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BC347"/>
  <sheetViews>
    <sheetView showGridLines="0" showRowColHeaders="0" topLeftCell="A48" zoomScaleNormal="100" workbookViewId="0">
      <selection sqref="A1:M88"/>
    </sheetView>
  </sheetViews>
  <sheetFormatPr baseColWidth="10" defaultColWidth="9.1640625" defaultRowHeight="12" x14ac:dyDescent="0.15"/>
  <cols>
    <col min="1" max="1" width="9.6640625" style="49" customWidth="1"/>
    <col min="2" max="13" width="10.6640625" style="50" customWidth="1"/>
    <col min="14" max="14" width="10.6640625" style="4" customWidth="1"/>
    <col min="15" max="15" width="9.6640625" style="49" customWidth="1"/>
    <col min="16" max="27" width="9.6640625" style="4" customWidth="1"/>
    <col min="28" max="28" width="10.6640625" style="4" customWidth="1"/>
    <col min="29" max="29" width="9.6640625" style="49" customWidth="1"/>
    <col min="30" max="41" width="7.6640625" style="4" customWidth="1"/>
    <col min="42" max="42" width="4.5" style="4" customWidth="1"/>
    <col min="43" max="16384" width="9.1640625" style="4"/>
  </cols>
  <sheetData>
    <row r="1" spans="1:42" x14ac:dyDescent="0.15">
      <c r="A1" s="32" t="s">
        <v>80</v>
      </c>
      <c r="O1" s="32" t="s">
        <v>28</v>
      </c>
      <c r="AC1" s="32" t="s">
        <v>29</v>
      </c>
    </row>
    <row r="3" spans="1:42" x14ac:dyDescent="0.15">
      <c r="A3" s="41" t="s">
        <v>30</v>
      </c>
      <c r="B3" s="44" t="s">
        <v>55</v>
      </c>
      <c r="C3" s="44" t="s">
        <v>31</v>
      </c>
      <c r="D3" s="44" t="s">
        <v>32</v>
      </c>
      <c r="E3" s="44" t="s">
        <v>33</v>
      </c>
      <c r="F3" s="44" t="s">
        <v>34</v>
      </c>
      <c r="G3" s="44" t="s">
        <v>35</v>
      </c>
      <c r="H3" s="44" t="s">
        <v>36</v>
      </c>
      <c r="I3" s="44" t="s">
        <v>37</v>
      </c>
      <c r="J3" s="44" t="s">
        <v>38</v>
      </c>
      <c r="K3" s="44" t="s">
        <v>39</v>
      </c>
      <c r="L3" s="44" t="s">
        <v>56</v>
      </c>
      <c r="M3" s="44" t="s">
        <v>57</v>
      </c>
      <c r="O3" s="36" t="s">
        <v>4</v>
      </c>
      <c r="P3" s="30">
        <v>1.2500000000000001E-2</v>
      </c>
      <c r="Q3" s="30">
        <v>1.7500000000000002E-2</v>
      </c>
      <c r="R3" s="30">
        <v>2.2499999999999999E-2</v>
      </c>
      <c r="S3" s="30">
        <v>2.75E-2</v>
      </c>
      <c r="T3" s="30">
        <v>3.2500000000000001E-2</v>
      </c>
      <c r="U3" s="30">
        <v>3.7499999999999999E-2</v>
      </c>
      <c r="V3" s="30">
        <v>4.2499999999999996E-2</v>
      </c>
      <c r="W3" s="30">
        <v>4.7499999999999994E-2</v>
      </c>
      <c r="X3" s="30">
        <v>5.2499999999999991E-2</v>
      </c>
      <c r="Y3" s="30">
        <v>5.7499999999999989E-2</v>
      </c>
      <c r="Z3" s="30">
        <v>6.25E-2</v>
      </c>
      <c r="AA3" s="30">
        <v>6.7500000000000004E-2</v>
      </c>
      <c r="AC3" s="33" t="s">
        <v>4</v>
      </c>
      <c r="AD3" s="30">
        <v>1.2500000000000001E-2</v>
      </c>
      <c r="AE3" s="30">
        <v>1.7500000000000002E-2</v>
      </c>
      <c r="AF3" s="30">
        <v>2.2499999999999999E-2</v>
      </c>
      <c r="AG3" s="30">
        <v>2.75E-2</v>
      </c>
      <c r="AH3" s="30">
        <v>3.2500000000000001E-2</v>
      </c>
      <c r="AI3" s="30">
        <v>3.7499999999999999E-2</v>
      </c>
      <c r="AJ3" s="30">
        <v>4.2499999999999996E-2</v>
      </c>
      <c r="AK3" s="30">
        <v>4.7499999999999994E-2</v>
      </c>
      <c r="AL3" s="30">
        <v>5.2499999999999991E-2</v>
      </c>
      <c r="AM3" s="30">
        <v>5.7499999999999989E-2</v>
      </c>
      <c r="AN3" s="30">
        <v>6.25E-2</v>
      </c>
      <c r="AO3" s="30">
        <v>6.7500000000000004E-2</v>
      </c>
    </row>
    <row r="4" spans="1:42" x14ac:dyDescent="0.15">
      <c r="A4" s="42" t="s">
        <v>40</v>
      </c>
      <c r="B4" s="45">
        <v>0</v>
      </c>
      <c r="C4" s="45">
        <f>toelichting!B38+0.00001</f>
        <v>1.5009999999999999E-2</v>
      </c>
      <c r="D4" s="45">
        <f>C4+0.5%</f>
        <v>2.001E-2</v>
      </c>
      <c r="E4" s="45">
        <f t="shared" ref="E4:M4" si="0">D4+0.5%</f>
        <v>2.5010000000000001E-2</v>
      </c>
      <c r="F4" s="45">
        <f t="shared" si="0"/>
        <v>3.0010000000000002E-2</v>
      </c>
      <c r="G4" s="46">
        <f t="shared" si="0"/>
        <v>3.5009999999999999E-2</v>
      </c>
      <c r="H4" s="45">
        <f t="shared" si="0"/>
        <v>4.0009999999999997E-2</v>
      </c>
      <c r="I4" s="45">
        <f t="shared" si="0"/>
        <v>4.5009999999999994E-2</v>
      </c>
      <c r="J4" s="45">
        <f t="shared" si="0"/>
        <v>5.0009999999999992E-2</v>
      </c>
      <c r="K4" s="45">
        <f t="shared" si="0"/>
        <v>5.5009999999999989E-2</v>
      </c>
      <c r="L4" s="45">
        <f t="shared" si="0"/>
        <v>6.0009999999999987E-2</v>
      </c>
      <c r="M4" s="45">
        <f t="shared" si="0"/>
        <v>6.5009999999999984E-2</v>
      </c>
      <c r="O4" s="36" t="s">
        <v>40</v>
      </c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C4" s="34" t="s">
        <v>40</v>
      </c>
      <c r="AD4" s="6"/>
      <c r="AE4" s="6"/>
      <c r="AF4" s="6"/>
      <c r="AG4" s="6"/>
      <c r="AH4" s="6"/>
      <c r="AI4" s="5"/>
      <c r="AJ4" s="5"/>
      <c r="AK4" s="5"/>
      <c r="AL4" s="5"/>
      <c r="AM4" s="5"/>
      <c r="AN4" s="5"/>
      <c r="AO4" s="5"/>
    </row>
    <row r="5" spans="1:42" x14ac:dyDescent="0.15">
      <c r="A5" s="43" t="s">
        <v>41</v>
      </c>
      <c r="B5" s="13">
        <v>0.16500000000000001</v>
      </c>
      <c r="C5" s="13">
        <v>0.17</v>
      </c>
      <c r="D5" s="8">
        <v>0.17</v>
      </c>
      <c r="E5" s="8">
        <v>0.17499999999999999</v>
      </c>
      <c r="F5" s="8">
        <v>0.17499999999999999</v>
      </c>
      <c r="G5" s="8">
        <v>0.18</v>
      </c>
      <c r="H5" s="8">
        <v>0.18</v>
      </c>
      <c r="I5" s="13">
        <v>0.18</v>
      </c>
      <c r="J5" s="13">
        <v>0.185</v>
      </c>
      <c r="K5" s="13">
        <v>0.185</v>
      </c>
      <c r="L5" s="13">
        <v>0.185</v>
      </c>
      <c r="M5" s="13">
        <v>0.19</v>
      </c>
      <c r="O5" s="35"/>
      <c r="P5" s="10"/>
      <c r="Q5" s="10"/>
      <c r="R5" s="10"/>
      <c r="S5" s="10"/>
      <c r="T5" s="10"/>
      <c r="U5" s="8"/>
      <c r="V5" s="8"/>
      <c r="W5" s="8"/>
      <c r="X5" s="8"/>
      <c r="Y5" s="8"/>
      <c r="Z5" s="8"/>
      <c r="AA5" s="8"/>
      <c r="AC5" s="35"/>
      <c r="AI5" s="8"/>
      <c r="AJ5" s="8"/>
      <c r="AK5" s="8"/>
      <c r="AL5" s="8"/>
      <c r="AM5" s="8"/>
      <c r="AN5" s="8"/>
      <c r="AO5" s="8"/>
    </row>
    <row r="6" spans="1:42" x14ac:dyDescent="0.15">
      <c r="A6" s="81">
        <v>28000</v>
      </c>
      <c r="B6" s="13">
        <v>0.16500000000000001</v>
      </c>
      <c r="C6" s="13">
        <v>0.17</v>
      </c>
      <c r="D6" s="8">
        <v>0.17</v>
      </c>
      <c r="E6" s="8">
        <v>0.17499999999999999</v>
      </c>
      <c r="F6" s="8">
        <v>0.17499999999999999</v>
      </c>
      <c r="G6" s="8">
        <v>0.18</v>
      </c>
      <c r="H6" s="8">
        <v>0.18</v>
      </c>
      <c r="I6" s="13">
        <v>0.18</v>
      </c>
      <c r="J6" s="13">
        <v>0.185</v>
      </c>
      <c r="K6" s="13">
        <v>0.185</v>
      </c>
      <c r="L6" s="13">
        <v>0.185</v>
      </c>
      <c r="M6" s="13">
        <v>0.19</v>
      </c>
      <c r="O6" s="81">
        <v>28000</v>
      </c>
      <c r="P6" s="76">
        <v>115528.29845242426</v>
      </c>
      <c r="Q6" s="76">
        <v>111035.39324078939</v>
      </c>
      <c r="R6" s="76">
        <v>103772.58637992271</v>
      </c>
      <c r="S6" s="76">
        <v>100022.57301290751</v>
      </c>
      <c r="T6" s="76">
        <v>93825.230801720783</v>
      </c>
      <c r="U6" s="76">
        <v>90690.101487241831</v>
      </c>
      <c r="V6" s="76">
        <v>85376.2843013979</v>
      </c>
      <c r="W6" s="76">
        <v>80514.165530966959</v>
      </c>
      <c r="X6" s="76">
        <v>78171.635755485491</v>
      </c>
      <c r="Y6" s="76">
        <v>73969.627253974468</v>
      </c>
      <c r="Z6" s="76">
        <v>70107.943446720514</v>
      </c>
      <c r="AA6" s="76">
        <v>68352.549241054934</v>
      </c>
      <c r="AC6" s="81">
        <v>28000</v>
      </c>
      <c r="AD6" s="12">
        <f t="shared" ref="AD6:AD68" si="1">P6/$O6</f>
        <v>4.1260106590151526</v>
      </c>
      <c r="AE6" s="12">
        <f t="shared" ref="AE6:AE68" si="2">Q6/$O6</f>
        <v>3.9655497585996211</v>
      </c>
      <c r="AF6" s="12">
        <f t="shared" ref="AF6:AF68" si="3">R6/$O6</f>
        <v>3.7061637992829537</v>
      </c>
      <c r="AG6" s="12">
        <f t="shared" ref="AG6:AG68" si="4">S6/$O6</f>
        <v>3.5722347504609826</v>
      </c>
      <c r="AH6" s="12">
        <f t="shared" ref="AH6:AH68" si="5">T6/$O6</f>
        <v>3.3509011000614564</v>
      </c>
      <c r="AI6" s="12">
        <f t="shared" ref="AI6:AI68" si="6">U6/$O6</f>
        <v>3.2389321959729225</v>
      </c>
      <c r="AJ6" s="12">
        <f t="shared" ref="AJ6:AJ68" si="7">V6/$O6</f>
        <v>3.0491530107642109</v>
      </c>
      <c r="AK6" s="12">
        <f t="shared" ref="AK6:AK68" si="8">W6/$O6</f>
        <v>2.8755059118202486</v>
      </c>
      <c r="AL6" s="12">
        <f t="shared" ref="AL6:AL68" si="9">X6/$O6</f>
        <v>2.791844134124482</v>
      </c>
      <c r="AM6" s="12">
        <f t="shared" ref="AM6:AM68" si="10">Y6/$O6</f>
        <v>2.6417724019276596</v>
      </c>
      <c r="AN6" s="12">
        <f t="shared" ref="AN6:AN68" si="11">Z6/$O6</f>
        <v>2.5038551230971611</v>
      </c>
      <c r="AO6" s="12">
        <f t="shared" ref="AO6:AO68" si="12">AA6/$O6</f>
        <v>2.4411624728948191</v>
      </c>
      <c r="AP6" s="12"/>
    </row>
    <row r="7" spans="1:42" x14ac:dyDescent="0.15">
      <c r="A7" s="81">
        <v>29000</v>
      </c>
      <c r="B7" s="8">
        <v>0.185</v>
      </c>
      <c r="C7" s="8">
        <v>0.19</v>
      </c>
      <c r="D7" s="8">
        <v>0.19</v>
      </c>
      <c r="E7" s="8">
        <v>0.19500000000000001</v>
      </c>
      <c r="F7" s="8">
        <v>0.19500000000000001</v>
      </c>
      <c r="G7" s="8">
        <v>0.2</v>
      </c>
      <c r="H7" s="8">
        <v>0.2</v>
      </c>
      <c r="I7" s="8">
        <v>0.20499999999999999</v>
      </c>
      <c r="J7" s="8">
        <v>0.20499999999999999</v>
      </c>
      <c r="K7" s="8">
        <v>0.20499999999999999</v>
      </c>
      <c r="L7" s="8">
        <v>0.21</v>
      </c>
      <c r="M7" s="8">
        <v>0.21</v>
      </c>
      <c r="O7" s="81">
        <v>29000</v>
      </c>
      <c r="P7" s="76">
        <v>134157.86173100781</v>
      </c>
      <c r="Q7" s="76">
        <v>128530.46570519947</v>
      </c>
      <c r="R7" s="76">
        <v>120123.30902381809</v>
      </c>
      <c r="S7" s="76">
        <v>115434.21436489632</v>
      </c>
      <c r="T7" s="76">
        <v>108281.97554770022</v>
      </c>
      <c r="U7" s="76">
        <v>104365.59298134972</v>
      </c>
      <c r="V7" s="76">
        <v>98250.485902402332</v>
      </c>
      <c r="W7" s="76">
        <v>94971.570254285427</v>
      </c>
      <c r="X7" s="76">
        <v>89716.28852632457</v>
      </c>
      <c r="Y7" s="76">
        <v>84893.713132215868</v>
      </c>
      <c r="Z7" s="76">
        <v>82424.203781955206</v>
      </c>
      <c r="AA7" s="76">
        <v>78245.681368049729</v>
      </c>
      <c r="AC7" s="81">
        <v>29000</v>
      </c>
      <c r="AD7" s="12">
        <f t="shared" si="1"/>
        <v>4.6261331631382001</v>
      </c>
      <c r="AE7" s="12">
        <f t="shared" si="2"/>
        <v>4.4320850243172236</v>
      </c>
      <c r="AF7" s="12">
        <f t="shared" si="3"/>
        <v>4.1421830697868307</v>
      </c>
      <c r="AG7" s="12">
        <f t="shared" si="4"/>
        <v>3.9804901505136665</v>
      </c>
      <c r="AH7" s="12">
        <f t="shared" si="5"/>
        <v>3.7338612257827664</v>
      </c>
      <c r="AI7" s="12">
        <f t="shared" si="6"/>
        <v>3.5988135510810246</v>
      </c>
      <c r="AJ7" s="12">
        <f t="shared" si="7"/>
        <v>3.3879477897380115</v>
      </c>
      <c r="AK7" s="12">
        <f t="shared" si="8"/>
        <v>3.2748817329063939</v>
      </c>
      <c r="AL7" s="12">
        <f t="shared" si="9"/>
        <v>3.0936651215973989</v>
      </c>
      <c r="AM7" s="12">
        <f t="shared" si="10"/>
        <v>2.9273694183522712</v>
      </c>
      <c r="AN7" s="12">
        <f t="shared" si="11"/>
        <v>2.8422139235156969</v>
      </c>
      <c r="AO7" s="12">
        <f t="shared" si="12"/>
        <v>2.6981269437258528</v>
      </c>
      <c r="AP7" s="12"/>
    </row>
    <row r="8" spans="1:42" x14ac:dyDescent="0.15">
      <c r="A8" s="81">
        <v>30000</v>
      </c>
      <c r="B8" s="13">
        <v>0.2</v>
      </c>
      <c r="C8" s="13">
        <v>0.20499999999999999</v>
      </c>
      <c r="D8" s="8">
        <v>0.21</v>
      </c>
      <c r="E8" s="8">
        <v>0.215</v>
      </c>
      <c r="F8" s="8">
        <v>0.215</v>
      </c>
      <c r="G8" s="8">
        <v>0.22</v>
      </c>
      <c r="H8" s="8">
        <v>0.22</v>
      </c>
      <c r="I8" s="13">
        <v>0.22500000000000001</v>
      </c>
      <c r="J8" s="13">
        <v>0.22500000000000001</v>
      </c>
      <c r="K8" s="13">
        <v>0.22500000000000001</v>
      </c>
      <c r="L8" s="13">
        <v>0.23</v>
      </c>
      <c r="M8" s="13">
        <v>0.23</v>
      </c>
      <c r="O8" s="81">
        <v>30000</v>
      </c>
      <c r="P8" s="76">
        <v>150036.75123691463</v>
      </c>
      <c r="Q8" s="76">
        <v>143459.59420816274</v>
      </c>
      <c r="R8" s="76">
        <v>137346.07020872121</v>
      </c>
      <c r="S8" s="76">
        <v>131662.3665169905</v>
      </c>
      <c r="T8" s="76">
        <v>123504.64054512227</v>
      </c>
      <c r="U8" s="76">
        <v>118760.84718567382</v>
      </c>
      <c r="V8" s="76">
        <v>111802.27706135438</v>
      </c>
      <c r="W8" s="76">
        <v>107831.47169325931</v>
      </c>
      <c r="X8" s="76">
        <v>101864.58327210948</v>
      </c>
      <c r="Y8" s="76">
        <v>96388.993043306487</v>
      </c>
      <c r="Z8" s="76">
        <v>93387.028915515737</v>
      </c>
      <c r="AA8" s="76">
        <v>88652.742436706583</v>
      </c>
      <c r="AC8" s="81">
        <v>30000</v>
      </c>
      <c r="AD8" s="12">
        <f t="shared" si="1"/>
        <v>5.0012250412304873</v>
      </c>
      <c r="AE8" s="12">
        <f t="shared" si="2"/>
        <v>4.7819864736054249</v>
      </c>
      <c r="AF8" s="12">
        <f t="shared" si="3"/>
        <v>4.5782023402907068</v>
      </c>
      <c r="AG8" s="12">
        <f t="shared" si="4"/>
        <v>4.38874555056635</v>
      </c>
      <c r="AH8" s="12">
        <f t="shared" si="5"/>
        <v>4.1168213515040755</v>
      </c>
      <c r="AI8" s="12">
        <f t="shared" si="6"/>
        <v>3.9586949061891272</v>
      </c>
      <c r="AJ8" s="12">
        <f t="shared" si="7"/>
        <v>3.726742568711813</v>
      </c>
      <c r="AK8" s="12">
        <f t="shared" si="8"/>
        <v>3.5943823897753107</v>
      </c>
      <c r="AL8" s="12">
        <f t="shared" si="9"/>
        <v>3.3954861090703159</v>
      </c>
      <c r="AM8" s="12">
        <f t="shared" si="10"/>
        <v>3.2129664347768827</v>
      </c>
      <c r="AN8" s="12">
        <f t="shared" si="11"/>
        <v>3.1129009638505245</v>
      </c>
      <c r="AO8" s="12">
        <f t="shared" si="12"/>
        <v>2.9550914145568861</v>
      </c>
      <c r="AP8" s="12"/>
    </row>
    <row r="9" spans="1:42" x14ac:dyDescent="0.15">
      <c r="A9" s="81">
        <v>31000</v>
      </c>
      <c r="B9" s="8">
        <v>0.21000000000000002</v>
      </c>
      <c r="C9" s="8">
        <v>0.21499999999999997</v>
      </c>
      <c r="D9" s="8">
        <v>0.22499999999999998</v>
      </c>
      <c r="E9" s="8">
        <v>0.22999999999999998</v>
      </c>
      <c r="F9" s="8">
        <v>0.23499999999999999</v>
      </c>
      <c r="G9" s="8">
        <v>0.23499999999999999</v>
      </c>
      <c r="H9" s="8">
        <v>0.24</v>
      </c>
      <c r="I9" s="8">
        <v>0.24</v>
      </c>
      <c r="J9" s="8">
        <v>0.245</v>
      </c>
      <c r="K9" s="8">
        <v>0.245</v>
      </c>
      <c r="L9" s="8">
        <v>0.245</v>
      </c>
      <c r="M9" s="8">
        <v>0.25</v>
      </c>
      <c r="O9" s="81">
        <v>31000</v>
      </c>
      <c r="P9" s="76">
        <v>162789.87509205242</v>
      </c>
      <c r="Q9" s="76">
        <v>155472.877300391</v>
      </c>
      <c r="R9" s="76">
        <v>152061.72058822704</v>
      </c>
      <c r="S9" s="76">
        <v>145543.05011878174</v>
      </c>
      <c r="T9" s="76">
        <v>139493.22579398696</v>
      </c>
      <c r="U9" s="76">
        <v>131086.78359812635</v>
      </c>
      <c r="V9" s="76">
        <v>126031.65777825404</v>
      </c>
      <c r="W9" s="76">
        <v>118854.24435523694</v>
      </c>
      <c r="X9" s="76">
        <v>114616.5199928402</v>
      </c>
      <c r="Y9" s="76">
        <v>108455.46698724634</v>
      </c>
      <c r="Z9" s="76">
        <v>102793.40356715102</v>
      </c>
      <c r="AA9" s="76">
        <v>99573.732447025526</v>
      </c>
      <c r="AC9" s="81">
        <v>31000</v>
      </c>
      <c r="AD9" s="12">
        <f t="shared" si="1"/>
        <v>5.2512862932920132</v>
      </c>
      <c r="AE9" s="12">
        <f t="shared" si="2"/>
        <v>5.0152541064642255</v>
      </c>
      <c r="AF9" s="12">
        <f t="shared" si="3"/>
        <v>4.9052167931686137</v>
      </c>
      <c r="AG9" s="12">
        <f t="shared" si="4"/>
        <v>4.6949371006058627</v>
      </c>
      <c r="AH9" s="12">
        <f t="shared" si="5"/>
        <v>4.4997814772253859</v>
      </c>
      <c r="AI9" s="12">
        <f t="shared" si="6"/>
        <v>4.2286059225202051</v>
      </c>
      <c r="AJ9" s="12">
        <f t="shared" si="7"/>
        <v>4.0655373476856145</v>
      </c>
      <c r="AK9" s="12">
        <f t="shared" si="8"/>
        <v>3.8340078824269979</v>
      </c>
      <c r="AL9" s="12">
        <f t="shared" si="9"/>
        <v>3.6973070965432324</v>
      </c>
      <c r="AM9" s="12">
        <f t="shared" si="10"/>
        <v>3.4985634512014947</v>
      </c>
      <c r="AN9" s="12">
        <f t="shared" si="11"/>
        <v>3.3159162441016456</v>
      </c>
      <c r="AO9" s="12">
        <f t="shared" si="12"/>
        <v>3.2120558853879202</v>
      </c>
      <c r="AP9" s="12"/>
    </row>
    <row r="10" spans="1:42" x14ac:dyDescent="0.15">
      <c r="A10" s="81">
        <v>32000</v>
      </c>
      <c r="B10" s="13">
        <v>0.21000000000000002</v>
      </c>
      <c r="C10" s="13">
        <v>0.21999999999999997</v>
      </c>
      <c r="D10" s="8">
        <v>0.22499999999999998</v>
      </c>
      <c r="E10" s="8">
        <v>0.23499999999999999</v>
      </c>
      <c r="F10" s="8">
        <v>0.24</v>
      </c>
      <c r="G10" s="8">
        <v>0.245</v>
      </c>
      <c r="H10" s="8">
        <v>0.25</v>
      </c>
      <c r="I10" s="13">
        <v>0.255</v>
      </c>
      <c r="J10" s="13">
        <v>0.26</v>
      </c>
      <c r="K10" s="13">
        <v>0.26</v>
      </c>
      <c r="L10" s="13">
        <v>0.26500000000000001</v>
      </c>
      <c r="M10" s="13">
        <v>0.26500000000000001</v>
      </c>
      <c r="O10" s="81">
        <v>32000</v>
      </c>
      <c r="P10" s="76">
        <v>168041.16138534443</v>
      </c>
      <c r="Q10" s="76">
        <v>164220.41353259605</v>
      </c>
      <c r="R10" s="76">
        <v>156966.93738139566</v>
      </c>
      <c r="S10" s="76">
        <v>153504.03041980907</v>
      </c>
      <c r="T10" s="76">
        <v>147056.68827698281</v>
      </c>
      <c r="U10" s="76">
        <v>141073.4912023762</v>
      </c>
      <c r="V10" s="76">
        <v>135517.91158952046</v>
      </c>
      <c r="W10" s="76">
        <v>130356.26800251793</v>
      </c>
      <c r="X10" s="76">
        <v>125557.53078873346</v>
      </c>
      <c r="Y10" s="76">
        <v>118808.35883263852</v>
      </c>
      <c r="Z10" s="76">
        <v>114771.30510196717</v>
      </c>
      <c r="AA10" s="76">
        <v>108952.93563235823</v>
      </c>
      <c r="AC10" s="81">
        <v>32000</v>
      </c>
      <c r="AD10" s="12">
        <f t="shared" si="1"/>
        <v>5.2512862932920132</v>
      </c>
      <c r="AE10" s="12">
        <f t="shared" si="2"/>
        <v>5.1318879228936263</v>
      </c>
      <c r="AF10" s="12">
        <f t="shared" si="3"/>
        <v>4.9052167931686146</v>
      </c>
      <c r="AG10" s="12">
        <f t="shared" si="4"/>
        <v>4.7970009506190339</v>
      </c>
      <c r="AH10" s="12">
        <f t="shared" si="5"/>
        <v>4.5955215086557129</v>
      </c>
      <c r="AI10" s="12">
        <f t="shared" si="6"/>
        <v>4.4085466000742564</v>
      </c>
      <c r="AJ10" s="12">
        <f t="shared" si="7"/>
        <v>4.2349347371725141</v>
      </c>
      <c r="AK10" s="12">
        <f t="shared" si="8"/>
        <v>4.0736333750786855</v>
      </c>
      <c r="AL10" s="12">
        <f t="shared" si="9"/>
        <v>3.9236728371479206</v>
      </c>
      <c r="AM10" s="12">
        <f t="shared" si="10"/>
        <v>3.7127612135199537</v>
      </c>
      <c r="AN10" s="12">
        <f t="shared" si="11"/>
        <v>3.5866032844364741</v>
      </c>
      <c r="AO10" s="12">
        <f t="shared" si="12"/>
        <v>3.4047792385111948</v>
      </c>
      <c r="AP10" s="12"/>
    </row>
    <row r="11" spans="1:42" x14ac:dyDescent="0.15">
      <c r="A11" s="81">
        <v>33000</v>
      </c>
      <c r="B11" s="8">
        <v>0.21499999999999997</v>
      </c>
      <c r="C11" s="8">
        <v>0.22499999999999998</v>
      </c>
      <c r="D11" s="8">
        <v>0.22999999999999998</v>
      </c>
      <c r="E11" s="8">
        <v>0.24</v>
      </c>
      <c r="F11" s="8">
        <v>0.245</v>
      </c>
      <c r="G11" s="8">
        <v>0.25</v>
      </c>
      <c r="H11" s="8">
        <v>0.255</v>
      </c>
      <c r="I11" s="8">
        <v>0.26</v>
      </c>
      <c r="J11" s="8">
        <v>0.26500000000000001</v>
      </c>
      <c r="K11" s="8">
        <v>0.27</v>
      </c>
      <c r="L11" s="8">
        <v>0.27</v>
      </c>
      <c r="M11" s="8">
        <v>0.27500000000000002</v>
      </c>
      <c r="O11" s="81">
        <v>33000</v>
      </c>
      <c r="P11" s="76">
        <v>177418.45833765151</v>
      </c>
      <c r="Q11" s="76">
        <v>173201.21739765987</v>
      </c>
      <c r="R11" s="76">
        <v>165469.31315622124</v>
      </c>
      <c r="S11" s="76">
        <v>161669.13842086276</v>
      </c>
      <c r="T11" s="76">
        <v>154811.6308228393</v>
      </c>
      <c r="U11" s="76">
        <v>148451.05898209228</v>
      </c>
      <c r="V11" s="76">
        <v>142547.90325322686</v>
      </c>
      <c r="W11" s="76">
        <v>137065.78179676516</v>
      </c>
      <c r="X11" s="76">
        <v>131971.22677253294</v>
      </c>
      <c r="Y11" s="76">
        <v>127233.47081716458</v>
      </c>
      <c r="Z11" s="76">
        <v>120591.07646916599</v>
      </c>
      <c r="AA11" s="76">
        <v>116597.6286395815</v>
      </c>
      <c r="AC11" s="81">
        <v>33000</v>
      </c>
      <c r="AD11" s="12">
        <f t="shared" si="1"/>
        <v>5.3763169193227727</v>
      </c>
      <c r="AE11" s="12">
        <f t="shared" si="2"/>
        <v>5.2485217393230261</v>
      </c>
      <c r="AF11" s="12">
        <f t="shared" si="3"/>
        <v>5.014221610794583</v>
      </c>
      <c r="AG11" s="12">
        <f t="shared" si="4"/>
        <v>4.8990648006322051</v>
      </c>
      <c r="AH11" s="12">
        <f t="shared" si="5"/>
        <v>4.6912615400860398</v>
      </c>
      <c r="AI11" s="12">
        <f t="shared" si="6"/>
        <v>4.4985169388512807</v>
      </c>
      <c r="AJ11" s="12">
        <f t="shared" si="7"/>
        <v>4.3196334319159657</v>
      </c>
      <c r="AK11" s="12">
        <f t="shared" si="8"/>
        <v>4.1535085392959141</v>
      </c>
      <c r="AL11" s="12">
        <f t="shared" si="9"/>
        <v>3.9991280840161498</v>
      </c>
      <c r="AM11" s="12">
        <f t="shared" si="10"/>
        <v>3.8555597217322597</v>
      </c>
      <c r="AN11" s="12">
        <f t="shared" si="11"/>
        <v>3.6542750445201815</v>
      </c>
      <c r="AO11" s="12">
        <f t="shared" si="12"/>
        <v>3.5332614739267121</v>
      </c>
      <c r="AP11" s="12"/>
    </row>
    <row r="12" spans="1:42" x14ac:dyDescent="0.15">
      <c r="A12" s="81">
        <v>34000</v>
      </c>
      <c r="B12" s="13">
        <v>0.21499999999999997</v>
      </c>
      <c r="C12" s="13">
        <v>0.22499999999999998</v>
      </c>
      <c r="D12" s="8">
        <v>0.23499999999999999</v>
      </c>
      <c r="E12" s="8">
        <v>0.24</v>
      </c>
      <c r="F12" s="8">
        <v>0.25</v>
      </c>
      <c r="G12" s="8">
        <v>0.255</v>
      </c>
      <c r="H12" s="8">
        <v>0.26</v>
      </c>
      <c r="I12" s="13">
        <v>0.26500000000000001</v>
      </c>
      <c r="J12" s="13">
        <v>0.27</v>
      </c>
      <c r="K12" s="13">
        <v>0.27500000000000002</v>
      </c>
      <c r="L12" s="13">
        <v>0.28000000000000003</v>
      </c>
      <c r="M12" s="13">
        <v>0.28000000000000003</v>
      </c>
      <c r="O12" s="81">
        <v>34000</v>
      </c>
      <c r="P12" s="76">
        <v>182794.7752569743</v>
      </c>
      <c r="Q12" s="76">
        <v>178449.73913698291</v>
      </c>
      <c r="R12" s="76">
        <v>174189.69856629882</v>
      </c>
      <c r="S12" s="76">
        <v>166568.20322149494</v>
      </c>
      <c r="T12" s="76">
        <v>162758.0534315565</v>
      </c>
      <c r="U12" s="76">
        <v>156008.56743936244</v>
      </c>
      <c r="V12" s="76">
        <v>149747.2923064201</v>
      </c>
      <c r="W12" s="76">
        <v>143935.04591944689</v>
      </c>
      <c r="X12" s="76">
        <v>138535.83325006888</v>
      </c>
      <c r="Y12" s="76">
        <v>133516.60517850603</v>
      </c>
      <c r="Z12" s="76">
        <v>128847.03119937825</v>
      </c>
      <c r="AA12" s="76">
        <v>122315.088115572</v>
      </c>
      <c r="AC12" s="81">
        <v>34000</v>
      </c>
      <c r="AD12" s="12">
        <f t="shared" si="1"/>
        <v>5.3763169193227736</v>
      </c>
      <c r="AE12" s="12">
        <f t="shared" si="2"/>
        <v>5.248521739323027</v>
      </c>
      <c r="AF12" s="12">
        <f t="shared" si="3"/>
        <v>5.1232264284205531</v>
      </c>
      <c r="AG12" s="12">
        <f t="shared" si="4"/>
        <v>4.8990648006322042</v>
      </c>
      <c r="AH12" s="12">
        <f t="shared" si="5"/>
        <v>4.7870015715163676</v>
      </c>
      <c r="AI12" s="12">
        <f t="shared" si="6"/>
        <v>4.5884872776283068</v>
      </c>
      <c r="AJ12" s="12">
        <f t="shared" si="7"/>
        <v>4.4043321266594146</v>
      </c>
      <c r="AK12" s="12">
        <f t="shared" si="8"/>
        <v>4.2333837035131436</v>
      </c>
      <c r="AL12" s="12">
        <f t="shared" si="9"/>
        <v>4.0745833308843791</v>
      </c>
      <c r="AM12" s="12">
        <f t="shared" si="10"/>
        <v>3.9269589758384127</v>
      </c>
      <c r="AN12" s="12">
        <f t="shared" si="11"/>
        <v>3.7896185646875957</v>
      </c>
      <c r="AO12" s="12">
        <f t="shared" si="12"/>
        <v>3.5975025916344707</v>
      </c>
      <c r="AP12" s="12"/>
    </row>
    <row r="13" spans="1:42" x14ac:dyDescent="0.15">
      <c r="A13" s="81">
        <v>35000</v>
      </c>
      <c r="B13" s="8">
        <v>0.21999999999999997</v>
      </c>
      <c r="C13" s="8">
        <v>0.22999999999999998</v>
      </c>
      <c r="D13" s="8">
        <v>0.23499999999999999</v>
      </c>
      <c r="E13" s="8">
        <v>0.245</v>
      </c>
      <c r="F13" s="8">
        <v>0.255</v>
      </c>
      <c r="G13" s="8">
        <v>0.26</v>
      </c>
      <c r="H13" s="8">
        <v>0.26500000000000001</v>
      </c>
      <c r="I13" s="8">
        <v>0.27</v>
      </c>
      <c r="J13" s="8">
        <v>0.27500000000000002</v>
      </c>
      <c r="K13" s="8">
        <v>0.28000000000000003</v>
      </c>
      <c r="L13" s="8">
        <v>0.28500000000000003</v>
      </c>
      <c r="M13" s="8">
        <v>0.29000000000000004</v>
      </c>
      <c r="O13" s="81">
        <v>35000</v>
      </c>
      <c r="P13" s="76">
        <v>192547.16408737376</v>
      </c>
      <c r="Q13" s="76">
        <v>187780.44445133497</v>
      </c>
      <c r="R13" s="76">
        <v>179312.92499471936</v>
      </c>
      <c r="S13" s="76">
        <v>175039.50277258814</v>
      </c>
      <c r="T13" s="76">
        <v>170895.95610313432</v>
      </c>
      <c r="U13" s="76">
        <v>163746.01657418665</v>
      </c>
      <c r="V13" s="76">
        <v>157116.0787491003</v>
      </c>
      <c r="W13" s="76">
        <v>150964.06037056303</v>
      </c>
      <c r="X13" s="76">
        <v>145251.3502213413</v>
      </c>
      <c r="Y13" s="76">
        <v>139942.53804805983</v>
      </c>
      <c r="Z13" s="76">
        <v>135005.1613669956</v>
      </c>
      <c r="AA13" s="76">
        <v>130409.46894674958</v>
      </c>
      <c r="AC13" s="81">
        <v>35000</v>
      </c>
      <c r="AD13" s="12">
        <f t="shared" si="1"/>
        <v>5.5013475453535357</v>
      </c>
      <c r="AE13" s="12">
        <f t="shared" si="2"/>
        <v>5.3651555557524278</v>
      </c>
      <c r="AF13" s="12">
        <f t="shared" si="3"/>
        <v>5.1232264284205531</v>
      </c>
      <c r="AG13" s="12">
        <f t="shared" si="4"/>
        <v>5.0011286506453754</v>
      </c>
      <c r="AH13" s="12">
        <f t="shared" si="5"/>
        <v>4.8827416029466946</v>
      </c>
      <c r="AI13" s="12">
        <f t="shared" si="6"/>
        <v>4.6784576164053329</v>
      </c>
      <c r="AJ13" s="12">
        <f t="shared" si="7"/>
        <v>4.4890308214028654</v>
      </c>
      <c r="AK13" s="12">
        <f t="shared" si="8"/>
        <v>4.3132588677303723</v>
      </c>
      <c r="AL13" s="12">
        <f t="shared" si="9"/>
        <v>4.1500385777526088</v>
      </c>
      <c r="AM13" s="12">
        <f t="shared" si="10"/>
        <v>3.9983582299445666</v>
      </c>
      <c r="AN13" s="12">
        <f t="shared" si="11"/>
        <v>3.8572903247713026</v>
      </c>
      <c r="AO13" s="12">
        <f t="shared" si="12"/>
        <v>3.725984827049988</v>
      </c>
      <c r="AP13" s="12"/>
    </row>
    <row r="14" spans="1:42" x14ac:dyDescent="0.15">
      <c r="A14" s="81">
        <v>36000</v>
      </c>
      <c r="B14" s="13">
        <v>0.21999999999999997</v>
      </c>
      <c r="C14" s="13">
        <v>0.22999999999999998</v>
      </c>
      <c r="D14" s="8">
        <v>0.24</v>
      </c>
      <c r="E14" s="8">
        <v>0.25</v>
      </c>
      <c r="F14" s="8">
        <v>0.255</v>
      </c>
      <c r="G14" s="8">
        <v>0.26500000000000001</v>
      </c>
      <c r="H14" s="8">
        <v>0.27</v>
      </c>
      <c r="I14" s="13">
        <v>0.27500000000000002</v>
      </c>
      <c r="J14" s="13">
        <v>0.28000000000000003</v>
      </c>
      <c r="K14" s="13">
        <v>0.28500000000000003</v>
      </c>
      <c r="L14" s="13">
        <v>0.29000000000000004</v>
      </c>
      <c r="M14" s="13">
        <v>0.29499999999999998</v>
      </c>
      <c r="O14" s="81">
        <v>36000</v>
      </c>
      <c r="P14" s="76">
        <v>198048.51163272728</v>
      </c>
      <c r="Q14" s="76">
        <v>193145.6000070874</v>
      </c>
      <c r="R14" s="76">
        <v>188360.3248576748</v>
      </c>
      <c r="S14" s="76">
        <v>183714.93002370768</v>
      </c>
      <c r="T14" s="76">
        <v>175778.697706081</v>
      </c>
      <c r="U14" s="76">
        <v>171663.40638656489</v>
      </c>
      <c r="V14" s="76">
        <v>164654.26258126737</v>
      </c>
      <c r="W14" s="76">
        <v>158152.82515011367</v>
      </c>
      <c r="X14" s="76">
        <v>152117.77768635016</v>
      </c>
      <c r="Y14" s="76">
        <v>146511.26942582589</v>
      </c>
      <c r="Z14" s="76">
        <v>141298.63505478037</v>
      </c>
      <c r="AA14" s="76">
        <v>136448.13401127883</v>
      </c>
      <c r="AC14" s="81">
        <v>36000</v>
      </c>
      <c r="AD14" s="12">
        <f t="shared" si="1"/>
        <v>5.5013475453535357</v>
      </c>
      <c r="AE14" s="12">
        <f t="shared" si="2"/>
        <v>5.3651555557524278</v>
      </c>
      <c r="AF14" s="12">
        <f t="shared" si="3"/>
        <v>5.2322312460465223</v>
      </c>
      <c r="AG14" s="12">
        <f t="shared" si="4"/>
        <v>5.1031925006585466</v>
      </c>
      <c r="AH14" s="12">
        <f t="shared" si="5"/>
        <v>4.8827416029466946</v>
      </c>
      <c r="AI14" s="12">
        <f t="shared" si="6"/>
        <v>4.7684279551823581</v>
      </c>
      <c r="AJ14" s="12">
        <f t="shared" si="7"/>
        <v>4.5737295161463161</v>
      </c>
      <c r="AK14" s="12">
        <f t="shared" si="8"/>
        <v>4.3931340319476018</v>
      </c>
      <c r="AL14" s="12">
        <f t="shared" si="9"/>
        <v>4.2254938246208376</v>
      </c>
      <c r="AM14" s="12">
        <f t="shared" si="10"/>
        <v>4.0697574840507187</v>
      </c>
      <c r="AN14" s="12">
        <f t="shared" si="11"/>
        <v>3.9249620848550104</v>
      </c>
      <c r="AO14" s="12">
        <f t="shared" si="12"/>
        <v>3.7902259447577453</v>
      </c>
      <c r="AP14" s="12"/>
    </row>
    <row r="15" spans="1:42" x14ac:dyDescent="0.15">
      <c r="A15" s="81">
        <v>37000</v>
      </c>
      <c r="B15" s="8">
        <v>0.21999999999999997</v>
      </c>
      <c r="C15" s="8">
        <v>0.22999999999999998</v>
      </c>
      <c r="D15" s="8">
        <v>0.24</v>
      </c>
      <c r="E15" s="8">
        <v>0.25</v>
      </c>
      <c r="F15" s="8">
        <v>0.26</v>
      </c>
      <c r="G15" s="8">
        <v>0.26500000000000001</v>
      </c>
      <c r="H15" s="8">
        <v>0.27500000000000002</v>
      </c>
      <c r="I15" s="8">
        <v>0.28000000000000003</v>
      </c>
      <c r="J15" s="8">
        <v>0.28500000000000003</v>
      </c>
      <c r="K15" s="8">
        <v>0.29000000000000004</v>
      </c>
      <c r="L15" s="8">
        <v>0.29499999999999998</v>
      </c>
      <c r="M15" s="8">
        <v>0.3</v>
      </c>
      <c r="O15" s="81">
        <v>37000</v>
      </c>
      <c r="P15" s="76">
        <v>203549.85917808083</v>
      </c>
      <c r="Q15" s="76">
        <v>198510.75556283983</v>
      </c>
      <c r="R15" s="76">
        <v>193592.55610372135</v>
      </c>
      <c r="S15" s="76">
        <v>188818.12252436622</v>
      </c>
      <c r="T15" s="76">
        <v>184203.82047194979</v>
      </c>
      <c r="U15" s="76">
        <v>176431.83434174725</v>
      </c>
      <c r="V15" s="76">
        <v>172361.84380292133</v>
      </c>
      <c r="W15" s="76">
        <v>165501.34025809876</v>
      </c>
      <c r="X15" s="76">
        <v>159135.11564509547</v>
      </c>
      <c r="Y15" s="76">
        <v>153222.79931180427</v>
      </c>
      <c r="Z15" s="76">
        <v>147727.45226273252</v>
      </c>
      <c r="AA15" s="76">
        <v>142615.28131122363</v>
      </c>
      <c r="AC15" s="81">
        <v>37000</v>
      </c>
      <c r="AD15" s="12">
        <f t="shared" si="1"/>
        <v>5.5013475453535357</v>
      </c>
      <c r="AE15" s="12">
        <f t="shared" si="2"/>
        <v>5.3651555557524278</v>
      </c>
      <c r="AF15" s="12">
        <f t="shared" si="3"/>
        <v>5.2322312460465232</v>
      </c>
      <c r="AG15" s="12">
        <f t="shared" si="4"/>
        <v>5.1031925006585466</v>
      </c>
      <c r="AH15" s="12">
        <f t="shared" si="5"/>
        <v>4.9784816343770215</v>
      </c>
      <c r="AI15" s="12">
        <f t="shared" si="6"/>
        <v>4.7684279551823581</v>
      </c>
      <c r="AJ15" s="12">
        <f t="shared" si="7"/>
        <v>4.6584282108897659</v>
      </c>
      <c r="AK15" s="12">
        <f t="shared" si="8"/>
        <v>4.4730091961648313</v>
      </c>
      <c r="AL15" s="12">
        <f t="shared" si="9"/>
        <v>4.3009490714890672</v>
      </c>
      <c r="AM15" s="12">
        <f t="shared" si="10"/>
        <v>4.1411567381568721</v>
      </c>
      <c r="AN15" s="12">
        <f t="shared" si="11"/>
        <v>3.9926338449387169</v>
      </c>
      <c r="AO15" s="12">
        <f t="shared" si="12"/>
        <v>3.8544670624655035</v>
      </c>
      <c r="AP15" s="12"/>
    </row>
    <row r="16" spans="1:42" x14ac:dyDescent="0.15">
      <c r="A16" s="81">
        <v>38000</v>
      </c>
      <c r="B16" s="13">
        <v>0.21999999999999997</v>
      </c>
      <c r="C16" s="13">
        <v>0.22999999999999998</v>
      </c>
      <c r="D16" s="8">
        <v>0.24</v>
      </c>
      <c r="E16" s="8">
        <v>0.25</v>
      </c>
      <c r="F16" s="8">
        <v>0.26</v>
      </c>
      <c r="G16" s="8">
        <v>0.27</v>
      </c>
      <c r="H16" s="8">
        <v>0.27500000000000002</v>
      </c>
      <c r="I16" s="13">
        <v>0.28500000000000003</v>
      </c>
      <c r="J16" s="13">
        <v>0.29000000000000004</v>
      </c>
      <c r="K16" s="13">
        <v>0.29499999999999998</v>
      </c>
      <c r="L16" s="13">
        <v>0.3</v>
      </c>
      <c r="M16" s="13">
        <v>0.30499999999999999</v>
      </c>
      <c r="O16" s="81">
        <v>38000</v>
      </c>
      <c r="P16" s="76">
        <v>209051.20672343433</v>
      </c>
      <c r="Q16" s="76">
        <v>203875.91111859228</v>
      </c>
      <c r="R16" s="76">
        <v>198824.78734976787</v>
      </c>
      <c r="S16" s="76">
        <v>193921.31502502476</v>
      </c>
      <c r="T16" s="76">
        <v>189182.30210632682</v>
      </c>
      <c r="U16" s="76">
        <v>184619.13517045657</v>
      </c>
      <c r="V16" s="76">
        <v>177020.27201381113</v>
      </c>
      <c r="W16" s="76">
        <v>173009.60569451831</v>
      </c>
      <c r="X16" s="76">
        <v>166303.36409757726</v>
      </c>
      <c r="Y16" s="76">
        <v>160077.12770599494</v>
      </c>
      <c r="Z16" s="76">
        <v>154291.6129908521</v>
      </c>
      <c r="AA16" s="76">
        <v>148910.91084658398</v>
      </c>
      <c r="AC16" s="81">
        <v>38000</v>
      </c>
      <c r="AD16" s="12">
        <f t="shared" si="1"/>
        <v>5.5013475453535348</v>
      </c>
      <c r="AE16" s="12">
        <f t="shared" si="2"/>
        <v>5.3651555557524286</v>
      </c>
      <c r="AF16" s="12">
        <f t="shared" si="3"/>
        <v>5.2322312460465232</v>
      </c>
      <c r="AG16" s="12">
        <f t="shared" si="4"/>
        <v>5.1031925006585466</v>
      </c>
      <c r="AH16" s="12">
        <f t="shared" si="5"/>
        <v>4.9784816343770215</v>
      </c>
      <c r="AI16" s="12">
        <f t="shared" si="6"/>
        <v>4.8583982939593833</v>
      </c>
      <c r="AJ16" s="12">
        <f t="shared" si="7"/>
        <v>4.6584282108897668</v>
      </c>
      <c r="AK16" s="12">
        <f t="shared" si="8"/>
        <v>4.5528843603820608</v>
      </c>
      <c r="AL16" s="12">
        <f t="shared" si="9"/>
        <v>4.376404318357296</v>
      </c>
      <c r="AM16" s="12">
        <f t="shared" si="10"/>
        <v>4.2125559922630247</v>
      </c>
      <c r="AN16" s="12">
        <f t="shared" si="11"/>
        <v>4.0603056050224238</v>
      </c>
      <c r="AO16" s="12">
        <f t="shared" si="12"/>
        <v>3.9187081801732626</v>
      </c>
      <c r="AP16" s="12"/>
    </row>
    <row r="17" spans="1:42" x14ac:dyDescent="0.15">
      <c r="A17" s="81">
        <v>39000</v>
      </c>
      <c r="B17" s="8">
        <v>0.21999999999999997</v>
      </c>
      <c r="C17" s="8">
        <v>0.23499999999999999</v>
      </c>
      <c r="D17" s="8">
        <v>0.245</v>
      </c>
      <c r="E17" s="8">
        <v>0.255</v>
      </c>
      <c r="F17" s="8">
        <v>0.26500000000000001</v>
      </c>
      <c r="G17" s="8">
        <v>0.27</v>
      </c>
      <c r="H17" s="8">
        <v>0.28000000000000003</v>
      </c>
      <c r="I17" s="8">
        <v>0.28500000000000003</v>
      </c>
      <c r="J17" s="8">
        <v>0.29000000000000004</v>
      </c>
      <c r="K17" s="8">
        <v>0.29499999999999998</v>
      </c>
      <c r="L17" s="8">
        <v>0.3</v>
      </c>
      <c r="M17" s="8">
        <v>0.30499999999999999</v>
      </c>
      <c r="O17" s="81">
        <v>39000</v>
      </c>
      <c r="P17" s="76">
        <v>214552.55426878788</v>
      </c>
      <c r="Q17" s="76">
        <v>213789.78551509132</v>
      </c>
      <c r="R17" s="76">
        <v>208308.20648322717</v>
      </c>
      <c r="S17" s="76">
        <v>203004.99767619697</v>
      </c>
      <c r="T17" s="76">
        <v>197894.64496648661</v>
      </c>
      <c r="U17" s="76">
        <v>189477.53346441596</v>
      </c>
      <c r="V17" s="76">
        <v>184981.94931969547</v>
      </c>
      <c r="W17" s="76">
        <v>177562.49005490035</v>
      </c>
      <c r="X17" s="76">
        <v>170679.76841593455</v>
      </c>
      <c r="Y17" s="76">
        <v>164289.68369825796</v>
      </c>
      <c r="Z17" s="76">
        <v>158351.91859587454</v>
      </c>
      <c r="AA17" s="76">
        <v>152829.61902675722</v>
      </c>
      <c r="AC17" s="81">
        <v>39000</v>
      </c>
      <c r="AD17" s="12">
        <f t="shared" si="1"/>
        <v>5.5013475453535357</v>
      </c>
      <c r="AE17" s="12">
        <f t="shared" si="2"/>
        <v>5.4817893721818285</v>
      </c>
      <c r="AF17" s="12">
        <f t="shared" si="3"/>
        <v>5.3412360636724916</v>
      </c>
      <c r="AG17" s="12">
        <f t="shared" si="4"/>
        <v>5.2052563506717169</v>
      </c>
      <c r="AH17" s="12">
        <f t="shared" si="5"/>
        <v>5.0742216658073493</v>
      </c>
      <c r="AI17" s="12">
        <f t="shared" si="6"/>
        <v>4.8583982939593833</v>
      </c>
      <c r="AJ17" s="12">
        <f t="shared" si="7"/>
        <v>4.7431269056332175</v>
      </c>
      <c r="AK17" s="12">
        <f t="shared" si="8"/>
        <v>4.5528843603820599</v>
      </c>
      <c r="AL17" s="12">
        <f t="shared" si="9"/>
        <v>4.376404318357296</v>
      </c>
      <c r="AM17" s="12">
        <f t="shared" si="10"/>
        <v>4.2125559922630247</v>
      </c>
      <c r="AN17" s="12">
        <f t="shared" si="11"/>
        <v>4.0603056050224238</v>
      </c>
      <c r="AO17" s="12">
        <f t="shared" si="12"/>
        <v>3.9187081801732622</v>
      </c>
      <c r="AP17" s="12"/>
    </row>
    <row r="18" spans="1:42" x14ac:dyDescent="0.15">
      <c r="A18" s="81">
        <v>40000</v>
      </c>
      <c r="B18" s="13">
        <v>0.21999999999999997</v>
      </c>
      <c r="C18" s="13">
        <v>0.23499999999999999</v>
      </c>
      <c r="D18" s="8">
        <v>0.245</v>
      </c>
      <c r="E18" s="8">
        <v>0.255</v>
      </c>
      <c r="F18" s="8">
        <v>0.26500000000000001</v>
      </c>
      <c r="G18" s="8">
        <v>0.27</v>
      </c>
      <c r="H18" s="8">
        <v>0.28000000000000003</v>
      </c>
      <c r="I18" s="13">
        <v>0.28500000000000003</v>
      </c>
      <c r="J18" s="13">
        <v>0.29499999999999998</v>
      </c>
      <c r="K18" s="13">
        <v>0.3</v>
      </c>
      <c r="L18" s="13">
        <v>0.30499999999999999</v>
      </c>
      <c r="M18" s="13">
        <v>0.31</v>
      </c>
      <c r="O18" s="81">
        <v>40000</v>
      </c>
      <c r="P18" s="76">
        <v>220053.9018141414</v>
      </c>
      <c r="Q18" s="76">
        <v>219271.57488727316</v>
      </c>
      <c r="R18" s="76">
        <v>213649.44254689966</v>
      </c>
      <c r="S18" s="76">
        <v>208210.2540268687</v>
      </c>
      <c r="T18" s="76">
        <v>202968.86663229397</v>
      </c>
      <c r="U18" s="76">
        <v>194335.93175837534</v>
      </c>
      <c r="V18" s="76">
        <v>189725.0762253287</v>
      </c>
      <c r="W18" s="76">
        <v>182115.37441528242</v>
      </c>
      <c r="X18" s="76">
        <v>178074.38260902101</v>
      </c>
      <c r="Y18" s="76">
        <v>171358.2098547671</v>
      </c>
      <c r="Z18" s="76">
        <v>165119.09460424521</v>
      </c>
      <c r="AA18" s="76">
        <v>159317.97191524081</v>
      </c>
      <c r="AC18" s="81">
        <v>40000</v>
      </c>
      <c r="AD18" s="12">
        <f t="shared" si="1"/>
        <v>5.5013475453535348</v>
      </c>
      <c r="AE18" s="12">
        <f t="shared" si="2"/>
        <v>5.4817893721818294</v>
      </c>
      <c r="AF18" s="12">
        <f t="shared" si="3"/>
        <v>5.3412360636724916</v>
      </c>
      <c r="AG18" s="12">
        <f t="shared" si="4"/>
        <v>5.2052563506717178</v>
      </c>
      <c r="AH18" s="12">
        <f t="shared" si="5"/>
        <v>5.0742216658073493</v>
      </c>
      <c r="AI18" s="12">
        <f t="shared" si="6"/>
        <v>4.8583982939593833</v>
      </c>
      <c r="AJ18" s="12">
        <f t="shared" si="7"/>
        <v>4.7431269056332175</v>
      </c>
      <c r="AK18" s="12">
        <f t="shared" si="8"/>
        <v>4.5528843603820608</v>
      </c>
      <c r="AL18" s="12">
        <f t="shared" si="9"/>
        <v>4.4518595652255248</v>
      </c>
      <c r="AM18" s="12">
        <f t="shared" si="10"/>
        <v>4.2839552463691772</v>
      </c>
      <c r="AN18" s="12">
        <f t="shared" si="11"/>
        <v>4.1279773651061307</v>
      </c>
      <c r="AO18" s="12">
        <f t="shared" si="12"/>
        <v>3.9829492978810204</v>
      </c>
      <c r="AP18" s="12"/>
    </row>
    <row r="19" spans="1:42" x14ac:dyDescent="0.15">
      <c r="A19" s="81">
        <v>41000</v>
      </c>
      <c r="B19" s="8">
        <v>0.22499999999999998</v>
      </c>
      <c r="C19" s="8">
        <v>0.23499999999999999</v>
      </c>
      <c r="D19" s="8">
        <v>0.245</v>
      </c>
      <c r="E19" s="8">
        <v>0.255</v>
      </c>
      <c r="F19" s="8">
        <v>0.26500000000000001</v>
      </c>
      <c r="G19" s="8">
        <v>0.27500000000000002</v>
      </c>
      <c r="H19" s="8">
        <v>0.28500000000000003</v>
      </c>
      <c r="I19" s="8">
        <v>0.29000000000000004</v>
      </c>
      <c r="J19" s="8">
        <v>0.29499999999999998</v>
      </c>
      <c r="K19" s="8">
        <v>0.30499999999999999</v>
      </c>
      <c r="L19" s="8">
        <v>0.31</v>
      </c>
      <c r="M19" s="8">
        <v>0.315</v>
      </c>
      <c r="O19" s="81">
        <v>41000</v>
      </c>
      <c r="P19" s="76">
        <v>230681.5050267562</v>
      </c>
      <c r="Q19" s="76">
        <v>224753.36425945497</v>
      </c>
      <c r="R19" s="76">
        <v>218990.67861057218</v>
      </c>
      <c r="S19" s="76">
        <v>213415.5103775404</v>
      </c>
      <c r="T19" s="76">
        <v>208043.0882981013</v>
      </c>
      <c r="U19" s="76">
        <v>202883.11394219281</v>
      </c>
      <c r="V19" s="76">
        <v>197940.84961544335</v>
      </c>
      <c r="W19" s="76">
        <v>189943.14050857088</v>
      </c>
      <c r="X19" s="76">
        <v>182526.24217424652</v>
      </c>
      <c r="Y19" s="76">
        <v>178569.53451948854</v>
      </c>
      <c r="Z19" s="76">
        <v>172021.61413278338</v>
      </c>
      <c r="AA19" s="76">
        <v>165934.80703913994</v>
      </c>
      <c r="AC19" s="81">
        <v>41000</v>
      </c>
      <c r="AD19" s="12">
        <f t="shared" si="1"/>
        <v>5.6263781713842977</v>
      </c>
      <c r="AE19" s="12">
        <f t="shared" si="2"/>
        <v>5.4817893721818285</v>
      </c>
      <c r="AF19" s="12">
        <f t="shared" si="3"/>
        <v>5.3412360636724925</v>
      </c>
      <c r="AG19" s="12">
        <f t="shared" si="4"/>
        <v>5.2052563506717169</v>
      </c>
      <c r="AH19" s="12">
        <f t="shared" si="5"/>
        <v>5.0742216658073485</v>
      </c>
      <c r="AI19" s="12">
        <f t="shared" si="6"/>
        <v>4.9483686327364103</v>
      </c>
      <c r="AJ19" s="12">
        <f t="shared" si="7"/>
        <v>4.8278256003766673</v>
      </c>
      <c r="AK19" s="12">
        <f t="shared" si="8"/>
        <v>4.6327595245992894</v>
      </c>
      <c r="AL19" s="12">
        <f t="shared" si="9"/>
        <v>4.4518595652255248</v>
      </c>
      <c r="AM19" s="12">
        <f t="shared" si="10"/>
        <v>4.3553545004753307</v>
      </c>
      <c r="AN19" s="12">
        <f t="shared" si="11"/>
        <v>4.1956491251898385</v>
      </c>
      <c r="AO19" s="12">
        <f t="shared" si="12"/>
        <v>4.047190415588779</v>
      </c>
      <c r="AP19" s="12"/>
    </row>
    <row r="20" spans="1:42" x14ac:dyDescent="0.15">
      <c r="A20" s="81">
        <v>42000</v>
      </c>
      <c r="B20" s="13">
        <v>0.22499999999999998</v>
      </c>
      <c r="C20" s="13">
        <v>0.23499999999999999</v>
      </c>
      <c r="D20" s="8">
        <v>0.245</v>
      </c>
      <c r="E20" s="8">
        <v>0.255</v>
      </c>
      <c r="F20" s="8">
        <v>0.26500000000000001</v>
      </c>
      <c r="G20" s="8">
        <v>0.27500000000000002</v>
      </c>
      <c r="H20" s="8">
        <v>0.28500000000000003</v>
      </c>
      <c r="I20" s="13">
        <v>0.29499999999999998</v>
      </c>
      <c r="J20" s="13">
        <v>0.3</v>
      </c>
      <c r="K20" s="13">
        <v>0.30499999999999999</v>
      </c>
      <c r="L20" s="13">
        <v>0.31</v>
      </c>
      <c r="M20" s="13">
        <v>0.32</v>
      </c>
      <c r="O20" s="81">
        <v>42000</v>
      </c>
      <c r="P20" s="76">
        <v>236307.88319814051</v>
      </c>
      <c r="Q20" s="76">
        <v>230235.15363163681</v>
      </c>
      <c r="R20" s="76">
        <v>224331.91467424465</v>
      </c>
      <c r="S20" s="76">
        <v>218620.76672821213</v>
      </c>
      <c r="T20" s="76">
        <v>213117.30996390866</v>
      </c>
      <c r="U20" s="76">
        <v>207831.48257492922</v>
      </c>
      <c r="V20" s="76">
        <v>202768.67521582003</v>
      </c>
      <c r="W20" s="76">
        <v>197930.65693029377</v>
      </c>
      <c r="X20" s="76">
        <v>190147.22210793768</v>
      </c>
      <c r="Y20" s="76">
        <v>182924.88901996388</v>
      </c>
      <c r="Z20" s="76">
        <v>176217.26325797319</v>
      </c>
      <c r="AA20" s="76">
        <v>172680.12439845459</v>
      </c>
      <c r="AC20" s="81">
        <v>42000</v>
      </c>
      <c r="AD20" s="12">
        <f t="shared" si="1"/>
        <v>5.6263781713842977</v>
      </c>
      <c r="AE20" s="12">
        <f t="shared" si="2"/>
        <v>5.4817893721818285</v>
      </c>
      <c r="AF20" s="12">
        <f t="shared" si="3"/>
        <v>5.3412360636724916</v>
      </c>
      <c r="AG20" s="12">
        <f t="shared" si="4"/>
        <v>5.2052563506717169</v>
      </c>
      <c r="AH20" s="12">
        <f t="shared" si="5"/>
        <v>5.0742216658073493</v>
      </c>
      <c r="AI20" s="12">
        <f t="shared" si="6"/>
        <v>4.9483686327364103</v>
      </c>
      <c r="AJ20" s="12">
        <f t="shared" si="7"/>
        <v>4.8278256003766673</v>
      </c>
      <c r="AK20" s="12">
        <f t="shared" si="8"/>
        <v>4.712634688816518</v>
      </c>
      <c r="AL20" s="12">
        <f t="shared" si="9"/>
        <v>4.5273148120937545</v>
      </c>
      <c r="AM20" s="12">
        <f t="shared" si="10"/>
        <v>4.3553545004753307</v>
      </c>
      <c r="AN20" s="12">
        <f t="shared" si="11"/>
        <v>4.1956491251898376</v>
      </c>
      <c r="AO20" s="12">
        <f t="shared" si="12"/>
        <v>4.1114315332965381</v>
      </c>
      <c r="AP20" s="12"/>
    </row>
    <row r="21" spans="1:42" x14ac:dyDescent="0.15">
      <c r="A21" s="81">
        <v>43000</v>
      </c>
      <c r="B21" s="8">
        <v>0.22999999999999998</v>
      </c>
      <c r="C21" s="8">
        <v>0.24</v>
      </c>
      <c r="D21" s="8">
        <v>0.25</v>
      </c>
      <c r="E21" s="8">
        <v>0.26</v>
      </c>
      <c r="F21" s="8">
        <v>0.27</v>
      </c>
      <c r="G21" s="8">
        <v>0.28000000000000003</v>
      </c>
      <c r="H21" s="8">
        <v>0.28500000000000003</v>
      </c>
      <c r="I21" s="8">
        <v>0.29499999999999998</v>
      </c>
      <c r="J21" s="8">
        <v>0.30499999999999999</v>
      </c>
      <c r="K21" s="8">
        <v>0.31</v>
      </c>
      <c r="L21" s="8">
        <v>0.315</v>
      </c>
      <c r="M21" s="8">
        <v>0.32</v>
      </c>
      <c r="O21" s="81">
        <v>43000</v>
      </c>
      <c r="P21" s="76">
        <v>247310.57828884761</v>
      </c>
      <c r="Q21" s="76">
        <v>240732.19711028287</v>
      </c>
      <c r="R21" s="76">
        <v>234360.35789583385</v>
      </c>
      <c r="S21" s="76">
        <v>228214.76862945018</v>
      </c>
      <c r="T21" s="76">
        <v>222308.35298122009</v>
      </c>
      <c r="U21" s="76">
        <v>216648.57577507774</v>
      </c>
      <c r="V21" s="76">
        <v>207596.5008161967</v>
      </c>
      <c r="W21" s="76">
        <v>202643.29161911027</v>
      </c>
      <c r="X21" s="76">
        <v>197919.1125353653</v>
      </c>
      <c r="Y21" s="76">
        <v>190350.41144700377</v>
      </c>
      <c r="Z21" s="76">
        <v>183322.79806676242</v>
      </c>
      <c r="AA21" s="76">
        <v>176791.55593175112</v>
      </c>
      <c r="AC21" s="81">
        <v>43000</v>
      </c>
      <c r="AD21" s="12">
        <f t="shared" si="1"/>
        <v>5.7514087974150607</v>
      </c>
      <c r="AE21" s="12">
        <f t="shared" si="2"/>
        <v>5.5984231886112292</v>
      </c>
      <c r="AF21" s="12">
        <f t="shared" si="3"/>
        <v>5.4502408812984617</v>
      </c>
      <c r="AG21" s="12">
        <f t="shared" si="4"/>
        <v>5.3073202006848881</v>
      </c>
      <c r="AH21" s="12">
        <f t="shared" si="5"/>
        <v>5.1699616972376763</v>
      </c>
      <c r="AI21" s="12">
        <f t="shared" si="6"/>
        <v>5.0383389715134355</v>
      </c>
      <c r="AJ21" s="12">
        <f t="shared" si="7"/>
        <v>4.8278256003766673</v>
      </c>
      <c r="AK21" s="12">
        <f t="shared" si="8"/>
        <v>4.712634688816518</v>
      </c>
      <c r="AL21" s="12">
        <f t="shared" si="9"/>
        <v>4.6027700589619842</v>
      </c>
      <c r="AM21" s="12">
        <f t="shared" si="10"/>
        <v>4.4267537545814832</v>
      </c>
      <c r="AN21" s="12">
        <f t="shared" si="11"/>
        <v>4.2633208852735445</v>
      </c>
      <c r="AO21" s="12">
        <f t="shared" si="12"/>
        <v>4.1114315332965381</v>
      </c>
      <c r="AP21" s="12"/>
    </row>
    <row r="22" spans="1:42" x14ac:dyDescent="0.15">
      <c r="A22" s="81">
        <v>44000</v>
      </c>
      <c r="B22" s="13">
        <v>0.22999999999999998</v>
      </c>
      <c r="C22" s="13">
        <v>0.24</v>
      </c>
      <c r="D22" s="8">
        <v>0.25</v>
      </c>
      <c r="E22" s="8">
        <v>0.26</v>
      </c>
      <c r="F22" s="8">
        <v>0.27</v>
      </c>
      <c r="G22" s="8">
        <v>0.28000000000000003</v>
      </c>
      <c r="H22" s="8">
        <v>0.29000000000000004</v>
      </c>
      <c r="I22" s="13">
        <v>0.29499999999999998</v>
      </c>
      <c r="J22" s="13">
        <v>0.30499999999999999</v>
      </c>
      <c r="K22" s="13">
        <v>0.315</v>
      </c>
      <c r="L22" s="13">
        <v>0.32</v>
      </c>
      <c r="M22" s="13">
        <v>0.32500000000000001</v>
      </c>
      <c r="O22" s="81">
        <v>44000</v>
      </c>
      <c r="P22" s="76">
        <v>253061.98708626267</v>
      </c>
      <c r="Q22" s="76">
        <v>246330.62029889409</v>
      </c>
      <c r="R22" s="76">
        <v>239810.59877713228</v>
      </c>
      <c r="S22" s="76">
        <v>233522.08883013509</v>
      </c>
      <c r="T22" s="76">
        <v>227478.31467845777</v>
      </c>
      <c r="U22" s="76">
        <v>221686.91474659115</v>
      </c>
      <c r="V22" s="76">
        <v>216151.06898528518</v>
      </c>
      <c r="W22" s="76">
        <v>207355.92630792683</v>
      </c>
      <c r="X22" s="76">
        <v>202521.88259432727</v>
      </c>
      <c r="Y22" s="76">
        <v>197918.73238225598</v>
      </c>
      <c r="Z22" s="76">
        <v>190563.67639571909</v>
      </c>
      <c r="AA22" s="76">
        <v>183729.59664418903</v>
      </c>
      <c r="AC22" s="81">
        <v>44000</v>
      </c>
      <c r="AD22" s="12">
        <f t="shared" si="1"/>
        <v>5.7514087974150607</v>
      </c>
      <c r="AE22" s="12">
        <f t="shared" si="2"/>
        <v>5.5984231886112292</v>
      </c>
      <c r="AF22" s="12">
        <f t="shared" si="3"/>
        <v>5.4502408812984608</v>
      </c>
      <c r="AG22" s="12">
        <f t="shared" si="4"/>
        <v>5.3073202006848881</v>
      </c>
      <c r="AH22" s="12">
        <f t="shared" si="5"/>
        <v>5.1699616972376763</v>
      </c>
      <c r="AI22" s="12">
        <f t="shared" si="6"/>
        <v>5.0383389715134355</v>
      </c>
      <c r="AJ22" s="12">
        <f t="shared" si="7"/>
        <v>4.912524295120118</v>
      </c>
      <c r="AK22" s="12">
        <f t="shared" si="8"/>
        <v>4.7126346888165189</v>
      </c>
      <c r="AL22" s="12">
        <f t="shared" si="9"/>
        <v>4.6027700589619833</v>
      </c>
      <c r="AM22" s="12">
        <f t="shared" si="10"/>
        <v>4.4981530086876358</v>
      </c>
      <c r="AN22" s="12">
        <f t="shared" si="11"/>
        <v>4.3309926453572523</v>
      </c>
      <c r="AO22" s="12">
        <f t="shared" si="12"/>
        <v>4.1756726510042963</v>
      </c>
      <c r="AP22" s="12"/>
    </row>
    <row r="23" spans="1:42" x14ac:dyDescent="0.15">
      <c r="A23" s="81">
        <v>45000</v>
      </c>
      <c r="B23" s="8">
        <v>0.23499999999999999</v>
      </c>
      <c r="C23" s="8">
        <v>0.245</v>
      </c>
      <c r="D23" s="8">
        <v>0.255</v>
      </c>
      <c r="E23" s="8">
        <v>0.26500000000000001</v>
      </c>
      <c r="F23" s="8">
        <v>0.27500000000000002</v>
      </c>
      <c r="G23" s="8">
        <v>0.28000000000000003</v>
      </c>
      <c r="H23" s="8">
        <v>0.29000000000000004</v>
      </c>
      <c r="I23" s="8">
        <v>0.3</v>
      </c>
      <c r="J23" s="8">
        <v>0.30499999999999999</v>
      </c>
      <c r="K23" s="8">
        <v>0.315</v>
      </c>
      <c r="L23" s="8">
        <v>0.32</v>
      </c>
      <c r="M23" s="8">
        <v>0.33</v>
      </c>
      <c r="O23" s="81">
        <v>45000</v>
      </c>
      <c r="P23" s="76">
        <v>264439.77405506204</v>
      </c>
      <c r="Q23" s="76">
        <v>257177.56522682836</v>
      </c>
      <c r="R23" s="76">
        <v>250166.05645159938</v>
      </c>
      <c r="S23" s="76">
        <v>243422.28228141266</v>
      </c>
      <c r="T23" s="76">
        <v>236956.57779006023</v>
      </c>
      <c r="U23" s="76">
        <v>226725.25371810462</v>
      </c>
      <c r="V23" s="76">
        <v>221063.59328040533</v>
      </c>
      <c r="W23" s="76">
        <v>215662.94338651863</v>
      </c>
      <c r="X23" s="76">
        <v>207124.65265328926</v>
      </c>
      <c r="Y23" s="76">
        <v>202416.88539094364</v>
      </c>
      <c r="Z23" s="76">
        <v>194894.66904107633</v>
      </c>
      <c r="AA23" s="76">
        <v>190796.11959204244</v>
      </c>
      <c r="AC23" s="81">
        <v>45000</v>
      </c>
      <c r="AD23" s="12">
        <f t="shared" si="1"/>
        <v>5.8764394234458228</v>
      </c>
      <c r="AE23" s="12">
        <f t="shared" si="2"/>
        <v>5.71505700504063</v>
      </c>
      <c r="AF23" s="12">
        <f t="shared" si="3"/>
        <v>5.559245698924431</v>
      </c>
      <c r="AG23" s="12">
        <f t="shared" si="4"/>
        <v>5.4093840506980593</v>
      </c>
      <c r="AH23" s="12">
        <f t="shared" si="5"/>
        <v>5.265701728668005</v>
      </c>
      <c r="AI23" s="12">
        <f t="shared" si="6"/>
        <v>5.0383389715134363</v>
      </c>
      <c r="AJ23" s="12">
        <f t="shared" si="7"/>
        <v>4.912524295120118</v>
      </c>
      <c r="AK23" s="12">
        <f t="shared" si="8"/>
        <v>4.7925098530337475</v>
      </c>
      <c r="AL23" s="12">
        <f t="shared" si="9"/>
        <v>4.6027700589619833</v>
      </c>
      <c r="AM23" s="12">
        <f t="shared" si="10"/>
        <v>4.4981530086876367</v>
      </c>
      <c r="AN23" s="12">
        <f t="shared" si="11"/>
        <v>4.3309926453572514</v>
      </c>
      <c r="AO23" s="12">
        <f t="shared" si="12"/>
        <v>4.2399137687120545</v>
      </c>
      <c r="AP23" s="12"/>
    </row>
    <row r="24" spans="1:42" x14ac:dyDescent="0.15">
      <c r="A24" s="81">
        <v>46000</v>
      </c>
      <c r="B24" s="13">
        <v>0.23499999999999999</v>
      </c>
      <c r="C24" s="13">
        <v>0.245</v>
      </c>
      <c r="D24" s="8">
        <v>0.255</v>
      </c>
      <c r="E24" s="8">
        <v>0.26500000000000001</v>
      </c>
      <c r="F24" s="8">
        <v>0.27500000000000002</v>
      </c>
      <c r="G24" s="8">
        <v>0.28500000000000003</v>
      </c>
      <c r="H24" s="8">
        <v>0.29499999999999998</v>
      </c>
      <c r="I24" s="13">
        <v>0.3</v>
      </c>
      <c r="J24" s="13">
        <v>0.31</v>
      </c>
      <c r="K24" s="13">
        <v>0.315</v>
      </c>
      <c r="L24" s="13">
        <v>0.32500000000000001</v>
      </c>
      <c r="M24" s="13">
        <v>0.33</v>
      </c>
      <c r="O24" s="81">
        <v>46000</v>
      </c>
      <c r="P24" s="76">
        <v>270316.21347850788</v>
      </c>
      <c r="Q24" s="76">
        <v>262892.62223186897</v>
      </c>
      <c r="R24" s="76">
        <v>255725.30215052378</v>
      </c>
      <c r="S24" s="76">
        <v>248831.66633211073</v>
      </c>
      <c r="T24" s="76">
        <v>242222.2795187282</v>
      </c>
      <c r="U24" s="76">
        <v>235902.22827336122</v>
      </c>
      <c r="V24" s="76">
        <v>229872.2575337241</v>
      </c>
      <c r="W24" s="76">
        <v>220455.45323955239</v>
      </c>
      <c r="X24" s="76">
        <v>215198.36406818978</v>
      </c>
      <c r="Y24" s="76">
        <v>206915.03839963127</v>
      </c>
      <c r="Z24" s="76">
        <v>202338.56265028409</v>
      </c>
      <c r="AA24" s="76">
        <v>195036.03336075449</v>
      </c>
      <c r="AC24" s="81">
        <v>46000</v>
      </c>
      <c r="AD24" s="12">
        <f t="shared" si="1"/>
        <v>5.8764394234458237</v>
      </c>
      <c r="AE24" s="12">
        <f t="shared" si="2"/>
        <v>5.71505700504063</v>
      </c>
      <c r="AF24" s="12">
        <f t="shared" si="3"/>
        <v>5.5592456989244301</v>
      </c>
      <c r="AG24" s="12">
        <f t="shared" si="4"/>
        <v>5.4093840506980593</v>
      </c>
      <c r="AH24" s="12">
        <f t="shared" si="5"/>
        <v>5.2657017286680041</v>
      </c>
      <c r="AI24" s="12">
        <f t="shared" si="6"/>
        <v>5.1283093102904616</v>
      </c>
      <c r="AJ24" s="12">
        <f t="shared" si="7"/>
        <v>4.9972229898635669</v>
      </c>
      <c r="AK24" s="12">
        <f t="shared" si="8"/>
        <v>4.7925098530337475</v>
      </c>
      <c r="AL24" s="12">
        <f t="shared" si="9"/>
        <v>4.678225305830213</v>
      </c>
      <c r="AM24" s="12">
        <f t="shared" si="10"/>
        <v>4.4981530086876367</v>
      </c>
      <c r="AN24" s="12">
        <f t="shared" si="11"/>
        <v>4.3986644054409583</v>
      </c>
      <c r="AO24" s="12">
        <f t="shared" si="12"/>
        <v>4.2399137687120545</v>
      </c>
      <c r="AP24" s="12"/>
    </row>
    <row r="25" spans="1:42" x14ac:dyDescent="0.15">
      <c r="A25" s="81">
        <v>47000</v>
      </c>
      <c r="B25" s="8">
        <v>0.23499999999999999</v>
      </c>
      <c r="C25" s="8">
        <v>0.245</v>
      </c>
      <c r="D25" s="8">
        <v>0.26</v>
      </c>
      <c r="E25" s="8">
        <v>0.26500000000000001</v>
      </c>
      <c r="F25" s="8">
        <v>0.27500000000000002</v>
      </c>
      <c r="G25" s="8">
        <v>0.28500000000000003</v>
      </c>
      <c r="H25" s="8">
        <v>0.29499999999999998</v>
      </c>
      <c r="I25" s="8">
        <v>0.30499999999999999</v>
      </c>
      <c r="J25" s="8">
        <v>0.31</v>
      </c>
      <c r="K25" s="8">
        <v>0.32</v>
      </c>
      <c r="L25" s="8">
        <v>0.32500000000000001</v>
      </c>
      <c r="M25" s="8">
        <v>0.33</v>
      </c>
      <c r="O25" s="81">
        <v>47000</v>
      </c>
      <c r="P25" s="76">
        <v>276192.65290195367</v>
      </c>
      <c r="Q25" s="76">
        <v>268607.67923690961</v>
      </c>
      <c r="R25" s="76">
        <v>266407.7742778688</v>
      </c>
      <c r="S25" s="76">
        <v>254241.05038280881</v>
      </c>
      <c r="T25" s="76">
        <v>247487.98124739621</v>
      </c>
      <c r="U25" s="76">
        <v>241030.53758365169</v>
      </c>
      <c r="V25" s="76">
        <v>234869.48052358767</v>
      </c>
      <c r="W25" s="76">
        <v>229002.09581079587</v>
      </c>
      <c r="X25" s="76">
        <v>219876.58937402003</v>
      </c>
      <c r="Y25" s="76">
        <v>214768.95635130809</v>
      </c>
      <c r="Z25" s="76">
        <v>206737.22705572509</v>
      </c>
      <c r="AA25" s="76">
        <v>199275.94712946654</v>
      </c>
      <c r="AC25" s="81">
        <v>47000</v>
      </c>
      <c r="AD25" s="12">
        <f t="shared" si="1"/>
        <v>5.8764394234458228</v>
      </c>
      <c r="AE25" s="12">
        <f t="shared" si="2"/>
        <v>5.71505700504063</v>
      </c>
      <c r="AF25" s="12">
        <f t="shared" si="3"/>
        <v>5.6682505165504002</v>
      </c>
      <c r="AG25" s="12">
        <f t="shared" si="4"/>
        <v>5.4093840506980602</v>
      </c>
      <c r="AH25" s="12">
        <f t="shared" si="5"/>
        <v>5.2657017286680041</v>
      </c>
      <c r="AI25" s="12">
        <f t="shared" si="6"/>
        <v>5.1283093102904616</v>
      </c>
      <c r="AJ25" s="12">
        <f t="shared" si="7"/>
        <v>4.9972229898635678</v>
      </c>
      <c r="AK25" s="12">
        <f t="shared" si="8"/>
        <v>4.8723850172509762</v>
      </c>
      <c r="AL25" s="12">
        <f t="shared" si="9"/>
        <v>4.678225305830213</v>
      </c>
      <c r="AM25" s="12">
        <f t="shared" si="10"/>
        <v>4.5695522627937892</v>
      </c>
      <c r="AN25" s="12">
        <f t="shared" si="11"/>
        <v>4.3986644054409592</v>
      </c>
      <c r="AO25" s="12">
        <f t="shared" si="12"/>
        <v>4.2399137687120545</v>
      </c>
      <c r="AP25" s="12"/>
    </row>
    <row r="26" spans="1:42" x14ac:dyDescent="0.15">
      <c r="A26" s="81">
        <v>48000</v>
      </c>
      <c r="B26" s="8">
        <v>0.24</v>
      </c>
      <c r="C26" s="8">
        <v>0.25</v>
      </c>
      <c r="D26" s="8">
        <v>0.26</v>
      </c>
      <c r="E26" s="8">
        <v>0.27</v>
      </c>
      <c r="F26" s="8">
        <v>0.28000000000000003</v>
      </c>
      <c r="G26" s="8">
        <v>0.29000000000000004</v>
      </c>
      <c r="H26" s="8">
        <v>0.29499999999999998</v>
      </c>
      <c r="I26" s="13">
        <v>0.30499999999999999</v>
      </c>
      <c r="J26" s="13">
        <v>0.315</v>
      </c>
      <c r="K26" s="13">
        <v>0.32</v>
      </c>
      <c r="L26" s="13">
        <v>0.33</v>
      </c>
      <c r="M26" s="13">
        <v>0.33500000000000002</v>
      </c>
      <c r="O26" s="81">
        <v>48000</v>
      </c>
      <c r="P26" s="76">
        <v>288070.56237487611</v>
      </c>
      <c r="Q26" s="76">
        <v>279921.15943056147</v>
      </c>
      <c r="R26" s="76">
        <v>272076.02479441918</v>
      </c>
      <c r="S26" s="76">
        <v>264549.49923413905</v>
      </c>
      <c r="T26" s="76">
        <v>257349.20448471996</v>
      </c>
      <c r="U26" s="76">
        <v>250477.42315523938</v>
      </c>
      <c r="V26" s="76">
        <v>239866.70351345124</v>
      </c>
      <c r="W26" s="76">
        <v>233874.48082804686</v>
      </c>
      <c r="X26" s="76">
        <v>228176.66652952522</v>
      </c>
      <c r="Y26" s="76">
        <v>219338.50861410188</v>
      </c>
      <c r="Z26" s="76">
        <v>214384.13594518398</v>
      </c>
      <c r="AA26" s="76">
        <v>206599.43454815104</v>
      </c>
      <c r="AC26" s="81">
        <v>48000</v>
      </c>
      <c r="AD26" s="12">
        <f t="shared" si="1"/>
        <v>6.0014700494765858</v>
      </c>
      <c r="AE26" s="12">
        <f t="shared" si="2"/>
        <v>5.8316908214700307</v>
      </c>
      <c r="AF26" s="12">
        <f t="shared" si="3"/>
        <v>5.6682505165503994</v>
      </c>
      <c r="AG26" s="12">
        <f t="shared" si="4"/>
        <v>5.5114479007112305</v>
      </c>
      <c r="AH26" s="12">
        <f t="shared" si="5"/>
        <v>5.3614417600983328</v>
      </c>
      <c r="AI26" s="12">
        <f t="shared" si="6"/>
        <v>5.2182796490674868</v>
      </c>
      <c r="AJ26" s="12">
        <f t="shared" si="7"/>
        <v>4.9972229898635678</v>
      </c>
      <c r="AK26" s="12">
        <f t="shared" si="8"/>
        <v>4.8723850172509762</v>
      </c>
      <c r="AL26" s="12">
        <f t="shared" si="9"/>
        <v>4.7536805526984418</v>
      </c>
      <c r="AM26" s="12">
        <f t="shared" si="10"/>
        <v>4.5695522627937892</v>
      </c>
      <c r="AN26" s="12">
        <f t="shared" si="11"/>
        <v>4.4663361655246661</v>
      </c>
      <c r="AO26" s="12">
        <f t="shared" si="12"/>
        <v>4.3041548864198136</v>
      </c>
      <c r="AP26" s="12"/>
    </row>
    <row r="27" spans="1:42" x14ac:dyDescent="0.15">
      <c r="A27" s="81">
        <v>49000</v>
      </c>
      <c r="B27" s="8">
        <v>0.24</v>
      </c>
      <c r="C27" s="8">
        <v>0.25</v>
      </c>
      <c r="D27" s="8">
        <v>0.26</v>
      </c>
      <c r="E27" s="8">
        <v>0.27</v>
      </c>
      <c r="F27" s="8">
        <v>0.28000000000000003</v>
      </c>
      <c r="G27" s="8">
        <v>0.29000000000000004</v>
      </c>
      <c r="H27" s="8">
        <v>0.3</v>
      </c>
      <c r="I27" s="8">
        <v>0.31</v>
      </c>
      <c r="J27" s="8">
        <v>0.315</v>
      </c>
      <c r="K27" s="8">
        <v>0.32500000000000001</v>
      </c>
      <c r="L27" s="8">
        <v>0.33</v>
      </c>
      <c r="M27" s="8">
        <v>0.33500000000000002</v>
      </c>
      <c r="O27" s="81">
        <v>49000</v>
      </c>
      <c r="P27" s="76">
        <v>294072.03242435266</v>
      </c>
      <c r="Q27" s="76">
        <v>285752.85025203152</v>
      </c>
      <c r="R27" s="76">
        <v>277744.27531096962</v>
      </c>
      <c r="S27" s="76">
        <v>270060.94713485026</v>
      </c>
      <c r="T27" s="76">
        <v>262710.64624481829</v>
      </c>
      <c r="U27" s="76">
        <v>255695.70280430684</v>
      </c>
      <c r="V27" s="76">
        <v>249014.16254574386</v>
      </c>
      <c r="W27" s="76">
        <v>242660.74889194206</v>
      </c>
      <c r="X27" s="76">
        <v>232930.34708222366</v>
      </c>
      <c r="Y27" s="76">
        <v>227406.62432809715</v>
      </c>
      <c r="Z27" s="76">
        <v>218850.47211070862</v>
      </c>
      <c r="AA27" s="76">
        <v>210903.58943457084</v>
      </c>
      <c r="AC27" s="81">
        <v>49000</v>
      </c>
      <c r="AD27" s="12">
        <f t="shared" si="1"/>
        <v>6.0014700494765849</v>
      </c>
      <c r="AE27" s="12">
        <f t="shared" si="2"/>
        <v>5.8316908214700307</v>
      </c>
      <c r="AF27" s="12">
        <f t="shared" si="3"/>
        <v>5.6682505165504002</v>
      </c>
      <c r="AG27" s="12">
        <f t="shared" si="4"/>
        <v>5.5114479007112296</v>
      </c>
      <c r="AH27" s="12">
        <f t="shared" si="5"/>
        <v>5.361441760098332</v>
      </c>
      <c r="AI27" s="12">
        <f t="shared" si="6"/>
        <v>5.2182796490674868</v>
      </c>
      <c r="AJ27" s="12">
        <f t="shared" si="7"/>
        <v>5.0819216846070177</v>
      </c>
      <c r="AK27" s="12">
        <f t="shared" si="8"/>
        <v>4.9522601814682057</v>
      </c>
      <c r="AL27" s="12">
        <f t="shared" si="9"/>
        <v>4.7536805526984418</v>
      </c>
      <c r="AM27" s="12">
        <f t="shared" si="10"/>
        <v>4.6409515168999418</v>
      </c>
      <c r="AN27" s="12">
        <f t="shared" si="11"/>
        <v>4.4663361655246661</v>
      </c>
      <c r="AO27" s="12">
        <f t="shared" si="12"/>
        <v>4.3041548864198127</v>
      </c>
      <c r="AP27" s="12"/>
    </row>
    <row r="28" spans="1:42" x14ac:dyDescent="0.15">
      <c r="A28" s="81">
        <v>50000</v>
      </c>
      <c r="B28" s="8">
        <v>0.24</v>
      </c>
      <c r="C28" s="8">
        <v>0.255</v>
      </c>
      <c r="D28" s="8">
        <v>0.26500000000000001</v>
      </c>
      <c r="E28" s="8">
        <v>0.27500000000000002</v>
      </c>
      <c r="F28" s="8">
        <v>0.28500000000000003</v>
      </c>
      <c r="G28" s="8">
        <v>0.29499999999999998</v>
      </c>
      <c r="H28" s="8">
        <v>0.3</v>
      </c>
      <c r="I28" s="8">
        <v>0.31</v>
      </c>
      <c r="J28" s="8">
        <v>0.32</v>
      </c>
      <c r="K28" s="8">
        <v>0.32500000000000001</v>
      </c>
      <c r="L28" s="8">
        <v>0.33500000000000002</v>
      </c>
      <c r="M28" s="8">
        <v>0.34</v>
      </c>
      <c r="O28" s="81">
        <v>50000</v>
      </c>
      <c r="P28" s="76">
        <v>300073.50247382926</v>
      </c>
      <c r="Q28" s="76">
        <v>297416.23189497157</v>
      </c>
      <c r="R28" s="76">
        <v>288862.76670881844</v>
      </c>
      <c r="S28" s="76">
        <v>280675.58753622009</v>
      </c>
      <c r="T28" s="76">
        <v>272859.08957643301</v>
      </c>
      <c r="U28" s="76">
        <v>265412.49939222558</v>
      </c>
      <c r="V28" s="76">
        <v>254096.08423035088</v>
      </c>
      <c r="W28" s="76">
        <v>247613.0090734103</v>
      </c>
      <c r="X28" s="76">
        <v>241456.78997833355</v>
      </c>
      <c r="Y28" s="76">
        <v>232047.57584499713</v>
      </c>
      <c r="Z28" s="76">
        <v>226700.39628041864</v>
      </c>
      <c r="AA28" s="76">
        <v>218419.80020637857</v>
      </c>
      <c r="AC28" s="81">
        <v>50000</v>
      </c>
      <c r="AD28" s="12">
        <f t="shared" si="1"/>
        <v>6.0014700494765849</v>
      </c>
      <c r="AE28" s="12">
        <f t="shared" si="2"/>
        <v>5.9483246378994314</v>
      </c>
      <c r="AF28" s="12">
        <f t="shared" si="3"/>
        <v>5.7772553341763686</v>
      </c>
      <c r="AG28" s="12">
        <f t="shared" si="4"/>
        <v>5.6135117507244017</v>
      </c>
      <c r="AH28" s="12">
        <f t="shared" si="5"/>
        <v>5.4571817915286598</v>
      </c>
      <c r="AI28" s="12">
        <f t="shared" si="6"/>
        <v>5.308249987844512</v>
      </c>
      <c r="AJ28" s="12">
        <f t="shared" si="7"/>
        <v>5.0819216846070177</v>
      </c>
      <c r="AK28" s="12">
        <f t="shared" si="8"/>
        <v>4.9522601814682057</v>
      </c>
      <c r="AL28" s="12">
        <f t="shared" si="9"/>
        <v>4.8291357995666706</v>
      </c>
      <c r="AM28" s="12">
        <f t="shared" si="10"/>
        <v>4.6409515168999427</v>
      </c>
      <c r="AN28" s="12">
        <f t="shared" si="11"/>
        <v>4.534007925608373</v>
      </c>
      <c r="AO28" s="12">
        <f t="shared" si="12"/>
        <v>4.3683960041275718</v>
      </c>
      <c r="AP28" s="12"/>
    </row>
    <row r="29" spans="1:42" x14ac:dyDescent="0.15">
      <c r="A29" s="81">
        <v>51000</v>
      </c>
      <c r="B29" s="8">
        <v>0.245</v>
      </c>
      <c r="C29" s="8">
        <v>0.255</v>
      </c>
      <c r="D29" s="8">
        <v>0.27</v>
      </c>
      <c r="E29" s="8">
        <v>0.27500000000000002</v>
      </c>
      <c r="F29" s="8">
        <v>0.28500000000000003</v>
      </c>
      <c r="G29" s="8">
        <v>0.29499999999999998</v>
      </c>
      <c r="H29" s="8">
        <v>0.30499999999999999</v>
      </c>
      <c r="I29" s="8">
        <v>0.315</v>
      </c>
      <c r="J29" s="8">
        <v>0.32</v>
      </c>
      <c r="K29" s="8">
        <v>0.33</v>
      </c>
      <c r="L29" s="8">
        <v>0.33500000000000002</v>
      </c>
      <c r="M29" s="8">
        <v>0.34500000000000003</v>
      </c>
      <c r="O29" s="81">
        <v>51000</v>
      </c>
      <c r="P29" s="76">
        <v>312451.53445087472</v>
      </c>
      <c r="Q29" s="76">
        <v>303364.55653287098</v>
      </c>
      <c r="R29" s="76">
        <v>300199.26774191926</v>
      </c>
      <c r="S29" s="76">
        <v>286289.09928694449</v>
      </c>
      <c r="T29" s="76">
        <v>278316.27136796166</v>
      </c>
      <c r="U29" s="76">
        <v>270720.74938007008</v>
      </c>
      <c r="V29" s="76">
        <v>263497.63934687385</v>
      </c>
      <c r="W29" s="76">
        <v>256638.90262995719</v>
      </c>
      <c r="X29" s="76">
        <v>246285.92577790024</v>
      </c>
      <c r="Y29" s="76">
        <v>240329.88932131085</v>
      </c>
      <c r="Z29" s="76">
        <v>231234.40420602701</v>
      </c>
      <c r="AA29" s="76">
        <v>226064.49321360182</v>
      </c>
      <c r="AC29" s="81">
        <v>51000</v>
      </c>
      <c r="AD29" s="12">
        <f t="shared" si="1"/>
        <v>6.1265006755073479</v>
      </c>
      <c r="AE29" s="12">
        <f t="shared" si="2"/>
        <v>5.9483246378994306</v>
      </c>
      <c r="AF29" s="12">
        <f t="shared" si="3"/>
        <v>5.8862601518023387</v>
      </c>
      <c r="AG29" s="12">
        <f t="shared" si="4"/>
        <v>5.6135117507244017</v>
      </c>
      <c r="AH29" s="12">
        <f t="shared" si="5"/>
        <v>5.4571817915286598</v>
      </c>
      <c r="AI29" s="12">
        <f t="shared" si="6"/>
        <v>5.3082499878445111</v>
      </c>
      <c r="AJ29" s="12">
        <f t="shared" si="7"/>
        <v>5.1666203793504675</v>
      </c>
      <c r="AK29" s="12">
        <f t="shared" si="8"/>
        <v>5.0321353456854352</v>
      </c>
      <c r="AL29" s="12">
        <f t="shared" si="9"/>
        <v>4.8291357995666715</v>
      </c>
      <c r="AM29" s="12">
        <f t="shared" si="10"/>
        <v>4.7123507710060952</v>
      </c>
      <c r="AN29" s="12">
        <f t="shared" si="11"/>
        <v>4.534007925608373</v>
      </c>
      <c r="AO29" s="12">
        <f t="shared" si="12"/>
        <v>4.43263712183533</v>
      </c>
      <c r="AP29" s="12"/>
    </row>
    <row r="30" spans="1:42" x14ac:dyDescent="0.15">
      <c r="A30" s="81">
        <v>52000</v>
      </c>
      <c r="B30" s="8">
        <v>0.245</v>
      </c>
      <c r="C30" s="8">
        <v>0.26</v>
      </c>
      <c r="D30" s="8">
        <v>0.27</v>
      </c>
      <c r="E30" s="8">
        <v>0.28000000000000003</v>
      </c>
      <c r="F30" s="8">
        <v>0.29000000000000004</v>
      </c>
      <c r="G30" s="8">
        <v>0.3</v>
      </c>
      <c r="H30" s="8">
        <v>0.31</v>
      </c>
      <c r="I30" s="8">
        <v>0.315</v>
      </c>
      <c r="J30" s="8">
        <v>0.32500000000000001</v>
      </c>
      <c r="K30" s="8">
        <v>0.33500000000000002</v>
      </c>
      <c r="L30" s="8">
        <v>0.34</v>
      </c>
      <c r="M30" s="8">
        <v>0.34500000000000003</v>
      </c>
      <c r="O30" s="81">
        <v>52000</v>
      </c>
      <c r="P30" s="76">
        <v>318578.03512638208</v>
      </c>
      <c r="Q30" s="76">
        <v>315377.83962509927</v>
      </c>
      <c r="R30" s="76">
        <v>306085.52789372165</v>
      </c>
      <c r="S30" s="76">
        <v>297209.93123835378</v>
      </c>
      <c r="T30" s="76">
        <v>288751.93479386729</v>
      </c>
      <c r="U30" s="76">
        <v>280707.45698431996</v>
      </c>
      <c r="V30" s="76">
        <v>273068.59185288375</v>
      </c>
      <c r="W30" s="76">
        <v>261671.0379756426</v>
      </c>
      <c r="X30" s="76">
        <v>255038.73441461482</v>
      </c>
      <c r="Y30" s="76">
        <v>248755.00130583692</v>
      </c>
      <c r="Z30" s="76">
        <v>239287.34365598817</v>
      </c>
      <c r="AA30" s="76">
        <v>230497.13033543713</v>
      </c>
      <c r="AC30" s="81">
        <v>52000</v>
      </c>
      <c r="AD30" s="12">
        <f t="shared" si="1"/>
        <v>6.1265006755073479</v>
      </c>
      <c r="AE30" s="12">
        <f t="shared" si="2"/>
        <v>6.0649584543288322</v>
      </c>
      <c r="AF30" s="12">
        <f t="shared" si="3"/>
        <v>5.8862601518023396</v>
      </c>
      <c r="AG30" s="12">
        <f t="shared" si="4"/>
        <v>5.7155756007375729</v>
      </c>
      <c r="AH30" s="12">
        <f t="shared" si="5"/>
        <v>5.5529218229589867</v>
      </c>
      <c r="AI30" s="12">
        <f t="shared" si="6"/>
        <v>5.3982203266215381</v>
      </c>
      <c r="AJ30" s="12">
        <f t="shared" si="7"/>
        <v>5.2513190740939182</v>
      </c>
      <c r="AK30" s="12">
        <f t="shared" si="8"/>
        <v>5.0321353456854343</v>
      </c>
      <c r="AL30" s="12">
        <f t="shared" si="9"/>
        <v>4.9045910464349003</v>
      </c>
      <c r="AM30" s="12">
        <f t="shared" si="10"/>
        <v>4.7837500251122487</v>
      </c>
      <c r="AN30" s="12">
        <f t="shared" si="11"/>
        <v>4.6016796856920799</v>
      </c>
      <c r="AO30" s="12">
        <f t="shared" si="12"/>
        <v>4.4326371218353291</v>
      </c>
      <c r="AP30" s="12"/>
    </row>
    <row r="31" spans="1:42" x14ac:dyDescent="0.15">
      <c r="A31" s="81">
        <v>53000</v>
      </c>
      <c r="B31" s="8">
        <v>0.25</v>
      </c>
      <c r="C31" s="8">
        <v>0.26</v>
      </c>
      <c r="D31" s="8">
        <v>0.27500000000000002</v>
      </c>
      <c r="E31" s="8">
        <v>0.28500000000000003</v>
      </c>
      <c r="F31" s="8">
        <v>0.29499999999999998</v>
      </c>
      <c r="G31" s="8">
        <v>0.30499999999999999</v>
      </c>
      <c r="H31" s="8">
        <v>0.31</v>
      </c>
      <c r="I31" s="8">
        <v>0.32</v>
      </c>
      <c r="J31" s="8">
        <v>0.33</v>
      </c>
      <c r="K31" s="8">
        <v>0.33500000000000002</v>
      </c>
      <c r="L31" s="8">
        <v>0.34500000000000003</v>
      </c>
      <c r="M31" s="8">
        <v>0.35000000000000003</v>
      </c>
      <c r="O31" s="81">
        <v>53000</v>
      </c>
      <c r="P31" s="76">
        <v>331331.15898151981</v>
      </c>
      <c r="Q31" s="76">
        <v>321442.79807942809</v>
      </c>
      <c r="R31" s="76">
        <v>317749.04337970034</v>
      </c>
      <c r="S31" s="76">
        <v>308334.89088978944</v>
      </c>
      <c r="T31" s="76">
        <v>299379.07828263362</v>
      </c>
      <c r="U31" s="76">
        <v>290874.10526612384</v>
      </c>
      <c r="V31" s="76">
        <v>278319.9109269777</v>
      </c>
      <c r="W31" s="76">
        <v>270936.5570248412</v>
      </c>
      <c r="X31" s="76">
        <v>263942.45354506589</v>
      </c>
      <c r="Y31" s="76">
        <v>253538.75133094913</v>
      </c>
      <c r="Z31" s="76">
        <v>247475.62662611672</v>
      </c>
      <c r="AA31" s="76">
        <v>238334.54669578365</v>
      </c>
      <c r="AC31" s="81">
        <v>53000</v>
      </c>
      <c r="AD31" s="12">
        <f t="shared" si="1"/>
        <v>6.25153130153811</v>
      </c>
      <c r="AE31" s="12">
        <f t="shared" si="2"/>
        <v>6.0649584543288322</v>
      </c>
      <c r="AF31" s="12">
        <f t="shared" si="3"/>
        <v>5.995264969428308</v>
      </c>
      <c r="AG31" s="12">
        <f t="shared" si="4"/>
        <v>5.8176394507507441</v>
      </c>
      <c r="AH31" s="12">
        <f t="shared" si="5"/>
        <v>5.6486618543893137</v>
      </c>
      <c r="AI31" s="12">
        <f t="shared" si="6"/>
        <v>5.4881906653985633</v>
      </c>
      <c r="AJ31" s="12">
        <f t="shared" si="7"/>
        <v>5.2513190740939191</v>
      </c>
      <c r="AK31" s="12">
        <f t="shared" si="8"/>
        <v>5.1120105099026638</v>
      </c>
      <c r="AL31" s="12">
        <f t="shared" si="9"/>
        <v>4.98004629330313</v>
      </c>
      <c r="AM31" s="12">
        <f t="shared" si="10"/>
        <v>4.7837500251122478</v>
      </c>
      <c r="AN31" s="12">
        <f t="shared" si="11"/>
        <v>4.6693514457757868</v>
      </c>
      <c r="AO31" s="12">
        <f t="shared" si="12"/>
        <v>4.4968782395430873</v>
      </c>
      <c r="AP31" s="12"/>
    </row>
    <row r="32" spans="1:42" x14ac:dyDescent="0.15">
      <c r="A32" s="81">
        <v>54000</v>
      </c>
      <c r="B32" s="8">
        <v>0.25</v>
      </c>
      <c r="C32" s="8">
        <v>0.26500000000000001</v>
      </c>
      <c r="D32" s="8">
        <v>0.27500000000000002</v>
      </c>
      <c r="E32" s="8">
        <v>0.29000000000000004</v>
      </c>
      <c r="F32" s="8">
        <v>0.3</v>
      </c>
      <c r="G32" s="8">
        <v>0.30499999999999999</v>
      </c>
      <c r="H32" s="8">
        <v>0.315</v>
      </c>
      <c r="I32" s="8">
        <v>0.32500000000000001</v>
      </c>
      <c r="J32" s="8">
        <v>0.33</v>
      </c>
      <c r="K32" s="8">
        <v>0.34</v>
      </c>
      <c r="L32" s="8">
        <v>0.35000000000000003</v>
      </c>
      <c r="M32" s="8">
        <v>0.35499999999999998</v>
      </c>
      <c r="O32" s="81">
        <v>54000</v>
      </c>
      <c r="P32" s="76">
        <v>337582.69028305792</v>
      </c>
      <c r="Q32" s="76">
        <v>333805.98262094456</v>
      </c>
      <c r="R32" s="76">
        <v>323744.30834912864</v>
      </c>
      <c r="S32" s="76">
        <v>319663.97824125137</v>
      </c>
      <c r="T32" s="76">
        <v>310197.7018342606</v>
      </c>
      <c r="U32" s="76">
        <v>296362.29593152239</v>
      </c>
      <c r="V32" s="76">
        <v>288144.95951721788</v>
      </c>
      <c r="W32" s="76">
        <v>280361.82640247419</v>
      </c>
      <c r="X32" s="76">
        <v>268922.49983836903</v>
      </c>
      <c r="Y32" s="76">
        <v>262178.06107779365</v>
      </c>
      <c r="Z32" s="76">
        <v>255799.2531164127</v>
      </c>
      <c r="AA32" s="76">
        <v>246300.44529154571</v>
      </c>
      <c r="AC32" s="81">
        <v>54000</v>
      </c>
      <c r="AD32" s="12">
        <f t="shared" si="1"/>
        <v>6.25153130153811</v>
      </c>
      <c r="AE32" s="12">
        <f t="shared" si="2"/>
        <v>6.1815922707582329</v>
      </c>
      <c r="AF32" s="12">
        <f t="shared" si="3"/>
        <v>5.995264969428308</v>
      </c>
      <c r="AG32" s="12">
        <f t="shared" si="4"/>
        <v>5.9197033007639144</v>
      </c>
      <c r="AH32" s="12">
        <f t="shared" si="5"/>
        <v>5.7444018858196406</v>
      </c>
      <c r="AI32" s="12">
        <f t="shared" si="6"/>
        <v>5.4881906653985624</v>
      </c>
      <c r="AJ32" s="12">
        <f t="shared" si="7"/>
        <v>5.336017768837368</v>
      </c>
      <c r="AK32" s="12">
        <f t="shared" si="8"/>
        <v>5.1918856741198924</v>
      </c>
      <c r="AL32" s="12">
        <f t="shared" si="9"/>
        <v>4.98004629330313</v>
      </c>
      <c r="AM32" s="12">
        <f t="shared" si="10"/>
        <v>4.8551492792184012</v>
      </c>
      <c r="AN32" s="12">
        <f t="shared" si="11"/>
        <v>4.7370232058594945</v>
      </c>
      <c r="AO32" s="12">
        <f t="shared" si="12"/>
        <v>4.5611193572508464</v>
      </c>
      <c r="AP32" s="12"/>
    </row>
    <row r="33" spans="1:42" x14ac:dyDescent="0.15">
      <c r="A33" s="81">
        <v>55000</v>
      </c>
      <c r="B33" s="8">
        <v>0.25</v>
      </c>
      <c r="C33" s="8">
        <v>0.26500000000000001</v>
      </c>
      <c r="D33" s="8">
        <v>0.28000000000000003</v>
      </c>
      <c r="E33" s="8">
        <v>0.29000000000000004</v>
      </c>
      <c r="F33" s="8">
        <v>0.30499999999999999</v>
      </c>
      <c r="G33" s="8">
        <v>0.31</v>
      </c>
      <c r="H33" s="8">
        <v>0.32</v>
      </c>
      <c r="I33" s="8">
        <v>0.33</v>
      </c>
      <c r="J33" s="8">
        <v>0.33500000000000002</v>
      </c>
      <c r="K33" s="8">
        <v>0.34500000000000003</v>
      </c>
      <c r="L33" s="8">
        <v>0.35000000000000003</v>
      </c>
      <c r="M33" s="8">
        <v>0.36</v>
      </c>
      <c r="O33" s="81">
        <v>55000</v>
      </c>
      <c r="P33" s="76">
        <v>343834.22158459597</v>
      </c>
      <c r="Q33" s="76">
        <v>339987.57489170274</v>
      </c>
      <c r="R33" s="76">
        <v>335734.83828798524</v>
      </c>
      <c r="S33" s="76">
        <v>325583.68154201529</v>
      </c>
      <c r="T33" s="76">
        <v>321207.80544874823</v>
      </c>
      <c r="U33" s="76">
        <v>306798.85522965738</v>
      </c>
      <c r="V33" s="76">
        <v>298139.40549694508</v>
      </c>
      <c r="W33" s="76">
        <v>289946.84610854171</v>
      </c>
      <c r="X33" s="76">
        <v>278052.58470942476</v>
      </c>
      <c r="Y33" s="76">
        <v>270960.16933285049</v>
      </c>
      <c r="Z33" s="76">
        <v>260536.27632227223</v>
      </c>
      <c r="AA33" s="76">
        <v>254394.82612272326</v>
      </c>
      <c r="AC33" s="81">
        <v>55000</v>
      </c>
      <c r="AD33" s="12">
        <f t="shared" si="1"/>
        <v>6.2515313015381082</v>
      </c>
      <c r="AE33" s="12">
        <f t="shared" si="2"/>
        <v>6.181592270758232</v>
      </c>
      <c r="AF33" s="12">
        <f t="shared" si="3"/>
        <v>6.1042697870542773</v>
      </c>
      <c r="AG33" s="12">
        <f t="shared" si="4"/>
        <v>5.9197033007639144</v>
      </c>
      <c r="AH33" s="12">
        <f t="shared" si="5"/>
        <v>5.8401419172499676</v>
      </c>
      <c r="AI33" s="12">
        <f t="shared" si="6"/>
        <v>5.5781610041755885</v>
      </c>
      <c r="AJ33" s="12">
        <f t="shared" si="7"/>
        <v>5.4207164635808196</v>
      </c>
      <c r="AK33" s="12">
        <f t="shared" si="8"/>
        <v>5.2717608383371219</v>
      </c>
      <c r="AL33" s="12">
        <f t="shared" si="9"/>
        <v>5.0555015401713597</v>
      </c>
      <c r="AM33" s="12">
        <f t="shared" si="10"/>
        <v>4.9265485333245547</v>
      </c>
      <c r="AN33" s="12">
        <f t="shared" si="11"/>
        <v>4.7370232058594954</v>
      </c>
      <c r="AO33" s="12">
        <f t="shared" si="12"/>
        <v>4.6253604749586046</v>
      </c>
      <c r="AP33" s="12"/>
    </row>
    <row r="34" spans="1:42" x14ac:dyDescent="0.15">
      <c r="A34" s="81">
        <v>56000</v>
      </c>
      <c r="B34" s="8">
        <v>0.255</v>
      </c>
      <c r="C34" s="8">
        <v>0.27</v>
      </c>
      <c r="D34" s="8">
        <v>0.28500000000000003</v>
      </c>
      <c r="E34" s="8">
        <v>0.29499999999999998</v>
      </c>
      <c r="F34" s="8">
        <v>0.30499999999999999</v>
      </c>
      <c r="G34" s="8">
        <v>0.315</v>
      </c>
      <c r="H34" s="8">
        <v>0.32500000000000001</v>
      </c>
      <c r="I34" s="8">
        <v>0.33500000000000002</v>
      </c>
      <c r="J34" s="8">
        <v>0.34</v>
      </c>
      <c r="K34" s="8">
        <v>0.35000000000000003</v>
      </c>
      <c r="L34" s="8">
        <v>0.35499999999999998</v>
      </c>
      <c r="M34" s="8">
        <v>0.36499999999999999</v>
      </c>
      <c r="O34" s="81">
        <v>56000</v>
      </c>
      <c r="P34" s="76">
        <v>357087.46794385684</v>
      </c>
      <c r="Q34" s="76">
        <v>352700.66088250751</v>
      </c>
      <c r="R34" s="76">
        <v>347943.3778620938</v>
      </c>
      <c r="S34" s="76">
        <v>337218.96044351679</v>
      </c>
      <c r="T34" s="76">
        <v>327047.94736599817</v>
      </c>
      <c r="U34" s="76">
        <v>317415.35520534642</v>
      </c>
      <c r="V34" s="76">
        <v>308303.24886615906</v>
      </c>
      <c r="W34" s="76">
        <v>299691.61614304368</v>
      </c>
      <c r="X34" s="76">
        <v>287333.58007421694</v>
      </c>
      <c r="Y34" s="76">
        <v>279885.07609611965</v>
      </c>
      <c r="Z34" s="76">
        <v>269062.91809281928</v>
      </c>
      <c r="AA34" s="76">
        <v>262617.6891893163</v>
      </c>
      <c r="AC34" s="81">
        <v>56000</v>
      </c>
      <c r="AD34" s="12">
        <f t="shared" si="1"/>
        <v>6.3765619275688721</v>
      </c>
      <c r="AE34" s="12">
        <f t="shared" si="2"/>
        <v>6.2982260871876337</v>
      </c>
      <c r="AF34" s="12">
        <f t="shared" si="3"/>
        <v>6.2132746046802465</v>
      </c>
      <c r="AG34" s="12">
        <f t="shared" si="4"/>
        <v>6.0217671507770856</v>
      </c>
      <c r="AH34" s="12">
        <f t="shared" si="5"/>
        <v>5.8401419172499676</v>
      </c>
      <c r="AI34" s="12">
        <f t="shared" si="6"/>
        <v>5.6681313429526146</v>
      </c>
      <c r="AJ34" s="12">
        <f t="shared" si="7"/>
        <v>5.5054151583242685</v>
      </c>
      <c r="AK34" s="12">
        <f t="shared" si="8"/>
        <v>5.3516360025543515</v>
      </c>
      <c r="AL34" s="12">
        <f t="shared" si="9"/>
        <v>5.1309567870395885</v>
      </c>
      <c r="AM34" s="12">
        <f t="shared" si="10"/>
        <v>4.9979477874307081</v>
      </c>
      <c r="AN34" s="12">
        <f t="shared" si="11"/>
        <v>4.8046949659432014</v>
      </c>
      <c r="AO34" s="12">
        <f t="shared" si="12"/>
        <v>4.6896015926663628</v>
      </c>
      <c r="AP34" s="12"/>
    </row>
    <row r="35" spans="1:42" x14ac:dyDescent="0.15">
      <c r="A35" s="81">
        <v>57000</v>
      </c>
      <c r="B35" s="8">
        <v>0.255</v>
      </c>
      <c r="C35" s="8">
        <v>0.27</v>
      </c>
      <c r="D35" s="8">
        <v>0.28500000000000003</v>
      </c>
      <c r="E35" s="8">
        <v>0.3</v>
      </c>
      <c r="F35" s="8">
        <v>0.31</v>
      </c>
      <c r="G35" s="8">
        <v>0.32</v>
      </c>
      <c r="H35" s="8">
        <v>0.33</v>
      </c>
      <c r="I35" s="8">
        <v>0.33500000000000002</v>
      </c>
      <c r="J35" s="8">
        <v>0.34500000000000003</v>
      </c>
      <c r="K35" s="8">
        <v>0.35000000000000003</v>
      </c>
      <c r="L35" s="8">
        <v>0.36</v>
      </c>
      <c r="M35" s="8">
        <v>0.36499999999999999</v>
      </c>
      <c r="O35" s="81">
        <v>57000</v>
      </c>
      <c r="P35" s="76">
        <v>363464.02987142571</v>
      </c>
      <c r="Q35" s="76">
        <v>358998.88696969516</v>
      </c>
      <c r="R35" s="76">
        <v>354156.65246677405</v>
      </c>
      <c r="S35" s="76">
        <v>349058.36704504455</v>
      </c>
      <c r="T35" s="76">
        <v>338345.27107477683</v>
      </c>
      <c r="U35" s="76">
        <v>328211.79585858947</v>
      </c>
      <c r="V35" s="76">
        <v>318636.48962486</v>
      </c>
      <c r="W35" s="76">
        <v>305043.252145598</v>
      </c>
      <c r="X35" s="76">
        <v>296765.48593274562</v>
      </c>
      <c r="Y35" s="76">
        <v>284883.02388355031</v>
      </c>
      <c r="Z35" s="76">
        <v>277724.90338353376</v>
      </c>
      <c r="AA35" s="76">
        <v>267307.29078198271</v>
      </c>
      <c r="AC35" s="81">
        <v>57000</v>
      </c>
      <c r="AD35" s="12">
        <f t="shared" si="1"/>
        <v>6.3765619275688721</v>
      </c>
      <c r="AE35" s="12">
        <f t="shared" si="2"/>
        <v>6.2982260871876345</v>
      </c>
      <c r="AF35" s="12">
        <f t="shared" si="3"/>
        <v>6.2132746046802465</v>
      </c>
      <c r="AG35" s="12">
        <f t="shared" si="4"/>
        <v>6.123831000790255</v>
      </c>
      <c r="AH35" s="12">
        <f t="shared" si="5"/>
        <v>5.9358819486802954</v>
      </c>
      <c r="AI35" s="12">
        <f t="shared" si="6"/>
        <v>5.7581016817296398</v>
      </c>
      <c r="AJ35" s="12">
        <f t="shared" si="7"/>
        <v>5.5901138530677192</v>
      </c>
      <c r="AK35" s="12">
        <f t="shared" si="8"/>
        <v>5.3516360025543506</v>
      </c>
      <c r="AL35" s="12">
        <f t="shared" si="9"/>
        <v>5.2064120339078181</v>
      </c>
      <c r="AM35" s="12">
        <f t="shared" si="10"/>
        <v>4.9979477874307072</v>
      </c>
      <c r="AN35" s="12">
        <f t="shared" si="11"/>
        <v>4.8723667260269083</v>
      </c>
      <c r="AO35" s="12">
        <f t="shared" si="12"/>
        <v>4.6896015926663637</v>
      </c>
      <c r="AP35" s="12"/>
    </row>
    <row r="36" spans="1:42" x14ac:dyDescent="0.15">
      <c r="A36" s="81">
        <v>58000</v>
      </c>
      <c r="B36" s="8">
        <v>0.255</v>
      </c>
      <c r="C36" s="8">
        <v>0.27</v>
      </c>
      <c r="D36" s="8">
        <v>0.28500000000000003</v>
      </c>
      <c r="E36" s="8">
        <v>0.3</v>
      </c>
      <c r="F36" s="8">
        <v>0.315</v>
      </c>
      <c r="G36" s="8">
        <v>0.32500000000000001</v>
      </c>
      <c r="H36" s="8">
        <v>0.33500000000000002</v>
      </c>
      <c r="I36" s="8">
        <v>0.34</v>
      </c>
      <c r="J36" s="8">
        <v>0.35000000000000003</v>
      </c>
      <c r="K36" s="8">
        <v>0.35499999999999998</v>
      </c>
      <c r="L36" s="8">
        <v>0.36499999999999999</v>
      </c>
      <c r="M36" s="8">
        <v>0.37</v>
      </c>
      <c r="O36" s="81">
        <v>58000</v>
      </c>
      <c r="P36" s="76">
        <v>369840.59179899457</v>
      </c>
      <c r="Q36" s="76">
        <v>365297.11305688275</v>
      </c>
      <c r="R36" s="76">
        <v>360369.92707145424</v>
      </c>
      <c r="S36" s="76">
        <v>355182.19804583484</v>
      </c>
      <c r="T36" s="76">
        <v>349834.07484641613</v>
      </c>
      <c r="U36" s="76">
        <v>339188.17718938657</v>
      </c>
      <c r="V36" s="76">
        <v>329139.12777304789</v>
      </c>
      <c r="W36" s="76">
        <v>315027.64767275163</v>
      </c>
      <c r="X36" s="76">
        <v>306348.30228501075</v>
      </c>
      <c r="Y36" s="76">
        <v>294022.12840913789</v>
      </c>
      <c r="Z36" s="76">
        <v>286522.2321944157</v>
      </c>
      <c r="AA36" s="76">
        <v>275722.87720169901</v>
      </c>
      <c r="AC36" s="81">
        <v>58000</v>
      </c>
      <c r="AD36" s="12">
        <f t="shared" si="1"/>
        <v>6.3765619275688721</v>
      </c>
      <c r="AE36" s="12">
        <f t="shared" si="2"/>
        <v>6.2982260871876337</v>
      </c>
      <c r="AF36" s="12">
        <f t="shared" si="3"/>
        <v>6.2132746046802456</v>
      </c>
      <c r="AG36" s="12">
        <f t="shared" si="4"/>
        <v>6.1238310007902559</v>
      </c>
      <c r="AH36" s="12">
        <f t="shared" si="5"/>
        <v>6.0316219801106232</v>
      </c>
      <c r="AI36" s="12">
        <f t="shared" si="6"/>
        <v>5.848072020506665</v>
      </c>
      <c r="AJ36" s="12">
        <f t="shared" si="7"/>
        <v>5.6748125478111708</v>
      </c>
      <c r="AK36" s="12">
        <f t="shared" si="8"/>
        <v>5.4315111667715801</v>
      </c>
      <c r="AL36" s="12">
        <f t="shared" si="9"/>
        <v>5.2818672807760478</v>
      </c>
      <c r="AM36" s="12">
        <f t="shared" si="10"/>
        <v>5.0693470415368598</v>
      </c>
      <c r="AN36" s="12">
        <f t="shared" si="11"/>
        <v>4.9400384861106152</v>
      </c>
      <c r="AO36" s="12">
        <f t="shared" si="12"/>
        <v>4.753842710374121</v>
      </c>
      <c r="AP36" s="12"/>
    </row>
    <row r="37" spans="1:42" x14ac:dyDescent="0.15">
      <c r="A37" s="81">
        <v>59000</v>
      </c>
      <c r="B37" s="8">
        <v>0.255</v>
      </c>
      <c r="C37" s="8">
        <v>0.27</v>
      </c>
      <c r="D37" s="8">
        <v>0.29000000000000004</v>
      </c>
      <c r="E37" s="8">
        <v>0.30499999999999999</v>
      </c>
      <c r="F37" s="8">
        <v>0.315</v>
      </c>
      <c r="G37" s="8">
        <v>0.32500000000000001</v>
      </c>
      <c r="H37" s="8">
        <v>0.33500000000000002</v>
      </c>
      <c r="I37" s="8">
        <v>0.34500000000000003</v>
      </c>
      <c r="J37" s="8">
        <v>0.35499999999999998</v>
      </c>
      <c r="K37" s="8">
        <v>0.36</v>
      </c>
      <c r="L37" s="8">
        <v>0.37</v>
      </c>
      <c r="M37" s="8">
        <v>0.375</v>
      </c>
      <c r="O37" s="81">
        <v>59000</v>
      </c>
      <c r="P37" s="76">
        <v>376217.15372656344</v>
      </c>
      <c r="Q37" s="76">
        <v>371595.3391440704</v>
      </c>
      <c r="R37" s="76">
        <v>373014.4859160668</v>
      </c>
      <c r="S37" s="76">
        <v>367327.79619740217</v>
      </c>
      <c r="T37" s="76">
        <v>355865.69682652672</v>
      </c>
      <c r="U37" s="76">
        <v>345036.24920989329</v>
      </c>
      <c r="V37" s="76">
        <v>334813.94032085902</v>
      </c>
      <c r="W37" s="76">
        <v>325171.79352833977</v>
      </c>
      <c r="X37" s="76">
        <v>316082.02913101227</v>
      </c>
      <c r="Y37" s="76">
        <v>303304.03144293779</v>
      </c>
      <c r="Z37" s="76">
        <v>295454.90452546504</v>
      </c>
      <c r="AA37" s="76">
        <v>284266.94585683092</v>
      </c>
      <c r="AC37" s="81">
        <v>59000</v>
      </c>
      <c r="AD37" s="12">
        <f t="shared" si="1"/>
        <v>6.3765619275688721</v>
      </c>
      <c r="AE37" s="12">
        <f t="shared" si="2"/>
        <v>6.2982260871876337</v>
      </c>
      <c r="AF37" s="12">
        <f t="shared" si="3"/>
        <v>6.3222794223062166</v>
      </c>
      <c r="AG37" s="12">
        <f t="shared" si="4"/>
        <v>6.2258948508034271</v>
      </c>
      <c r="AH37" s="12">
        <f t="shared" si="5"/>
        <v>6.0316219801106223</v>
      </c>
      <c r="AI37" s="12">
        <f t="shared" si="6"/>
        <v>5.8480720205066659</v>
      </c>
      <c r="AJ37" s="12">
        <f t="shared" si="7"/>
        <v>5.6748125478111699</v>
      </c>
      <c r="AK37" s="12">
        <f t="shared" si="8"/>
        <v>5.5113863309888096</v>
      </c>
      <c r="AL37" s="12">
        <f t="shared" si="9"/>
        <v>5.3573225276442757</v>
      </c>
      <c r="AM37" s="12">
        <f t="shared" si="10"/>
        <v>5.1407462956430132</v>
      </c>
      <c r="AN37" s="12">
        <f t="shared" si="11"/>
        <v>5.007710246194323</v>
      </c>
      <c r="AO37" s="12">
        <f t="shared" si="12"/>
        <v>4.8180838280818801</v>
      </c>
      <c r="AP37" s="12"/>
    </row>
    <row r="38" spans="1:42" x14ac:dyDescent="0.15">
      <c r="A38" s="81">
        <v>60000</v>
      </c>
      <c r="B38" s="8">
        <v>0.255</v>
      </c>
      <c r="C38" s="8">
        <v>0.27</v>
      </c>
      <c r="D38" s="8">
        <v>0.29000000000000004</v>
      </c>
      <c r="E38" s="8">
        <v>0.30499999999999999</v>
      </c>
      <c r="F38" s="8">
        <v>0.32</v>
      </c>
      <c r="G38" s="8">
        <v>0.33</v>
      </c>
      <c r="H38" s="8">
        <v>0.34</v>
      </c>
      <c r="I38" s="8">
        <v>0.35000000000000003</v>
      </c>
      <c r="J38" s="8">
        <v>0.36</v>
      </c>
      <c r="K38" s="8">
        <v>0.36499999999999999</v>
      </c>
      <c r="L38" s="8">
        <v>0.37</v>
      </c>
      <c r="M38" s="8">
        <v>0.38</v>
      </c>
      <c r="O38" s="81">
        <v>60000</v>
      </c>
      <c r="P38" s="76">
        <v>382593.71565413231</v>
      </c>
      <c r="Q38" s="76">
        <v>377893.56523125805</v>
      </c>
      <c r="R38" s="76">
        <v>379336.76533837296</v>
      </c>
      <c r="S38" s="76">
        <v>373553.6910482056</v>
      </c>
      <c r="T38" s="76">
        <v>367641.72069245699</v>
      </c>
      <c r="U38" s="76">
        <v>356282.5415570215</v>
      </c>
      <c r="V38" s="76">
        <v>345570.6745532772</v>
      </c>
      <c r="W38" s="76">
        <v>335475.68971236236</v>
      </c>
      <c r="X38" s="76">
        <v>325966.66647075029</v>
      </c>
      <c r="Y38" s="76">
        <v>312728.73298494995</v>
      </c>
      <c r="Z38" s="76">
        <v>300462.61477165937</v>
      </c>
      <c r="AA38" s="76">
        <v>292939.49674737832</v>
      </c>
      <c r="AC38" s="81">
        <v>60000</v>
      </c>
      <c r="AD38" s="12">
        <f t="shared" si="1"/>
        <v>6.3765619275688721</v>
      </c>
      <c r="AE38" s="12">
        <f t="shared" si="2"/>
        <v>6.2982260871876345</v>
      </c>
      <c r="AF38" s="12">
        <f t="shared" si="3"/>
        <v>6.3222794223062158</v>
      </c>
      <c r="AG38" s="12">
        <f t="shared" si="4"/>
        <v>6.2258948508034262</v>
      </c>
      <c r="AH38" s="12">
        <f t="shared" si="5"/>
        <v>6.1273620115409502</v>
      </c>
      <c r="AI38" s="12">
        <f t="shared" si="6"/>
        <v>5.938042359283692</v>
      </c>
      <c r="AJ38" s="12">
        <f t="shared" si="7"/>
        <v>5.7595112425546198</v>
      </c>
      <c r="AK38" s="12">
        <f t="shared" si="8"/>
        <v>5.5912614952060391</v>
      </c>
      <c r="AL38" s="12">
        <f t="shared" si="9"/>
        <v>5.4327777745125045</v>
      </c>
      <c r="AM38" s="12">
        <f t="shared" si="10"/>
        <v>5.2121455497491658</v>
      </c>
      <c r="AN38" s="12">
        <f t="shared" si="11"/>
        <v>5.007710246194323</v>
      </c>
      <c r="AO38" s="12">
        <f t="shared" si="12"/>
        <v>4.8823249457896383</v>
      </c>
      <c r="AP38" s="12"/>
    </row>
    <row r="39" spans="1:42" x14ac:dyDescent="0.15">
      <c r="A39" s="81">
        <v>61000</v>
      </c>
      <c r="B39" s="8">
        <v>0.26</v>
      </c>
      <c r="C39" s="8">
        <v>0.27500000000000002</v>
      </c>
      <c r="D39" s="8">
        <v>0.29000000000000004</v>
      </c>
      <c r="E39" s="8">
        <v>0.30499999999999999</v>
      </c>
      <c r="F39" s="8">
        <v>0.32</v>
      </c>
      <c r="G39" s="8">
        <v>0.33500000000000002</v>
      </c>
      <c r="H39" s="8">
        <v>0.34500000000000003</v>
      </c>
      <c r="I39" s="8">
        <v>0.35499999999999998</v>
      </c>
      <c r="J39" s="8">
        <v>0.36</v>
      </c>
      <c r="K39" s="8">
        <v>0.37</v>
      </c>
      <c r="L39" s="8">
        <v>0.375</v>
      </c>
      <c r="M39" s="8">
        <v>0.38500000000000001</v>
      </c>
      <c r="O39" s="81">
        <v>61000</v>
      </c>
      <c r="P39" s="76">
        <v>396597.14576957771</v>
      </c>
      <c r="Q39" s="76">
        <v>391306.45412063907</v>
      </c>
      <c r="R39" s="76">
        <v>385659.04476067919</v>
      </c>
      <c r="S39" s="76">
        <v>379779.58589900902</v>
      </c>
      <c r="T39" s="76">
        <v>373769.08270399796</v>
      </c>
      <c r="U39" s="76">
        <v>367708.77458170376</v>
      </c>
      <c r="V39" s="76">
        <v>356496.80617518228</v>
      </c>
      <c r="W39" s="76">
        <v>345939.3362248193</v>
      </c>
      <c r="X39" s="76">
        <v>331399.44424526283</v>
      </c>
      <c r="Y39" s="76">
        <v>322296.23303517443</v>
      </c>
      <c r="Z39" s="76">
        <v>309598.30238295981</v>
      </c>
      <c r="AA39" s="76">
        <v>301740.52987334121</v>
      </c>
      <c r="AC39" s="81">
        <v>61000</v>
      </c>
      <c r="AD39" s="12">
        <f t="shared" si="1"/>
        <v>6.5015925535996342</v>
      </c>
      <c r="AE39" s="12">
        <f t="shared" si="2"/>
        <v>6.4148599036170344</v>
      </c>
      <c r="AF39" s="12">
        <f t="shared" si="3"/>
        <v>6.3222794223062158</v>
      </c>
      <c r="AG39" s="12">
        <f t="shared" si="4"/>
        <v>6.2258948508034262</v>
      </c>
      <c r="AH39" s="12">
        <f t="shared" si="5"/>
        <v>6.1273620115409502</v>
      </c>
      <c r="AI39" s="12">
        <f t="shared" si="6"/>
        <v>6.0280126980607172</v>
      </c>
      <c r="AJ39" s="12">
        <f t="shared" si="7"/>
        <v>5.8442099372980705</v>
      </c>
      <c r="AK39" s="12">
        <f t="shared" si="8"/>
        <v>5.6711366594232668</v>
      </c>
      <c r="AL39" s="12">
        <f t="shared" si="9"/>
        <v>5.4327777745125054</v>
      </c>
      <c r="AM39" s="12">
        <f t="shared" si="10"/>
        <v>5.2835448038553183</v>
      </c>
      <c r="AN39" s="12">
        <f t="shared" si="11"/>
        <v>5.0753820062780299</v>
      </c>
      <c r="AO39" s="12">
        <f t="shared" si="12"/>
        <v>4.9465660634973965</v>
      </c>
      <c r="AP39" s="12"/>
    </row>
    <row r="40" spans="1:42" x14ac:dyDescent="0.15">
      <c r="A40" s="81">
        <v>62000</v>
      </c>
      <c r="B40" s="8">
        <v>0.26</v>
      </c>
      <c r="C40" s="8">
        <v>0.27500000000000002</v>
      </c>
      <c r="D40" s="8">
        <v>0.29000000000000004</v>
      </c>
      <c r="E40" s="8">
        <v>0.30499999999999999</v>
      </c>
      <c r="F40" s="8">
        <v>0.32</v>
      </c>
      <c r="G40" s="8">
        <v>0.33500000000000002</v>
      </c>
      <c r="H40" s="8">
        <v>0.34500000000000003</v>
      </c>
      <c r="I40" s="8">
        <v>0.35499999999999998</v>
      </c>
      <c r="J40" s="8">
        <v>0.36499999999999999</v>
      </c>
      <c r="K40" s="8">
        <v>0.375</v>
      </c>
      <c r="L40" s="8">
        <v>0.38</v>
      </c>
      <c r="M40" s="8">
        <v>0.38500000000000001</v>
      </c>
      <c r="O40" s="81">
        <v>62000</v>
      </c>
      <c r="P40" s="76">
        <v>403098.73832317727</v>
      </c>
      <c r="Q40" s="76">
        <v>397721.31402425608</v>
      </c>
      <c r="R40" s="76">
        <v>391981.32418298541</v>
      </c>
      <c r="S40" s="76">
        <v>386005.48074981244</v>
      </c>
      <c r="T40" s="76">
        <v>379896.44471553888</v>
      </c>
      <c r="U40" s="76">
        <v>373736.78727976442</v>
      </c>
      <c r="V40" s="76">
        <v>362341.01611248037</v>
      </c>
      <c r="W40" s="76">
        <v>351610.4728842426</v>
      </c>
      <c r="X40" s="76">
        <v>341510.44732560549</v>
      </c>
      <c r="Y40" s="76">
        <v>332006.53159361123</v>
      </c>
      <c r="Z40" s="76">
        <v>318869.33351442765</v>
      </c>
      <c r="AA40" s="76">
        <v>306687.0959368386</v>
      </c>
      <c r="AC40" s="81">
        <v>62000</v>
      </c>
      <c r="AD40" s="12">
        <f t="shared" si="1"/>
        <v>6.5015925535996333</v>
      </c>
      <c r="AE40" s="12">
        <f t="shared" si="2"/>
        <v>6.4148599036170335</v>
      </c>
      <c r="AF40" s="12">
        <f t="shared" si="3"/>
        <v>6.3222794223062166</v>
      </c>
      <c r="AG40" s="12">
        <f t="shared" si="4"/>
        <v>6.2258948508034262</v>
      </c>
      <c r="AH40" s="12">
        <f t="shared" si="5"/>
        <v>6.1273620115409493</v>
      </c>
      <c r="AI40" s="12">
        <f t="shared" si="6"/>
        <v>6.0280126980607163</v>
      </c>
      <c r="AJ40" s="12">
        <f t="shared" si="7"/>
        <v>5.8442099372980705</v>
      </c>
      <c r="AK40" s="12">
        <f t="shared" si="8"/>
        <v>5.6711366594232677</v>
      </c>
      <c r="AL40" s="12">
        <f t="shared" si="9"/>
        <v>5.5082330213807333</v>
      </c>
      <c r="AM40" s="12">
        <f t="shared" si="10"/>
        <v>5.3549440579614718</v>
      </c>
      <c r="AN40" s="12">
        <f t="shared" si="11"/>
        <v>5.1430537663617359</v>
      </c>
      <c r="AO40" s="12">
        <f t="shared" si="12"/>
        <v>4.9465660634973965</v>
      </c>
      <c r="AP40" s="12"/>
    </row>
    <row r="41" spans="1:42" x14ac:dyDescent="0.15">
      <c r="A41" s="81">
        <v>63000</v>
      </c>
      <c r="B41" s="8">
        <v>0.26</v>
      </c>
      <c r="C41" s="8">
        <v>0.27500000000000002</v>
      </c>
      <c r="D41" s="8">
        <v>0.29000000000000004</v>
      </c>
      <c r="E41" s="8">
        <v>0.30499999999999999</v>
      </c>
      <c r="F41" s="8">
        <v>0.32</v>
      </c>
      <c r="G41" s="8">
        <v>0.33500000000000002</v>
      </c>
      <c r="H41" s="8">
        <v>0.35000000000000003</v>
      </c>
      <c r="I41" s="8">
        <v>0.36</v>
      </c>
      <c r="J41" s="8">
        <v>0.37</v>
      </c>
      <c r="K41" s="8">
        <v>0.375</v>
      </c>
      <c r="L41" s="8">
        <v>0.38500000000000001</v>
      </c>
      <c r="M41" s="8">
        <v>0.39</v>
      </c>
      <c r="O41" s="81">
        <v>63000</v>
      </c>
      <c r="P41" s="76">
        <v>409600.33087677695</v>
      </c>
      <c r="Q41" s="76">
        <v>404136.17392787314</v>
      </c>
      <c r="R41" s="76">
        <v>398303.60360529157</v>
      </c>
      <c r="S41" s="76">
        <v>392231.37560061587</v>
      </c>
      <c r="T41" s="76">
        <v>386023.80672707985</v>
      </c>
      <c r="U41" s="76">
        <v>379764.79997782514</v>
      </c>
      <c r="V41" s="76">
        <v>373521.24381861585</v>
      </c>
      <c r="W41" s="76">
        <v>362313.74488935131</v>
      </c>
      <c r="X41" s="76">
        <v>351772.36089968472</v>
      </c>
      <c r="Y41" s="76">
        <v>337361.47565157275</v>
      </c>
      <c r="Z41" s="76">
        <v>328275.70816606295</v>
      </c>
      <c r="AA41" s="76">
        <v>315680.85241592478</v>
      </c>
      <c r="AC41" s="81">
        <v>63000</v>
      </c>
      <c r="AD41" s="12">
        <f t="shared" si="1"/>
        <v>6.5015925535996342</v>
      </c>
      <c r="AE41" s="12">
        <f t="shared" si="2"/>
        <v>6.4148599036170344</v>
      </c>
      <c r="AF41" s="12">
        <f t="shared" si="3"/>
        <v>6.3222794223062158</v>
      </c>
      <c r="AG41" s="12">
        <f t="shared" si="4"/>
        <v>6.2258948508034262</v>
      </c>
      <c r="AH41" s="12">
        <f t="shared" si="5"/>
        <v>6.1273620115409502</v>
      </c>
      <c r="AI41" s="12">
        <f t="shared" si="6"/>
        <v>6.0280126980607163</v>
      </c>
      <c r="AJ41" s="12">
        <f t="shared" si="7"/>
        <v>5.9289086320415212</v>
      </c>
      <c r="AK41" s="12">
        <f t="shared" si="8"/>
        <v>5.7510118236404972</v>
      </c>
      <c r="AL41" s="12">
        <f t="shared" si="9"/>
        <v>5.5836882682489639</v>
      </c>
      <c r="AM41" s="12">
        <f t="shared" si="10"/>
        <v>5.3549440579614718</v>
      </c>
      <c r="AN41" s="12">
        <f t="shared" si="11"/>
        <v>5.2107255264454437</v>
      </c>
      <c r="AO41" s="12">
        <f t="shared" si="12"/>
        <v>5.0108071812051556</v>
      </c>
      <c r="AP41" s="12"/>
    </row>
    <row r="42" spans="1:42" x14ac:dyDescent="0.15">
      <c r="A42" s="81">
        <v>64000</v>
      </c>
      <c r="B42" s="8">
        <v>0.26</v>
      </c>
      <c r="C42" s="8">
        <v>0.27500000000000002</v>
      </c>
      <c r="D42" s="8">
        <v>0.29000000000000004</v>
      </c>
      <c r="E42" s="8">
        <v>0.30499999999999999</v>
      </c>
      <c r="F42" s="8">
        <v>0.32</v>
      </c>
      <c r="G42" s="8">
        <v>0.33</v>
      </c>
      <c r="H42" s="8">
        <v>0.35000000000000003</v>
      </c>
      <c r="I42" s="8">
        <v>0.36</v>
      </c>
      <c r="J42" s="8">
        <v>0.37</v>
      </c>
      <c r="K42" s="8">
        <v>0.38</v>
      </c>
      <c r="L42" s="8">
        <v>0.38500000000000001</v>
      </c>
      <c r="M42" s="8">
        <v>0.39500000000000002</v>
      </c>
      <c r="O42" s="81">
        <v>64000</v>
      </c>
      <c r="P42" s="76">
        <v>416101.92343037657</v>
      </c>
      <c r="Q42" s="76">
        <v>410551.03383149015</v>
      </c>
      <c r="R42" s="76">
        <v>404625.88302759785</v>
      </c>
      <c r="S42" s="76">
        <v>398457.27045141935</v>
      </c>
      <c r="T42" s="76">
        <v>392151.16873862082</v>
      </c>
      <c r="U42" s="76">
        <v>380034.71099415625</v>
      </c>
      <c r="V42" s="76">
        <v>379450.15245065739</v>
      </c>
      <c r="W42" s="76">
        <v>368064.7567129918</v>
      </c>
      <c r="X42" s="76">
        <v>357356.04916793364</v>
      </c>
      <c r="Y42" s="76">
        <v>347285.97197232797</v>
      </c>
      <c r="Z42" s="76">
        <v>333486.43369250844</v>
      </c>
      <c r="AA42" s="76">
        <v>324803.09113042644</v>
      </c>
      <c r="AC42" s="81">
        <v>64000</v>
      </c>
      <c r="AD42" s="12">
        <f t="shared" si="1"/>
        <v>6.5015925535996342</v>
      </c>
      <c r="AE42" s="12">
        <f t="shared" si="2"/>
        <v>6.4148599036170335</v>
      </c>
      <c r="AF42" s="12">
        <f t="shared" si="3"/>
        <v>6.3222794223062166</v>
      </c>
      <c r="AG42" s="12">
        <f t="shared" si="4"/>
        <v>6.2258948508034271</v>
      </c>
      <c r="AH42" s="12">
        <f t="shared" si="5"/>
        <v>6.1273620115409502</v>
      </c>
      <c r="AI42" s="12">
        <f t="shared" si="6"/>
        <v>5.9380423592836911</v>
      </c>
      <c r="AJ42" s="12">
        <f t="shared" si="7"/>
        <v>5.9289086320415221</v>
      </c>
      <c r="AK42" s="12">
        <f t="shared" si="8"/>
        <v>5.7510118236404972</v>
      </c>
      <c r="AL42" s="12">
        <f t="shared" si="9"/>
        <v>5.583688268248963</v>
      </c>
      <c r="AM42" s="12">
        <f t="shared" si="10"/>
        <v>5.4263433120676243</v>
      </c>
      <c r="AN42" s="12">
        <f t="shared" si="11"/>
        <v>5.2107255264454446</v>
      </c>
      <c r="AO42" s="12">
        <f t="shared" si="12"/>
        <v>5.0750482989129129</v>
      </c>
      <c r="AP42" s="12"/>
    </row>
    <row r="43" spans="1:42" x14ac:dyDescent="0.15">
      <c r="A43" s="81">
        <v>65000</v>
      </c>
      <c r="B43" s="8">
        <v>0.26</v>
      </c>
      <c r="C43" s="8">
        <v>0.27500000000000002</v>
      </c>
      <c r="D43" s="8">
        <v>0.29000000000000004</v>
      </c>
      <c r="E43" s="8">
        <v>0.31</v>
      </c>
      <c r="F43" s="8">
        <v>0.32500000000000001</v>
      </c>
      <c r="G43" s="8">
        <v>0.34</v>
      </c>
      <c r="H43" s="8">
        <v>0.35499999999999998</v>
      </c>
      <c r="I43" s="8">
        <v>0.36499999999999999</v>
      </c>
      <c r="J43" s="8">
        <v>0.375</v>
      </c>
      <c r="K43" s="8">
        <v>0.38500000000000001</v>
      </c>
      <c r="L43" s="8">
        <v>0.39</v>
      </c>
      <c r="M43" s="8">
        <v>0.39500000000000002</v>
      </c>
      <c r="O43" s="81">
        <v>65000</v>
      </c>
      <c r="P43" s="76">
        <v>422603.51598397619</v>
      </c>
      <c r="Q43" s="76">
        <v>416965.89373510715</v>
      </c>
      <c r="R43" s="76">
        <v>410948.16244990408</v>
      </c>
      <c r="S43" s="76">
        <v>411317.31555307884</v>
      </c>
      <c r="T43" s="76">
        <v>404501.63279313303</v>
      </c>
      <c r="U43" s="76">
        <v>397668.89739445329</v>
      </c>
      <c r="V43" s="76">
        <v>390884.47624102311</v>
      </c>
      <c r="W43" s="76">
        <v>379007.65421075217</v>
      </c>
      <c r="X43" s="76">
        <v>367844.32848261757</v>
      </c>
      <c r="Y43" s="76">
        <v>357353.26680129551</v>
      </c>
      <c r="Z43" s="76">
        <v>343095.82362439478</v>
      </c>
      <c r="AA43" s="76">
        <v>329878.13942933938</v>
      </c>
      <c r="AC43" s="81">
        <v>65000</v>
      </c>
      <c r="AD43" s="12">
        <f t="shared" si="1"/>
        <v>6.5015925535996333</v>
      </c>
      <c r="AE43" s="12">
        <f t="shared" si="2"/>
        <v>6.4148599036170335</v>
      </c>
      <c r="AF43" s="12">
        <f t="shared" si="3"/>
        <v>6.3222794223062166</v>
      </c>
      <c r="AG43" s="12">
        <f t="shared" si="4"/>
        <v>6.3279587008165974</v>
      </c>
      <c r="AH43" s="12">
        <f t="shared" si="5"/>
        <v>6.2231020429712771</v>
      </c>
      <c r="AI43" s="12">
        <f t="shared" si="6"/>
        <v>6.1179830368377432</v>
      </c>
      <c r="AJ43" s="12">
        <f t="shared" si="7"/>
        <v>6.013607326784971</v>
      </c>
      <c r="AK43" s="12">
        <f t="shared" si="8"/>
        <v>5.8308869878577259</v>
      </c>
      <c r="AL43" s="12">
        <f t="shared" si="9"/>
        <v>5.6591435151171936</v>
      </c>
      <c r="AM43" s="12">
        <f t="shared" si="10"/>
        <v>5.4977425661737769</v>
      </c>
      <c r="AN43" s="12">
        <f t="shared" si="11"/>
        <v>5.2783972865291506</v>
      </c>
      <c r="AO43" s="12">
        <f t="shared" si="12"/>
        <v>5.0750482989129138</v>
      </c>
      <c r="AP43" s="12"/>
    </row>
    <row r="44" spans="1:42" x14ac:dyDescent="0.15">
      <c r="A44" s="81">
        <v>66000</v>
      </c>
      <c r="B44" s="8">
        <v>0.26</v>
      </c>
      <c r="C44" s="8">
        <v>0.27500000000000002</v>
      </c>
      <c r="D44" s="8">
        <v>0.29499999999999998</v>
      </c>
      <c r="E44" s="8">
        <v>0.31</v>
      </c>
      <c r="F44" s="8">
        <v>0.32500000000000001</v>
      </c>
      <c r="G44" s="8">
        <v>0.34</v>
      </c>
      <c r="H44" s="8">
        <v>0.35499999999999998</v>
      </c>
      <c r="I44" s="8">
        <v>0.36499999999999999</v>
      </c>
      <c r="J44" s="8">
        <v>0.375</v>
      </c>
      <c r="K44" s="8">
        <v>0.38500000000000001</v>
      </c>
      <c r="L44" s="8">
        <v>0.39500000000000002</v>
      </c>
      <c r="M44" s="8">
        <v>0.4</v>
      </c>
      <c r="O44" s="81">
        <v>66000</v>
      </c>
      <c r="P44" s="76">
        <v>429105.10853757581</v>
      </c>
      <c r="Q44" s="76">
        <v>423380.75363872421</v>
      </c>
      <c r="R44" s="76">
        <v>424464.75983552414</v>
      </c>
      <c r="S44" s="76">
        <v>417645.27425389545</v>
      </c>
      <c r="T44" s="76">
        <v>410724.73483610427</v>
      </c>
      <c r="U44" s="76">
        <v>403786.88043129101</v>
      </c>
      <c r="V44" s="76">
        <v>396898.08356780809</v>
      </c>
      <c r="W44" s="76">
        <v>384838.54119860992</v>
      </c>
      <c r="X44" s="76">
        <v>373503.47199773474</v>
      </c>
      <c r="Y44" s="76">
        <v>362851.00936746935</v>
      </c>
      <c r="Z44" s="76">
        <v>352840.55707644863</v>
      </c>
      <c r="AA44" s="76">
        <v>339193.10149696434</v>
      </c>
      <c r="AC44" s="81">
        <v>66000</v>
      </c>
      <c r="AD44" s="12">
        <f t="shared" si="1"/>
        <v>6.5015925535996333</v>
      </c>
      <c r="AE44" s="12">
        <f t="shared" si="2"/>
        <v>6.4148599036170335</v>
      </c>
      <c r="AF44" s="12">
        <f t="shared" si="3"/>
        <v>6.4312842399321841</v>
      </c>
      <c r="AG44" s="12">
        <f t="shared" si="4"/>
        <v>6.3279587008165974</v>
      </c>
      <c r="AH44" s="12">
        <f t="shared" si="5"/>
        <v>6.2231020429712771</v>
      </c>
      <c r="AI44" s="12">
        <f t="shared" si="6"/>
        <v>6.1179830368377424</v>
      </c>
      <c r="AJ44" s="12">
        <f t="shared" si="7"/>
        <v>6.013607326784971</v>
      </c>
      <c r="AK44" s="12">
        <f t="shared" si="8"/>
        <v>5.8308869878577259</v>
      </c>
      <c r="AL44" s="12">
        <f t="shared" si="9"/>
        <v>5.6591435151171927</v>
      </c>
      <c r="AM44" s="12">
        <f t="shared" si="10"/>
        <v>5.4977425661737778</v>
      </c>
      <c r="AN44" s="12">
        <f t="shared" si="11"/>
        <v>5.3460690466128584</v>
      </c>
      <c r="AO44" s="12">
        <f t="shared" si="12"/>
        <v>5.139289416620672</v>
      </c>
      <c r="AP44" s="12"/>
    </row>
    <row r="45" spans="1:42" x14ac:dyDescent="0.15">
      <c r="A45" s="81">
        <v>67000</v>
      </c>
      <c r="B45" s="8">
        <v>0.26</v>
      </c>
      <c r="C45" s="8">
        <v>0.27500000000000002</v>
      </c>
      <c r="D45" s="8">
        <v>0.29499999999999998</v>
      </c>
      <c r="E45" s="8">
        <v>0.31</v>
      </c>
      <c r="F45" s="8">
        <v>0.32500000000000001</v>
      </c>
      <c r="G45" s="8">
        <v>0.34</v>
      </c>
      <c r="H45" s="8">
        <v>0.35499999999999998</v>
      </c>
      <c r="I45" s="8">
        <v>0.37</v>
      </c>
      <c r="J45" s="8">
        <v>0.38</v>
      </c>
      <c r="K45" s="8">
        <v>0.39</v>
      </c>
      <c r="L45" s="8">
        <v>0.39500000000000002</v>
      </c>
      <c r="M45" s="8">
        <v>0.40500000000000003</v>
      </c>
      <c r="O45" s="81">
        <v>67000</v>
      </c>
      <c r="P45" s="76">
        <v>435606.70109117549</v>
      </c>
      <c r="Q45" s="76">
        <v>429795.61354234128</v>
      </c>
      <c r="R45" s="76">
        <v>430896.04407545633</v>
      </c>
      <c r="S45" s="76">
        <v>423973.232954712</v>
      </c>
      <c r="T45" s="76">
        <v>416947.83687907556</v>
      </c>
      <c r="U45" s="76">
        <v>409904.86346812872</v>
      </c>
      <c r="V45" s="76">
        <v>402911.69089459302</v>
      </c>
      <c r="W45" s="76">
        <v>396021.064189022</v>
      </c>
      <c r="X45" s="76">
        <v>384218.11705302325</v>
      </c>
      <c r="Y45" s="76">
        <v>373132.50195875537</v>
      </c>
      <c r="Z45" s="76">
        <v>358186.62612306146</v>
      </c>
      <c r="AA45" s="76">
        <v>348636.54580000485</v>
      </c>
      <c r="AC45" s="81">
        <v>67000</v>
      </c>
      <c r="AD45" s="12">
        <f t="shared" si="1"/>
        <v>6.5015925535996342</v>
      </c>
      <c r="AE45" s="12">
        <f t="shared" si="2"/>
        <v>6.4148599036170344</v>
      </c>
      <c r="AF45" s="12">
        <f t="shared" si="3"/>
        <v>6.4312842399321841</v>
      </c>
      <c r="AG45" s="12">
        <f t="shared" si="4"/>
        <v>6.3279587008165974</v>
      </c>
      <c r="AH45" s="12">
        <f t="shared" si="5"/>
        <v>6.2231020429712771</v>
      </c>
      <c r="AI45" s="12">
        <f t="shared" si="6"/>
        <v>6.1179830368377424</v>
      </c>
      <c r="AJ45" s="12">
        <f t="shared" si="7"/>
        <v>6.0136073267849701</v>
      </c>
      <c r="AK45" s="12">
        <f t="shared" si="8"/>
        <v>5.9107621520749554</v>
      </c>
      <c r="AL45" s="12">
        <f t="shared" si="9"/>
        <v>5.7345987619854215</v>
      </c>
      <c r="AM45" s="12">
        <f t="shared" si="10"/>
        <v>5.5691418202799312</v>
      </c>
      <c r="AN45" s="12">
        <f t="shared" si="11"/>
        <v>5.3460690466128575</v>
      </c>
      <c r="AO45" s="12">
        <f t="shared" si="12"/>
        <v>5.203530534328431</v>
      </c>
      <c r="AP45" s="12"/>
    </row>
    <row r="46" spans="1:42" x14ac:dyDescent="0.15">
      <c r="A46" s="81">
        <v>68000</v>
      </c>
      <c r="B46" s="8">
        <v>0.26</v>
      </c>
      <c r="C46" s="8">
        <v>0.27500000000000002</v>
      </c>
      <c r="D46" s="8">
        <v>0.29499999999999998</v>
      </c>
      <c r="E46" s="8">
        <v>0.31</v>
      </c>
      <c r="F46" s="8">
        <v>0.32500000000000001</v>
      </c>
      <c r="G46" s="8">
        <v>0.34</v>
      </c>
      <c r="H46" s="8">
        <v>0.35499999999999998</v>
      </c>
      <c r="I46" s="8">
        <v>0.37</v>
      </c>
      <c r="J46" s="8">
        <v>0.38</v>
      </c>
      <c r="K46" s="8">
        <v>0.39</v>
      </c>
      <c r="L46" s="8">
        <v>0.4</v>
      </c>
      <c r="M46" s="8">
        <v>0.40500000000000003</v>
      </c>
      <c r="O46" s="81">
        <v>68000</v>
      </c>
      <c r="P46" s="76">
        <v>442108.29364477505</v>
      </c>
      <c r="Q46" s="76">
        <v>436210.47344595828</v>
      </c>
      <c r="R46" s="76">
        <v>437327.32831538853</v>
      </c>
      <c r="S46" s="76">
        <v>430301.19165552867</v>
      </c>
      <c r="T46" s="76">
        <v>423170.93892204686</v>
      </c>
      <c r="U46" s="76">
        <v>416022.8465049665</v>
      </c>
      <c r="V46" s="76">
        <v>408925.29822137806</v>
      </c>
      <c r="W46" s="76">
        <v>401931.82634109689</v>
      </c>
      <c r="X46" s="76">
        <v>389952.71581500873</v>
      </c>
      <c r="Y46" s="76">
        <v>378701.64377903531</v>
      </c>
      <c r="Z46" s="76">
        <v>368134.37485536636</v>
      </c>
      <c r="AA46" s="76">
        <v>353840.07633433328</v>
      </c>
      <c r="AC46" s="81">
        <v>68000</v>
      </c>
      <c r="AD46" s="12">
        <f t="shared" si="1"/>
        <v>6.5015925535996333</v>
      </c>
      <c r="AE46" s="12">
        <f t="shared" si="2"/>
        <v>6.4148599036170335</v>
      </c>
      <c r="AF46" s="12">
        <f t="shared" si="3"/>
        <v>6.4312842399321841</v>
      </c>
      <c r="AG46" s="12">
        <f t="shared" si="4"/>
        <v>6.3279587008165983</v>
      </c>
      <c r="AH46" s="12">
        <f t="shared" si="5"/>
        <v>6.2231020429712771</v>
      </c>
      <c r="AI46" s="12">
        <f t="shared" si="6"/>
        <v>6.1179830368377424</v>
      </c>
      <c r="AJ46" s="12">
        <f t="shared" si="7"/>
        <v>6.0136073267849719</v>
      </c>
      <c r="AK46" s="12">
        <f t="shared" si="8"/>
        <v>5.9107621520749545</v>
      </c>
      <c r="AL46" s="12">
        <f t="shared" si="9"/>
        <v>5.7345987619854224</v>
      </c>
      <c r="AM46" s="12">
        <f t="shared" si="10"/>
        <v>5.5691418202799312</v>
      </c>
      <c r="AN46" s="12">
        <f t="shared" si="11"/>
        <v>5.4137408066965644</v>
      </c>
      <c r="AO46" s="12">
        <f t="shared" si="12"/>
        <v>5.2035305343284302</v>
      </c>
      <c r="AP46" s="12"/>
    </row>
    <row r="47" spans="1:42" x14ac:dyDescent="0.15">
      <c r="A47" s="81">
        <v>69000</v>
      </c>
      <c r="B47" s="8">
        <v>0.26</v>
      </c>
      <c r="C47" s="8">
        <v>0.27500000000000002</v>
      </c>
      <c r="D47" s="8">
        <v>0.29499999999999998</v>
      </c>
      <c r="E47" s="8">
        <v>0.31</v>
      </c>
      <c r="F47" s="8">
        <v>0.32500000000000001</v>
      </c>
      <c r="G47" s="8">
        <v>0.34500000000000003</v>
      </c>
      <c r="H47" s="8">
        <v>0.36</v>
      </c>
      <c r="I47" s="8">
        <v>0.37</v>
      </c>
      <c r="J47" s="8">
        <v>0.38500000000000001</v>
      </c>
      <c r="K47" s="8">
        <v>0.39500000000000002</v>
      </c>
      <c r="L47" s="8">
        <v>0.4</v>
      </c>
      <c r="M47" s="8">
        <v>0.41000000000000003</v>
      </c>
      <c r="O47" s="81">
        <v>69000</v>
      </c>
      <c r="P47" s="76">
        <v>448609.88619837473</v>
      </c>
      <c r="Q47" s="76">
        <v>442625.33334957535</v>
      </c>
      <c r="R47" s="76">
        <v>443758.61255532072</v>
      </c>
      <c r="S47" s="76">
        <v>436629.15035634523</v>
      </c>
      <c r="T47" s="76">
        <v>429394.04096501815</v>
      </c>
      <c r="U47" s="76">
        <v>428348.78291741904</v>
      </c>
      <c r="V47" s="76">
        <v>420783.11548546108</v>
      </c>
      <c r="W47" s="76">
        <v>407842.5884931719</v>
      </c>
      <c r="X47" s="76">
        <v>400893.72661090194</v>
      </c>
      <c r="Y47" s="76">
        <v>389197.33413263975</v>
      </c>
      <c r="Z47" s="76">
        <v>373548.11566206295</v>
      </c>
      <c r="AA47" s="76">
        <v>363476.24399049708</v>
      </c>
      <c r="AC47" s="81">
        <v>69000</v>
      </c>
      <c r="AD47" s="12">
        <f t="shared" si="1"/>
        <v>6.5015925535996342</v>
      </c>
      <c r="AE47" s="12">
        <f t="shared" si="2"/>
        <v>6.4148599036170344</v>
      </c>
      <c r="AF47" s="12">
        <f t="shared" si="3"/>
        <v>6.4312842399321841</v>
      </c>
      <c r="AG47" s="12">
        <f t="shared" si="4"/>
        <v>6.3279587008165974</v>
      </c>
      <c r="AH47" s="12">
        <f t="shared" si="5"/>
        <v>6.223102042971278</v>
      </c>
      <c r="AI47" s="12">
        <f t="shared" si="6"/>
        <v>6.2079533756147685</v>
      </c>
      <c r="AJ47" s="12">
        <f t="shared" si="7"/>
        <v>6.0983060215284217</v>
      </c>
      <c r="AK47" s="12">
        <f t="shared" si="8"/>
        <v>5.9107621520749554</v>
      </c>
      <c r="AL47" s="12">
        <f t="shared" si="9"/>
        <v>5.8100540088536512</v>
      </c>
      <c r="AM47" s="12">
        <f t="shared" si="10"/>
        <v>5.6405410743860838</v>
      </c>
      <c r="AN47" s="12">
        <f t="shared" si="11"/>
        <v>5.4137408066965644</v>
      </c>
      <c r="AO47" s="12">
        <f t="shared" si="12"/>
        <v>5.2677716520361892</v>
      </c>
      <c r="AP47" s="12"/>
    </row>
    <row r="48" spans="1:42" x14ac:dyDescent="0.15">
      <c r="A48" s="81">
        <v>70000</v>
      </c>
      <c r="B48" s="8">
        <v>0.26500000000000001</v>
      </c>
      <c r="C48" s="8">
        <v>0.28000000000000003</v>
      </c>
      <c r="D48" s="8">
        <v>0.29499999999999998</v>
      </c>
      <c r="E48" s="8">
        <v>0.31</v>
      </c>
      <c r="F48" s="8">
        <v>0.32500000000000001</v>
      </c>
      <c r="G48" s="8">
        <v>0.34500000000000003</v>
      </c>
      <c r="H48" s="8">
        <v>0.36</v>
      </c>
      <c r="I48" s="8">
        <v>0.375</v>
      </c>
      <c r="J48" s="8">
        <v>0.38500000000000001</v>
      </c>
      <c r="K48" s="8">
        <v>0.39500000000000002</v>
      </c>
      <c r="L48" s="8">
        <v>0.40500000000000003</v>
      </c>
      <c r="M48" s="8">
        <v>0.41000000000000003</v>
      </c>
      <c r="O48" s="81">
        <v>70000</v>
      </c>
      <c r="P48" s="76">
        <v>463863.62257412769</v>
      </c>
      <c r="Q48" s="76">
        <v>457204.56040325051</v>
      </c>
      <c r="R48" s="76">
        <v>450189.89679525286</v>
      </c>
      <c r="S48" s="76">
        <v>442957.10905716178</v>
      </c>
      <c r="T48" s="76">
        <v>435617.14300798939</v>
      </c>
      <c r="U48" s="76">
        <v>434556.73629303381</v>
      </c>
      <c r="V48" s="76">
        <v>426881.42150698951</v>
      </c>
      <c r="W48" s="76">
        <v>419344.6121404529</v>
      </c>
      <c r="X48" s="76">
        <v>406703.78061975562</v>
      </c>
      <c r="Y48" s="76">
        <v>394837.87520702585</v>
      </c>
      <c r="Z48" s="76">
        <v>383698.87967461912</v>
      </c>
      <c r="AA48" s="76">
        <v>368744.01564253325</v>
      </c>
      <c r="AC48" s="81">
        <v>70000</v>
      </c>
      <c r="AD48" s="12">
        <f t="shared" si="1"/>
        <v>6.6266231796303954</v>
      </c>
      <c r="AE48" s="12">
        <f t="shared" si="2"/>
        <v>6.531493720046436</v>
      </c>
      <c r="AF48" s="12">
        <f t="shared" si="3"/>
        <v>6.4312842399321841</v>
      </c>
      <c r="AG48" s="12">
        <f t="shared" si="4"/>
        <v>6.3279587008165965</v>
      </c>
      <c r="AH48" s="12">
        <f t="shared" si="5"/>
        <v>6.2231020429712771</v>
      </c>
      <c r="AI48" s="12">
        <f t="shared" si="6"/>
        <v>6.2079533756147685</v>
      </c>
      <c r="AJ48" s="12">
        <f t="shared" si="7"/>
        <v>6.0983060215284217</v>
      </c>
      <c r="AK48" s="12">
        <f t="shared" si="8"/>
        <v>5.990637316292184</v>
      </c>
      <c r="AL48" s="12">
        <f t="shared" si="9"/>
        <v>5.8100540088536521</v>
      </c>
      <c r="AM48" s="12">
        <f t="shared" si="10"/>
        <v>5.6405410743860838</v>
      </c>
      <c r="AN48" s="12">
        <f t="shared" si="11"/>
        <v>5.4814125667802731</v>
      </c>
      <c r="AO48" s="12">
        <f t="shared" si="12"/>
        <v>5.2677716520361892</v>
      </c>
      <c r="AP48" s="12"/>
    </row>
    <row r="49" spans="1:42" x14ac:dyDescent="0.15">
      <c r="A49" s="81">
        <v>71000</v>
      </c>
      <c r="B49" s="8">
        <v>0.26500000000000001</v>
      </c>
      <c r="C49" s="8">
        <v>0.28000000000000003</v>
      </c>
      <c r="D49" s="8">
        <v>0.29499999999999998</v>
      </c>
      <c r="E49" s="8">
        <v>0.31</v>
      </c>
      <c r="F49" s="8">
        <v>0.33</v>
      </c>
      <c r="G49" s="8">
        <v>0.34500000000000003</v>
      </c>
      <c r="H49" s="8">
        <v>0.36</v>
      </c>
      <c r="I49" s="8">
        <v>0.375</v>
      </c>
      <c r="J49" s="8">
        <v>0.38500000000000001</v>
      </c>
      <c r="K49" s="8">
        <v>0.39500000000000002</v>
      </c>
      <c r="L49" s="8">
        <v>0.40500000000000003</v>
      </c>
      <c r="M49" s="8">
        <v>0.41500000000000004</v>
      </c>
      <c r="O49" s="81">
        <v>71000</v>
      </c>
      <c r="P49" s="76">
        <v>470490.24575375812</v>
      </c>
      <c r="Q49" s="76">
        <v>463736.05412329693</v>
      </c>
      <c r="R49" s="76">
        <v>456621.18103518512</v>
      </c>
      <c r="S49" s="76">
        <v>449285.06775797845</v>
      </c>
      <c r="T49" s="76">
        <v>448637.78728251392</v>
      </c>
      <c r="U49" s="76">
        <v>440764.68966864859</v>
      </c>
      <c r="V49" s="76">
        <v>432979.72752851789</v>
      </c>
      <c r="W49" s="76">
        <v>425335.24945674511</v>
      </c>
      <c r="X49" s="76">
        <v>412513.83462860924</v>
      </c>
      <c r="Y49" s="76">
        <v>400478.41628141195</v>
      </c>
      <c r="Z49" s="76">
        <v>389180.29224139941</v>
      </c>
      <c r="AA49" s="76">
        <v>378572.90665182029</v>
      </c>
      <c r="AC49" s="81">
        <v>71000</v>
      </c>
      <c r="AD49" s="12">
        <f t="shared" si="1"/>
        <v>6.6266231796303963</v>
      </c>
      <c r="AE49" s="12">
        <f t="shared" si="2"/>
        <v>6.531493720046436</v>
      </c>
      <c r="AF49" s="12">
        <f t="shared" si="3"/>
        <v>6.431284239932185</v>
      </c>
      <c r="AG49" s="12">
        <f t="shared" si="4"/>
        <v>6.3279587008165983</v>
      </c>
      <c r="AH49" s="12">
        <f t="shared" si="5"/>
        <v>6.3188420744016049</v>
      </c>
      <c r="AI49" s="12">
        <f t="shared" si="6"/>
        <v>6.2079533756147685</v>
      </c>
      <c r="AJ49" s="12">
        <f t="shared" si="7"/>
        <v>6.0983060215284208</v>
      </c>
      <c r="AK49" s="12">
        <f t="shared" si="8"/>
        <v>5.9906373162921849</v>
      </c>
      <c r="AL49" s="12">
        <f t="shared" si="9"/>
        <v>5.8100540088536512</v>
      </c>
      <c r="AM49" s="12">
        <f t="shared" si="10"/>
        <v>5.6405410743860838</v>
      </c>
      <c r="AN49" s="12">
        <f t="shared" si="11"/>
        <v>5.4814125667802731</v>
      </c>
      <c r="AO49" s="12">
        <f t="shared" si="12"/>
        <v>5.3320127697439474</v>
      </c>
      <c r="AP49" s="12"/>
    </row>
    <row r="50" spans="1:42" x14ac:dyDescent="0.15">
      <c r="A50" s="81">
        <v>72000</v>
      </c>
      <c r="B50" s="8">
        <v>0.26500000000000001</v>
      </c>
      <c r="C50" s="8">
        <v>0.28000000000000003</v>
      </c>
      <c r="D50" s="8">
        <v>0.29499999999999998</v>
      </c>
      <c r="E50" s="8">
        <v>0.31</v>
      </c>
      <c r="F50" s="8">
        <v>0.33</v>
      </c>
      <c r="G50" s="8">
        <v>0.34500000000000003</v>
      </c>
      <c r="H50" s="8">
        <v>0.36</v>
      </c>
      <c r="I50" s="8">
        <v>0.375</v>
      </c>
      <c r="J50" s="8">
        <v>0.38500000000000001</v>
      </c>
      <c r="K50" s="8">
        <v>0.39500000000000002</v>
      </c>
      <c r="L50" s="8">
        <v>0.40500000000000003</v>
      </c>
      <c r="M50" s="8">
        <v>0.41500000000000004</v>
      </c>
      <c r="O50" s="81">
        <v>72000</v>
      </c>
      <c r="P50" s="76">
        <v>477116.8689333885</v>
      </c>
      <c r="Q50" s="76">
        <v>470267.54784334335</v>
      </c>
      <c r="R50" s="76">
        <v>463052.46527511725</v>
      </c>
      <c r="S50" s="76">
        <v>455613.02645879501</v>
      </c>
      <c r="T50" s="76">
        <v>454956.62935691554</v>
      </c>
      <c r="U50" s="76">
        <v>446972.64304426342</v>
      </c>
      <c r="V50" s="76">
        <v>439078.03355004633</v>
      </c>
      <c r="W50" s="76">
        <v>431325.88677303726</v>
      </c>
      <c r="X50" s="76">
        <v>418323.88863746292</v>
      </c>
      <c r="Y50" s="76">
        <v>406118.95735579805</v>
      </c>
      <c r="Z50" s="76">
        <v>394661.70480817964</v>
      </c>
      <c r="AA50" s="76">
        <v>383904.91942156426</v>
      </c>
      <c r="AC50" s="81">
        <v>72000</v>
      </c>
      <c r="AD50" s="12">
        <f t="shared" si="1"/>
        <v>6.6266231796303954</v>
      </c>
      <c r="AE50" s="12">
        <f t="shared" si="2"/>
        <v>6.5314937200464351</v>
      </c>
      <c r="AF50" s="12">
        <f t="shared" si="3"/>
        <v>6.4312842399321841</v>
      </c>
      <c r="AG50" s="12">
        <f t="shared" si="4"/>
        <v>6.3279587008165974</v>
      </c>
      <c r="AH50" s="12">
        <f t="shared" si="5"/>
        <v>6.3188420744016049</v>
      </c>
      <c r="AI50" s="12">
        <f t="shared" si="6"/>
        <v>6.2079533756147693</v>
      </c>
      <c r="AJ50" s="12">
        <f t="shared" si="7"/>
        <v>6.0983060215284208</v>
      </c>
      <c r="AK50" s="12">
        <f t="shared" si="8"/>
        <v>5.990637316292184</v>
      </c>
      <c r="AL50" s="12">
        <f t="shared" si="9"/>
        <v>5.8100540088536521</v>
      </c>
      <c r="AM50" s="12">
        <f t="shared" si="10"/>
        <v>5.6405410743860838</v>
      </c>
      <c r="AN50" s="12">
        <f t="shared" si="11"/>
        <v>5.4814125667802731</v>
      </c>
      <c r="AO50" s="12">
        <f t="shared" si="12"/>
        <v>5.3320127697439483</v>
      </c>
      <c r="AP50" s="12"/>
    </row>
    <row r="51" spans="1:42" x14ac:dyDescent="0.15">
      <c r="A51" s="81">
        <v>73000</v>
      </c>
      <c r="B51" s="8">
        <v>0.26500000000000001</v>
      </c>
      <c r="C51" s="8">
        <v>0.28000000000000003</v>
      </c>
      <c r="D51" s="8">
        <v>0.29499999999999998</v>
      </c>
      <c r="E51" s="8">
        <v>0.315</v>
      </c>
      <c r="F51" s="8">
        <v>0.33</v>
      </c>
      <c r="G51" s="8">
        <v>0.34500000000000003</v>
      </c>
      <c r="H51" s="8">
        <v>0.36</v>
      </c>
      <c r="I51" s="8">
        <v>0.375</v>
      </c>
      <c r="J51" s="8">
        <v>0.38500000000000001</v>
      </c>
      <c r="K51" s="8">
        <v>0.39500000000000002</v>
      </c>
      <c r="L51" s="8">
        <v>0.40500000000000003</v>
      </c>
      <c r="M51" s="8">
        <v>0.41499999999999998</v>
      </c>
      <c r="O51" s="81">
        <v>73000</v>
      </c>
      <c r="P51" s="76">
        <v>483743.49211301887</v>
      </c>
      <c r="Q51" s="76">
        <v>476799.04156338982</v>
      </c>
      <c r="R51" s="76">
        <v>469483.74951504939</v>
      </c>
      <c r="S51" s="76">
        <v>469391.64621057309</v>
      </c>
      <c r="T51" s="76">
        <v>461275.47143131716</v>
      </c>
      <c r="U51" s="76">
        <v>453180.59641987819</v>
      </c>
      <c r="V51" s="76">
        <v>445176.33957157476</v>
      </c>
      <c r="W51" s="76">
        <v>437316.52408932947</v>
      </c>
      <c r="X51" s="76">
        <v>424133.9426463166</v>
      </c>
      <c r="Y51" s="76">
        <v>411759.49843018409</v>
      </c>
      <c r="Z51" s="76">
        <v>400143.11737495993</v>
      </c>
      <c r="AA51" s="76">
        <v>389236.93219130818</v>
      </c>
      <c r="AC51" s="81">
        <v>73000</v>
      </c>
      <c r="AD51" s="12">
        <f t="shared" si="1"/>
        <v>6.6266231796303954</v>
      </c>
      <c r="AE51" s="12">
        <f t="shared" si="2"/>
        <v>6.531493720046436</v>
      </c>
      <c r="AF51" s="12">
        <f t="shared" si="3"/>
        <v>6.4312842399321832</v>
      </c>
      <c r="AG51" s="12">
        <f t="shared" si="4"/>
        <v>6.4300225508297686</v>
      </c>
      <c r="AH51" s="12">
        <f t="shared" si="5"/>
        <v>6.3188420744016049</v>
      </c>
      <c r="AI51" s="12">
        <f t="shared" si="6"/>
        <v>6.2079533756147693</v>
      </c>
      <c r="AJ51" s="12">
        <f t="shared" si="7"/>
        <v>6.0983060215284217</v>
      </c>
      <c r="AK51" s="12">
        <f t="shared" si="8"/>
        <v>5.9906373162921849</v>
      </c>
      <c r="AL51" s="12">
        <f t="shared" si="9"/>
        <v>5.8100540088536521</v>
      </c>
      <c r="AM51" s="12">
        <f t="shared" si="10"/>
        <v>5.6405410743860838</v>
      </c>
      <c r="AN51" s="12">
        <f t="shared" si="11"/>
        <v>5.4814125667802731</v>
      </c>
      <c r="AO51" s="12">
        <f t="shared" si="12"/>
        <v>5.3320127697439474</v>
      </c>
      <c r="AP51" s="12"/>
    </row>
    <row r="52" spans="1:42" x14ac:dyDescent="0.15">
      <c r="A52" s="81">
        <v>74000</v>
      </c>
      <c r="B52" s="8">
        <v>0.26500000000000001</v>
      </c>
      <c r="C52" s="8">
        <v>0.28000000000000003</v>
      </c>
      <c r="D52" s="8">
        <v>0.3</v>
      </c>
      <c r="E52" s="8">
        <v>0.315</v>
      </c>
      <c r="F52" s="8">
        <v>0.33</v>
      </c>
      <c r="G52" s="8">
        <v>0.34500000000000003</v>
      </c>
      <c r="H52" s="8">
        <v>0.36</v>
      </c>
      <c r="I52" s="8">
        <v>0.375</v>
      </c>
      <c r="J52" s="8">
        <v>0.38500000000000001</v>
      </c>
      <c r="K52" s="8">
        <v>0.39500000000000002</v>
      </c>
      <c r="L52" s="8">
        <v>0.40500000000000003</v>
      </c>
      <c r="M52" s="8">
        <v>0.41499999999999998</v>
      </c>
      <c r="O52" s="81">
        <v>74000</v>
      </c>
      <c r="P52" s="76">
        <v>490370.11529264931</v>
      </c>
      <c r="Q52" s="76">
        <v>483330.53528343624</v>
      </c>
      <c r="R52" s="76">
        <v>483981.39025930333</v>
      </c>
      <c r="S52" s="76">
        <v>475821.66876140283</v>
      </c>
      <c r="T52" s="76">
        <v>467594.31350571872</v>
      </c>
      <c r="U52" s="76">
        <v>459388.54979549296</v>
      </c>
      <c r="V52" s="76">
        <v>451274.6455931032</v>
      </c>
      <c r="W52" s="76">
        <v>443307.16140562162</v>
      </c>
      <c r="X52" s="76">
        <v>429943.99665517017</v>
      </c>
      <c r="Y52" s="76">
        <v>417400.03950457019</v>
      </c>
      <c r="Z52" s="76">
        <v>405624.52994174021</v>
      </c>
      <c r="AA52" s="76">
        <v>394568.94496105204</v>
      </c>
      <c r="AC52" s="81">
        <v>74000</v>
      </c>
      <c r="AD52" s="12">
        <f t="shared" si="1"/>
        <v>6.6266231796303963</v>
      </c>
      <c r="AE52" s="12">
        <f t="shared" si="2"/>
        <v>6.531493720046436</v>
      </c>
      <c r="AF52" s="12">
        <f t="shared" si="3"/>
        <v>6.5402890575581534</v>
      </c>
      <c r="AG52" s="12">
        <f t="shared" si="4"/>
        <v>6.4300225508297677</v>
      </c>
      <c r="AH52" s="12">
        <f t="shared" si="5"/>
        <v>6.3188420744016041</v>
      </c>
      <c r="AI52" s="12">
        <f t="shared" si="6"/>
        <v>6.2079533756147693</v>
      </c>
      <c r="AJ52" s="12">
        <f t="shared" si="7"/>
        <v>6.0983060215284217</v>
      </c>
      <c r="AK52" s="12">
        <f t="shared" si="8"/>
        <v>5.990637316292184</v>
      </c>
      <c r="AL52" s="12">
        <f t="shared" si="9"/>
        <v>5.8100540088536512</v>
      </c>
      <c r="AM52" s="12">
        <f t="shared" si="10"/>
        <v>5.6405410743860838</v>
      </c>
      <c r="AN52" s="12">
        <f t="shared" si="11"/>
        <v>5.4814125667802731</v>
      </c>
      <c r="AO52" s="12">
        <f t="shared" si="12"/>
        <v>5.3320127697439466</v>
      </c>
      <c r="AP52" s="12"/>
    </row>
    <row r="53" spans="1:42" x14ac:dyDescent="0.15">
      <c r="A53" s="81">
        <v>75000</v>
      </c>
      <c r="B53" s="8">
        <v>0.27</v>
      </c>
      <c r="C53" s="8">
        <v>0.28500000000000003</v>
      </c>
      <c r="D53" s="8">
        <v>0.3</v>
      </c>
      <c r="E53" s="8">
        <v>0.315</v>
      </c>
      <c r="F53" s="8">
        <v>0.33</v>
      </c>
      <c r="G53" s="8">
        <v>0.34500000000000003</v>
      </c>
      <c r="H53" s="8">
        <v>0.36</v>
      </c>
      <c r="I53" s="8">
        <v>0.375</v>
      </c>
      <c r="J53" s="8">
        <v>0.38500000000000001</v>
      </c>
      <c r="K53" s="8">
        <v>0.39500000000000002</v>
      </c>
      <c r="L53" s="8">
        <v>0.40500000000000003</v>
      </c>
      <c r="M53" s="8">
        <v>0.41499999999999998</v>
      </c>
      <c r="O53" s="81">
        <v>75000</v>
      </c>
      <c r="P53" s="76">
        <v>506374.03542458685</v>
      </c>
      <c r="Q53" s="76">
        <v>498609.56523568765</v>
      </c>
      <c r="R53" s="76">
        <v>490521.6793168615</v>
      </c>
      <c r="S53" s="76">
        <v>482251.69131223264</v>
      </c>
      <c r="T53" s="76">
        <v>473913.15558012034</v>
      </c>
      <c r="U53" s="76">
        <v>465596.50317110773</v>
      </c>
      <c r="V53" s="76">
        <v>457372.95161463157</v>
      </c>
      <c r="W53" s="76">
        <v>449297.79872191383</v>
      </c>
      <c r="X53" s="76">
        <v>435754.05066402385</v>
      </c>
      <c r="Y53" s="76">
        <v>423040.58057895629</v>
      </c>
      <c r="Z53" s="76">
        <v>411105.94250852044</v>
      </c>
      <c r="AA53" s="76">
        <v>399900.95773079601</v>
      </c>
      <c r="AC53" s="81">
        <v>75000</v>
      </c>
      <c r="AD53" s="12">
        <f t="shared" si="1"/>
        <v>6.7516538056611584</v>
      </c>
      <c r="AE53" s="12">
        <f t="shared" si="2"/>
        <v>6.648127536475835</v>
      </c>
      <c r="AF53" s="12">
        <f t="shared" si="3"/>
        <v>6.5402890575581534</v>
      </c>
      <c r="AG53" s="12">
        <f t="shared" si="4"/>
        <v>6.4300225508297686</v>
      </c>
      <c r="AH53" s="12">
        <f t="shared" si="5"/>
        <v>6.3188420744016041</v>
      </c>
      <c r="AI53" s="12">
        <f t="shared" si="6"/>
        <v>6.2079533756147693</v>
      </c>
      <c r="AJ53" s="12">
        <f t="shared" si="7"/>
        <v>6.0983060215284208</v>
      </c>
      <c r="AK53" s="12">
        <f t="shared" si="8"/>
        <v>5.990637316292184</v>
      </c>
      <c r="AL53" s="12">
        <f t="shared" si="9"/>
        <v>5.8100540088536512</v>
      </c>
      <c r="AM53" s="12">
        <f t="shared" si="10"/>
        <v>5.6405410743860838</v>
      </c>
      <c r="AN53" s="12">
        <f t="shared" si="11"/>
        <v>5.4814125667802722</v>
      </c>
      <c r="AO53" s="12">
        <f t="shared" si="12"/>
        <v>5.3320127697439466</v>
      </c>
      <c r="AP53" s="12"/>
    </row>
    <row r="54" spans="1:42" x14ac:dyDescent="0.15">
      <c r="A54" s="81">
        <v>76000</v>
      </c>
      <c r="B54" s="8">
        <v>0.27</v>
      </c>
      <c r="C54" s="8">
        <v>0.28500000000000003</v>
      </c>
      <c r="D54" s="8">
        <v>0.3</v>
      </c>
      <c r="E54" s="8">
        <v>0.315</v>
      </c>
      <c r="F54" s="8">
        <v>0.33</v>
      </c>
      <c r="G54" s="8">
        <v>0.34500000000000003</v>
      </c>
      <c r="H54" s="8">
        <v>0.36499999999999999</v>
      </c>
      <c r="I54" s="8">
        <v>0.375</v>
      </c>
      <c r="J54" s="8">
        <v>0.38500000000000001</v>
      </c>
      <c r="K54" s="8">
        <v>0.39500000000000002</v>
      </c>
      <c r="L54" s="8">
        <v>0.40500000000000003</v>
      </c>
      <c r="M54" s="8">
        <v>0.41499999999999998</v>
      </c>
      <c r="O54" s="81">
        <v>76000</v>
      </c>
      <c r="P54" s="76">
        <v>513125.68923024804</v>
      </c>
      <c r="Q54" s="76">
        <v>505257.69277216349</v>
      </c>
      <c r="R54" s="76">
        <v>497061.96837441967</v>
      </c>
      <c r="S54" s="76">
        <v>488681.71386306238</v>
      </c>
      <c r="T54" s="76">
        <v>480231.99765452195</v>
      </c>
      <c r="U54" s="76">
        <v>471804.45654672245</v>
      </c>
      <c r="V54" s="76">
        <v>469908.35843666218</v>
      </c>
      <c r="W54" s="76">
        <v>455288.43603820598</v>
      </c>
      <c r="X54" s="76">
        <v>441564.10467287753</v>
      </c>
      <c r="Y54" s="76">
        <v>428681.12165334233</v>
      </c>
      <c r="Z54" s="76">
        <v>416587.35507530073</v>
      </c>
      <c r="AA54" s="76">
        <v>405232.97050053999</v>
      </c>
      <c r="AC54" s="81">
        <v>76000</v>
      </c>
      <c r="AD54" s="12">
        <f t="shared" si="1"/>
        <v>6.7516538056611584</v>
      </c>
      <c r="AE54" s="12">
        <f t="shared" si="2"/>
        <v>6.648127536475835</v>
      </c>
      <c r="AF54" s="12">
        <f t="shared" si="3"/>
        <v>6.5402890575581534</v>
      </c>
      <c r="AG54" s="12">
        <f t="shared" si="4"/>
        <v>6.4300225508297686</v>
      </c>
      <c r="AH54" s="12">
        <f t="shared" si="5"/>
        <v>6.3188420744016049</v>
      </c>
      <c r="AI54" s="12">
        <f t="shared" si="6"/>
        <v>6.2079533756147693</v>
      </c>
      <c r="AJ54" s="12">
        <f t="shared" si="7"/>
        <v>6.1830047162718706</v>
      </c>
      <c r="AK54" s="12">
        <f t="shared" si="8"/>
        <v>5.990637316292184</v>
      </c>
      <c r="AL54" s="12">
        <f t="shared" si="9"/>
        <v>5.8100540088536521</v>
      </c>
      <c r="AM54" s="12">
        <f t="shared" si="10"/>
        <v>5.6405410743860829</v>
      </c>
      <c r="AN54" s="12">
        <f t="shared" si="11"/>
        <v>5.4814125667802731</v>
      </c>
      <c r="AO54" s="12">
        <f t="shared" si="12"/>
        <v>5.3320127697439474</v>
      </c>
      <c r="AP54" s="12"/>
    </row>
    <row r="55" spans="1:42" x14ac:dyDescent="0.15">
      <c r="A55" s="81">
        <v>77000</v>
      </c>
      <c r="B55" s="8">
        <v>0.27</v>
      </c>
      <c r="C55" s="8">
        <v>0.28500000000000003</v>
      </c>
      <c r="D55" s="8">
        <v>0.3</v>
      </c>
      <c r="E55" s="8">
        <v>0.315</v>
      </c>
      <c r="F55" s="8">
        <v>0.33</v>
      </c>
      <c r="G55" s="8">
        <v>0.34500000000000003</v>
      </c>
      <c r="H55" s="8">
        <v>0.36499999999999999</v>
      </c>
      <c r="I55" s="8">
        <v>0.375</v>
      </c>
      <c r="J55" s="8">
        <v>0.38500000000000001</v>
      </c>
      <c r="K55" s="8">
        <v>0.39500000000000002</v>
      </c>
      <c r="L55" s="8">
        <v>0.40500000000000003</v>
      </c>
      <c r="M55" s="8">
        <v>0.41499999999999998</v>
      </c>
      <c r="O55" s="81">
        <v>77000</v>
      </c>
      <c r="P55" s="76">
        <v>519877.34303590917</v>
      </c>
      <c r="Q55" s="76">
        <v>511905.82030863932</v>
      </c>
      <c r="R55" s="76">
        <v>503602.25743197778</v>
      </c>
      <c r="S55" s="76">
        <v>495111.73641389218</v>
      </c>
      <c r="T55" s="76">
        <v>486550.83972892357</v>
      </c>
      <c r="U55" s="76">
        <v>478012.40992233722</v>
      </c>
      <c r="V55" s="76">
        <v>476091.36315293412</v>
      </c>
      <c r="W55" s="76">
        <v>461279.07335449819</v>
      </c>
      <c r="X55" s="76">
        <v>447374.15868173115</v>
      </c>
      <c r="Y55" s="76">
        <v>434321.66272772849</v>
      </c>
      <c r="Z55" s="76">
        <v>422068.76764208102</v>
      </c>
      <c r="AA55" s="76">
        <v>410564.9832702839</v>
      </c>
      <c r="AC55" s="81">
        <v>77000</v>
      </c>
      <c r="AD55" s="12">
        <f t="shared" si="1"/>
        <v>6.7516538056611584</v>
      </c>
      <c r="AE55" s="12">
        <f t="shared" si="2"/>
        <v>6.648127536475835</v>
      </c>
      <c r="AF55" s="12">
        <f t="shared" si="3"/>
        <v>6.5402890575581534</v>
      </c>
      <c r="AG55" s="12">
        <f t="shared" si="4"/>
        <v>6.4300225508297686</v>
      </c>
      <c r="AH55" s="12">
        <f t="shared" si="5"/>
        <v>6.3188420744016049</v>
      </c>
      <c r="AI55" s="12">
        <f t="shared" si="6"/>
        <v>6.2079533756147693</v>
      </c>
      <c r="AJ55" s="12">
        <f t="shared" si="7"/>
        <v>6.1830047162718715</v>
      </c>
      <c r="AK55" s="12">
        <f t="shared" si="8"/>
        <v>5.990637316292184</v>
      </c>
      <c r="AL55" s="12">
        <f t="shared" si="9"/>
        <v>5.8100540088536512</v>
      </c>
      <c r="AM55" s="12">
        <f t="shared" si="10"/>
        <v>5.6405410743860847</v>
      </c>
      <c r="AN55" s="12">
        <f t="shared" si="11"/>
        <v>5.4814125667802731</v>
      </c>
      <c r="AO55" s="12">
        <f t="shared" si="12"/>
        <v>5.3320127697439466</v>
      </c>
      <c r="AP55" s="12"/>
    </row>
    <row r="56" spans="1:42" x14ac:dyDescent="0.15">
      <c r="A56" s="81">
        <v>78000</v>
      </c>
      <c r="B56" s="8">
        <v>0.27</v>
      </c>
      <c r="C56" s="8">
        <v>0.28500000000000003</v>
      </c>
      <c r="D56" s="8">
        <v>0.3</v>
      </c>
      <c r="E56" s="8">
        <v>0.315</v>
      </c>
      <c r="F56" s="8">
        <v>0.33</v>
      </c>
      <c r="G56" s="8">
        <v>0.34500000000000003</v>
      </c>
      <c r="H56" s="8">
        <v>0.36499999999999999</v>
      </c>
      <c r="I56" s="8">
        <v>0.375</v>
      </c>
      <c r="J56" s="8">
        <v>0.38500000000000001</v>
      </c>
      <c r="K56" s="8">
        <v>0.39500000000000002</v>
      </c>
      <c r="L56" s="8">
        <v>0.40500000000000003</v>
      </c>
      <c r="M56" s="8">
        <v>0.41499999999999998</v>
      </c>
      <c r="O56" s="81">
        <v>78000</v>
      </c>
      <c r="P56" s="76">
        <v>526628.99684157036</v>
      </c>
      <c r="Q56" s="76">
        <v>518553.94784511521</v>
      </c>
      <c r="R56" s="76">
        <v>510142.54648953595</v>
      </c>
      <c r="S56" s="76">
        <v>501541.75896472193</v>
      </c>
      <c r="T56" s="76">
        <v>492869.68180332513</v>
      </c>
      <c r="U56" s="76">
        <v>484220.36329795199</v>
      </c>
      <c r="V56" s="76">
        <v>482274.36786920601</v>
      </c>
      <c r="W56" s="76">
        <v>467269.71067079034</v>
      </c>
      <c r="X56" s="76">
        <v>453184.21269058483</v>
      </c>
      <c r="Y56" s="76">
        <v>439962.20380211453</v>
      </c>
      <c r="Z56" s="76">
        <v>427550.1802088613</v>
      </c>
      <c r="AA56" s="76">
        <v>415896.99604002788</v>
      </c>
      <c r="AC56" s="81">
        <v>78000</v>
      </c>
      <c r="AD56" s="12">
        <f t="shared" si="1"/>
        <v>6.7516538056611584</v>
      </c>
      <c r="AE56" s="12">
        <f t="shared" si="2"/>
        <v>6.6481275364758359</v>
      </c>
      <c r="AF56" s="12">
        <f t="shared" si="3"/>
        <v>6.5402890575581534</v>
      </c>
      <c r="AG56" s="12">
        <f t="shared" si="4"/>
        <v>6.4300225508297686</v>
      </c>
      <c r="AH56" s="12">
        <f t="shared" si="5"/>
        <v>6.3188420744016041</v>
      </c>
      <c r="AI56" s="12">
        <f t="shared" si="6"/>
        <v>6.2079533756147693</v>
      </c>
      <c r="AJ56" s="12">
        <f t="shared" si="7"/>
        <v>6.1830047162718715</v>
      </c>
      <c r="AK56" s="12">
        <f t="shared" si="8"/>
        <v>5.990637316292184</v>
      </c>
      <c r="AL56" s="12">
        <f t="shared" si="9"/>
        <v>5.8100540088536512</v>
      </c>
      <c r="AM56" s="12">
        <f t="shared" si="10"/>
        <v>5.6405410743860838</v>
      </c>
      <c r="AN56" s="12">
        <f t="shared" si="11"/>
        <v>5.4814125667802731</v>
      </c>
      <c r="AO56" s="12">
        <f t="shared" si="12"/>
        <v>5.3320127697439474</v>
      </c>
      <c r="AP56" s="12"/>
    </row>
    <row r="57" spans="1:42" x14ac:dyDescent="0.15">
      <c r="A57" s="81">
        <v>79000</v>
      </c>
      <c r="B57" s="8">
        <v>0.27</v>
      </c>
      <c r="C57" s="8">
        <v>0.28500000000000003</v>
      </c>
      <c r="D57" s="8">
        <v>0.30499999999999999</v>
      </c>
      <c r="E57" s="8">
        <v>0.32</v>
      </c>
      <c r="F57" s="8">
        <v>0.33500000000000002</v>
      </c>
      <c r="G57" s="8">
        <v>0.35000000000000003</v>
      </c>
      <c r="H57" s="8">
        <v>0.36499999999999999</v>
      </c>
      <c r="I57" s="8">
        <v>0.375</v>
      </c>
      <c r="J57" s="8">
        <v>0.38500000000000001</v>
      </c>
      <c r="K57" s="8">
        <v>0.39500000000000002</v>
      </c>
      <c r="L57" s="8">
        <v>0.40500000000000003</v>
      </c>
      <c r="M57" s="8">
        <v>0.41499999999999998</v>
      </c>
      <c r="O57" s="81">
        <v>79000</v>
      </c>
      <c r="P57" s="76">
        <v>533380.65064723149</v>
      </c>
      <c r="Q57" s="76">
        <v>525202.07538159098</v>
      </c>
      <c r="R57" s="76">
        <v>525294.21613954566</v>
      </c>
      <c r="S57" s="76">
        <v>516034.82566659217</v>
      </c>
      <c r="T57" s="76">
        <v>506751.98636072257</v>
      </c>
      <c r="U57" s="76">
        <v>497535.97343695175</v>
      </c>
      <c r="V57" s="76">
        <v>488457.37258547783</v>
      </c>
      <c r="W57" s="76">
        <v>473260.34798708255</v>
      </c>
      <c r="X57" s="76">
        <v>458994.26669943851</v>
      </c>
      <c r="Y57" s="76">
        <v>445602.74487650057</v>
      </c>
      <c r="Z57" s="76">
        <v>433031.59277564153</v>
      </c>
      <c r="AA57" s="76">
        <v>421229.00880977185</v>
      </c>
      <c r="AC57" s="81">
        <v>79000</v>
      </c>
      <c r="AD57" s="12">
        <f t="shared" si="1"/>
        <v>6.7516538056611584</v>
      </c>
      <c r="AE57" s="12">
        <f t="shared" si="2"/>
        <v>6.648127536475835</v>
      </c>
      <c r="AF57" s="12">
        <f t="shared" si="3"/>
        <v>6.6492938751841226</v>
      </c>
      <c r="AG57" s="12">
        <f t="shared" si="4"/>
        <v>6.5320864008429389</v>
      </c>
      <c r="AH57" s="12">
        <f t="shared" si="5"/>
        <v>6.414582105831931</v>
      </c>
      <c r="AI57" s="12">
        <f t="shared" si="6"/>
        <v>6.2979237143917945</v>
      </c>
      <c r="AJ57" s="12">
        <f t="shared" si="7"/>
        <v>6.1830047162718715</v>
      </c>
      <c r="AK57" s="12">
        <f t="shared" si="8"/>
        <v>5.990637316292184</v>
      </c>
      <c r="AL57" s="12">
        <f t="shared" si="9"/>
        <v>5.8100540088536521</v>
      </c>
      <c r="AM57" s="12">
        <f t="shared" si="10"/>
        <v>5.6405410743860829</v>
      </c>
      <c r="AN57" s="12">
        <f t="shared" si="11"/>
        <v>5.4814125667802722</v>
      </c>
      <c r="AO57" s="12">
        <f t="shared" si="12"/>
        <v>5.3320127697439474</v>
      </c>
      <c r="AP57" s="12"/>
    </row>
    <row r="58" spans="1:42" x14ac:dyDescent="0.15">
      <c r="A58" s="81">
        <v>80000</v>
      </c>
      <c r="B58" s="8">
        <v>0.27500000000000002</v>
      </c>
      <c r="C58" s="8">
        <v>0.29000000000000004</v>
      </c>
      <c r="D58" s="8">
        <v>0.30499999999999999</v>
      </c>
      <c r="E58" s="8">
        <v>0.32</v>
      </c>
      <c r="F58" s="8">
        <v>0.33500000000000002</v>
      </c>
      <c r="G58" s="8">
        <v>0.35000000000000003</v>
      </c>
      <c r="H58" s="8">
        <v>0.36499999999999999</v>
      </c>
      <c r="I58" s="8">
        <v>0.375</v>
      </c>
      <c r="J58" s="8">
        <v>0.38500000000000001</v>
      </c>
      <c r="K58" s="8">
        <v>0.39500000000000002</v>
      </c>
      <c r="L58" s="8">
        <v>0.40500000000000003</v>
      </c>
      <c r="M58" s="8">
        <v>0.41499999999999998</v>
      </c>
      <c r="O58" s="81">
        <v>80000</v>
      </c>
      <c r="P58" s="76">
        <v>550134.75453535363</v>
      </c>
      <c r="Q58" s="76">
        <v>541180.90823241894</v>
      </c>
      <c r="R58" s="76">
        <v>531943.51001472981</v>
      </c>
      <c r="S58" s="76">
        <v>522566.91206743516</v>
      </c>
      <c r="T58" s="76">
        <v>513166.56846655457</v>
      </c>
      <c r="U58" s="76">
        <v>503833.89715134352</v>
      </c>
      <c r="V58" s="76">
        <v>494640.37730174977</v>
      </c>
      <c r="W58" s="76">
        <v>479250.98530337476</v>
      </c>
      <c r="X58" s="76">
        <v>464804.32070829207</v>
      </c>
      <c r="Y58" s="76">
        <v>451243.28595088673</v>
      </c>
      <c r="Z58" s="76">
        <v>438513.00534242182</v>
      </c>
      <c r="AA58" s="76">
        <v>426561.02157951577</v>
      </c>
      <c r="AC58" s="81">
        <v>80000</v>
      </c>
      <c r="AD58" s="12">
        <f t="shared" si="1"/>
        <v>6.8766844316919205</v>
      </c>
      <c r="AE58" s="12">
        <f t="shared" si="2"/>
        <v>6.7647613529052366</v>
      </c>
      <c r="AF58" s="12">
        <f t="shared" si="3"/>
        <v>6.6492938751841226</v>
      </c>
      <c r="AG58" s="12">
        <f t="shared" si="4"/>
        <v>6.5320864008429398</v>
      </c>
      <c r="AH58" s="12">
        <f t="shared" si="5"/>
        <v>6.4145821058319319</v>
      </c>
      <c r="AI58" s="12">
        <f t="shared" si="6"/>
        <v>6.2979237143917937</v>
      </c>
      <c r="AJ58" s="12">
        <f t="shared" si="7"/>
        <v>6.1830047162718724</v>
      </c>
      <c r="AK58" s="12">
        <f t="shared" si="8"/>
        <v>5.9906373162921849</v>
      </c>
      <c r="AL58" s="12">
        <f t="shared" si="9"/>
        <v>5.8100540088536512</v>
      </c>
      <c r="AM58" s="12">
        <f t="shared" si="10"/>
        <v>5.6405410743860838</v>
      </c>
      <c r="AN58" s="12">
        <f t="shared" si="11"/>
        <v>5.4814125667802731</v>
      </c>
      <c r="AO58" s="12">
        <f t="shared" si="12"/>
        <v>5.3320127697439474</v>
      </c>
      <c r="AP58" s="12"/>
    </row>
    <row r="59" spans="1:42" x14ac:dyDescent="0.15">
      <c r="A59" s="81">
        <v>81000</v>
      </c>
      <c r="B59" s="8">
        <v>0.27500000000000002</v>
      </c>
      <c r="C59" s="8">
        <v>0.29000000000000004</v>
      </c>
      <c r="D59" s="8">
        <v>0.30499999999999999</v>
      </c>
      <c r="E59" s="8">
        <v>0.32</v>
      </c>
      <c r="F59" s="8">
        <v>0.33500000000000002</v>
      </c>
      <c r="G59" s="8">
        <v>0.35000000000000003</v>
      </c>
      <c r="H59" s="8">
        <v>0.36499999999999999</v>
      </c>
      <c r="I59" s="8">
        <v>0.375</v>
      </c>
      <c r="J59" s="8">
        <v>0.38500000000000001</v>
      </c>
      <c r="K59" s="8">
        <v>0.39500000000000002</v>
      </c>
      <c r="L59" s="8">
        <v>0.40500000000000003</v>
      </c>
      <c r="M59" s="8">
        <v>0.41499999999999998</v>
      </c>
      <c r="O59" s="81">
        <v>81000</v>
      </c>
      <c r="P59" s="76">
        <v>557011.43896704551</v>
      </c>
      <c r="Q59" s="76">
        <v>547945.66958532413</v>
      </c>
      <c r="R59" s="76">
        <v>538592.80388991395</v>
      </c>
      <c r="S59" s="76">
        <v>529098.99846827809</v>
      </c>
      <c r="T59" s="76">
        <v>519581.15057238651</v>
      </c>
      <c r="U59" s="76">
        <v>510131.82086573541</v>
      </c>
      <c r="V59" s="76">
        <v>500823.3820180216</v>
      </c>
      <c r="W59" s="76">
        <v>485241.62261966692</v>
      </c>
      <c r="X59" s="76">
        <v>470614.37471714575</v>
      </c>
      <c r="Y59" s="76">
        <v>456883.82702527277</v>
      </c>
      <c r="Z59" s="76">
        <v>443994.41790920205</v>
      </c>
      <c r="AA59" s="76">
        <v>431893.03434925969</v>
      </c>
      <c r="AC59" s="81">
        <v>81000</v>
      </c>
      <c r="AD59" s="12">
        <f t="shared" si="1"/>
        <v>6.8766844316919196</v>
      </c>
      <c r="AE59" s="12">
        <f t="shared" si="2"/>
        <v>6.7647613529052357</v>
      </c>
      <c r="AF59" s="12">
        <f t="shared" si="3"/>
        <v>6.6492938751841226</v>
      </c>
      <c r="AG59" s="12">
        <f t="shared" si="4"/>
        <v>6.5320864008429398</v>
      </c>
      <c r="AH59" s="12">
        <f t="shared" si="5"/>
        <v>6.4145821058319319</v>
      </c>
      <c r="AI59" s="12">
        <f t="shared" si="6"/>
        <v>6.2979237143917954</v>
      </c>
      <c r="AJ59" s="12">
        <f t="shared" si="7"/>
        <v>6.1830047162718715</v>
      </c>
      <c r="AK59" s="12">
        <f t="shared" si="8"/>
        <v>5.990637316292184</v>
      </c>
      <c r="AL59" s="12">
        <f t="shared" si="9"/>
        <v>5.8100540088536512</v>
      </c>
      <c r="AM59" s="12">
        <f t="shared" si="10"/>
        <v>5.6405410743860838</v>
      </c>
      <c r="AN59" s="12">
        <f t="shared" si="11"/>
        <v>5.4814125667802722</v>
      </c>
      <c r="AO59" s="12">
        <f t="shared" si="12"/>
        <v>5.3320127697439466</v>
      </c>
      <c r="AP59" s="12"/>
    </row>
    <row r="60" spans="1:42" x14ac:dyDescent="0.15">
      <c r="A60" s="81">
        <v>82000</v>
      </c>
      <c r="B60" s="8">
        <v>0.27500000000000002</v>
      </c>
      <c r="C60" s="8">
        <v>0.29000000000000004</v>
      </c>
      <c r="D60" s="8">
        <v>0.30499999999999999</v>
      </c>
      <c r="E60" s="8">
        <v>0.32</v>
      </c>
      <c r="F60" s="8">
        <v>0.33500000000000002</v>
      </c>
      <c r="G60" s="8">
        <v>0.35000000000000003</v>
      </c>
      <c r="H60" s="8">
        <v>0.36499999999999999</v>
      </c>
      <c r="I60" s="8">
        <v>0.375</v>
      </c>
      <c r="J60" s="8">
        <v>0.38500000000000001</v>
      </c>
      <c r="K60" s="8">
        <v>0.39500000000000002</v>
      </c>
      <c r="L60" s="8">
        <v>0.40500000000000003</v>
      </c>
      <c r="M60" s="8">
        <v>0.41499999999999998</v>
      </c>
      <c r="O60" s="81">
        <v>82000</v>
      </c>
      <c r="P60" s="76">
        <v>563888.12339873752</v>
      </c>
      <c r="Q60" s="76">
        <v>554710.43093822943</v>
      </c>
      <c r="R60" s="76">
        <v>545242.09776509798</v>
      </c>
      <c r="S60" s="76">
        <v>535631.08486912097</v>
      </c>
      <c r="T60" s="76">
        <v>525995.7326782184</v>
      </c>
      <c r="U60" s="76">
        <v>516429.74458012712</v>
      </c>
      <c r="V60" s="76">
        <v>507006.38673429342</v>
      </c>
      <c r="W60" s="76">
        <v>491232.25993595913</v>
      </c>
      <c r="X60" s="76">
        <v>476424.42872599943</v>
      </c>
      <c r="Y60" s="76">
        <v>462524.36809965881</v>
      </c>
      <c r="Z60" s="76">
        <v>449475.83047598228</v>
      </c>
      <c r="AA60" s="76">
        <v>437225.04711900366</v>
      </c>
      <c r="AC60" s="81">
        <v>82000</v>
      </c>
      <c r="AD60" s="12">
        <f t="shared" si="1"/>
        <v>6.8766844316919213</v>
      </c>
      <c r="AE60" s="12">
        <f t="shared" si="2"/>
        <v>6.7647613529052366</v>
      </c>
      <c r="AF60" s="12">
        <f t="shared" si="3"/>
        <v>6.6492938751841217</v>
      </c>
      <c r="AG60" s="12">
        <f t="shared" si="4"/>
        <v>6.5320864008429389</v>
      </c>
      <c r="AH60" s="12">
        <f t="shared" si="5"/>
        <v>6.4145821058319319</v>
      </c>
      <c r="AI60" s="12">
        <f t="shared" si="6"/>
        <v>6.2979237143917945</v>
      </c>
      <c r="AJ60" s="12">
        <f t="shared" si="7"/>
        <v>6.1830047162718706</v>
      </c>
      <c r="AK60" s="12">
        <f t="shared" si="8"/>
        <v>5.9906373162921849</v>
      </c>
      <c r="AL60" s="12">
        <f t="shared" si="9"/>
        <v>5.8100540088536512</v>
      </c>
      <c r="AM60" s="12">
        <f t="shared" si="10"/>
        <v>5.6405410743860829</v>
      </c>
      <c r="AN60" s="12">
        <f t="shared" si="11"/>
        <v>5.4814125667802713</v>
      </c>
      <c r="AO60" s="12">
        <f t="shared" si="12"/>
        <v>5.3320127697439474</v>
      </c>
      <c r="AP60" s="12"/>
    </row>
    <row r="61" spans="1:42" x14ac:dyDescent="0.15">
      <c r="A61" s="81">
        <v>83000</v>
      </c>
      <c r="B61" s="8">
        <v>0.27500000000000002</v>
      </c>
      <c r="C61" s="8">
        <v>0.29000000000000004</v>
      </c>
      <c r="D61" s="8">
        <v>0.30499999999999999</v>
      </c>
      <c r="E61" s="8">
        <v>0.32</v>
      </c>
      <c r="F61" s="8">
        <v>0.33500000000000002</v>
      </c>
      <c r="G61" s="8">
        <v>0.35000000000000003</v>
      </c>
      <c r="H61" s="8">
        <v>0.36499999999999999</v>
      </c>
      <c r="I61" s="8">
        <v>0.375</v>
      </c>
      <c r="J61" s="8">
        <v>0.38500000000000001</v>
      </c>
      <c r="K61" s="8">
        <v>0.39500000000000002</v>
      </c>
      <c r="L61" s="8">
        <v>0.40500000000000003</v>
      </c>
      <c r="M61" s="8">
        <v>0.41499999999999998</v>
      </c>
      <c r="O61" s="81">
        <v>83000</v>
      </c>
      <c r="P61" s="76">
        <v>570764.80783042952</v>
      </c>
      <c r="Q61" s="76">
        <v>561475.19229113462</v>
      </c>
      <c r="R61" s="76">
        <v>551891.39164028224</v>
      </c>
      <c r="S61" s="76">
        <v>542163.17126996396</v>
      </c>
      <c r="T61" s="76">
        <v>532410.31478405034</v>
      </c>
      <c r="U61" s="76">
        <v>522727.66829451889</v>
      </c>
      <c r="V61" s="76">
        <v>513189.39145056537</v>
      </c>
      <c r="W61" s="76">
        <v>497222.89725225128</v>
      </c>
      <c r="X61" s="76">
        <v>482234.48273485305</v>
      </c>
      <c r="Y61" s="76">
        <v>468164.90917404497</v>
      </c>
      <c r="Z61" s="76">
        <v>454957.24304276257</v>
      </c>
      <c r="AA61" s="76">
        <v>442557.05988874758</v>
      </c>
      <c r="AC61" s="81">
        <v>83000</v>
      </c>
      <c r="AD61" s="12">
        <f t="shared" si="1"/>
        <v>6.8766844316919222</v>
      </c>
      <c r="AE61" s="12">
        <f t="shared" si="2"/>
        <v>6.7647613529052366</v>
      </c>
      <c r="AF61" s="12">
        <f t="shared" si="3"/>
        <v>6.6492938751841235</v>
      </c>
      <c r="AG61" s="12">
        <f t="shared" si="4"/>
        <v>6.5320864008429389</v>
      </c>
      <c r="AH61" s="12">
        <f t="shared" si="5"/>
        <v>6.4145821058319319</v>
      </c>
      <c r="AI61" s="12">
        <f t="shared" si="6"/>
        <v>6.2979237143917937</v>
      </c>
      <c r="AJ61" s="12">
        <f t="shared" si="7"/>
        <v>6.1830047162718715</v>
      </c>
      <c r="AK61" s="12">
        <f t="shared" si="8"/>
        <v>5.990637316292184</v>
      </c>
      <c r="AL61" s="12">
        <f t="shared" si="9"/>
        <v>5.8100540088536512</v>
      </c>
      <c r="AM61" s="12">
        <f t="shared" si="10"/>
        <v>5.6405410743860838</v>
      </c>
      <c r="AN61" s="12">
        <f t="shared" si="11"/>
        <v>5.4814125667802722</v>
      </c>
      <c r="AO61" s="12">
        <f t="shared" si="12"/>
        <v>5.3320127697439466</v>
      </c>
      <c r="AP61" s="12"/>
    </row>
    <row r="62" spans="1:42" x14ac:dyDescent="0.15">
      <c r="A62" s="81">
        <v>84000</v>
      </c>
      <c r="B62" s="8">
        <v>0.27500000000000002</v>
      </c>
      <c r="C62" s="8">
        <v>0.29000000000000004</v>
      </c>
      <c r="D62" s="8">
        <v>0.30499999999999999</v>
      </c>
      <c r="E62" s="8">
        <v>0.32</v>
      </c>
      <c r="F62" s="8">
        <v>0.33500000000000002</v>
      </c>
      <c r="G62" s="8">
        <v>0.35000000000000003</v>
      </c>
      <c r="H62" s="8">
        <v>0.36499999999999999</v>
      </c>
      <c r="I62" s="8">
        <v>0.375</v>
      </c>
      <c r="J62" s="8">
        <v>0.38500000000000001</v>
      </c>
      <c r="K62" s="8">
        <v>0.39500000000000002</v>
      </c>
      <c r="L62" s="8">
        <v>0.40500000000000003</v>
      </c>
      <c r="M62" s="8">
        <v>0.41499999999999998</v>
      </c>
      <c r="O62" s="81">
        <v>84000</v>
      </c>
      <c r="P62" s="76">
        <v>577641.49226212141</v>
      </c>
      <c r="Q62" s="76">
        <v>568239.95364403981</v>
      </c>
      <c r="R62" s="76">
        <v>558540.68551546626</v>
      </c>
      <c r="S62" s="76">
        <v>548695.25767080695</v>
      </c>
      <c r="T62" s="76">
        <v>538824.89688988228</v>
      </c>
      <c r="U62" s="76">
        <v>529025.59200891072</v>
      </c>
      <c r="V62" s="76">
        <v>519372.39616683719</v>
      </c>
      <c r="W62" s="76">
        <v>503213.53456854349</v>
      </c>
      <c r="X62" s="76">
        <v>488044.53674370673</v>
      </c>
      <c r="Y62" s="76">
        <v>473805.45024843101</v>
      </c>
      <c r="Z62" s="76">
        <v>460438.65560954285</v>
      </c>
      <c r="AA62" s="76">
        <v>447889.07265849155</v>
      </c>
      <c r="AC62" s="81">
        <v>84000</v>
      </c>
      <c r="AD62" s="12">
        <f t="shared" si="1"/>
        <v>6.8766844316919213</v>
      </c>
      <c r="AE62" s="12">
        <f t="shared" si="2"/>
        <v>6.7647613529052357</v>
      </c>
      <c r="AF62" s="12">
        <f t="shared" si="3"/>
        <v>6.6492938751841217</v>
      </c>
      <c r="AG62" s="12">
        <f t="shared" si="4"/>
        <v>6.5320864008429398</v>
      </c>
      <c r="AH62" s="12">
        <f t="shared" si="5"/>
        <v>6.4145821058319319</v>
      </c>
      <c r="AI62" s="12">
        <f t="shared" si="6"/>
        <v>6.2979237143917945</v>
      </c>
      <c r="AJ62" s="12">
        <f t="shared" si="7"/>
        <v>6.1830047162718715</v>
      </c>
      <c r="AK62" s="12">
        <f t="shared" si="8"/>
        <v>5.990637316292184</v>
      </c>
      <c r="AL62" s="12">
        <f t="shared" si="9"/>
        <v>5.8100540088536512</v>
      </c>
      <c r="AM62" s="12">
        <f t="shared" si="10"/>
        <v>5.6405410743860838</v>
      </c>
      <c r="AN62" s="12">
        <f t="shared" si="11"/>
        <v>5.4814125667802722</v>
      </c>
      <c r="AO62" s="12">
        <f t="shared" si="12"/>
        <v>5.3320127697439474</v>
      </c>
      <c r="AP62" s="12"/>
    </row>
    <row r="63" spans="1:42" x14ac:dyDescent="0.15">
      <c r="A63" s="81">
        <v>85000</v>
      </c>
      <c r="B63" s="8">
        <v>0.27500000000000002</v>
      </c>
      <c r="C63" s="8">
        <v>0.29000000000000004</v>
      </c>
      <c r="D63" s="8">
        <v>0.30499999999999999</v>
      </c>
      <c r="E63" s="8">
        <v>0.32</v>
      </c>
      <c r="F63" s="8">
        <v>0.33500000000000002</v>
      </c>
      <c r="G63" s="8">
        <v>0.35000000000000003</v>
      </c>
      <c r="H63" s="8">
        <v>0.36499999999999999</v>
      </c>
      <c r="I63" s="8">
        <v>0.375</v>
      </c>
      <c r="J63" s="8">
        <v>0.38500000000000001</v>
      </c>
      <c r="K63" s="8">
        <v>0.39500000000000002</v>
      </c>
      <c r="L63" s="8">
        <v>0.40500000000000003</v>
      </c>
      <c r="M63" s="8">
        <v>0.41499999999999998</v>
      </c>
      <c r="O63" s="81">
        <v>85000</v>
      </c>
      <c r="P63" s="76">
        <v>584518.17669381329</v>
      </c>
      <c r="Q63" s="76">
        <v>575004.71499694511</v>
      </c>
      <c r="R63" s="76">
        <v>565189.97939065041</v>
      </c>
      <c r="S63" s="76">
        <v>555227.34407164983</v>
      </c>
      <c r="T63" s="76">
        <v>545239.47899571422</v>
      </c>
      <c r="U63" s="76">
        <v>535323.51572330249</v>
      </c>
      <c r="V63" s="76">
        <v>525555.40088310908</v>
      </c>
      <c r="W63" s="76">
        <v>509204.17188483564</v>
      </c>
      <c r="X63" s="76">
        <v>493854.59075256041</v>
      </c>
      <c r="Y63" s="76">
        <v>479445.99132281711</v>
      </c>
      <c r="Z63" s="76">
        <v>465920.06817632314</v>
      </c>
      <c r="AA63" s="76">
        <v>453221.08542823553</v>
      </c>
      <c r="AC63" s="81">
        <v>85000</v>
      </c>
      <c r="AD63" s="12">
        <f t="shared" si="1"/>
        <v>6.8766844316919213</v>
      </c>
      <c r="AE63" s="12">
        <f t="shared" si="2"/>
        <v>6.7647613529052366</v>
      </c>
      <c r="AF63" s="12">
        <f t="shared" si="3"/>
        <v>6.6492938751841226</v>
      </c>
      <c r="AG63" s="12">
        <f t="shared" si="4"/>
        <v>6.5320864008429389</v>
      </c>
      <c r="AH63" s="12">
        <f t="shared" si="5"/>
        <v>6.4145821058319319</v>
      </c>
      <c r="AI63" s="12">
        <f t="shared" si="6"/>
        <v>6.2979237143917937</v>
      </c>
      <c r="AJ63" s="12">
        <f t="shared" si="7"/>
        <v>6.1830047162718715</v>
      </c>
      <c r="AK63" s="12">
        <f t="shared" si="8"/>
        <v>5.990637316292184</v>
      </c>
      <c r="AL63" s="12">
        <f t="shared" si="9"/>
        <v>5.8100540088536521</v>
      </c>
      <c r="AM63" s="12">
        <f t="shared" si="10"/>
        <v>5.6405410743860838</v>
      </c>
      <c r="AN63" s="12">
        <f t="shared" si="11"/>
        <v>5.4814125667802722</v>
      </c>
      <c r="AO63" s="12">
        <f t="shared" si="12"/>
        <v>5.3320127697439474</v>
      </c>
      <c r="AP63" s="12"/>
    </row>
    <row r="64" spans="1:42" x14ac:dyDescent="0.15">
      <c r="A64" s="81">
        <v>86000</v>
      </c>
      <c r="B64" s="8">
        <v>0.28000000000000003</v>
      </c>
      <c r="C64" s="8">
        <v>0.29499999999999998</v>
      </c>
      <c r="D64" s="8">
        <v>0.30499999999999999</v>
      </c>
      <c r="E64" s="8">
        <v>0.32</v>
      </c>
      <c r="F64" s="8">
        <v>0.33500000000000002</v>
      </c>
      <c r="G64" s="8">
        <v>0.35000000000000003</v>
      </c>
      <c r="H64" s="8">
        <v>0.36499999999999999</v>
      </c>
      <c r="I64" s="8">
        <v>0.375</v>
      </c>
      <c r="J64" s="8">
        <v>0.38500000000000001</v>
      </c>
      <c r="K64" s="8">
        <v>0.39500000000000002</v>
      </c>
      <c r="L64" s="8">
        <v>0.40500000000000003</v>
      </c>
      <c r="M64" s="8">
        <v>0.41499999999999998</v>
      </c>
      <c r="O64" s="81">
        <v>86000</v>
      </c>
      <c r="P64" s="76">
        <v>602147.49496415083</v>
      </c>
      <c r="Q64" s="76">
        <v>591799.98456277861</v>
      </c>
      <c r="R64" s="76">
        <v>571839.27326583455</v>
      </c>
      <c r="S64" s="76">
        <v>561759.43047249282</v>
      </c>
      <c r="T64" s="76">
        <v>551654.06110154616</v>
      </c>
      <c r="U64" s="76">
        <v>541621.43943769427</v>
      </c>
      <c r="V64" s="76">
        <v>531738.40559938096</v>
      </c>
      <c r="W64" s="76">
        <v>515194.80920112785</v>
      </c>
      <c r="X64" s="76">
        <v>499664.64476141398</v>
      </c>
      <c r="Y64" s="76">
        <v>485086.53239720321</v>
      </c>
      <c r="Z64" s="76">
        <v>471401.48074310337</v>
      </c>
      <c r="AA64" s="76">
        <v>458553.09819797945</v>
      </c>
      <c r="AC64" s="81">
        <v>86000</v>
      </c>
      <c r="AD64" s="12">
        <f t="shared" si="1"/>
        <v>7.0017150577226843</v>
      </c>
      <c r="AE64" s="12">
        <f t="shared" si="2"/>
        <v>6.8813951693346347</v>
      </c>
      <c r="AF64" s="12">
        <f t="shared" si="3"/>
        <v>6.6492938751841226</v>
      </c>
      <c r="AG64" s="12">
        <f t="shared" si="4"/>
        <v>6.5320864008429398</v>
      </c>
      <c r="AH64" s="12">
        <f t="shared" si="5"/>
        <v>6.4145821058319319</v>
      </c>
      <c r="AI64" s="12">
        <f t="shared" si="6"/>
        <v>6.2979237143917937</v>
      </c>
      <c r="AJ64" s="12">
        <f t="shared" si="7"/>
        <v>6.1830047162718715</v>
      </c>
      <c r="AK64" s="12">
        <f t="shared" si="8"/>
        <v>5.990637316292184</v>
      </c>
      <c r="AL64" s="12">
        <f t="shared" si="9"/>
        <v>5.8100540088536512</v>
      </c>
      <c r="AM64" s="12">
        <f t="shared" si="10"/>
        <v>5.6405410743860838</v>
      </c>
      <c r="AN64" s="12">
        <f t="shared" si="11"/>
        <v>5.4814125667802713</v>
      </c>
      <c r="AO64" s="12">
        <f t="shared" si="12"/>
        <v>5.3320127697439474</v>
      </c>
      <c r="AP64" s="12"/>
    </row>
    <row r="65" spans="1:55" x14ac:dyDescent="0.15">
      <c r="A65" s="81">
        <v>87000</v>
      </c>
      <c r="B65" s="8">
        <v>0.28000000000000003</v>
      </c>
      <c r="C65" s="8">
        <v>0.29499999999999998</v>
      </c>
      <c r="D65" s="8">
        <v>0.30499999999999999</v>
      </c>
      <c r="E65" s="8">
        <v>0.32</v>
      </c>
      <c r="F65" s="8">
        <v>0.33500000000000002</v>
      </c>
      <c r="G65" s="8">
        <v>0.35000000000000003</v>
      </c>
      <c r="H65" s="8">
        <v>0.36499999999999999</v>
      </c>
      <c r="I65" s="8">
        <v>0.375</v>
      </c>
      <c r="J65" s="8">
        <v>0.38500000000000001</v>
      </c>
      <c r="K65" s="8">
        <v>0.39500000000000002</v>
      </c>
      <c r="L65" s="8">
        <v>0.40500000000000003</v>
      </c>
      <c r="M65" s="8">
        <v>0.41499999999999998</v>
      </c>
      <c r="O65" s="81">
        <v>87000</v>
      </c>
      <c r="P65" s="76">
        <v>609149.21002187347</v>
      </c>
      <c r="Q65" s="76">
        <v>598681.37973211333</v>
      </c>
      <c r="R65" s="76">
        <v>578488.56714101869</v>
      </c>
      <c r="S65" s="76">
        <v>568291.5168733357</v>
      </c>
      <c r="T65" s="76">
        <v>558068.6432073781</v>
      </c>
      <c r="U65" s="76">
        <v>547919.36315208615</v>
      </c>
      <c r="V65" s="76">
        <v>537921.41031565284</v>
      </c>
      <c r="W65" s="76">
        <v>521185.44651742</v>
      </c>
      <c r="X65" s="76">
        <v>505474.69877026766</v>
      </c>
      <c r="Y65" s="76">
        <v>490727.0734715893</v>
      </c>
      <c r="Z65" s="76">
        <v>476882.89330988366</v>
      </c>
      <c r="AA65" s="76">
        <v>463885.11096772342</v>
      </c>
      <c r="AC65" s="81">
        <v>87000</v>
      </c>
      <c r="AD65" s="12">
        <f t="shared" si="1"/>
        <v>7.0017150577226834</v>
      </c>
      <c r="AE65" s="12">
        <f t="shared" si="2"/>
        <v>6.8813951693346356</v>
      </c>
      <c r="AF65" s="12">
        <f t="shared" si="3"/>
        <v>6.6492938751841226</v>
      </c>
      <c r="AG65" s="12">
        <f t="shared" si="4"/>
        <v>6.5320864008429389</v>
      </c>
      <c r="AH65" s="12">
        <f t="shared" si="5"/>
        <v>6.4145821058319319</v>
      </c>
      <c r="AI65" s="12">
        <f t="shared" si="6"/>
        <v>6.2979237143917945</v>
      </c>
      <c r="AJ65" s="12">
        <f t="shared" si="7"/>
        <v>6.1830047162718715</v>
      </c>
      <c r="AK65" s="12">
        <f t="shared" si="8"/>
        <v>5.990637316292184</v>
      </c>
      <c r="AL65" s="12">
        <f t="shared" si="9"/>
        <v>5.8100540088536512</v>
      </c>
      <c r="AM65" s="12">
        <f t="shared" si="10"/>
        <v>5.6405410743860838</v>
      </c>
      <c r="AN65" s="12">
        <f t="shared" si="11"/>
        <v>5.4814125667802722</v>
      </c>
      <c r="AO65" s="12">
        <f t="shared" si="12"/>
        <v>5.3320127697439474</v>
      </c>
      <c r="AP65" s="12"/>
    </row>
    <row r="66" spans="1:55" x14ac:dyDescent="0.15">
      <c r="A66" s="81">
        <v>88000</v>
      </c>
      <c r="B66" s="8">
        <v>0.28000000000000003</v>
      </c>
      <c r="C66" s="8">
        <v>0.29499999999999998</v>
      </c>
      <c r="D66" s="8">
        <v>0.30499999999999999</v>
      </c>
      <c r="E66" s="8">
        <v>0.32</v>
      </c>
      <c r="F66" s="8">
        <v>0.33500000000000002</v>
      </c>
      <c r="G66" s="8">
        <v>0.35000000000000003</v>
      </c>
      <c r="H66" s="8">
        <v>0.36499999999999999</v>
      </c>
      <c r="I66" s="8">
        <v>0.375</v>
      </c>
      <c r="J66" s="8">
        <v>0.38500000000000001</v>
      </c>
      <c r="K66" s="8">
        <v>0.39500000000000002</v>
      </c>
      <c r="L66" s="8">
        <v>0.40500000000000003</v>
      </c>
      <c r="M66" s="8">
        <v>0.41499999999999998</v>
      </c>
      <c r="O66" s="81">
        <v>88000</v>
      </c>
      <c r="P66" s="76">
        <v>616150.92507959611</v>
      </c>
      <c r="Q66" s="76">
        <v>605562.77490144805</v>
      </c>
      <c r="R66" s="76">
        <v>585137.86101620272</v>
      </c>
      <c r="S66" s="76">
        <v>574823.60327417857</v>
      </c>
      <c r="T66" s="76">
        <v>564483.22531320993</v>
      </c>
      <c r="U66" s="76">
        <v>554217.28686647792</v>
      </c>
      <c r="V66" s="76">
        <v>544104.41503192461</v>
      </c>
      <c r="W66" s="76">
        <v>527176.08383371215</v>
      </c>
      <c r="X66" s="76">
        <v>511284.75277912134</v>
      </c>
      <c r="Y66" s="76">
        <v>496367.61454597535</v>
      </c>
      <c r="Z66" s="76">
        <v>482364.30587666394</v>
      </c>
      <c r="AA66" s="76">
        <v>469217.12373746739</v>
      </c>
      <c r="AC66" s="81">
        <v>88000</v>
      </c>
      <c r="AD66" s="12">
        <f t="shared" si="1"/>
        <v>7.0017150577226834</v>
      </c>
      <c r="AE66" s="12">
        <f t="shared" si="2"/>
        <v>6.8813951693346374</v>
      </c>
      <c r="AF66" s="12">
        <f t="shared" si="3"/>
        <v>6.6492938751841217</v>
      </c>
      <c r="AG66" s="12">
        <f t="shared" si="4"/>
        <v>6.532086400842938</v>
      </c>
      <c r="AH66" s="12">
        <f t="shared" si="5"/>
        <v>6.414582105831931</v>
      </c>
      <c r="AI66" s="12">
        <f t="shared" si="6"/>
        <v>6.2979237143917945</v>
      </c>
      <c r="AJ66" s="12">
        <f t="shared" si="7"/>
        <v>6.1830047162718706</v>
      </c>
      <c r="AK66" s="12">
        <f t="shared" si="8"/>
        <v>5.990637316292184</v>
      </c>
      <c r="AL66" s="12">
        <f t="shared" si="9"/>
        <v>5.8100540088536512</v>
      </c>
      <c r="AM66" s="12">
        <f t="shared" si="10"/>
        <v>5.6405410743860838</v>
      </c>
      <c r="AN66" s="12">
        <f t="shared" si="11"/>
        <v>5.4814125667802722</v>
      </c>
      <c r="AO66" s="12">
        <f t="shared" si="12"/>
        <v>5.3320127697439474</v>
      </c>
      <c r="AP66" s="12"/>
    </row>
    <row r="67" spans="1:55" x14ac:dyDescent="0.15">
      <c r="A67" s="81">
        <v>89000</v>
      </c>
      <c r="B67" s="8">
        <v>0.28000000000000003</v>
      </c>
      <c r="C67" s="8">
        <v>0.29499999999999998</v>
      </c>
      <c r="D67" s="8">
        <v>0.30499999999999999</v>
      </c>
      <c r="E67" s="8">
        <v>0.32</v>
      </c>
      <c r="F67" s="8">
        <v>0.33500000000000002</v>
      </c>
      <c r="G67" s="8">
        <v>0.35000000000000003</v>
      </c>
      <c r="H67" s="8">
        <v>0.36499999999999999</v>
      </c>
      <c r="I67" s="8">
        <v>0.375</v>
      </c>
      <c r="J67" s="8">
        <v>0.38500000000000001</v>
      </c>
      <c r="K67" s="8">
        <v>0.39500000000000002</v>
      </c>
      <c r="L67" s="8">
        <v>0.40500000000000003</v>
      </c>
      <c r="M67" s="8">
        <v>0.41499999999999998</v>
      </c>
      <c r="O67" s="81">
        <v>89000</v>
      </c>
      <c r="P67" s="76">
        <v>623152.64013731887</v>
      </c>
      <c r="Q67" s="76">
        <v>612444.17007078254</v>
      </c>
      <c r="R67" s="76">
        <v>591787.15489138698</v>
      </c>
      <c r="S67" s="76">
        <v>581355.68967502168</v>
      </c>
      <c r="T67" s="76">
        <v>570897.80741904199</v>
      </c>
      <c r="U67" s="76">
        <v>560515.21058086969</v>
      </c>
      <c r="V67" s="76">
        <v>550287.41974819661</v>
      </c>
      <c r="W67" s="76">
        <v>533166.72115000442</v>
      </c>
      <c r="X67" s="76">
        <v>517094.80678797496</v>
      </c>
      <c r="Y67" s="76">
        <v>502008.15562036145</v>
      </c>
      <c r="Z67" s="76">
        <v>487845.71844344423</v>
      </c>
      <c r="AA67" s="76">
        <v>474549.13650721125</v>
      </c>
      <c r="AC67" s="81">
        <v>89000</v>
      </c>
      <c r="AD67" s="12">
        <f t="shared" si="1"/>
        <v>7.0017150577226843</v>
      </c>
      <c r="AE67" s="12">
        <f t="shared" si="2"/>
        <v>6.8813951693346356</v>
      </c>
      <c r="AF67" s="12">
        <f t="shared" si="3"/>
        <v>6.6492938751841235</v>
      </c>
      <c r="AG67" s="12">
        <f t="shared" si="4"/>
        <v>6.5320864008429407</v>
      </c>
      <c r="AH67" s="12">
        <f t="shared" si="5"/>
        <v>6.4145821058319328</v>
      </c>
      <c r="AI67" s="12">
        <f t="shared" si="6"/>
        <v>6.2979237143917945</v>
      </c>
      <c r="AJ67" s="12">
        <f t="shared" si="7"/>
        <v>6.1830047162718724</v>
      </c>
      <c r="AK67" s="12">
        <f t="shared" si="8"/>
        <v>5.9906373162921849</v>
      </c>
      <c r="AL67" s="12">
        <f t="shared" si="9"/>
        <v>5.8100540088536512</v>
      </c>
      <c r="AM67" s="12">
        <f t="shared" si="10"/>
        <v>5.6405410743860838</v>
      </c>
      <c r="AN67" s="12">
        <f t="shared" si="11"/>
        <v>5.4814125667802722</v>
      </c>
      <c r="AO67" s="12">
        <f t="shared" si="12"/>
        <v>5.3320127697439466</v>
      </c>
      <c r="AP67" s="12"/>
    </row>
    <row r="68" spans="1:55" x14ac:dyDescent="0.15">
      <c r="A68" s="81">
        <v>90000</v>
      </c>
      <c r="B68" s="8">
        <v>0.28000000000000003</v>
      </c>
      <c r="C68" s="8">
        <v>0.29499999999999998</v>
      </c>
      <c r="D68" s="8">
        <v>0.30499999999999999</v>
      </c>
      <c r="E68" s="8">
        <v>0.32</v>
      </c>
      <c r="F68" s="8">
        <v>0.33500000000000002</v>
      </c>
      <c r="G68" s="8">
        <v>0.35000000000000003</v>
      </c>
      <c r="H68" s="8">
        <v>0.36499999999999999</v>
      </c>
      <c r="I68" s="8">
        <v>0.375</v>
      </c>
      <c r="J68" s="8">
        <v>0.38500000000000001</v>
      </c>
      <c r="K68" s="8">
        <v>0.39500000000000002</v>
      </c>
      <c r="L68" s="8">
        <v>0.40500000000000003</v>
      </c>
      <c r="M68" s="8">
        <v>0.41499999999999998</v>
      </c>
      <c r="O68" s="81">
        <v>90000</v>
      </c>
      <c r="P68" s="76">
        <v>630154.35519504163</v>
      </c>
      <c r="Q68" s="76">
        <v>619325.56524011726</v>
      </c>
      <c r="R68" s="76">
        <v>598436.448766571</v>
      </c>
      <c r="S68" s="76">
        <v>587887.77607586456</v>
      </c>
      <c r="T68" s="76">
        <v>577312.38952487393</v>
      </c>
      <c r="U68" s="76">
        <v>566813.13429526158</v>
      </c>
      <c r="V68" s="76">
        <v>556470.42446446849</v>
      </c>
      <c r="W68" s="76">
        <v>539157.35846629657</v>
      </c>
      <c r="X68" s="76">
        <v>522904.86079682864</v>
      </c>
      <c r="Y68" s="76">
        <v>507648.69669474754</v>
      </c>
      <c r="Z68" s="76">
        <v>493327.13101022446</v>
      </c>
      <c r="AA68" s="76">
        <v>479881.14927695523</v>
      </c>
      <c r="AC68" s="81">
        <v>90000</v>
      </c>
      <c r="AD68" s="12">
        <f t="shared" si="1"/>
        <v>7.0017150577226852</v>
      </c>
      <c r="AE68" s="12">
        <f t="shared" si="2"/>
        <v>6.8813951693346365</v>
      </c>
      <c r="AF68" s="12">
        <f t="shared" si="3"/>
        <v>6.6492938751841226</v>
      </c>
      <c r="AG68" s="12">
        <f t="shared" si="4"/>
        <v>6.5320864008429398</v>
      </c>
      <c r="AH68" s="12">
        <f t="shared" si="5"/>
        <v>6.4145821058319328</v>
      </c>
      <c r="AI68" s="12">
        <f t="shared" si="6"/>
        <v>6.2979237143917954</v>
      </c>
      <c r="AJ68" s="12">
        <f t="shared" si="7"/>
        <v>6.1830047162718724</v>
      </c>
      <c r="AK68" s="12">
        <f t="shared" si="8"/>
        <v>5.990637316292184</v>
      </c>
      <c r="AL68" s="12">
        <f t="shared" si="9"/>
        <v>5.8100540088536512</v>
      </c>
      <c r="AM68" s="12">
        <f t="shared" si="10"/>
        <v>5.6405410743860838</v>
      </c>
      <c r="AN68" s="12">
        <f t="shared" si="11"/>
        <v>5.4814125667802722</v>
      </c>
      <c r="AO68" s="12">
        <f t="shared" si="12"/>
        <v>5.3320127697439466</v>
      </c>
      <c r="AP68" s="12"/>
    </row>
    <row r="69" spans="1:55" x14ac:dyDescent="0.15">
      <c r="A69" s="81">
        <v>91000</v>
      </c>
      <c r="B69" s="8">
        <v>0.28000000000000003</v>
      </c>
      <c r="C69" s="8">
        <v>0.29499999999999998</v>
      </c>
      <c r="D69" s="8">
        <v>0.30499999999999999</v>
      </c>
      <c r="E69" s="8">
        <v>0.32</v>
      </c>
      <c r="F69" s="8">
        <v>0.33500000000000002</v>
      </c>
      <c r="G69" s="8">
        <v>0.35000000000000003</v>
      </c>
      <c r="H69" s="8">
        <v>0.36499999999999999</v>
      </c>
      <c r="I69" s="8">
        <v>0.375</v>
      </c>
      <c r="J69" s="8">
        <v>0.38500000000000001</v>
      </c>
      <c r="K69" s="8">
        <v>0.39500000000000002</v>
      </c>
      <c r="L69" s="8">
        <v>0.40500000000000003</v>
      </c>
      <c r="M69" s="8">
        <v>0.41499999999999998</v>
      </c>
      <c r="O69" s="81">
        <v>91000</v>
      </c>
      <c r="P69" s="76">
        <v>637156.07025276416</v>
      </c>
      <c r="Q69" s="76">
        <v>626206.96040945197</v>
      </c>
      <c r="R69" s="76">
        <v>605085.74264175515</v>
      </c>
      <c r="S69" s="76">
        <v>594419.86247670744</v>
      </c>
      <c r="T69" s="76">
        <v>583726.97163070575</v>
      </c>
      <c r="U69" s="76">
        <v>573111.05800965324</v>
      </c>
      <c r="V69" s="76">
        <v>562653.42918074026</v>
      </c>
      <c r="W69" s="76">
        <v>545147.99578258872</v>
      </c>
      <c r="X69" s="76">
        <v>528714.91480568226</v>
      </c>
      <c r="Y69" s="76">
        <v>513289.23776913359</v>
      </c>
      <c r="Z69" s="76">
        <v>498808.54357700475</v>
      </c>
      <c r="AA69" s="76">
        <v>485213.1620466992</v>
      </c>
      <c r="AC69" s="81">
        <v>91000</v>
      </c>
      <c r="AD69" s="12">
        <f t="shared" ref="AD69:AD88" si="13">P69/$O69</f>
        <v>7.0017150577226834</v>
      </c>
      <c r="AE69" s="12">
        <f t="shared" ref="AE69:AE88" si="14">Q69/$O69</f>
        <v>6.8813951693346374</v>
      </c>
      <c r="AF69" s="12">
        <f t="shared" ref="AF69:AF88" si="15">R69/$O69</f>
        <v>6.6492938751841226</v>
      </c>
      <c r="AG69" s="12">
        <f t="shared" ref="AG69:AG88" si="16">S69/$O69</f>
        <v>6.5320864008429389</v>
      </c>
      <c r="AH69" s="12">
        <f t="shared" ref="AH69:AH88" si="17">T69/$O69</f>
        <v>6.414582105831931</v>
      </c>
      <c r="AI69" s="12">
        <f t="shared" ref="AI69:AI88" si="18">U69/$O69</f>
        <v>6.2979237143917937</v>
      </c>
      <c r="AJ69" s="12">
        <f t="shared" ref="AJ69:AJ88" si="19">V69/$O69</f>
        <v>6.1830047162718706</v>
      </c>
      <c r="AK69" s="12">
        <f t="shared" ref="AK69:AK88" si="20">W69/$O69</f>
        <v>5.990637316292184</v>
      </c>
      <c r="AL69" s="12">
        <f t="shared" ref="AL69:AL88" si="21">X69/$O69</f>
        <v>5.8100540088536512</v>
      </c>
      <c r="AM69" s="12">
        <f t="shared" ref="AM69:AM88" si="22">Y69/$O69</f>
        <v>5.6405410743860838</v>
      </c>
      <c r="AN69" s="12">
        <f t="shared" ref="AN69:AN88" si="23">Z69/$O69</f>
        <v>5.4814125667802722</v>
      </c>
      <c r="AO69" s="12">
        <f t="shared" ref="AO69:AO88" si="24">AA69/$O69</f>
        <v>5.3320127697439474</v>
      </c>
      <c r="AP69" s="12"/>
    </row>
    <row r="70" spans="1:55" x14ac:dyDescent="0.15">
      <c r="A70" s="81">
        <v>92000</v>
      </c>
      <c r="B70" s="8">
        <v>0.28000000000000003</v>
      </c>
      <c r="C70" s="8">
        <v>0.29499999999999998</v>
      </c>
      <c r="D70" s="8">
        <v>0.30499999999999999</v>
      </c>
      <c r="E70" s="8">
        <v>0.32</v>
      </c>
      <c r="F70" s="8">
        <v>0.33500000000000002</v>
      </c>
      <c r="G70" s="8">
        <v>0.35000000000000003</v>
      </c>
      <c r="H70" s="8">
        <v>0.36499999999999999</v>
      </c>
      <c r="I70" s="8">
        <v>0.375</v>
      </c>
      <c r="J70" s="8">
        <v>0.38500000000000001</v>
      </c>
      <c r="K70" s="8">
        <v>0.39500000000000002</v>
      </c>
      <c r="L70" s="8">
        <v>0.40500000000000003</v>
      </c>
      <c r="M70" s="8">
        <v>0.41499999999999998</v>
      </c>
      <c r="O70" s="81">
        <v>92000</v>
      </c>
      <c r="P70" s="76">
        <v>644157.78531048691</v>
      </c>
      <c r="Q70" s="76">
        <v>633088.35557878646</v>
      </c>
      <c r="R70" s="76">
        <v>611735.03651693929</v>
      </c>
      <c r="S70" s="76">
        <v>600951.94887755043</v>
      </c>
      <c r="T70" s="76">
        <v>590141.55373653781</v>
      </c>
      <c r="U70" s="76">
        <v>579408.98172404501</v>
      </c>
      <c r="V70" s="76">
        <v>568836.43389701226</v>
      </c>
      <c r="W70" s="76">
        <v>551138.63309888099</v>
      </c>
      <c r="X70" s="76">
        <v>534524.96881453588</v>
      </c>
      <c r="Y70" s="76">
        <v>518929.77884351974</v>
      </c>
      <c r="Z70" s="76">
        <v>504289.95614378504</v>
      </c>
      <c r="AA70" s="76">
        <v>490545.17481644312</v>
      </c>
      <c r="AC70" s="81">
        <v>92000</v>
      </c>
      <c r="AD70" s="12">
        <f t="shared" si="13"/>
        <v>7.0017150577226834</v>
      </c>
      <c r="AE70" s="12">
        <f t="shared" si="14"/>
        <v>6.8813951693346356</v>
      </c>
      <c r="AF70" s="12">
        <f t="shared" si="15"/>
        <v>6.6492938751841226</v>
      </c>
      <c r="AG70" s="12">
        <f t="shared" si="16"/>
        <v>6.5320864008429398</v>
      </c>
      <c r="AH70" s="12">
        <f t="shared" si="17"/>
        <v>6.4145821058319328</v>
      </c>
      <c r="AI70" s="12">
        <f t="shared" si="18"/>
        <v>6.2979237143917937</v>
      </c>
      <c r="AJ70" s="12">
        <f t="shared" si="19"/>
        <v>6.1830047162718724</v>
      </c>
      <c r="AK70" s="12">
        <f t="shared" si="20"/>
        <v>5.9906373162921849</v>
      </c>
      <c r="AL70" s="12">
        <f t="shared" si="21"/>
        <v>5.8100540088536512</v>
      </c>
      <c r="AM70" s="12">
        <f t="shared" si="22"/>
        <v>5.6405410743860838</v>
      </c>
      <c r="AN70" s="12">
        <f t="shared" si="23"/>
        <v>5.4814125667802722</v>
      </c>
      <c r="AO70" s="12">
        <f t="shared" si="24"/>
        <v>5.3320127697439466</v>
      </c>
      <c r="AP70" s="12"/>
    </row>
    <row r="71" spans="1:55" x14ac:dyDescent="0.15">
      <c r="A71" s="81">
        <v>93000</v>
      </c>
      <c r="B71" s="8">
        <v>0.28000000000000003</v>
      </c>
      <c r="C71" s="8">
        <v>0.29499999999999998</v>
      </c>
      <c r="D71" s="8">
        <v>0.30499999999999999</v>
      </c>
      <c r="E71" s="8">
        <v>0.32</v>
      </c>
      <c r="F71" s="8">
        <v>0.33500000000000002</v>
      </c>
      <c r="G71" s="8">
        <v>0.35000000000000003</v>
      </c>
      <c r="H71" s="8">
        <v>0.36499999999999999</v>
      </c>
      <c r="I71" s="8">
        <v>0.375</v>
      </c>
      <c r="J71" s="8">
        <v>0.38500000000000001</v>
      </c>
      <c r="K71" s="8">
        <v>0.39500000000000002</v>
      </c>
      <c r="L71" s="8">
        <v>0.40500000000000003</v>
      </c>
      <c r="M71" s="8">
        <v>0.41499999999999998</v>
      </c>
      <c r="O71" s="81">
        <v>93000</v>
      </c>
      <c r="P71" s="76">
        <v>651159.50036820967</v>
      </c>
      <c r="Q71" s="76">
        <v>639969.75074812118</v>
      </c>
      <c r="R71" s="76">
        <v>618384.33039212343</v>
      </c>
      <c r="S71" s="76">
        <v>607484.0352783933</v>
      </c>
      <c r="T71" s="76">
        <v>596556.13584236975</v>
      </c>
      <c r="U71" s="76">
        <v>585706.90543843689</v>
      </c>
      <c r="V71" s="76">
        <v>575019.43861328403</v>
      </c>
      <c r="W71" s="76">
        <v>557129.27041517315</v>
      </c>
      <c r="X71" s="76">
        <v>540335.02282338962</v>
      </c>
      <c r="Y71" s="76">
        <v>524570.31991790573</v>
      </c>
      <c r="Z71" s="76">
        <v>509771.36871056526</v>
      </c>
      <c r="AA71" s="76">
        <v>495877.18758618709</v>
      </c>
      <c r="AC71" s="81">
        <v>93000</v>
      </c>
      <c r="AD71" s="12">
        <f t="shared" si="13"/>
        <v>7.0017150577226843</v>
      </c>
      <c r="AE71" s="12">
        <f t="shared" si="14"/>
        <v>6.8813951693346365</v>
      </c>
      <c r="AF71" s="12">
        <f t="shared" si="15"/>
        <v>6.6492938751841226</v>
      </c>
      <c r="AG71" s="12">
        <f t="shared" si="16"/>
        <v>6.5320864008429389</v>
      </c>
      <c r="AH71" s="12">
        <f t="shared" si="17"/>
        <v>6.4145821058319328</v>
      </c>
      <c r="AI71" s="12">
        <f t="shared" si="18"/>
        <v>6.2979237143917945</v>
      </c>
      <c r="AJ71" s="12">
        <f t="shared" si="19"/>
        <v>6.1830047162718715</v>
      </c>
      <c r="AK71" s="12">
        <f t="shared" si="20"/>
        <v>5.990637316292184</v>
      </c>
      <c r="AL71" s="12">
        <f t="shared" si="21"/>
        <v>5.8100540088536521</v>
      </c>
      <c r="AM71" s="12">
        <f t="shared" si="22"/>
        <v>5.6405410743860829</v>
      </c>
      <c r="AN71" s="12">
        <f t="shared" si="23"/>
        <v>5.4814125667802713</v>
      </c>
      <c r="AO71" s="12">
        <f t="shared" si="24"/>
        <v>5.3320127697439474</v>
      </c>
      <c r="AP71" s="12"/>
    </row>
    <row r="72" spans="1:55" x14ac:dyDescent="0.15">
      <c r="A72" s="81">
        <v>94000</v>
      </c>
      <c r="B72" s="8">
        <v>0.28000000000000003</v>
      </c>
      <c r="C72" s="8">
        <v>0.29499999999999998</v>
      </c>
      <c r="D72" s="8">
        <v>0.30499999999999999</v>
      </c>
      <c r="E72" s="8">
        <v>0.32</v>
      </c>
      <c r="F72" s="8">
        <v>0.33500000000000002</v>
      </c>
      <c r="G72" s="8">
        <v>0.35000000000000003</v>
      </c>
      <c r="H72" s="8">
        <v>0.36499999999999999</v>
      </c>
      <c r="I72" s="8">
        <v>0.375</v>
      </c>
      <c r="J72" s="8">
        <v>0.38500000000000001</v>
      </c>
      <c r="K72" s="8">
        <v>0.39500000000000002</v>
      </c>
      <c r="L72" s="8">
        <v>0.40500000000000003</v>
      </c>
      <c r="M72" s="8">
        <v>0.41499999999999998</v>
      </c>
      <c r="O72" s="81">
        <v>94000</v>
      </c>
      <c r="P72" s="76">
        <v>658161.2154259322</v>
      </c>
      <c r="Q72" s="76">
        <v>646851.14591745578</v>
      </c>
      <c r="R72" s="76">
        <v>625033.62426730746</v>
      </c>
      <c r="S72" s="76">
        <v>614016.1216792363</v>
      </c>
      <c r="T72" s="76">
        <v>602970.71794820169</v>
      </c>
      <c r="U72" s="76">
        <v>592004.82915282855</v>
      </c>
      <c r="V72" s="76">
        <v>581202.44332955591</v>
      </c>
      <c r="W72" s="76">
        <v>563119.9077314653</v>
      </c>
      <c r="X72" s="76">
        <v>546145.07683224324</v>
      </c>
      <c r="Y72" s="76">
        <v>530210.86099229183</v>
      </c>
      <c r="Z72" s="76">
        <v>515252.78127734555</v>
      </c>
      <c r="AA72" s="76">
        <v>501209.20035593107</v>
      </c>
      <c r="AC72" s="81">
        <v>94000</v>
      </c>
      <c r="AD72" s="12">
        <f t="shared" si="13"/>
        <v>7.0017150577226825</v>
      </c>
      <c r="AE72" s="12">
        <f t="shared" si="14"/>
        <v>6.8813951693346356</v>
      </c>
      <c r="AF72" s="12">
        <f t="shared" si="15"/>
        <v>6.6492938751841217</v>
      </c>
      <c r="AG72" s="12">
        <f t="shared" si="16"/>
        <v>6.5320864008429389</v>
      </c>
      <c r="AH72" s="12">
        <f t="shared" si="17"/>
        <v>6.4145821058319328</v>
      </c>
      <c r="AI72" s="12">
        <f t="shared" si="18"/>
        <v>6.2979237143917928</v>
      </c>
      <c r="AJ72" s="12">
        <f t="shared" si="19"/>
        <v>6.1830047162718715</v>
      </c>
      <c r="AK72" s="12">
        <f t="shared" si="20"/>
        <v>5.990637316292184</v>
      </c>
      <c r="AL72" s="12">
        <f t="shared" si="21"/>
        <v>5.8100540088536512</v>
      </c>
      <c r="AM72" s="12">
        <f t="shared" si="22"/>
        <v>5.6405410743860829</v>
      </c>
      <c r="AN72" s="12">
        <f t="shared" si="23"/>
        <v>5.4814125667802722</v>
      </c>
      <c r="AO72" s="12">
        <f t="shared" si="24"/>
        <v>5.3320127697439474</v>
      </c>
      <c r="AP72" s="12"/>
    </row>
    <row r="73" spans="1:55" x14ac:dyDescent="0.15">
      <c r="A73" s="81">
        <v>95000</v>
      </c>
      <c r="B73" s="8">
        <v>0.28000000000000003</v>
      </c>
      <c r="C73" s="8">
        <v>0.29499999999999998</v>
      </c>
      <c r="D73" s="8">
        <v>0.30499999999999999</v>
      </c>
      <c r="E73" s="8">
        <v>0.32</v>
      </c>
      <c r="F73" s="8">
        <v>0.33500000000000002</v>
      </c>
      <c r="G73" s="8">
        <v>0.35000000000000003</v>
      </c>
      <c r="H73" s="8">
        <v>0.36499999999999999</v>
      </c>
      <c r="I73" s="8">
        <v>0.375</v>
      </c>
      <c r="J73" s="8">
        <v>0.38500000000000001</v>
      </c>
      <c r="K73" s="8">
        <v>0.39500000000000002</v>
      </c>
      <c r="L73" s="8">
        <v>0.40500000000000003</v>
      </c>
      <c r="M73" s="8">
        <v>0.41499999999999998</v>
      </c>
      <c r="O73" s="81">
        <v>95000</v>
      </c>
      <c r="P73" s="76">
        <v>665162.93048365496</v>
      </c>
      <c r="Q73" s="76">
        <v>653732.54108679038</v>
      </c>
      <c r="R73" s="76">
        <v>631682.91814249172</v>
      </c>
      <c r="S73" s="76">
        <v>620548.20808007929</v>
      </c>
      <c r="T73" s="76">
        <v>609385.30005403352</v>
      </c>
      <c r="U73" s="76">
        <v>598302.75286722044</v>
      </c>
      <c r="V73" s="76">
        <v>587385.4480458278</v>
      </c>
      <c r="W73" s="76">
        <v>569110.54504775745</v>
      </c>
      <c r="X73" s="76">
        <v>551955.13084109686</v>
      </c>
      <c r="Y73" s="76">
        <v>535851.40206667793</v>
      </c>
      <c r="Z73" s="76">
        <v>520734.19384412584</v>
      </c>
      <c r="AA73" s="76">
        <v>506541.21312567493</v>
      </c>
      <c r="AC73" s="81">
        <v>95000</v>
      </c>
      <c r="AD73" s="12">
        <f t="shared" si="13"/>
        <v>7.0017150577226834</v>
      </c>
      <c r="AE73" s="12">
        <f t="shared" si="14"/>
        <v>6.8813951693346356</v>
      </c>
      <c r="AF73" s="12">
        <f t="shared" si="15"/>
        <v>6.6492938751841235</v>
      </c>
      <c r="AG73" s="12">
        <f t="shared" si="16"/>
        <v>6.5320864008429398</v>
      </c>
      <c r="AH73" s="12">
        <f t="shared" si="17"/>
        <v>6.4145821058319319</v>
      </c>
      <c r="AI73" s="12">
        <f t="shared" si="18"/>
        <v>6.2979237143917937</v>
      </c>
      <c r="AJ73" s="12">
        <f t="shared" si="19"/>
        <v>6.1830047162718715</v>
      </c>
      <c r="AK73" s="12">
        <f t="shared" si="20"/>
        <v>5.990637316292184</v>
      </c>
      <c r="AL73" s="12">
        <f t="shared" si="21"/>
        <v>5.8100540088536512</v>
      </c>
      <c r="AM73" s="12">
        <f t="shared" si="22"/>
        <v>5.6405410743860838</v>
      </c>
      <c r="AN73" s="12">
        <f t="shared" si="23"/>
        <v>5.4814125667802722</v>
      </c>
      <c r="AO73" s="12">
        <f t="shared" si="24"/>
        <v>5.3320127697439466</v>
      </c>
      <c r="AP73" s="12"/>
    </row>
    <row r="74" spans="1:55" x14ac:dyDescent="0.15">
      <c r="A74" s="81">
        <v>96000</v>
      </c>
      <c r="B74" s="8">
        <v>0.28000000000000003</v>
      </c>
      <c r="C74" s="8">
        <v>0.29499999999999998</v>
      </c>
      <c r="D74" s="8">
        <v>0.30499999999999999</v>
      </c>
      <c r="E74" s="8">
        <v>0.32</v>
      </c>
      <c r="F74" s="8">
        <v>0.33500000000000002</v>
      </c>
      <c r="G74" s="8">
        <v>0.35000000000000003</v>
      </c>
      <c r="H74" s="8">
        <v>0.36499999999999999</v>
      </c>
      <c r="I74" s="8">
        <v>0.375</v>
      </c>
      <c r="J74" s="8">
        <v>0.38500000000000001</v>
      </c>
      <c r="K74" s="8">
        <v>0.39500000000000002</v>
      </c>
      <c r="L74" s="8">
        <v>0.40500000000000003</v>
      </c>
      <c r="M74" s="8">
        <v>0.41499999999999998</v>
      </c>
      <c r="N74" s="77"/>
      <c r="O74" s="81">
        <v>96000</v>
      </c>
      <c r="P74" s="76">
        <v>672164.64554137771</v>
      </c>
      <c r="Q74" s="76">
        <v>660613.9362561251</v>
      </c>
      <c r="R74" s="76">
        <v>638332.21201767575</v>
      </c>
      <c r="S74" s="76">
        <v>627080.29448092217</v>
      </c>
      <c r="T74" s="76">
        <v>615799.88215986558</v>
      </c>
      <c r="U74" s="76">
        <v>604600.67658161221</v>
      </c>
      <c r="V74" s="76">
        <v>593568.45276209968</v>
      </c>
      <c r="W74" s="76">
        <v>575101.18236404972</v>
      </c>
      <c r="X74" s="76">
        <v>557765.18484995048</v>
      </c>
      <c r="Y74" s="76">
        <v>541491.94314106402</v>
      </c>
      <c r="Z74" s="76">
        <v>526215.60641090607</v>
      </c>
      <c r="AA74" s="76">
        <v>511873.2258954189</v>
      </c>
      <c r="AB74" s="19"/>
      <c r="AC74" s="81">
        <v>96000</v>
      </c>
      <c r="AD74" s="12">
        <f t="shared" si="13"/>
        <v>7.0017150577226843</v>
      </c>
      <c r="AE74" s="12">
        <f t="shared" si="14"/>
        <v>6.8813951693346365</v>
      </c>
      <c r="AF74" s="12">
        <f t="shared" si="15"/>
        <v>6.6492938751841226</v>
      </c>
      <c r="AG74" s="12">
        <f t="shared" si="16"/>
        <v>6.5320864008429389</v>
      </c>
      <c r="AH74" s="12">
        <f t="shared" si="17"/>
        <v>6.4145821058319328</v>
      </c>
      <c r="AI74" s="12">
        <f t="shared" si="18"/>
        <v>6.2979237143917937</v>
      </c>
      <c r="AJ74" s="12">
        <f t="shared" si="19"/>
        <v>6.1830047162718715</v>
      </c>
      <c r="AK74" s="12">
        <f t="shared" si="20"/>
        <v>5.9906373162921849</v>
      </c>
      <c r="AL74" s="12">
        <f t="shared" si="21"/>
        <v>5.8100540088536512</v>
      </c>
      <c r="AM74" s="12">
        <f t="shared" si="22"/>
        <v>5.6405410743860838</v>
      </c>
      <c r="AN74" s="12">
        <f t="shared" si="23"/>
        <v>5.4814125667802713</v>
      </c>
      <c r="AO74" s="12">
        <f t="shared" si="24"/>
        <v>5.3320127697439466</v>
      </c>
      <c r="AP74" s="12"/>
    </row>
    <row r="75" spans="1:55" x14ac:dyDescent="0.15">
      <c r="A75" s="81">
        <v>97000</v>
      </c>
      <c r="B75" s="8">
        <v>0.28000000000000003</v>
      </c>
      <c r="C75" s="8">
        <v>0.29499999999999998</v>
      </c>
      <c r="D75" s="8">
        <v>0.30499999999999999</v>
      </c>
      <c r="E75" s="8">
        <v>0.32</v>
      </c>
      <c r="F75" s="8">
        <v>0.33500000000000002</v>
      </c>
      <c r="G75" s="8">
        <v>0.35000000000000003</v>
      </c>
      <c r="H75" s="8">
        <v>0.36499999999999999</v>
      </c>
      <c r="I75" s="8">
        <v>0.375</v>
      </c>
      <c r="J75" s="8">
        <v>0.38500000000000001</v>
      </c>
      <c r="K75" s="8">
        <v>0.39500000000000002</v>
      </c>
      <c r="L75" s="8">
        <v>0.40500000000000003</v>
      </c>
      <c r="M75" s="8">
        <v>0.41499999999999998</v>
      </c>
      <c r="O75" s="81">
        <v>97000</v>
      </c>
      <c r="P75" s="76">
        <v>679166.36059910024</v>
      </c>
      <c r="Q75" s="76">
        <v>667495.33142545971</v>
      </c>
      <c r="R75" s="76">
        <v>644981.50589285989</v>
      </c>
      <c r="S75" s="76">
        <v>633612.38088176504</v>
      </c>
      <c r="T75" s="76">
        <v>622214.46426569752</v>
      </c>
      <c r="U75" s="76">
        <v>610898.60029600398</v>
      </c>
      <c r="V75" s="76">
        <v>599751.45747837157</v>
      </c>
      <c r="W75" s="76">
        <v>581091.81968034187</v>
      </c>
      <c r="X75" s="76">
        <v>563575.23885880422</v>
      </c>
      <c r="Y75" s="76">
        <v>547132.48421545012</v>
      </c>
      <c r="Z75" s="76">
        <v>531697.01897768641</v>
      </c>
      <c r="AA75" s="76">
        <v>517205.23866516288</v>
      </c>
      <c r="AC75" s="81">
        <v>97000</v>
      </c>
      <c r="AD75" s="12">
        <f t="shared" si="13"/>
        <v>7.0017150577226825</v>
      </c>
      <c r="AE75" s="12">
        <f t="shared" si="14"/>
        <v>6.8813951693346365</v>
      </c>
      <c r="AF75" s="12">
        <f t="shared" si="15"/>
        <v>6.6492938751841226</v>
      </c>
      <c r="AG75" s="12">
        <f t="shared" si="16"/>
        <v>6.5320864008429389</v>
      </c>
      <c r="AH75" s="12">
        <f t="shared" si="17"/>
        <v>6.4145821058319328</v>
      </c>
      <c r="AI75" s="12">
        <f t="shared" si="18"/>
        <v>6.2979237143917937</v>
      </c>
      <c r="AJ75" s="12">
        <f t="shared" si="19"/>
        <v>6.1830047162718715</v>
      </c>
      <c r="AK75" s="12">
        <f t="shared" si="20"/>
        <v>5.990637316292184</v>
      </c>
      <c r="AL75" s="12">
        <f t="shared" si="21"/>
        <v>5.8100540088536521</v>
      </c>
      <c r="AM75" s="12">
        <f t="shared" si="22"/>
        <v>5.6405410743860838</v>
      </c>
      <c r="AN75" s="12">
        <f t="shared" si="23"/>
        <v>5.4814125667802722</v>
      </c>
      <c r="AO75" s="12">
        <f t="shared" si="24"/>
        <v>5.3320127697439474</v>
      </c>
      <c r="AP75" s="12"/>
    </row>
    <row r="76" spans="1:55" x14ac:dyDescent="0.15">
      <c r="A76" s="81">
        <v>98000</v>
      </c>
      <c r="B76" s="8">
        <v>0.28000000000000003</v>
      </c>
      <c r="C76" s="8">
        <v>0.29499999999999998</v>
      </c>
      <c r="D76" s="8">
        <v>0.30499999999999999</v>
      </c>
      <c r="E76" s="8">
        <v>0.32</v>
      </c>
      <c r="F76" s="8">
        <v>0.33500000000000002</v>
      </c>
      <c r="G76" s="8">
        <v>0.35000000000000003</v>
      </c>
      <c r="H76" s="8">
        <v>0.36499999999999999</v>
      </c>
      <c r="I76" s="8">
        <v>0.375</v>
      </c>
      <c r="J76" s="8">
        <v>0.38500000000000001</v>
      </c>
      <c r="K76" s="8">
        <v>0.39500000000000002</v>
      </c>
      <c r="L76" s="8">
        <v>0.40500000000000003</v>
      </c>
      <c r="M76" s="8">
        <v>0.41499999999999998</v>
      </c>
      <c r="O76" s="81">
        <v>98000</v>
      </c>
      <c r="P76" s="76">
        <v>686168.075656823</v>
      </c>
      <c r="Q76" s="76">
        <v>674376.72659479431</v>
      </c>
      <c r="R76" s="76">
        <v>651630.79976804403</v>
      </c>
      <c r="S76" s="76">
        <v>640144.46728260804</v>
      </c>
      <c r="T76" s="76">
        <v>628629.04637152934</v>
      </c>
      <c r="U76" s="76">
        <v>617196.52401039586</v>
      </c>
      <c r="V76" s="76">
        <v>605934.46219464345</v>
      </c>
      <c r="W76" s="76">
        <v>587082.45699663402</v>
      </c>
      <c r="X76" s="76">
        <v>569385.29286765784</v>
      </c>
      <c r="Y76" s="76">
        <v>552773.02528983622</v>
      </c>
      <c r="Z76" s="76">
        <v>537178.43154446664</v>
      </c>
      <c r="AA76" s="76">
        <v>522537.25143490679</v>
      </c>
      <c r="AC76" s="81">
        <v>98000</v>
      </c>
      <c r="AD76" s="12">
        <f t="shared" si="13"/>
        <v>7.0017150577226834</v>
      </c>
      <c r="AE76" s="12">
        <f t="shared" si="14"/>
        <v>6.8813951693346356</v>
      </c>
      <c r="AF76" s="12">
        <f t="shared" si="15"/>
        <v>6.6492938751841226</v>
      </c>
      <c r="AG76" s="12">
        <f t="shared" si="16"/>
        <v>6.5320864008429389</v>
      </c>
      <c r="AH76" s="12">
        <f t="shared" si="17"/>
        <v>6.4145821058319319</v>
      </c>
      <c r="AI76" s="12">
        <f t="shared" si="18"/>
        <v>6.2979237143917945</v>
      </c>
      <c r="AJ76" s="12">
        <f t="shared" si="19"/>
        <v>6.1830047162718715</v>
      </c>
      <c r="AK76" s="12">
        <f t="shared" si="20"/>
        <v>5.990637316292184</v>
      </c>
      <c r="AL76" s="12">
        <f t="shared" si="21"/>
        <v>5.8100540088536512</v>
      </c>
      <c r="AM76" s="12">
        <f t="shared" si="22"/>
        <v>5.6405410743860838</v>
      </c>
      <c r="AN76" s="12">
        <f t="shared" si="23"/>
        <v>5.4814125667802722</v>
      </c>
      <c r="AO76" s="12">
        <f t="shared" si="24"/>
        <v>5.3320127697439466</v>
      </c>
      <c r="AP76" s="12"/>
    </row>
    <row r="77" spans="1:55" s="19" customFormat="1" x14ac:dyDescent="0.15">
      <c r="A77" s="81">
        <v>99000</v>
      </c>
      <c r="B77" s="8">
        <v>0.28000000000000003</v>
      </c>
      <c r="C77" s="8">
        <v>0.29499999999999998</v>
      </c>
      <c r="D77" s="8">
        <v>0.30499999999999999</v>
      </c>
      <c r="E77" s="8">
        <v>0.32</v>
      </c>
      <c r="F77" s="8">
        <v>0.33500000000000002</v>
      </c>
      <c r="G77" s="8">
        <v>0.35000000000000003</v>
      </c>
      <c r="H77" s="8">
        <v>0.36499999999999999</v>
      </c>
      <c r="I77" s="8">
        <v>0.375</v>
      </c>
      <c r="J77" s="8">
        <v>0.38500000000000001</v>
      </c>
      <c r="K77" s="8">
        <v>0.39500000000000002</v>
      </c>
      <c r="L77" s="8">
        <v>0.40500000000000003</v>
      </c>
      <c r="M77" s="8">
        <v>0.41499999999999998</v>
      </c>
      <c r="N77" s="4"/>
      <c r="O77" s="81">
        <v>99000</v>
      </c>
      <c r="P77" s="76">
        <v>693169.79071454576</v>
      </c>
      <c r="Q77" s="76">
        <v>681258.12176412903</v>
      </c>
      <c r="R77" s="76">
        <v>658280.09364322817</v>
      </c>
      <c r="S77" s="76">
        <v>646676.55368345103</v>
      </c>
      <c r="T77" s="76">
        <v>635043.62847736129</v>
      </c>
      <c r="U77" s="76">
        <v>623494.44772478763</v>
      </c>
      <c r="V77" s="76">
        <v>612117.46691091533</v>
      </c>
      <c r="W77" s="76">
        <v>593073.09431292629</v>
      </c>
      <c r="X77" s="76">
        <v>575195.34687651147</v>
      </c>
      <c r="Y77" s="76">
        <v>558413.56636422232</v>
      </c>
      <c r="Z77" s="76">
        <v>542659.84411124687</v>
      </c>
      <c r="AA77" s="76">
        <v>527869.26420465077</v>
      </c>
      <c r="AB77" s="4"/>
      <c r="AC77" s="81">
        <v>99000</v>
      </c>
      <c r="AD77" s="12">
        <f t="shared" si="13"/>
        <v>7.0017150577226843</v>
      </c>
      <c r="AE77" s="12">
        <f t="shared" si="14"/>
        <v>6.8813951693346365</v>
      </c>
      <c r="AF77" s="12">
        <f t="shared" si="15"/>
        <v>6.6492938751841226</v>
      </c>
      <c r="AG77" s="12">
        <f t="shared" si="16"/>
        <v>6.5320864008429398</v>
      </c>
      <c r="AH77" s="12">
        <f t="shared" si="17"/>
        <v>6.4145821058319319</v>
      </c>
      <c r="AI77" s="12">
        <f t="shared" si="18"/>
        <v>6.2979237143917945</v>
      </c>
      <c r="AJ77" s="12">
        <f t="shared" si="19"/>
        <v>6.1830047162718724</v>
      </c>
      <c r="AK77" s="12">
        <f t="shared" si="20"/>
        <v>5.9906373162921849</v>
      </c>
      <c r="AL77" s="12">
        <f t="shared" si="21"/>
        <v>5.8100540088536512</v>
      </c>
      <c r="AM77" s="12">
        <f t="shared" si="22"/>
        <v>5.6405410743860838</v>
      </c>
      <c r="AN77" s="12">
        <f t="shared" si="23"/>
        <v>5.4814125667802713</v>
      </c>
      <c r="AO77" s="12">
        <f t="shared" si="24"/>
        <v>5.3320127697439474</v>
      </c>
      <c r="AP77" s="12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x14ac:dyDescent="0.15">
      <c r="A78" s="81">
        <v>100000</v>
      </c>
      <c r="B78" s="8">
        <v>0.28000000000000003</v>
      </c>
      <c r="C78" s="8">
        <v>0.29499999999999998</v>
      </c>
      <c r="D78" s="8">
        <v>0.30499999999999999</v>
      </c>
      <c r="E78" s="8">
        <v>0.32</v>
      </c>
      <c r="F78" s="8">
        <v>0.33500000000000002</v>
      </c>
      <c r="G78" s="8">
        <v>0.35000000000000003</v>
      </c>
      <c r="H78" s="8">
        <v>0.36499999999999999</v>
      </c>
      <c r="I78" s="8">
        <v>0.375</v>
      </c>
      <c r="J78" s="8">
        <v>0.38500000000000001</v>
      </c>
      <c r="K78" s="8">
        <v>0.39500000000000002</v>
      </c>
      <c r="L78" s="8">
        <v>0.40500000000000003</v>
      </c>
      <c r="M78" s="8">
        <v>0.41499999999999998</v>
      </c>
      <c r="O78" s="81">
        <v>100000</v>
      </c>
      <c r="P78" s="76">
        <v>700171.50577226828</v>
      </c>
      <c r="Q78" s="76">
        <v>688139.51693346363</v>
      </c>
      <c r="R78" s="76">
        <v>664929.3875184122</v>
      </c>
      <c r="S78" s="76">
        <v>653208.6400842939</v>
      </c>
      <c r="T78" s="76">
        <v>641458.21058319311</v>
      </c>
      <c r="U78" s="76">
        <v>629792.37143917929</v>
      </c>
      <c r="V78" s="76">
        <v>618300.4716271871</v>
      </c>
      <c r="W78" s="76">
        <v>599063.73162921844</v>
      </c>
      <c r="X78" s="76">
        <v>581005.4008853652</v>
      </c>
      <c r="Y78" s="76">
        <v>564054.10743860831</v>
      </c>
      <c r="Z78" s="76">
        <v>548141.25667802722</v>
      </c>
      <c r="AA78" s="76">
        <v>533201.27697439468</v>
      </c>
      <c r="AC78" s="81">
        <v>100000</v>
      </c>
      <c r="AD78" s="12">
        <f t="shared" si="13"/>
        <v>7.0017150577226825</v>
      </c>
      <c r="AE78" s="12">
        <f t="shared" si="14"/>
        <v>6.8813951693346365</v>
      </c>
      <c r="AF78" s="12">
        <f t="shared" si="15"/>
        <v>6.6492938751841217</v>
      </c>
      <c r="AG78" s="12">
        <f t="shared" si="16"/>
        <v>6.5320864008429389</v>
      </c>
      <c r="AH78" s="12">
        <f t="shared" si="17"/>
        <v>6.414582105831931</v>
      </c>
      <c r="AI78" s="12">
        <f t="shared" si="18"/>
        <v>6.2979237143917928</v>
      </c>
      <c r="AJ78" s="12">
        <f t="shared" si="19"/>
        <v>6.1830047162718706</v>
      </c>
      <c r="AK78" s="12">
        <f t="shared" si="20"/>
        <v>5.990637316292184</v>
      </c>
      <c r="AL78" s="12">
        <f t="shared" si="21"/>
        <v>5.8100540088536521</v>
      </c>
      <c r="AM78" s="12">
        <f t="shared" si="22"/>
        <v>5.6405410743860829</v>
      </c>
      <c r="AN78" s="12">
        <f t="shared" si="23"/>
        <v>5.4814125667802722</v>
      </c>
      <c r="AO78" s="12">
        <f t="shared" si="24"/>
        <v>5.3320127697439466</v>
      </c>
      <c r="AP78" s="12"/>
    </row>
    <row r="79" spans="1:55" x14ac:dyDescent="0.15">
      <c r="A79" s="81">
        <v>101000</v>
      </c>
      <c r="B79" s="8">
        <v>0.28000000000000003</v>
      </c>
      <c r="C79" s="8">
        <v>0.29499999999999998</v>
      </c>
      <c r="D79" s="8">
        <v>0.30499999999999999</v>
      </c>
      <c r="E79" s="8">
        <v>0.32</v>
      </c>
      <c r="F79" s="8">
        <v>0.33500000000000002</v>
      </c>
      <c r="G79" s="8">
        <v>0.35000000000000003</v>
      </c>
      <c r="H79" s="8">
        <v>0.36499999999999999</v>
      </c>
      <c r="I79" s="8">
        <v>0.375</v>
      </c>
      <c r="J79" s="8">
        <v>0.38500000000000001</v>
      </c>
      <c r="K79" s="8">
        <v>0.39500000000000002</v>
      </c>
      <c r="L79" s="8">
        <v>0.40500000000000003</v>
      </c>
      <c r="M79" s="8">
        <v>0.41499999999999998</v>
      </c>
      <c r="O79" s="81">
        <v>101000</v>
      </c>
      <c r="P79" s="76">
        <v>707173.22082999104</v>
      </c>
      <c r="Q79" s="76">
        <v>695020.91210279823</v>
      </c>
      <c r="R79" s="76">
        <v>671578.68139359646</v>
      </c>
      <c r="S79" s="76">
        <v>659740.7264851369</v>
      </c>
      <c r="T79" s="76">
        <v>647872.79268902517</v>
      </c>
      <c r="U79" s="76">
        <v>636090.29515357118</v>
      </c>
      <c r="V79" s="76">
        <v>624483.4763434591</v>
      </c>
      <c r="W79" s="76">
        <v>605054.36894551059</v>
      </c>
      <c r="X79" s="76">
        <v>586815.45489421871</v>
      </c>
      <c r="Y79" s="76">
        <v>569694.64851299452</v>
      </c>
      <c r="Z79" s="76">
        <v>553622.66924480745</v>
      </c>
      <c r="AA79" s="76">
        <v>538533.2897441386</v>
      </c>
      <c r="AC79" s="81">
        <v>101000</v>
      </c>
      <c r="AD79" s="12">
        <f t="shared" si="13"/>
        <v>7.0017150577226834</v>
      </c>
      <c r="AE79" s="12">
        <f t="shared" si="14"/>
        <v>6.8813951693346356</v>
      </c>
      <c r="AF79" s="12">
        <f t="shared" si="15"/>
        <v>6.6492938751841235</v>
      </c>
      <c r="AG79" s="12">
        <f t="shared" si="16"/>
        <v>6.5320864008429398</v>
      </c>
      <c r="AH79" s="12">
        <f t="shared" si="17"/>
        <v>6.4145821058319328</v>
      </c>
      <c r="AI79" s="12">
        <f t="shared" si="18"/>
        <v>6.2979237143917937</v>
      </c>
      <c r="AJ79" s="12">
        <f t="shared" si="19"/>
        <v>6.1830047162718724</v>
      </c>
      <c r="AK79" s="12">
        <f t="shared" si="20"/>
        <v>5.990637316292184</v>
      </c>
      <c r="AL79" s="12">
        <f t="shared" si="21"/>
        <v>5.8100540088536503</v>
      </c>
      <c r="AM79" s="12">
        <f t="shared" si="22"/>
        <v>5.6405410743860847</v>
      </c>
      <c r="AN79" s="12">
        <f t="shared" si="23"/>
        <v>5.4814125667802713</v>
      </c>
      <c r="AO79" s="12">
        <f t="shared" si="24"/>
        <v>5.3320127697439466</v>
      </c>
      <c r="AP79" s="12"/>
    </row>
    <row r="80" spans="1:55" x14ac:dyDescent="0.15">
      <c r="A80" s="81">
        <v>102000</v>
      </c>
      <c r="B80" s="8">
        <v>0.28000000000000003</v>
      </c>
      <c r="C80" s="8">
        <v>0.29499999999999998</v>
      </c>
      <c r="D80" s="8">
        <v>0.30499999999999999</v>
      </c>
      <c r="E80" s="8">
        <v>0.32</v>
      </c>
      <c r="F80" s="8">
        <v>0.33500000000000002</v>
      </c>
      <c r="G80" s="8">
        <v>0.35000000000000003</v>
      </c>
      <c r="H80" s="8">
        <v>0.36499999999999999</v>
      </c>
      <c r="I80" s="8">
        <v>0.375</v>
      </c>
      <c r="J80" s="8">
        <v>0.38500000000000001</v>
      </c>
      <c r="K80" s="8">
        <v>0.39500000000000002</v>
      </c>
      <c r="L80" s="8">
        <v>0.40500000000000003</v>
      </c>
      <c r="M80" s="8">
        <v>0.41499999999999998</v>
      </c>
      <c r="O80" s="81">
        <v>102000</v>
      </c>
      <c r="P80" s="76">
        <v>714174.9358877138</v>
      </c>
      <c r="Q80" s="76">
        <v>701902.30727213284</v>
      </c>
      <c r="R80" s="76">
        <v>678227.97526878049</v>
      </c>
      <c r="S80" s="76">
        <v>666272.81288597977</v>
      </c>
      <c r="T80" s="76">
        <v>654287.37479485711</v>
      </c>
      <c r="U80" s="76">
        <v>642388.21886796295</v>
      </c>
      <c r="V80" s="76">
        <v>630666.48105973087</v>
      </c>
      <c r="W80" s="76">
        <v>611045.00626180274</v>
      </c>
      <c r="X80" s="76">
        <v>592625.50890307245</v>
      </c>
      <c r="Y80" s="76">
        <v>575335.1895873805</v>
      </c>
      <c r="Z80" s="76">
        <v>559104.08181158779</v>
      </c>
      <c r="AA80" s="76">
        <v>543865.30251388263</v>
      </c>
      <c r="AC80" s="81">
        <v>102000</v>
      </c>
      <c r="AD80" s="12">
        <f t="shared" si="13"/>
        <v>7.0017150577226843</v>
      </c>
      <c r="AE80" s="12">
        <f t="shared" si="14"/>
        <v>6.8813951693346356</v>
      </c>
      <c r="AF80" s="12">
        <f t="shared" si="15"/>
        <v>6.6492938751841226</v>
      </c>
      <c r="AG80" s="12">
        <f t="shared" si="16"/>
        <v>6.5320864008429389</v>
      </c>
      <c r="AH80" s="12">
        <f t="shared" si="17"/>
        <v>6.4145821058319328</v>
      </c>
      <c r="AI80" s="12">
        <f t="shared" si="18"/>
        <v>6.2979237143917937</v>
      </c>
      <c r="AJ80" s="12">
        <f t="shared" si="19"/>
        <v>6.1830047162718715</v>
      </c>
      <c r="AK80" s="12">
        <f t="shared" si="20"/>
        <v>5.990637316292184</v>
      </c>
      <c r="AL80" s="12">
        <f t="shared" si="21"/>
        <v>5.8100540088536512</v>
      </c>
      <c r="AM80" s="12">
        <f t="shared" si="22"/>
        <v>5.6405410743860838</v>
      </c>
      <c r="AN80" s="12">
        <f t="shared" si="23"/>
        <v>5.4814125667802722</v>
      </c>
      <c r="AO80" s="12">
        <f t="shared" si="24"/>
        <v>5.3320127697439474</v>
      </c>
      <c r="AP80" s="12"/>
    </row>
    <row r="81" spans="1:42" x14ac:dyDescent="0.15">
      <c r="A81" s="81">
        <v>103000</v>
      </c>
      <c r="B81" s="8">
        <v>0.28000000000000003</v>
      </c>
      <c r="C81" s="8">
        <v>0.29499999999999998</v>
      </c>
      <c r="D81" s="8">
        <v>0.30499999999999999</v>
      </c>
      <c r="E81" s="8">
        <v>0.32</v>
      </c>
      <c r="F81" s="8">
        <v>0.33500000000000002</v>
      </c>
      <c r="G81" s="8">
        <v>0.35000000000000003</v>
      </c>
      <c r="H81" s="8">
        <v>0.36499999999999999</v>
      </c>
      <c r="I81" s="8">
        <v>0.375</v>
      </c>
      <c r="J81" s="8">
        <v>0.38500000000000001</v>
      </c>
      <c r="K81" s="8">
        <v>0.39500000000000002</v>
      </c>
      <c r="L81" s="8">
        <v>0.40500000000000003</v>
      </c>
      <c r="M81" s="8">
        <v>0.41499999999999998</v>
      </c>
      <c r="O81" s="81">
        <v>103000</v>
      </c>
      <c r="P81" s="76">
        <v>721176.65094543633</v>
      </c>
      <c r="Q81" s="76">
        <v>708783.70244146755</v>
      </c>
      <c r="R81" s="76">
        <v>684877.26914396463</v>
      </c>
      <c r="S81" s="76">
        <v>672804.89928682277</v>
      </c>
      <c r="T81" s="76">
        <v>660701.95690068894</v>
      </c>
      <c r="U81" s="76">
        <v>648686.14258235472</v>
      </c>
      <c r="V81" s="76">
        <v>636849.48577600275</v>
      </c>
      <c r="W81" s="76">
        <v>617035.64357809501</v>
      </c>
      <c r="X81" s="76">
        <v>598435.56291192607</v>
      </c>
      <c r="Y81" s="76">
        <v>580975.7306617666</v>
      </c>
      <c r="Z81" s="76">
        <v>564585.49437836802</v>
      </c>
      <c r="AA81" s="76">
        <v>549197.31528362655</v>
      </c>
      <c r="AC81" s="81">
        <v>103000</v>
      </c>
      <c r="AD81" s="12">
        <f t="shared" si="13"/>
        <v>7.0017150577226825</v>
      </c>
      <c r="AE81" s="12">
        <f t="shared" si="14"/>
        <v>6.8813951693346365</v>
      </c>
      <c r="AF81" s="12">
        <f t="shared" si="15"/>
        <v>6.6492938751841226</v>
      </c>
      <c r="AG81" s="12">
        <f t="shared" si="16"/>
        <v>6.5320864008429398</v>
      </c>
      <c r="AH81" s="12">
        <f t="shared" si="17"/>
        <v>6.414582105831931</v>
      </c>
      <c r="AI81" s="12">
        <f t="shared" si="18"/>
        <v>6.2979237143917937</v>
      </c>
      <c r="AJ81" s="12">
        <f t="shared" si="19"/>
        <v>6.1830047162718715</v>
      </c>
      <c r="AK81" s="12">
        <f t="shared" si="20"/>
        <v>5.9906373162921849</v>
      </c>
      <c r="AL81" s="12">
        <f t="shared" si="21"/>
        <v>5.8100540088536512</v>
      </c>
      <c r="AM81" s="12">
        <f t="shared" si="22"/>
        <v>5.6405410743860838</v>
      </c>
      <c r="AN81" s="12">
        <f t="shared" si="23"/>
        <v>5.4814125667802722</v>
      </c>
      <c r="AO81" s="12">
        <f t="shared" si="24"/>
        <v>5.3320127697439474</v>
      </c>
      <c r="AP81" s="12"/>
    </row>
    <row r="82" spans="1:42" x14ac:dyDescent="0.15">
      <c r="A82" s="81">
        <v>104000</v>
      </c>
      <c r="B82" s="8">
        <v>0.28000000000000003</v>
      </c>
      <c r="C82" s="8">
        <v>0.29499999999999998</v>
      </c>
      <c r="D82" s="8">
        <v>0.30499999999999999</v>
      </c>
      <c r="E82" s="8">
        <v>0.32</v>
      </c>
      <c r="F82" s="8">
        <v>0.33500000000000002</v>
      </c>
      <c r="G82" s="8">
        <v>0.35000000000000003</v>
      </c>
      <c r="H82" s="8">
        <v>0.36499999999999999</v>
      </c>
      <c r="I82" s="8">
        <v>0.375</v>
      </c>
      <c r="J82" s="8">
        <v>0.38500000000000001</v>
      </c>
      <c r="K82" s="8">
        <v>0.39500000000000002</v>
      </c>
      <c r="L82" s="8">
        <v>0.40500000000000003</v>
      </c>
      <c r="M82" s="8">
        <v>0.41499999999999998</v>
      </c>
      <c r="O82" s="81">
        <v>104000</v>
      </c>
      <c r="P82" s="76">
        <v>728178.36600315908</v>
      </c>
      <c r="Q82" s="76">
        <v>715665.09761080216</v>
      </c>
      <c r="R82" s="76">
        <v>691526.56301914877</v>
      </c>
      <c r="S82" s="76">
        <v>679336.98568766576</v>
      </c>
      <c r="T82" s="76">
        <v>667116.53900652099</v>
      </c>
      <c r="U82" s="76">
        <v>654984.06629674661</v>
      </c>
      <c r="V82" s="76">
        <v>643032.49049227464</v>
      </c>
      <c r="W82" s="76">
        <v>623026.28089438716</v>
      </c>
      <c r="X82" s="76">
        <v>604245.61692077969</v>
      </c>
      <c r="Y82" s="76">
        <v>586616.2717361527</v>
      </c>
      <c r="Z82" s="76">
        <v>570066.90694514825</v>
      </c>
      <c r="AA82" s="76">
        <v>554529.32805337047</v>
      </c>
      <c r="AC82" s="81">
        <v>104000</v>
      </c>
      <c r="AD82" s="12">
        <f t="shared" si="13"/>
        <v>7.0017150577226834</v>
      </c>
      <c r="AE82" s="12">
        <f t="shared" si="14"/>
        <v>6.8813951693346365</v>
      </c>
      <c r="AF82" s="12">
        <f t="shared" si="15"/>
        <v>6.6492938751841226</v>
      </c>
      <c r="AG82" s="12">
        <f t="shared" si="16"/>
        <v>6.5320864008429398</v>
      </c>
      <c r="AH82" s="12">
        <f t="shared" si="17"/>
        <v>6.4145821058319328</v>
      </c>
      <c r="AI82" s="12">
        <f t="shared" si="18"/>
        <v>6.2979237143917945</v>
      </c>
      <c r="AJ82" s="12">
        <f t="shared" si="19"/>
        <v>6.1830047162718715</v>
      </c>
      <c r="AK82" s="12">
        <f t="shared" si="20"/>
        <v>5.990637316292184</v>
      </c>
      <c r="AL82" s="12">
        <f t="shared" si="21"/>
        <v>5.8100540088536512</v>
      </c>
      <c r="AM82" s="12">
        <f t="shared" si="22"/>
        <v>5.6405410743860838</v>
      </c>
      <c r="AN82" s="12">
        <f t="shared" si="23"/>
        <v>5.4814125667802713</v>
      </c>
      <c r="AO82" s="12">
        <f t="shared" si="24"/>
        <v>5.3320127697439466</v>
      </c>
      <c r="AP82" s="12"/>
    </row>
    <row r="83" spans="1:42" x14ac:dyDescent="0.15">
      <c r="A83" s="81">
        <v>105000</v>
      </c>
      <c r="B83" s="8">
        <v>0.28000000000000003</v>
      </c>
      <c r="C83" s="8">
        <v>0.29499999999999998</v>
      </c>
      <c r="D83" s="8">
        <v>0.30499999999999999</v>
      </c>
      <c r="E83" s="8">
        <v>0.32</v>
      </c>
      <c r="F83" s="8">
        <v>0.33500000000000002</v>
      </c>
      <c r="G83" s="8">
        <v>0.35000000000000003</v>
      </c>
      <c r="H83" s="8">
        <v>0.36499999999999999</v>
      </c>
      <c r="I83" s="8">
        <v>0.375</v>
      </c>
      <c r="J83" s="8">
        <v>0.38500000000000001</v>
      </c>
      <c r="K83" s="8">
        <v>0.39500000000000002</v>
      </c>
      <c r="L83" s="8">
        <v>0.40500000000000003</v>
      </c>
      <c r="M83" s="8">
        <v>0.41499999999999998</v>
      </c>
      <c r="O83" s="81">
        <v>105000</v>
      </c>
      <c r="P83" s="76">
        <v>735180.08106088184</v>
      </c>
      <c r="Q83" s="76">
        <v>722546.49278013676</v>
      </c>
      <c r="R83" s="76">
        <v>698175.85689433292</v>
      </c>
      <c r="S83" s="76">
        <v>685869.07208850863</v>
      </c>
      <c r="T83" s="76">
        <v>673531.12111235282</v>
      </c>
      <c r="U83" s="76">
        <v>661281.99001113838</v>
      </c>
      <c r="V83" s="76">
        <v>649215.49520854652</v>
      </c>
      <c r="W83" s="76">
        <v>629016.91821067932</v>
      </c>
      <c r="X83" s="76">
        <v>610055.67092963343</v>
      </c>
      <c r="Y83" s="76">
        <v>592256.8128105388</v>
      </c>
      <c r="Z83" s="76">
        <v>575548.3195119286</v>
      </c>
      <c r="AA83" s="76">
        <v>559861.3408231145</v>
      </c>
      <c r="AC83" s="81">
        <v>105000</v>
      </c>
      <c r="AD83" s="12">
        <f t="shared" si="13"/>
        <v>7.0017150577226843</v>
      </c>
      <c r="AE83" s="12">
        <f t="shared" si="14"/>
        <v>6.8813951693346356</v>
      </c>
      <c r="AF83" s="12">
        <f t="shared" si="15"/>
        <v>6.6492938751841226</v>
      </c>
      <c r="AG83" s="12">
        <f t="shared" si="16"/>
        <v>6.5320864008429398</v>
      </c>
      <c r="AH83" s="12">
        <f t="shared" si="17"/>
        <v>6.4145821058319319</v>
      </c>
      <c r="AI83" s="12">
        <f t="shared" si="18"/>
        <v>6.2979237143917937</v>
      </c>
      <c r="AJ83" s="12">
        <f t="shared" si="19"/>
        <v>6.1830047162718715</v>
      </c>
      <c r="AK83" s="12">
        <f t="shared" si="20"/>
        <v>5.990637316292184</v>
      </c>
      <c r="AL83" s="12">
        <f t="shared" si="21"/>
        <v>5.8100540088536521</v>
      </c>
      <c r="AM83" s="12">
        <f t="shared" si="22"/>
        <v>5.6405410743860838</v>
      </c>
      <c r="AN83" s="12">
        <f t="shared" si="23"/>
        <v>5.4814125667802722</v>
      </c>
      <c r="AO83" s="12">
        <f t="shared" si="24"/>
        <v>5.3320127697439474</v>
      </c>
      <c r="AP83" s="12"/>
    </row>
    <row r="84" spans="1:42" x14ac:dyDescent="0.15">
      <c r="A84" s="81">
        <v>106000</v>
      </c>
      <c r="B84" s="8">
        <v>0.28000000000000003</v>
      </c>
      <c r="C84" s="8">
        <v>0.29499999999999998</v>
      </c>
      <c r="D84" s="8">
        <v>0.30499999999999999</v>
      </c>
      <c r="E84" s="8">
        <v>0.32</v>
      </c>
      <c r="F84" s="8">
        <v>0.33500000000000002</v>
      </c>
      <c r="G84" s="8">
        <v>0.35000000000000003</v>
      </c>
      <c r="H84" s="8">
        <v>0.36499999999999999</v>
      </c>
      <c r="I84" s="8">
        <v>0.375</v>
      </c>
      <c r="J84" s="8">
        <v>0.38500000000000001</v>
      </c>
      <c r="K84" s="8">
        <v>0.39500000000000002</v>
      </c>
      <c r="L84" s="8">
        <v>0.40500000000000003</v>
      </c>
      <c r="M84" s="8">
        <v>0.41499999999999998</v>
      </c>
      <c r="O84" s="81">
        <v>106000</v>
      </c>
      <c r="P84" s="76">
        <v>742181.79611860437</v>
      </c>
      <c r="Q84" s="76">
        <v>729427.88794947148</v>
      </c>
      <c r="R84" s="76">
        <v>704825.15076951694</v>
      </c>
      <c r="S84" s="76">
        <v>692401.15848935151</v>
      </c>
      <c r="T84" s="76">
        <v>679945.70321818476</v>
      </c>
      <c r="U84" s="76">
        <v>667579.91372553015</v>
      </c>
      <c r="V84" s="76">
        <v>655398.4999248184</v>
      </c>
      <c r="W84" s="76">
        <v>635007.55552697147</v>
      </c>
      <c r="X84" s="76">
        <v>615865.72493848705</v>
      </c>
      <c r="Y84" s="76">
        <v>597897.35388492479</v>
      </c>
      <c r="Z84" s="76">
        <v>581029.73207870882</v>
      </c>
      <c r="AA84" s="76">
        <v>565193.35359285842</v>
      </c>
      <c r="AC84" s="81">
        <v>106000</v>
      </c>
      <c r="AD84" s="12">
        <f t="shared" si="13"/>
        <v>7.0017150577226825</v>
      </c>
      <c r="AE84" s="12">
        <f t="shared" si="14"/>
        <v>6.8813951693346365</v>
      </c>
      <c r="AF84" s="12">
        <f t="shared" si="15"/>
        <v>6.6492938751841217</v>
      </c>
      <c r="AG84" s="12">
        <f t="shared" si="16"/>
        <v>6.5320864008429389</v>
      </c>
      <c r="AH84" s="12">
        <f t="shared" si="17"/>
        <v>6.4145821058319319</v>
      </c>
      <c r="AI84" s="12">
        <f t="shared" si="18"/>
        <v>6.2979237143917937</v>
      </c>
      <c r="AJ84" s="12">
        <f t="shared" si="19"/>
        <v>6.1830047162718715</v>
      </c>
      <c r="AK84" s="12">
        <f t="shared" si="20"/>
        <v>5.990637316292184</v>
      </c>
      <c r="AL84" s="12">
        <f t="shared" si="21"/>
        <v>5.8100540088536512</v>
      </c>
      <c r="AM84" s="12">
        <f t="shared" si="22"/>
        <v>5.6405410743860829</v>
      </c>
      <c r="AN84" s="12">
        <f t="shared" si="23"/>
        <v>5.4814125667802722</v>
      </c>
      <c r="AO84" s="12">
        <f t="shared" si="24"/>
        <v>5.3320127697439474</v>
      </c>
      <c r="AP84" s="12"/>
    </row>
    <row r="85" spans="1:42" x14ac:dyDescent="0.15">
      <c r="A85" s="81">
        <v>107000</v>
      </c>
      <c r="B85" s="8">
        <v>0.28000000000000003</v>
      </c>
      <c r="C85" s="8">
        <v>0.29499999999999998</v>
      </c>
      <c r="D85" s="8">
        <v>0.30499999999999999</v>
      </c>
      <c r="E85" s="8">
        <v>0.32</v>
      </c>
      <c r="F85" s="8">
        <v>0.33500000000000002</v>
      </c>
      <c r="G85" s="8">
        <v>0.35000000000000003</v>
      </c>
      <c r="H85" s="8">
        <v>0.36499999999999999</v>
      </c>
      <c r="I85" s="8">
        <v>0.375</v>
      </c>
      <c r="J85" s="8">
        <v>0.38500000000000001</v>
      </c>
      <c r="K85" s="8">
        <v>0.39500000000000002</v>
      </c>
      <c r="L85" s="8">
        <v>0.40500000000000003</v>
      </c>
      <c r="M85" s="8">
        <v>0.41499999999999998</v>
      </c>
      <c r="O85" s="81">
        <v>107000</v>
      </c>
      <c r="P85" s="76">
        <v>749183.51117632713</v>
      </c>
      <c r="Q85" s="76">
        <v>736309.28311880596</v>
      </c>
      <c r="R85" s="76">
        <v>711474.4446447012</v>
      </c>
      <c r="S85" s="76">
        <v>698933.2448901945</v>
      </c>
      <c r="T85" s="76">
        <v>686360.2853240167</v>
      </c>
      <c r="U85" s="76">
        <v>673877.83743992192</v>
      </c>
      <c r="V85" s="76">
        <v>661581.50464109029</v>
      </c>
      <c r="W85" s="76">
        <v>640998.19284326374</v>
      </c>
      <c r="X85" s="76">
        <v>621675.77894734067</v>
      </c>
      <c r="Y85" s="76">
        <v>603537.894959311</v>
      </c>
      <c r="Z85" s="76">
        <v>586511.14464548905</v>
      </c>
      <c r="AA85" s="76">
        <v>570525.36636260233</v>
      </c>
      <c r="AC85" s="81">
        <v>107000</v>
      </c>
      <c r="AD85" s="12">
        <f t="shared" si="13"/>
        <v>7.0017150577226834</v>
      </c>
      <c r="AE85" s="12">
        <f t="shared" si="14"/>
        <v>6.8813951693346356</v>
      </c>
      <c r="AF85" s="12">
        <f t="shared" si="15"/>
        <v>6.6492938751841235</v>
      </c>
      <c r="AG85" s="12">
        <f t="shared" si="16"/>
        <v>6.5320864008429389</v>
      </c>
      <c r="AH85" s="12">
        <f t="shared" si="17"/>
        <v>6.4145821058319319</v>
      </c>
      <c r="AI85" s="12">
        <f t="shared" si="18"/>
        <v>6.2979237143917937</v>
      </c>
      <c r="AJ85" s="12">
        <f t="shared" si="19"/>
        <v>6.1830047162718715</v>
      </c>
      <c r="AK85" s="12">
        <f t="shared" si="20"/>
        <v>5.9906373162921849</v>
      </c>
      <c r="AL85" s="12">
        <f t="shared" si="21"/>
        <v>5.8100540088536512</v>
      </c>
      <c r="AM85" s="12">
        <f t="shared" si="22"/>
        <v>5.6405410743860838</v>
      </c>
      <c r="AN85" s="12">
        <f t="shared" si="23"/>
        <v>5.4814125667802713</v>
      </c>
      <c r="AO85" s="12">
        <f t="shared" si="24"/>
        <v>5.3320127697439474</v>
      </c>
      <c r="AP85" s="12"/>
    </row>
    <row r="86" spans="1:42" x14ac:dyDescent="0.15">
      <c r="A86" s="81">
        <v>108000</v>
      </c>
      <c r="B86" s="8">
        <v>0.28000000000000003</v>
      </c>
      <c r="C86" s="8">
        <v>0.29499999999999998</v>
      </c>
      <c r="D86" s="8">
        <v>0.30499999999999999</v>
      </c>
      <c r="E86" s="8">
        <v>0.32</v>
      </c>
      <c r="F86" s="8">
        <v>0.33500000000000002</v>
      </c>
      <c r="G86" s="8">
        <v>0.35000000000000003</v>
      </c>
      <c r="H86" s="8">
        <v>0.36499999999999999</v>
      </c>
      <c r="I86" s="8">
        <v>0.375</v>
      </c>
      <c r="J86" s="8">
        <v>0.38500000000000001</v>
      </c>
      <c r="K86" s="8">
        <v>0.39500000000000002</v>
      </c>
      <c r="L86" s="8">
        <v>0.40500000000000003</v>
      </c>
      <c r="M86" s="8">
        <v>0.41499999999999998</v>
      </c>
      <c r="O86" s="81">
        <v>108000</v>
      </c>
      <c r="P86" s="76">
        <v>756185.22623404989</v>
      </c>
      <c r="Q86" s="76">
        <v>743190.67828814068</v>
      </c>
      <c r="R86" s="76">
        <v>718123.73851988523</v>
      </c>
      <c r="S86" s="76">
        <v>705465.3312910375</v>
      </c>
      <c r="T86" s="76">
        <v>692774.86742984864</v>
      </c>
      <c r="U86" s="76">
        <v>680175.76115431369</v>
      </c>
      <c r="V86" s="76">
        <v>667764.50935736217</v>
      </c>
      <c r="W86" s="76">
        <v>646988.83015955589</v>
      </c>
      <c r="X86" s="76">
        <v>627485.8329561943</v>
      </c>
      <c r="Y86" s="76">
        <v>609178.43603369698</v>
      </c>
      <c r="Z86" s="76">
        <v>591992.5572122694</v>
      </c>
      <c r="AA86" s="76">
        <v>575857.37913234625</v>
      </c>
      <c r="AC86" s="81">
        <v>108000</v>
      </c>
      <c r="AD86" s="12">
        <f t="shared" si="13"/>
        <v>7.0017150577226843</v>
      </c>
      <c r="AE86" s="12">
        <f t="shared" si="14"/>
        <v>6.8813951693346356</v>
      </c>
      <c r="AF86" s="12">
        <f t="shared" si="15"/>
        <v>6.6492938751841226</v>
      </c>
      <c r="AG86" s="12">
        <f t="shared" si="16"/>
        <v>6.5320864008429398</v>
      </c>
      <c r="AH86" s="12">
        <f t="shared" si="17"/>
        <v>6.4145821058319319</v>
      </c>
      <c r="AI86" s="12">
        <f t="shared" si="18"/>
        <v>6.2979237143917937</v>
      </c>
      <c r="AJ86" s="12">
        <f t="shared" si="19"/>
        <v>6.1830047162718715</v>
      </c>
      <c r="AK86" s="12">
        <f t="shared" si="20"/>
        <v>5.990637316292184</v>
      </c>
      <c r="AL86" s="12">
        <f t="shared" si="21"/>
        <v>5.8100540088536512</v>
      </c>
      <c r="AM86" s="12">
        <f t="shared" si="22"/>
        <v>5.6405410743860829</v>
      </c>
      <c r="AN86" s="12">
        <f t="shared" si="23"/>
        <v>5.4814125667802722</v>
      </c>
      <c r="AO86" s="12">
        <f t="shared" si="24"/>
        <v>5.3320127697439466</v>
      </c>
      <c r="AP86" s="12"/>
    </row>
    <row r="87" spans="1:42" x14ac:dyDescent="0.15">
      <c r="A87" s="81">
        <v>109000</v>
      </c>
      <c r="B87" s="8">
        <v>0.28000000000000003</v>
      </c>
      <c r="C87" s="8">
        <v>0.29499999999999998</v>
      </c>
      <c r="D87" s="8">
        <v>0.30499999999999999</v>
      </c>
      <c r="E87" s="8">
        <v>0.32</v>
      </c>
      <c r="F87" s="8">
        <v>0.33500000000000002</v>
      </c>
      <c r="G87" s="8">
        <v>0.35000000000000003</v>
      </c>
      <c r="H87" s="8">
        <v>0.36499999999999999</v>
      </c>
      <c r="I87" s="8">
        <v>0.375</v>
      </c>
      <c r="J87" s="8">
        <v>0.38500000000000001</v>
      </c>
      <c r="K87" s="8">
        <v>0.39500000000000002</v>
      </c>
      <c r="L87" s="8">
        <v>0.40500000000000003</v>
      </c>
      <c r="M87" s="8">
        <v>0.41499999999999998</v>
      </c>
      <c r="O87" s="81">
        <v>109000</v>
      </c>
      <c r="P87" s="76">
        <v>763186.94129177241</v>
      </c>
      <c r="Q87" s="76">
        <v>750072.0734574754</v>
      </c>
      <c r="R87" s="76">
        <v>724773.03239506937</v>
      </c>
      <c r="S87" s="76">
        <v>711997.41769188037</v>
      </c>
      <c r="T87" s="76">
        <v>699189.44953568059</v>
      </c>
      <c r="U87" s="76">
        <v>686473.68486870546</v>
      </c>
      <c r="V87" s="76">
        <v>673947.51407363394</v>
      </c>
      <c r="W87" s="76">
        <v>652979.46747584804</v>
      </c>
      <c r="X87" s="76">
        <v>633295.88696504803</v>
      </c>
      <c r="Y87" s="76">
        <v>614818.97710808308</v>
      </c>
      <c r="Z87" s="76">
        <v>597473.96977904963</v>
      </c>
      <c r="AA87" s="76">
        <v>581189.39190209028</v>
      </c>
      <c r="AC87" s="81">
        <v>109000</v>
      </c>
      <c r="AD87" s="12">
        <f t="shared" si="13"/>
        <v>7.0017150577226825</v>
      </c>
      <c r="AE87" s="12">
        <f t="shared" si="14"/>
        <v>6.8813951693346365</v>
      </c>
      <c r="AF87" s="12">
        <f t="shared" si="15"/>
        <v>6.6492938751841226</v>
      </c>
      <c r="AG87" s="12">
        <f t="shared" si="16"/>
        <v>6.5320864008429389</v>
      </c>
      <c r="AH87" s="12">
        <f t="shared" si="17"/>
        <v>6.4145821058319319</v>
      </c>
      <c r="AI87" s="12">
        <f t="shared" si="18"/>
        <v>6.2979237143917928</v>
      </c>
      <c r="AJ87" s="12">
        <f t="shared" si="19"/>
        <v>6.1830047162718706</v>
      </c>
      <c r="AK87" s="12">
        <f t="shared" si="20"/>
        <v>5.990637316292184</v>
      </c>
      <c r="AL87" s="12">
        <f t="shared" si="21"/>
        <v>5.8100540088536521</v>
      </c>
      <c r="AM87" s="12">
        <f t="shared" si="22"/>
        <v>5.6405410743860838</v>
      </c>
      <c r="AN87" s="12">
        <f t="shared" si="23"/>
        <v>5.4814125667802722</v>
      </c>
      <c r="AO87" s="12">
        <f t="shared" si="24"/>
        <v>5.3320127697439474</v>
      </c>
      <c r="AP87" s="12"/>
    </row>
    <row r="88" spans="1:42" x14ac:dyDescent="0.15">
      <c r="A88" s="81">
        <v>110000</v>
      </c>
      <c r="B88" s="8">
        <v>0.28000000000000003</v>
      </c>
      <c r="C88" s="8">
        <v>0.29499999999999998</v>
      </c>
      <c r="D88" s="8">
        <v>0.30499999999999999</v>
      </c>
      <c r="E88" s="8">
        <v>0.32</v>
      </c>
      <c r="F88" s="8">
        <v>0.33500000000000002</v>
      </c>
      <c r="G88" s="8">
        <v>0.35000000000000003</v>
      </c>
      <c r="H88" s="8">
        <v>0.36499999999999999</v>
      </c>
      <c r="I88" s="8">
        <v>0.375</v>
      </c>
      <c r="J88" s="8">
        <v>0.38500000000000001</v>
      </c>
      <c r="K88" s="8">
        <v>0.39500000000000002</v>
      </c>
      <c r="L88" s="8">
        <v>0.40500000000000003</v>
      </c>
      <c r="M88" s="8">
        <v>0.41499999999999998</v>
      </c>
      <c r="O88" s="81">
        <v>110000</v>
      </c>
      <c r="P88" s="76">
        <v>770188.65634949517</v>
      </c>
      <c r="Q88" s="76">
        <v>756953.46862680989</v>
      </c>
      <c r="R88" s="76">
        <v>731422.32627025351</v>
      </c>
      <c r="S88" s="76">
        <v>718529.50409272336</v>
      </c>
      <c r="T88" s="76">
        <v>705604.03164151253</v>
      </c>
      <c r="U88" s="76">
        <v>692771.60858309746</v>
      </c>
      <c r="V88" s="76">
        <v>680130.51878990594</v>
      </c>
      <c r="W88" s="76">
        <v>658970.10479214031</v>
      </c>
      <c r="X88" s="76">
        <v>639105.94097390166</v>
      </c>
      <c r="Y88" s="76">
        <v>620459.51818246918</v>
      </c>
      <c r="Z88" s="76">
        <v>602955.38234582986</v>
      </c>
      <c r="AA88" s="76">
        <v>586521.4046718342</v>
      </c>
      <c r="AC88" s="81">
        <v>110000</v>
      </c>
      <c r="AD88" s="12">
        <f t="shared" si="13"/>
        <v>7.0017150577226834</v>
      </c>
      <c r="AE88" s="12">
        <f t="shared" si="14"/>
        <v>6.8813951693346356</v>
      </c>
      <c r="AF88" s="12">
        <f t="shared" si="15"/>
        <v>6.6492938751841226</v>
      </c>
      <c r="AG88" s="12">
        <f t="shared" si="16"/>
        <v>6.5320864008429398</v>
      </c>
      <c r="AH88" s="12">
        <f t="shared" si="17"/>
        <v>6.4145821058319319</v>
      </c>
      <c r="AI88" s="12">
        <f t="shared" si="18"/>
        <v>6.2979237143917954</v>
      </c>
      <c r="AJ88" s="12">
        <f t="shared" si="19"/>
        <v>6.1830047162718724</v>
      </c>
      <c r="AK88" s="12">
        <f t="shared" si="20"/>
        <v>5.9906373162921849</v>
      </c>
      <c r="AL88" s="12">
        <f t="shared" si="21"/>
        <v>5.8100540088536512</v>
      </c>
      <c r="AM88" s="12">
        <f t="shared" si="22"/>
        <v>5.6405410743860838</v>
      </c>
      <c r="AN88" s="12">
        <f t="shared" si="23"/>
        <v>5.4814125667802713</v>
      </c>
      <c r="AO88" s="12">
        <f t="shared" si="24"/>
        <v>5.3320127697439474</v>
      </c>
      <c r="AP88" s="12"/>
    </row>
    <row r="89" spans="1:42" x14ac:dyDescent="0.15">
      <c r="A89" s="72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O89" s="72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C89" s="43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x14ac:dyDescent="0.15">
      <c r="A90" s="72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O90" s="72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C90" s="43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x14ac:dyDescent="0.15">
      <c r="A91" s="72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O91" s="72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C91" s="43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x14ac:dyDescent="0.15">
      <c r="A92" s="72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O92" s="72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C92" s="43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x14ac:dyDescent="0.15">
      <c r="A93" s="72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O93" s="72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C93" s="43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x14ac:dyDescent="0.15"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x14ac:dyDescent="0.15">
      <c r="A95" s="43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O95" s="43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C95" s="43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x14ac:dyDescent="0.15">
      <c r="A96" s="43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O96" s="43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C96" s="43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1" x14ac:dyDescent="0.15">
      <c r="A97" s="3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O97" s="37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C97" s="37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</row>
    <row r="147" spans="1:13" x14ac:dyDescent="0.15">
      <c r="A147" s="3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x14ac:dyDescent="0.15">
      <c r="A148" s="3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x14ac:dyDescent="0.15">
      <c r="A149" s="37"/>
      <c r="B149" s="13"/>
      <c r="C149" s="13"/>
      <c r="D149" s="8"/>
      <c r="E149" s="8"/>
      <c r="F149" s="8"/>
      <c r="G149" s="8"/>
      <c r="H149" s="8"/>
      <c r="I149" s="13"/>
      <c r="J149" s="13"/>
      <c r="K149" s="13"/>
      <c r="L149" s="13"/>
      <c r="M149" s="13"/>
    </row>
    <row r="150" spans="1:13" x14ac:dyDescent="0.15">
      <c r="A150" s="3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x14ac:dyDescent="0.15">
      <c r="A151" s="37"/>
      <c r="B151" s="13"/>
      <c r="C151" s="13"/>
      <c r="D151" s="8"/>
      <c r="E151" s="8"/>
      <c r="F151" s="8"/>
      <c r="G151" s="8"/>
      <c r="H151" s="8"/>
      <c r="I151" s="13"/>
      <c r="J151" s="13"/>
      <c r="K151" s="13"/>
      <c r="L151" s="13"/>
      <c r="M151" s="13"/>
    </row>
    <row r="152" spans="1:13" x14ac:dyDescent="0.15">
      <c r="A152" s="3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x14ac:dyDescent="0.15">
      <c r="A153" s="37"/>
      <c r="B153" s="13"/>
      <c r="C153" s="13"/>
      <c r="D153" s="8"/>
      <c r="E153" s="8"/>
      <c r="F153" s="8"/>
      <c r="G153" s="8"/>
      <c r="H153" s="8"/>
      <c r="I153" s="13"/>
      <c r="J153" s="13"/>
      <c r="K153" s="13"/>
      <c r="L153" s="13"/>
      <c r="M153" s="13"/>
    </row>
    <row r="154" spans="1:13" x14ac:dyDescent="0.15">
      <c r="A154" s="3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x14ac:dyDescent="0.15">
      <c r="A155" s="37"/>
      <c r="B155" s="13"/>
      <c r="C155" s="13"/>
      <c r="D155" s="8"/>
      <c r="E155" s="8"/>
      <c r="F155" s="8"/>
      <c r="G155" s="8"/>
      <c r="H155" s="8"/>
      <c r="I155" s="13"/>
      <c r="J155" s="13"/>
      <c r="K155" s="13"/>
      <c r="L155" s="13"/>
      <c r="M155" s="13"/>
    </row>
    <row r="156" spans="1:13" x14ac:dyDescent="0.15">
      <c r="A156" s="3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x14ac:dyDescent="0.15">
      <c r="A157" s="37"/>
      <c r="B157" s="13"/>
      <c r="C157" s="13"/>
      <c r="D157" s="8"/>
      <c r="E157" s="8"/>
      <c r="F157" s="8"/>
      <c r="G157" s="8"/>
      <c r="H157" s="8"/>
      <c r="I157" s="13"/>
      <c r="J157" s="13"/>
      <c r="K157" s="13"/>
      <c r="L157" s="13"/>
      <c r="M157" s="13"/>
    </row>
    <row r="158" spans="1:13" x14ac:dyDescent="0.15">
      <c r="A158" s="3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x14ac:dyDescent="0.15">
      <c r="A159" s="37"/>
      <c r="B159" s="13"/>
      <c r="C159" s="13"/>
      <c r="D159" s="8"/>
      <c r="E159" s="8"/>
      <c r="F159" s="8"/>
      <c r="G159" s="8"/>
      <c r="H159" s="8"/>
      <c r="I159" s="13"/>
      <c r="J159" s="13"/>
      <c r="K159" s="13"/>
      <c r="L159" s="13"/>
      <c r="M159" s="13"/>
    </row>
    <row r="160" spans="1:13" x14ac:dyDescent="0.15">
      <c r="A160" s="3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x14ac:dyDescent="0.15">
      <c r="A161" s="37"/>
      <c r="B161" s="13"/>
      <c r="C161" s="13"/>
      <c r="D161" s="8"/>
      <c r="E161" s="8"/>
      <c r="F161" s="8"/>
      <c r="G161" s="8"/>
      <c r="H161" s="8"/>
      <c r="I161" s="13"/>
      <c r="J161" s="13"/>
      <c r="K161" s="13"/>
      <c r="L161" s="13"/>
      <c r="M161" s="13"/>
    </row>
    <row r="162" spans="1:13" x14ac:dyDescent="0.15">
      <c r="A162" s="3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x14ac:dyDescent="0.15">
      <c r="A163" s="37"/>
      <c r="B163" s="13"/>
      <c r="C163" s="13"/>
      <c r="D163" s="8"/>
      <c r="E163" s="8"/>
      <c r="F163" s="8"/>
      <c r="G163" s="8"/>
      <c r="H163" s="8"/>
      <c r="I163" s="13"/>
      <c r="J163" s="13"/>
      <c r="K163" s="13"/>
      <c r="L163" s="13"/>
      <c r="M163" s="13"/>
    </row>
    <row r="164" spans="1:13" x14ac:dyDescent="0.15">
      <c r="A164" s="3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x14ac:dyDescent="0.15">
      <c r="A165" s="37"/>
      <c r="B165" s="13"/>
      <c r="C165" s="13"/>
      <c r="D165" s="8"/>
      <c r="E165" s="8"/>
      <c r="F165" s="8"/>
      <c r="G165" s="8"/>
      <c r="H165" s="8"/>
      <c r="I165" s="13"/>
      <c r="J165" s="13"/>
      <c r="K165" s="13"/>
      <c r="L165" s="13"/>
      <c r="M165" s="13"/>
    </row>
    <row r="166" spans="1:13" x14ac:dyDescent="0.15">
      <c r="A166" s="3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x14ac:dyDescent="0.15">
      <c r="A167" s="37"/>
      <c r="B167" s="13"/>
      <c r="C167" s="13"/>
      <c r="D167" s="8"/>
      <c r="E167" s="8"/>
      <c r="F167" s="8"/>
      <c r="G167" s="8"/>
      <c r="H167" s="8"/>
      <c r="I167" s="13"/>
      <c r="J167" s="13"/>
      <c r="K167" s="13"/>
      <c r="L167" s="13"/>
      <c r="M167" s="13"/>
    </row>
    <row r="168" spans="1:13" x14ac:dyDescent="0.15">
      <c r="A168" s="3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x14ac:dyDescent="0.15">
      <c r="A169" s="37"/>
      <c r="B169" s="13"/>
      <c r="C169" s="13"/>
      <c r="D169" s="8"/>
      <c r="E169" s="8"/>
      <c r="F169" s="8"/>
      <c r="G169" s="8"/>
      <c r="H169" s="8"/>
      <c r="I169" s="13"/>
      <c r="J169" s="13"/>
      <c r="K169" s="13"/>
      <c r="L169" s="13"/>
      <c r="M169" s="13"/>
    </row>
    <row r="170" spans="1:13" x14ac:dyDescent="0.15">
      <c r="A170" s="3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x14ac:dyDescent="0.15">
      <c r="A171" s="37"/>
      <c r="B171" s="13"/>
      <c r="C171" s="13"/>
      <c r="D171" s="8"/>
      <c r="E171" s="8"/>
      <c r="F171" s="8"/>
      <c r="G171" s="8"/>
      <c r="H171" s="8"/>
      <c r="I171" s="13"/>
      <c r="J171" s="13"/>
      <c r="K171" s="13"/>
      <c r="L171" s="13"/>
      <c r="M171" s="13"/>
    </row>
    <row r="172" spans="1:13" x14ac:dyDescent="0.15">
      <c r="A172" s="3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x14ac:dyDescent="0.15">
      <c r="A173" s="37"/>
      <c r="B173" s="13"/>
      <c r="C173" s="13"/>
      <c r="D173" s="8"/>
      <c r="E173" s="8"/>
      <c r="F173" s="8"/>
      <c r="G173" s="8"/>
      <c r="H173" s="8"/>
      <c r="I173" s="13"/>
      <c r="J173" s="13"/>
      <c r="K173" s="13"/>
      <c r="L173" s="13"/>
      <c r="M173" s="13"/>
    </row>
    <row r="174" spans="1:13" x14ac:dyDescent="0.15">
      <c r="A174" s="3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x14ac:dyDescent="0.15">
      <c r="A175" s="37"/>
      <c r="B175" s="8"/>
      <c r="C175" s="8"/>
      <c r="D175" s="8"/>
      <c r="E175" s="8"/>
      <c r="F175" s="8"/>
      <c r="G175" s="8"/>
      <c r="H175" s="8"/>
      <c r="I175" s="13"/>
      <c r="J175" s="13"/>
      <c r="K175" s="13"/>
      <c r="L175" s="13"/>
      <c r="M175" s="13"/>
    </row>
    <row r="176" spans="1:13" x14ac:dyDescent="0.15">
      <c r="A176" s="3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x14ac:dyDescent="0.15">
      <c r="A177" s="3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x14ac:dyDescent="0.15">
      <c r="A178" s="3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x14ac:dyDescent="0.15">
      <c r="A179" s="3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x14ac:dyDescent="0.15">
      <c r="A180" s="3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x14ac:dyDescent="0.15">
      <c r="A181" s="3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x14ac:dyDescent="0.15">
      <c r="A182" s="3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x14ac:dyDescent="0.15">
      <c r="A183" s="3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x14ac:dyDescent="0.15">
      <c r="A184" s="3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x14ac:dyDescent="0.15">
      <c r="A185" s="3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x14ac:dyDescent="0.15">
      <c r="A186" s="3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x14ac:dyDescent="0.15">
      <c r="A187" s="3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x14ac:dyDescent="0.15">
      <c r="A188" s="3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x14ac:dyDescent="0.15">
      <c r="A189" s="3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x14ac:dyDescent="0.15">
      <c r="A190" s="3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x14ac:dyDescent="0.15">
      <c r="A191" s="3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x14ac:dyDescent="0.15">
      <c r="A192" s="3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x14ac:dyDescent="0.15">
      <c r="A193" s="3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x14ac:dyDescent="0.15">
      <c r="A194" s="3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x14ac:dyDescent="0.15">
      <c r="A195" s="3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x14ac:dyDescent="0.15">
      <c r="A196" s="3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x14ac:dyDescent="0.15">
      <c r="A197" s="3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x14ac:dyDescent="0.15">
      <c r="A198" s="3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x14ac:dyDescent="0.15">
      <c r="A199" s="3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x14ac:dyDescent="0.15">
      <c r="A200" s="3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x14ac:dyDescent="0.15">
      <c r="A201" s="3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x14ac:dyDescent="0.15">
      <c r="A202" s="3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x14ac:dyDescent="0.15">
      <c r="A203" s="3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x14ac:dyDescent="0.15">
      <c r="A204" s="3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x14ac:dyDescent="0.15">
      <c r="A205" s="3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x14ac:dyDescent="0.15">
      <c r="A206" s="3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x14ac:dyDescent="0.15">
      <c r="A207" s="3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x14ac:dyDescent="0.15">
      <c r="A208" s="3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x14ac:dyDescent="0.15">
      <c r="A209" s="3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x14ac:dyDescent="0.15">
      <c r="A210" s="3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x14ac:dyDescent="0.15">
      <c r="A211" s="3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x14ac:dyDescent="0.15">
      <c r="A212" s="3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x14ac:dyDescent="0.15">
      <c r="A213" s="3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x14ac:dyDescent="0.15">
      <c r="A214" s="3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x14ac:dyDescent="0.15">
      <c r="A215" s="3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x14ac:dyDescent="0.15">
      <c r="A216" s="3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x14ac:dyDescent="0.15">
      <c r="A217" s="3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x14ac:dyDescent="0.15">
      <c r="A218" s="3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x14ac:dyDescent="0.15">
      <c r="A219" s="3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x14ac:dyDescent="0.15">
      <c r="A220" s="3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x14ac:dyDescent="0.15">
      <c r="A221" s="3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x14ac:dyDescent="0.15">
      <c r="A222" s="3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x14ac:dyDescent="0.15">
      <c r="A223" s="3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x14ac:dyDescent="0.15">
      <c r="A224" s="3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x14ac:dyDescent="0.15">
      <c r="A225" s="3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x14ac:dyDescent="0.15">
      <c r="A226" s="3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x14ac:dyDescent="0.15">
      <c r="A227" s="3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x14ac:dyDescent="0.15">
      <c r="A228" s="3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x14ac:dyDescent="0.15">
      <c r="A229" s="3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x14ac:dyDescent="0.15">
      <c r="A230" s="3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x14ac:dyDescent="0.15">
      <c r="A231" s="3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x14ac:dyDescent="0.15">
      <c r="A232" s="3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x14ac:dyDescent="0.15">
      <c r="A233" s="3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x14ac:dyDescent="0.15">
      <c r="A234" s="3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x14ac:dyDescent="0.15">
      <c r="A235" s="3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x14ac:dyDescent="0.15">
      <c r="A236" s="3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x14ac:dyDescent="0.15">
      <c r="A237" s="3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x14ac:dyDescent="0.15">
      <c r="A238" s="3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x14ac:dyDescent="0.15">
      <c r="A239" s="3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x14ac:dyDescent="0.15">
      <c r="A240" s="3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x14ac:dyDescent="0.15">
      <c r="A241" s="3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x14ac:dyDescent="0.15">
      <c r="A242" s="3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52" spans="1:13" x14ac:dyDescent="0.15">
      <c r="A252" s="37"/>
      <c r="C252" s="51"/>
      <c r="D252" s="51"/>
      <c r="E252" s="51"/>
      <c r="F252" s="51"/>
      <c r="G252" s="51"/>
      <c r="H252" s="51"/>
      <c r="I252" s="51"/>
      <c r="J252" s="51"/>
      <c r="K252" s="51"/>
      <c r="L252" s="51"/>
    </row>
    <row r="253" spans="1:13" x14ac:dyDescent="0.15">
      <c r="A253" s="37"/>
      <c r="C253" s="51"/>
      <c r="D253" s="51"/>
      <c r="E253" s="51"/>
      <c r="F253" s="51"/>
      <c r="G253" s="51"/>
      <c r="H253" s="51"/>
      <c r="I253" s="51"/>
      <c r="J253" s="51"/>
      <c r="K253" s="51"/>
      <c r="L253" s="51"/>
    </row>
    <row r="254" spans="1:13" x14ac:dyDescent="0.15">
      <c r="A254" s="37"/>
      <c r="C254" s="51"/>
      <c r="D254" s="51"/>
      <c r="E254" s="51"/>
      <c r="F254" s="51"/>
      <c r="G254" s="51"/>
      <c r="H254" s="51"/>
      <c r="I254" s="51"/>
      <c r="J254" s="51"/>
      <c r="K254" s="51"/>
      <c r="L254" s="51"/>
    </row>
    <row r="255" spans="1:13" x14ac:dyDescent="0.15">
      <c r="A255" s="37"/>
      <c r="C255" s="51"/>
      <c r="D255" s="51"/>
      <c r="E255" s="51"/>
      <c r="F255" s="51"/>
      <c r="G255" s="51"/>
      <c r="H255" s="51"/>
      <c r="I255" s="51"/>
      <c r="J255" s="51"/>
      <c r="K255" s="51"/>
      <c r="L255" s="51"/>
    </row>
    <row r="256" spans="1:13" x14ac:dyDescent="0.15">
      <c r="A256" s="37"/>
      <c r="C256" s="51"/>
      <c r="D256" s="51"/>
      <c r="E256" s="51"/>
      <c r="F256" s="51"/>
      <c r="G256" s="51"/>
      <c r="H256" s="51"/>
      <c r="I256" s="51"/>
      <c r="J256" s="51"/>
      <c r="K256" s="51"/>
      <c r="L256" s="51"/>
    </row>
    <row r="257" spans="1:12" x14ac:dyDescent="0.15">
      <c r="A257" s="37"/>
      <c r="C257" s="51"/>
      <c r="D257" s="51"/>
      <c r="E257" s="51"/>
      <c r="F257" s="51"/>
      <c r="G257" s="51"/>
      <c r="H257" s="51"/>
      <c r="I257" s="51"/>
      <c r="J257" s="51"/>
      <c r="K257" s="51"/>
      <c r="L257" s="51"/>
    </row>
    <row r="258" spans="1:12" x14ac:dyDescent="0.15">
      <c r="A258" s="37"/>
      <c r="C258" s="51"/>
      <c r="D258" s="51"/>
      <c r="E258" s="51"/>
      <c r="F258" s="51"/>
      <c r="G258" s="51"/>
      <c r="H258" s="51"/>
      <c r="I258" s="51"/>
      <c r="J258" s="51"/>
      <c r="K258" s="51"/>
      <c r="L258" s="51"/>
    </row>
    <row r="259" spans="1:12" x14ac:dyDescent="0.15">
      <c r="A259" s="37"/>
      <c r="C259" s="51"/>
      <c r="D259" s="51"/>
      <c r="E259" s="51"/>
      <c r="F259" s="51"/>
      <c r="G259" s="51"/>
      <c r="H259" s="51"/>
      <c r="I259" s="51"/>
      <c r="J259" s="51"/>
      <c r="K259" s="51"/>
      <c r="L259" s="51"/>
    </row>
    <row r="260" spans="1:12" x14ac:dyDescent="0.15">
      <c r="A260" s="37"/>
      <c r="C260" s="51"/>
      <c r="D260" s="51"/>
      <c r="E260" s="51"/>
      <c r="F260" s="51"/>
      <c r="G260" s="51"/>
      <c r="H260" s="51"/>
      <c r="I260" s="51"/>
      <c r="J260" s="51"/>
      <c r="K260" s="51"/>
      <c r="L260" s="51"/>
    </row>
    <row r="261" spans="1:12" x14ac:dyDescent="0.15">
      <c r="A261" s="37"/>
      <c r="C261" s="51"/>
      <c r="D261" s="51"/>
      <c r="E261" s="51"/>
      <c r="F261" s="51"/>
      <c r="G261" s="51"/>
      <c r="H261" s="51"/>
      <c r="I261" s="51"/>
      <c r="J261" s="51"/>
      <c r="K261" s="51"/>
      <c r="L261" s="51"/>
    </row>
    <row r="262" spans="1:12" x14ac:dyDescent="0.15">
      <c r="A262" s="37"/>
      <c r="C262" s="51"/>
      <c r="D262" s="51"/>
      <c r="E262" s="51"/>
      <c r="F262" s="51"/>
      <c r="G262" s="51"/>
      <c r="H262" s="51"/>
      <c r="I262" s="51"/>
      <c r="J262" s="51"/>
      <c r="K262" s="51"/>
      <c r="L262" s="51"/>
    </row>
    <row r="263" spans="1:12" x14ac:dyDescent="0.15">
      <c r="A263" s="37"/>
      <c r="C263" s="51"/>
      <c r="D263" s="51"/>
      <c r="E263" s="51"/>
      <c r="F263" s="51"/>
      <c r="G263" s="51"/>
      <c r="H263" s="51"/>
      <c r="I263" s="51"/>
      <c r="J263" s="51"/>
      <c r="K263" s="51"/>
      <c r="L263" s="51"/>
    </row>
    <row r="264" spans="1:12" x14ac:dyDescent="0.15">
      <c r="A264" s="37"/>
      <c r="C264" s="51"/>
      <c r="D264" s="51"/>
      <c r="E264" s="51"/>
      <c r="F264" s="51"/>
      <c r="G264" s="51"/>
      <c r="H264" s="51"/>
      <c r="I264" s="51"/>
      <c r="J264" s="51"/>
      <c r="K264" s="51"/>
      <c r="L264" s="51"/>
    </row>
    <row r="265" spans="1:12" x14ac:dyDescent="0.15">
      <c r="A265" s="37"/>
      <c r="C265" s="51"/>
      <c r="D265" s="51"/>
      <c r="E265" s="51"/>
      <c r="F265" s="51"/>
      <c r="G265" s="51"/>
      <c r="H265" s="51"/>
      <c r="I265" s="51"/>
      <c r="J265" s="51"/>
      <c r="K265" s="51"/>
      <c r="L265" s="51"/>
    </row>
    <row r="266" spans="1:12" x14ac:dyDescent="0.15">
      <c r="A266" s="37"/>
      <c r="C266" s="51"/>
      <c r="D266" s="51"/>
      <c r="E266" s="51"/>
      <c r="F266" s="51"/>
      <c r="G266" s="51"/>
      <c r="H266" s="51"/>
      <c r="I266" s="51"/>
      <c r="J266" s="51"/>
      <c r="K266" s="51"/>
      <c r="L266" s="51"/>
    </row>
    <row r="267" spans="1:12" x14ac:dyDescent="0.15">
      <c r="A267" s="37"/>
      <c r="C267" s="51"/>
      <c r="D267" s="51"/>
      <c r="E267" s="51"/>
      <c r="F267" s="51"/>
      <c r="G267" s="51"/>
      <c r="H267" s="51"/>
      <c r="I267" s="51"/>
      <c r="J267" s="51"/>
      <c r="K267" s="51"/>
      <c r="L267" s="51"/>
    </row>
    <row r="268" spans="1:12" x14ac:dyDescent="0.15">
      <c r="A268" s="37"/>
      <c r="C268" s="51"/>
      <c r="D268" s="51"/>
      <c r="E268" s="51"/>
      <c r="F268" s="51"/>
      <c r="G268" s="51"/>
      <c r="H268" s="51"/>
      <c r="I268" s="51"/>
      <c r="J268" s="51"/>
      <c r="K268" s="51"/>
      <c r="L268" s="51"/>
    </row>
    <row r="269" spans="1:12" x14ac:dyDescent="0.15">
      <c r="A269" s="37"/>
      <c r="C269" s="51"/>
      <c r="D269" s="51"/>
      <c r="E269" s="51"/>
      <c r="F269" s="51"/>
      <c r="G269" s="51"/>
      <c r="H269" s="51"/>
      <c r="I269" s="51"/>
      <c r="J269" s="51"/>
      <c r="K269" s="51"/>
      <c r="L269" s="51"/>
    </row>
    <row r="270" spans="1:12" x14ac:dyDescent="0.15">
      <c r="A270" s="37"/>
      <c r="C270" s="51"/>
      <c r="D270" s="51"/>
      <c r="E270" s="51"/>
      <c r="F270" s="51"/>
      <c r="G270" s="51"/>
      <c r="H270" s="51"/>
      <c r="I270" s="51"/>
      <c r="J270" s="51"/>
      <c r="K270" s="51"/>
      <c r="L270" s="51"/>
    </row>
    <row r="271" spans="1:12" x14ac:dyDescent="0.15">
      <c r="A271" s="37"/>
      <c r="C271" s="51"/>
      <c r="D271" s="51"/>
      <c r="E271" s="51"/>
      <c r="F271" s="51"/>
      <c r="G271" s="51"/>
      <c r="H271" s="51"/>
      <c r="I271" s="51"/>
      <c r="J271" s="51"/>
      <c r="K271" s="51"/>
      <c r="L271" s="51"/>
    </row>
    <row r="272" spans="1:12" x14ac:dyDescent="0.15">
      <c r="A272" s="37"/>
      <c r="C272" s="51"/>
      <c r="D272" s="51"/>
      <c r="E272" s="51"/>
      <c r="F272" s="51"/>
      <c r="G272" s="51"/>
      <c r="H272" s="51"/>
      <c r="I272" s="51"/>
      <c r="J272" s="51"/>
      <c r="K272" s="51"/>
      <c r="L272" s="51"/>
    </row>
    <row r="273" spans="1:12" x14ac:dyDescent="0.15">
      <c r="A273" s="37"/>
      <c r="C273" s="51"/>
      <c r="D273" s="51"/>
      <c r="E273" s="51"/>
      <c r="F273" s="51"/>
      <c r="G273" s="51"/>
      <c r="H273" s="51"/>
      <c r="I273" s="51"/>
      <c r="J273" s="51"/>
      <c r="K273" s="51"/>
      <c r="L273" s="51"/>
    </row>
    <row r="274" spans="1:12" x14ac:dyDescent="0.15">
      <c r="A274" s="37"/>
      <c r="C274" s="51"/>
      <c r="D274" s="51"/>
      <c r="E274" s="51"/>
      <c r="F274" s="51"/>
      <c r="G274" s="51"/>
      <c r="H274" s="51"/>
      <c r="I274" s="51"/>
      <c r="J274" s="51"/>
      <c r="K274" s="51"/>
      <c r="L274" s="51"/>
    </row>
    <row r="275" spans="1:12" x14ac:dyDescent="0.15">
      <c r="A275" s="37"/>
      <c r="C275" s="51"/>
      <c r="D275" s="51"/>
      <c r="E275" s="51"/>
      <c r="F275" s="51"/>
      <c r="G275" s="51"/>
      <c r="H275" s="51"/>
      <c r="I275" s="51"/>
      <c r="J275" s="51"/>
      <c r="K275" s="51"/>
      <c r="L275" s="51"/>
    </row>
    <row r="276" spans="1:12" x14ac:dyDescent="0.15">
      <c r="A276" s="37"/>
      <c r="C276" s="51"/>
      <c r="D276" s="51"/>
      <c r="E276" s="51"/>
      <c r="F276" s="51"/>
      <c r="G276" s="51"/>
      <c r="H276" s="51"/>
      <c r="I276" s="51"/>
      <c r="J276" s="51"/>
      <c r="K276" s="51"/>
      <c r="L276" s="51"/>
    </row>
    <row r="277" spans="1:12" x14ac:dyDescent="0.15">
      <c r="A277" s="37"/>
      <c r="C277" s="51"/>
      <c r="D277" s="51"/>
      <c r="E277" s="51"/>
      <c r="F277" s="51"/>
      <c r="G277" s="51"/>
      <c r="H277" s="51"/>
      <c r="I277" s="51"/>
      <c r="J277" s="51"/>
      <c r="K277" s="51"/>
      <c r="L277" s="51"/>
    </row>
    <row r="278" spans="1:12" x14ac:dyDescent="0.15">
      <c r="A278" s="37"/>
      <c r="C278" s="51"/>
      <c r="D278" s="51"/>
      <c r="E278" s="51"/>
      <c r="F278" s="51"/>
      <c r="G278" s="51"/>
      <c r="H278" s="51"/>
      <c r="I278" s="51"/>
      <c r="J278" s="51"/>
      <c r="K278" s="51"/>
      <c r="L278" s="51"/>
    </row>
    <row r="279" spans="1:12" x14ac:dyDescent="0.15">
      <c r="A279" s="37"/>
      <c r="C279" s="51"/>
      <c r="D279" s="51"/>
      <c r="E279" s="51"/>
      <c r="F279" s="51"/>
      <c r="G279" s="51"/>
      <c r="H279" s="51"/>
      <c r="I279" s="51"/>
      <c r="J279" s="51"/>
      <c r="K279" s="51"/>
      <c r="L279" s="51"/>
    </row>
    <row r="280" spans="1:12" x14ac:dyDescent="0.15">
      <c r="A280" s="37"/>
      <c r="C280" s="51"/>
      <c r="D280" s="51"/>
      <c r="E280" s="51"/>
      <c r="F280" s="51"/>
      <c r="G280" s="51"/>
      <c r="H280" s="51"/>
      <c r="I280" s="51"/>
      <c r="J280" s="51"/>
      <c r="K280" s="51"/>
      <c r="L280" s="51"/>
    </row>
    <row r="281" spans="1:12" x14ac:dyDescent="0.15">
      <c r="A281" s="37"/>
      <c r="C281" s="51"/>
      <c r="D281" s="51"/>
      <c r="E281" s="51"/>
      <c r="F281" s="51"/>
      <c r="G281" s="51"/>
      <c r="H281" s="51"/>
      <c r="I281" s="51"/>
      <c r="J281" s="51"/>
      <c r="K281" s="51"/>
      <c r="L281" s="51"/>
    </row>
    <row r="282" spans="1:12" x14ac:dyDescent="0.15">
      <c r="A282" s="37"/>
      <c r="C282" s="51"/>
      <c r="D282" s="51"/>
      <c r="E282" s="51"/>
      <c r="F282" s="51"/>
      <c r="G282" s="51"/>
      <c r="H282" s="51"/>
      <c r="I282" s="51"/>
      <c r="J282" s="51"/>
      <c r="K282" s="51"/>
      <c r="L282" s="51"/>
    </row>
    <row r="283" spans="1:12" x14ac:dyDescent="0.15">
      <c r="A283" s="37"/>
      <c r="C283" s="51"/>
      <c r="D283" s="51"/>
      <c r="E283" s="51"/>
      <c r="F283" s="51"/>
      <c r="G283" s="51"/>
      <c r="H283" s="51"/>
      <c r="I283" s="51"/>
      <c r="J283" s="51"/>
      <c r="K283" s="51"/>
      <c r="L283" s="51"/>
    </row>
    <row r="284" spans="1:12" x14ac:dyDescent="0.15">
      <c r="A284" s="37"/>
      <c r="C284" s="51"/>
      <c r="D284" s="51"/>
      <c r="E284" s="51"/>
      <c r="F284" s="51"/>
      <c r="G284" s="51"/>
      <c r="H284" s="51"/>
      <c r="I284" s="51"/>
      <c r="J284" s="51"/>
      <c r="K284" s="51"/>
      <c r="L284" s="51"/>
    </row>
    <row r="285" spans="1:12" x14ac:dyDescent="0.15">
      <c r="A285" s="37"/>
      <c r="C285" s="51"/>
      <c r="D285" s="51"/>
      <c r="E285" s="51"/>
      <c r="F285" s="51"/>
      <c r="G285" s="51"/>
      <c r="H285" s="51"/>
      <c r="I285" s="51"/>
      <c r="J285" s="51"/>
      <c r="K285" s="51"/>
      <c r="L285" s="51"/>
    </row>
    <row r="286" spans="1:12" x14ac:dyDescent="0.15">
      <c r="A286" s="37"/>
      <c r="C286" s="51"/>
      <c r="D286" s="51"/>
      <c r="E286" s="51"/>
      <c r="F286" s="51"/>
      <c r="G286" s="51"/>
      <c r="H286" s="51"/>
      <c r="I286" s="51"/>
      <c r="J286" s="51"/>
      <c r="K286" s="51"/>
      <c r="L286" s="51"/>
    </row>
    <row r="287" spans="1:12" x14ac:dyDescent="0.15">
      <c r="A287" s="37"/>
      <c r="C287" s="51"/>
      <c r="D287" s="51"/>
      <c r="E287" s="51"/>
      <c r="F287" s="51"/>
      <c r="G287" s="51"/>
      <c r="H287" s="51"/>
      <c r="I287" s="51"/>
      <c r="J287" s="51"/>
      <c r="K287" s="51"/>
      <c r="L287" s="51"/>
    </row>
    <row r="288" spans="1:12" x14ac:dyDescent="0.15">
      <c r="A288" s="37"/>
      <c r="C288" s="51"/>
      <c r="D288" s="51"/>
      <c r="E288" s="51"/>
      <c r="F288" s="51"/>
      <c r="G288" s="51"/>
      <c r="H288" s="51"/>
      <c r="I288" s="51"/>
      <c r="J288" s="51"/>
      <c r="K288" s="51"/>
      <c r="L288" s="51"/>
    </row>
    <row r="289" spans="1:12" x14ac:dyDescent="0.15">
      <c r="A289" s="37"/>
      <c r="C289" s="51"/>
      <c r="D289" s="51"/>
      <c r="E289" s="51"/>
      <c r="F289" s="51"/>
      <c r="G289" s="51"/>
      <c r="H289" s="51"/>
      <c r="I289" s="51"/>
      <c r="J289" s="51"/>
      <c r="K289" s="51"/>
      <c r="L289" s="51"/>
    </row>
    <row r="290" spans="1:12" x14ac:dyDescent="0.15">
      <c r="A290" s="37"/>
      <c r="C290" s="51"/>
      <c r="D290" s="51"/>
      <c r="E290" s="51"/>
      <c r="F290" s="51"/>
      <c r="G290" s="51"/>
      <c r="H290" s="51"/>
      <c r="I290" s="51"/>
      <c r="J290" s="51"/>
      <c r="K290" s="51"/>
      <c r="L290" s="51"/>
    </row>
    <row r="291" spans="1:12" x14ac:dyDescent="0.15">
      <c r="A291" s="37"/>
      <c r="C291" s="51"/>
      <c r="D291" s="51"/>
      <c r="E291" s="51"/>
      <c r="F291" s="51"/>
      <c r="G291" s="51"/>
      <c r="H291" s="51"/>
      <c r="I291" s="51"/>
      <c r="J291" s="51"/>
      <c r="K291" s="51"/>
      <c r="L291" s="51"/>
    </row>
    <row r="292" spans="1:12" x14ac:dyDescent="0.15">
      <c r="A292" s="37"/>
      <c r="C292" s="51"/>
      <c r="D292" s="51"/>
      <c r="E292" s="51"/>
      <c r="F292" s="51"/>
      <c r="G292" s="51"/>
      <c r="H292" s="51"/>
      <c r="I292" s="51"/>
      <c r="J292" s="51"/>
      <c r="K292" s="51"/>
      <c r="L292" s="51"/>
    </row>
    <row r="293" spans="1:12" x14ac:dyDescent="0.15">
      <c r="A293" s="37"/>
      <c r="C293" s="51"/>
      <c r="D293" s="51"/>
      <c r="E293" s="51"/>
      <c r="F293" s="51"/>
      <c r="G293" s="51"/>
      <c r="H293" s="51"/>
      <c r="I293" s="51"/>
      <c r="J293" s="51"/>
      <c r="K293" s="51"/>
      <c r="L293" s="51"/>
    </row>
    <row r="294" spans="1:12" x14ac:dyDescent="0.15">
      <c r="A294" s="37"/>
      <c r="C294" s="51"/>
      <c r="D294" s="51"/>
      <c r="E294" s="51"/>
      <c r="F294" s="51"/>
      <c r="G294" s="51"/>
      <c r="H294" s="51"/>
      <c r="I294" s="51"/>
      <c r="J294" s="51"/>
      <c r="K294" s="51"/>
      <c r="L294" s="51"/>
    </row>
    <row r="295" spans="1:12" x14ac:dyDescent="0.15">
      <c r="A295" s="37"/>
      <c r="C295" s="51"/>
      <c r="D295" s="51"/>
      <c r="E295" s="51"/>
      <c r="F295" s="51"/>
      <c r="G295" s="51"/>
      <c r="H295" s="51"/>
      <c r="I295" s="51"/>
      <c r="J295" s="51"/>
      <c r="K295" s="51"/>
      <c r="L295" s="51"/>
    </row>
    <row r="296" spans="1:12" x14ac:dyDescent="0.15">
      <c r="A296" s="37"/>
      <c r="C296" s="51"/>
      <c r="D296" s="51"/>
      <c r="E296" s="51"/>
      <c r="F296" s="51"/>
      <c r="G296" s="51"/>
      <c r="H296" s="51"/>
      <c r="I296" s="51"/>
      <c r="J296" s="51"/>
      <c r="K296" s="51"/>
      <c r="L296" s="51"/>
    </row>
    <row r="297" spans="1:12" x14ac:dyDescent="0.15">
      <c r="A297" s="37"/>
      <c r="C297" s="51"/>
      <c r="D297" s="51"/>
      <c r="E297" s="51"/>
      <c r="F297" s="51"/>
      <c r="G297" s="51"/>
      <c r="H297" s="51"/>
      <c r="I297" s="51"/>
      <c r="J297" s="51"/>
      <c r="K297" s="51"/>
      <c r="L297" s="51"/>
    </row>
    <row r="298" spans="1:12" x14ac:dyDescent="0.15">
      <c r="A298" s="37"/>
      <c r="C298" s="51"/>
      <c r="D298" s="51"/>
      <c r="E298" s="51"/>
      <c r="F298" s="51"/>
      <c r="G298" s="51"/>
      <c r="H298" s="51"/>
      <c r="I298" s="51"/>
      <c r="J298" s="51"/>
      <c r="K298" s="51"/>
      <c r="L298" s="51"/>
    </row>
    <row r="299" spans="1:12" x14ac:dyDescent="0.15">
      <c r="A299" s="37"/>
      <c r="C299" s="51"/>
      <c r="D299" s="51"/>
      <c r="E299" s="51"/>
      <c r="F299" s="51"/>
      <c r="G299" s="51"/>
      <c r="H299" s="51"/>
      <c r="I299" s="51"/>
      <c r="J299" s="51"/>
      <c r="K299" s="51"/>
      <c r="L299" s="51"/>
    </row>
    <row r="300" spans="1:12" x14ac:dyDescent="0.15">
      <c r="A300" s="37"/>
      <c r="C300" s="51"/>
      <c r="D300" s="51"/>
      <c r="E300" s="51"/>
      <c r="F300" s="51"/>
      <c r="G300" s="51"/>
      <c r="H300" s="51"/>
      <c r="I300" s="51"/>
      <c r="J300" s="51"/>
      <c r="K300" s="51"/>
      <c r="L300" s="51"/>
    </row>
    <row r="301" spans="1:12" x14ac:dyDescent="0.15">
      <c r="A301" s="37"/>
      <c r="C301" s="51"/>
      <c r="D301" s="51"/>
      <c r="E301" s="51"/>
      <c r="F301" s="51"/>
      <c r="G301" s="51"/>
      <c r="H301" s="51"/>
      <c r="I301" s="51"/>
      <c r="J301" s="51"/>
      <c r="K301" s="51"/>
      <c r="L301" s="51"/>
    </row>
    <row r="302" spans="1:12" x14ac:dyDescent="0.15">
      <c r="A302" s="37"/>
      <c r="C302" s="51"/>
      <c r="D302" s="51"/>
      <c r="E302" s="51"/>
      <c r="F302" s="51"/>
      <c r="G302" s="51"/>
      <c r="H302" s="51"/>
      <c r="I302" s="51"/>
      <c r="J302" s="51"/>
      <c r="K302" s="51"/>
      <c r="L302" s="51"/>
    </row>
    <row r="303" spans="1:12" x14ac:dyDescent="0.15">
      <c r="A303" s="37"/>
      <c r="C303" s="51"/>
      <c r="D303" s="51"/>
      <c r="E303" s="51"/>
      <c r="F303" s="51"/>
      <c r="G303" s="51"/>
      <c r="H303" s="51"/>
      <c r="I303" s="51"/>
      <c r="J303" s="51"/>
      <c r="K303" s="51"/>
      <c r="L303" s="51"/>
    </row>
    <row r="304" spans="1:12" x14ac:dyDescent="0.15">
      <c r="A304" s="37"/>
      <c r="C304" s="51"/>
      <c r="D304" s="51"/>
      <c r="E304" s="51"/>
      <c r="F304" s="51"/>
      <c r="G304" s="51"/>
      <c r="H304" s="51"/>
      <c r="I304" s="51"/>
      <c r="J304" s="51"/>
      <c r="K304" s="51"/>
      <c r="L304" s="51"/>
    </row>
    <row r="305" spans="1:12" x14ac:dyDescent="0.15">
      <c r="A305" s="37"/>
      <c r="C305" s="51"/>
      <c r="D305" s="51"/>
      <c r="E305" s="51"/>
      <c r="F305" s="51"/>
      <c r="G305" s="51"/>
      <c r="H305" s="51"/>
      <c r="I305" s="51"/>
      <c r="J305" s="51"/>
      <c r="K305" s="51"/>
      <c r="L305" s="51"/>
    </row>
    <row r="306" spans="1:12" x14ac:dyDescent="0.15">
      <c r="A306" s="37"/>
      <c r="C306" s="51"/>
      <c r="D306" s="51"/>
      <c r="E306" s="51"/>
      <c r="F306" s="51"/>
      <c r="G306" s="51"/>
      <c r="H306" s="51"/>
      <c r="I306" s="51"/>
      <c r="J306" s="51"/>
      <c r="K306" s="51"/>
      <c r="L306" s="51"/>
    </row>
    <row r="307" spans="1:12" x14ac:dyDescent="0.15">
      <c r="A307" s="37"/>
      <c r="C307" s="51"/>
      <c r="D307" s="51"/>
      <c r="E307" s="51"/>
      <c r="F307" s="51"/>
      <c r="G307" s="51"/>
      <c r="H307" s="51"/>
      <c r="I307" s="51"/>
      <c r="J307" s="51"/>
      <c r="K307" s="51"/>
      <c r="L307" s="51"/>
    </row>
    <row r="308" spans="1:12" x14ac:dyDescent="0.15">
      <c r="A308" s="37"/>
      <c r="C308" s="51"/>
      <c r="D308" s="51"/>
      <c r="E308" s="51"/>
      <c r="F308" s="51"/>
      <c r="G308" s="51"/>
      <c r="H308" s="51"/>
      <c r="I308" s="51"/>
      <c r="J308" s="51"/>
      <c r="K308" s="51"/>
      <c r="L308" s="51"/>
    </row>
    <row r="309" spans="1:12" x14ac:dyDescent="0.15">
      <c r="A309" s="37"/>
      <c r="C309" s="51"/>
      <c r="D309" s="51"/>
      <c r="E309" s="51"/>
      <c r="F309" s="51"/>
      <c r="G309" s="51"/>
      <c r="H309" s="51"/>
      <c r="I309" s="51"/>
      <c r="J309" s="51"/>
      <c r="K309" s="51"/>
      <c r="L309" s="51"/>
    </row>
    <row r="310" spans="1:12" x14ac:dyDescent="0.15">
      <c r="A310" s="37"/>
      <c r="C310" s="51"/>
      <c r="D310" s="51"/>
      <c r="E310" s="51"/>
      <c r="F310" s="51"/>
      <c r="G310" s="51"/>
      <c r="H310" s="51"/>
      <c r="I310" s="51"/>
      <c r="J310" s="51"/>
      <c r="K310" s="51"/>
      <c r="L310" s="51"/>
    </row>
    <row r="311" spans="1:12" x14ac:dyDescent="0.15">
      <c r="A311" s="37"/>
      <c r="C311" s="51"/>
      <c r="D311" s="51"/>
      <c r="E311" s="51"/>
      <c r="F311" s="51"/>
      <c r="G311" s="51"/>
      <c r="H311" s="51"/>
      <c r="I311" s="51"/>
      <c r="J311" s="51"/>
      <c r="K311" s="51"/>
      <c r="L311" s="51"/>
    </row>
    <row r="312" spans="1:12" x14ac:dyDescent="0.15">
      <c r="A312" s="37"/>
      <c r="C312" s="51"/>
      <c r="D312" s="51"/>
      <c r="E312" s="51"/>
      <c r="F312" s="51"/>
      <c r="G312" s="51"/>
      <c r="H312" s="51"/>
      <c r="I312" s="51"/>
      <c r="J312" s="51"/>
      <c r="K312" s="51"/>
      <c r="L312" s="51"/>
    </row>
    <row r="313" spans="1:12" x14ac:dyDescent="0.15">
      <c r="A313" s="37"/>
      <c r="C313" s="51"/>
      <c r="D313" s="51"/>
      <c r="E313" s="51"/>
      <c r="F313" s="51"/>
      <c r="G313" s="51"/>
      <c r="H313" s="51"/>
      <c r="I313" s="51"/>
      <c r="J313" s="51"/>
      <c r="K313" s="51"/>
      <c r="L313" s="51"/>
    </row>
    <row r="314" spans="1:12" x14ac:dyDescent="0.15">
      <c r="A314" s="37"/>
      <c r="C314" s="51"/>
      <c r="D314" s="51"/>
      <c r="E314" s="51"/>
      <c r="F314" s="51"/>
      <c r="G314" s="51"/>
      <c r="H314" s="51"/>
      <c r="I314" s="51"/>
      <c r="J314" s="51"/>
      <c r="K314" s="51"/>
      <c r="L314" s="51"/>
    </row>
    <row r="315" spans="1:12" x14ac:dyDescent="0.15">
      <c r="A315" s="37"/>
      <c r="C315" s="51"/>
      <c r="D315" s="51"/>
      <c r="E315" s="51"/>
      <c r="F315" s="51"/>
      <c r="G315" s="51"/>
      <c r="H315" s="51"/>
      <c r="I315" s="51"/>
      <c r="J315" s="51"/>
      <c r="K315" s="51"/>
      <c r="L315" s="51"/>
    </row>
    <row r="316" spans="1:12" x14ac:dyDescent="0.15">
      <c r="A316" s="37"/>
      <c r="C316" s="51"/>
      <c r="D316" s="51"/>
      <c r="E316" s="51"/>
      <c r="F316" s="51"/>
      <c r="G316" s="51"/>
      <c r="H316" s="51"/>
      <c r="I316" s="51"/>
      <c r="J316" s="51"/>
      <c r="K316" s="51"/>
      <c r="L316" s="51"/>
    </row>
    <row r="317" spans="1:12" x14ac:dyDescent="0.15">
      <c r="A317" s="37"/>
      <c r="C317" s="51"/>
      <c r="D317" s="51"/>
      <c r="E317" s="51"/>
      <c r="F317" s="51"/>
      <c r="G317" s="51"/>
      <c r="H317" s="51"/>
      <c r="I317" s="51"/>
      <c r="J317" s="51"/>
      <c r="K317" s="51"/>
      <c r="L317" s="51"/>
    </row>
    <row r="318" spans="1:12" x14ac:dyDescent="0.15">
      <c r="A318" s="37"/>
      <c r="C318" s="51"/>
      <c r="D318" s="51"/>
      <c r="E318" s="51"/>
      <c r="F318" s="51"/>
      <c r="G318" s="51"/>
      <c r="H318" s="51"/>
      <c r="I318" s="51"/>
      <c r="J318" s="51"/>
      <c r="K318" s="51"/>
      <c r="L318" s="51"/>
    </row>
    <row r="319" spans="1:12" x14ac:dyDescent="0.15">
      <c r="A319" s="37"/>
      <c r="C319" s="51"/>
      <c r="D319" s="51"/>
      <c r="E319" s="51"/>
      <c r="F319" s="51"/>
      <c r="G319" s="51"/>
      <c r="H319" s="51"/>
      <c r="I319" s="51"/>
      <c r="J319" s="51"/>
      <c r="K319" s="51"/>
      <c r="L319" s="51"/>
    </row>
    <row r="320" spans="1:12" x14ac:dyDescent="0.15">
      <c r="A320" s="37"/>
      <c r="C320" s="51"/>
      <c r="D320" s="51"/>
      <c r="E320" s="51"/>
      <c r="F320" s="51"/>
      <c r="G320" s="51"/>
      <c r="H320" s="51"/>
      <c r="I320" s="51"/>
      <c r="J320" s="51"/>
      <c r="K320" s="51"/>
      <c r="L320" s="51"/>
    </row>
    <row r="321" spans="1:12" x14ac:dyDescent="0.15">
      <c r="A321" s="37"/>
      <c r="C321" s="51"/>
      <c r="D321" s="51"/>
      <c r="E321" s="51"/>
      <c r="F321" s="51"/>
      <c r="G321" s="51"/>
      <c r="H321" s="51"/>
      <c r="I321" s="51"/>
      <c r="J321" s="51"/>
      <c r="K321" s="51"/>
      <c r="L321" s="51"/>
    </row>
    <row r="322" spans="1:12" x14ac:dyDescent="0.15">
      <c r="A322" s="37"/>
      <c r="C322" s="51"/>
      <c r="D322" s="51"/>
      <c r="E322" s="51"/>
      <c r="F322" s="51"/>
      <c r="G322" s="51"/>
      <c r="H322" s="51"/>
      <c r="I322" s="51"/>
      <c r="J322" s="51"/>
      <c r="K322" s="51"/>
      <c r="L322" s="51"/>
    </row>
    <row r="323" spans="1:12" x14ac:dyDescent="0.15">
      <c r="A323" s="37"/>
      <c r="C323" s="51"/>
      <c r="D323" s="51"/>
      <c r="E323" s="51"/>
      <c r="F323" s="51"/>
      <c r="G323" s="51"/>
      <c r="H323" s="51"/>
      <c r="I323" s="51"/>
      <c r="J323" s="51"/>
      <c r="K323" s="51"/>
      <c r="L323" s="51"/>
    </row>
    <row r="324" spans="1:12" x14ac:dyDescent="0.15">
      <c r="A324" s="37"/>
      <c r="C324" s="51"/>
      <c r="D324" s="51"/>
      <c r="E324" s="51"/>
      <c r="F324" s="51"/>
      <c r="G324" s="51"/>
      <c r="H324" s="51"/>
      <c r="I324" s="51"/>
      <c r="J324" s="51"/>
      <c r="K324" s="51"/>
      <c r="L324" s="51"/>
    </row>
    <row r="325" spans="1:12" x14ac:dyDescent="0.15">
      <c r="A325" s="37"/>
      <c r="C325" s="51"/>
      <c r="D325" s="51"/>
      <c r="E325" s="51"/>
      <c r="F325" s="51"/>
      <c r="G325" s="51"/>
      <c r="H325" s="51"/>
      <c r="I325" s="51"/>
      <c r="J325" s="51"/>
      <c r="K325" s="51"/>
      <c r="L325" s="51"/>
    </row>
    <row r="326" spans="1:12" x14ac:dyDescent="0.15">
      <c r="A326" s="37"/>
      <c r="C326" s="51"/>
      <c r="D326" s="51"/>
      <c r="E326" s="51"/>
      <c r="F326" s="51"/>
      <c r="G326" s="51"/>
      <c r="H326" s="51"/>
      <c r="I326" s="51"/>
      <c r="J326" s="51"/>
      <c r="K326" s="51"/>
      <c r="L326" s="51"/>
    </row>
    <row r="327" spans="1:12" x14ac:dyDescent="0.15">
      <c r="A327" s="37"/>
      <c r="C327" s="51"/>
      <c r="D327" s="51"/>
      <c r="E327" s="51"/>
      <c r="F327" s="51"/>
      <c r="G327" s="51"/>
      <c r="H327" s="51"/>
      <c r="I327" s="51"/>
      <c r="J327" s="51"/>
      <c r="K327" s="51"/>
      <c r="L327" s="51"/>
    </row>
    <row r="328" spans="1:12" x14ac:dyDescent="0.15">
      <c r="A328" s="37"/>
      <c r="C328" s="51"/>
      <c r="D328" s="51"/>
      <c r="E328" s="51"/>
      <c r="F328" s="51"/>
      <c r="G328" s="51"/>
      <c r="H328" s="51"/>
      <c r="I328" s="51"/>
      <c r="J328" s="51"/>
      <c r="K328" s="51"/>
      <c r="L328" s="51"/>
    </row>
    <row r="329" spans="1:12" x14ac:dyDescent="0.15">
      <c r="A329" s="37"/>
      <c r="C329" s="51"/>
      <c r="D329" s="51"/>
      <c r="E329" s="51"/>
      <c r="F329" s="51"/>
      <c r="G329" s="51"/>
      <c r="H329" s="51"/>
      <c r="I329" s="51"/>
      <c r="J329" s="51"/>
      <c r="K329" s="51"/>
      <c r="L329" s="51"/>
    </row>
    <row r="330" spans="1:12" x14ac:dyDescent="0.15">
      <c r="A330" s="37"/>
      <c r="C330" s="51"/>
      <c r="D330" s="51"/>
      <c r="E330" s="51"/>
      <c r="F330" s="51"/>
      <c r="G330" s="51"/>
      <c r="H330" s="51"/>
      <c r="I330" s="51"/>
      <c r="J330" s="51"/>
      <c r="K330" s="51"/>
      <c r="L330" s="51"/>
    </row>
    <row r="331" spans="1:12" x14ac:dyDescent="0.15">
      <c r="A331" s="37"/>
      <c r="C331" s="51"/>
      <c r="D331" s="51"/>
      <c r="E331" s="51"/>
      <c r="F331" s="51"/>
      <c r="G331" s="51"/>
      <c r="H331" s="51"/>
      <c r="I331" s="51"/>
      <c r="J331" s="51"/>
      <c r="K331" s="51"/>
      <c r="L331" s="51"/>
    </row>
    <row r="332" spans="1:12" x14ac:dyDescent="0.15">
      <c r="A332" s="37"/>
      <c r="C332" s="51"/>
      <c r="D332" s="51"/>
      <c r="E332" s="51"/>
      <c r="F332" s="51"/>
      <c r="G332" s="51"/>
      <c r="H332" s="51"/>
      <c r="I332" s="51"/>
      <c r="J332" s="51"/>
      <c r="K332" s="51"/>
      <c r="L332" s="51"/>
    </row>
    <row r="333" spans="1:12" x14ac:dyDescent="0.15">
      <c r="A333" s="37"/>
      <c r="C333" s="51"/>
      <c r="D333" s="51"/>
      <c r="E333" s="51"/>
      <c r="F333" s="51"/>
      <c r="G333" s="51"/>
      <c r="H333" s="51"/>
      <c r="I333" s="51"/>
      <c r="J333" s="51"/>
      <c r="K333" s="51"/>
      <c r="L333" s="51"/>
    </row>
    <row r="334" spans="1:12" x14ac:dyDescent="0.15">
      <c r="A334" s="37"/>
      <c r="C334" s="51"/>
      <c r="D334" s="51"/>
      <c r="E334" s="51"/>
      <c r="F334" s="51"/>
      <c r="G334" s="51"/>
      <c r="H334" s="51"/>
      <c r="I334" s="51"/>
      <c r="J334" s="51"/>
      <c r="K334" s="51"/>
      <c r="L334" s="51"/>
    </row>
    <row r="335" spans="1:12" x14ac:dyDescent="0.15">
      <c r="A335" s="37"/>
      <c r="C335" s="51"/>
      <c r="D335" s="51"/>
      <c r="E335" s="51"/>
      <c r="F335" s="51"/>
      <c r="G335" s="51"/>
      <c r="H335" s="51"/>
      <c r="I335" s="51"/>
      <c r="J335" s="51"/>
      <c r="K335" s="51"/>
      <c r="L335" s="51"/>
    </row>
    <row r="336" spans="1:12" x14ac:dyDescent="0.15">
      <c r="A336" s="37"/>
      <c r="C336" s="51"/>
      <c r="D336" s="51"/>
      <c r="E336" s="51"/>
      <c r="F336" s="51"/>
      <c r="G336" s="51"/>
      <c r="H336" s="51"/>
      <c r="I336" s="51"/>
      <c r="J336" s="51"/>
      <c r="K336" s="51"/>
      <c r="L336" s="51"/>
    </row>
    <row r="337" spans="1:12" x14ac:dyDescent="0.15">
      <c r="A337" s="37"/>
      <c r="C337" s="51"/>
      <c r="D337" s="51"/>
      <c r="E337" s="51"/>
      <c r="F337" s="51"/>
      <c r="G337" s="51"/>
      <c r="H337" s="51"/>
      <c r="I337" s="51"/>
      <c r="J337" s="51"/>
      <c r="K337" s="51"/>
      <c r="L337" s="51"/>
    </row>
    <row r="338" spans="1:12" x14ac:dyDescent="0.15">
      <c r="A338" s="37"/>
      <c r="C338" s="51"/>
      <c r="D338" s="51"/>
      <c r="E338" s="51"/>
      <c r="F338" s="51"/>
      <c r="G338" s="51"/>
      <c r="H338" s="51"/>
      <c r="I338" s="51"/>
      <c r="J338" s="51"/>
      <c r="K338" s="51"/>
      <c r="L338" s="51"/>
    </row>
    <row r="339" spans="1:12" x14ac:dyDescent="0.15">
      <c r="A339" s="37"/>
      <c r="C339" s="51"/>
      <c r="D339" s="51"/>
      <c r="E339" s="51"/>
      <c r="F339" s="51"/>
      <c r="G339" s="51"/>
      <c r="H339" s="51"/>
      <c r="I339" s="51"/>
      <c r="J339" s="51"/>
      <c r="K339" s="51"/>
      <c r="L339" s="51"/>
    </row>
    <row r="340" spans="1:12" x14ac:dyDescent="0.15">
      <c r="A340" s="37"/>
      <c r="C340" s="51"/>
      <c r="D340" s="51"/>
      <c r="E340" s="51"/>
      <c r="F340" s="51"/>
      <c r="G340" s="51"/>
      <c r="H340" s="51"/>
      <c r="I340" s="51"/>
      <c r="J340" s="51"/>
      <c r="K340" s="51"/>
      <c r="L340" s="51"/>
    </row>
    <row r="341" spans="1:12" x14ac:dyDescent="0.15">
      <c r="A341" s="37"/>
      <c r="C341" s="51"/>
      <c r="D341" s="51"/>
      <c r="E341" s="51"/>
      <c r="F341" s="51"/>
      <c r="G341" s="51"/>
      <c r="H341" s="51"/>
      <c r="I341" s="51"/>
      <c r="J341" s="51"/>
      <c r="K341" s="51"/>
      <c r="L341" s="51"/>
    </row>
    <row r="342" spans="1:12" x14ac:dyDescent="0.15">
      <c r="A342" s="37"/>
      <c r="C342" s="51"/>
      <c r="D342" s="51"/>
      <c r="E342" s="51"/>
      <c r="F342" s="51"/>
      <c r="G342" s="51"/>
      <c r="H342" s="51"/>
      <c r="I342" s="51"/>
      <c r="J342" s="51"/>
      <c r="K342" s="51"/>
      <c r="L342" s="51"/>
    </row>
    <row r="343" spans="1:12" x14ac:dyDescent="0.15">
      <c r="A343" s="37"/>
      <c r="C343" s="51"/>
      <c r="D343" s="51"/>
      <c r="E343" s="51"/>
      <c r="F343" s="51"/>
      <c r="G343" s="51"/>
      <c r="H343" s="51"/>
      <c r="I343" s="51"/>
      <c r="J343" s="51"/>
      <c r="K343" s="51"/>
      <c r="L343" s="51"/>
    </row>
    <row r="344" spans="1:12" x14ac:dyDescent="0.15">
      <c r="A344" s="37"/>
      <c r="C344" s="51"/>
      <c r="D344" s="51"/>
      <c r="E344" s="51"/>
      <c r="F344" s="51"/>
      <c r="G344" s="51"/>
      <c r="H344" s="51"/>
      <c r="I344" s="51"/>
      <c r="J344" s="51"/>
      <c r="K344" s="51"/>
      <c r="L344" s="51"/>
    </row>
    <row r="345" spans="1:12" x14ac:dyDescent="0.15">
      <c r="A345" s="37"/>
      <c r="C345" s="51"/>
      <c r="D345" s="51"/>
      <c r="E345" s="51"/>
      <c r="F345" s="51"/>
      <c r="G345" s="51"/>
      <c r="H345" s="51"/>
      <c r="I345" s="51"/>
      <c r="J345" s="51"/>
      <c r="K345" s="51"/>
      <c r="L345" s="51"/>
    </row>
    <row r="346" spans="1:12" x14ac:dyDescent="0.15">
      <c r="A346" s="37"/>
      <c r="C346" s="51"/>
      <c r="D346" s="51"/>
      <c r="E346" s="51"/>
      <c r="F346" s="51"/>
      <c r="G346" s="51"/>
      <c r="H346" s="51"/>
      <c r="I346" s="51"/>
      <c r="J346" s="51"/>
      <c r="K346" s="51"/>
      <c r="L346" s="51"/>
    </row>
    <row r="347" spans="1:12" x14ac:dyDescent="0.15">
      <c r="A347" s="37"/>
      <c r="C347" s="51"/>
      <c r="D347" s="51"/>
      <c r="E347" s="51"/>
      <c r="F347" s="51"/>
      <c r="G347" s="51"/>
      <c r="H347" s="51"/>
      <c r="I347" s="51"/>
      <c r="J347" s="51"/>
      <c r="K347" s="51"/>
      <c r="L347" s="51"/>
    </row>
  </sheetData>
  <pageMargins left="0.7" right="0.7" top="0.75" bottom="0.75" header="0.3" footer="0.3"/>
  <pageSetup paperSize="9" scale="60" orientation="portrait" r:id="rId1"/>
  <rowBreaks count="1" manualBreakCount="1">
    <brk id="75" max="16383" man="1"/>
  </rowBreaks>
  <colBreaks count="2" manualBreakCount="2">
    <brk id="13" max="78" man="1"/>
    <brk id="27" max="7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BC343"/>
  <sheetViews>
    <sheetView showGridLines="0" showRowColHeaders="0" topLeftCell="A95" zoomScaleNormal="100" workbookViewId="0">
      <selection sqref="A1:M103"/>
    </sheetView>
  </sheetViews>
  <sheetFormatPr baseColWidth="10" defaultColWidth="9.1640625" defaultRowHeight="12" x14ac:dyDescent="0.15"/>
  <cols>
    <col min="1" max="1" width="9.6640625" style="24" customWidth="1"/>
    <col min="2" max="13" width="10.6640625" style="52" customWidth="1"/>
    <col min="14" max="14" width="10.6640625" style="24" customWidth="1"/>
    <col min="15" max="15" width="9.6640625" style="53" customWidth="1"/>
    <col min="16" max="27" width="9.6640625" style="24" customWidth="1"/>
    <col min="28" max="28" width="10.6640625" style="24" customWidth="1"/>
    <col min="29" max="29" width="9.6640625" style="24" customWidth="1"/>
    <col min="30" max="41" width="7.6640625" style="52" customWidth="1"/>
    <col min="42" max="42" width="4.5" style="24" customWidth="1"/>
    <col min="43" max="16384" width="9.1640625" style="24"/>
  </cols>
  <sheetData>
    <row r="1" spans="1:55" x14ac:dyDescent="0.15">
      <c r="A1" s="3" t="s">
        <v>102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4"/>
      <c r="O1" s="3" t="s">
        <v>28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3" t="s">
        <v>29</v>
      </c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4"/>
    </row>
    <row r="3" spans="1:55" x14ac:dyDescent="0.15">
      <c r="A3" s="66" t="s">
        <v>30</v>
      </c>
      <c r="B3" s="44" t="s">
        <v>55</v>
      </c>
      <c r="C3" s="44" t="s">
        <v>31</v>
      </c>
      <c r="D3" s="44" t="s">
        <v>32</v>
      </c>
      <c r="E3" s="44" t="s">
        <v>33</v>
      </c>
      <c r="F3" s="44" t="s">
        <v>34</v>
      </c>
      <c r="G3" s="44" t="s">
        <v>35</v>
      </c>
      <c r="H3" s="44" t="s">
        <v>36</v>
      </c>
      <c r="I3" s="44" t="s">
        <v>37</v>
      </c>
      <c r="J3" s="44" t="s">
        <v>38</v>
      </c>
      <c r="K3" s="44" t="s">
        <v>39</v>
      </c>
      <c r="L3" s="44" t="s">
        <v>56</v>
      </c>
      <c r="M3" s="44" t="s">
        <v>57</v>
      </c>
      <c r="N3" s="4"/>
      <c r="O3" s="36" t="s">
        <v>4</v>
      </c>
      <c r="P3" s="30">
        <v>1.2500000000000001E-2</v>
      </c>
      <c r="Q3" s="30">
        <v>1.7500000000000002E-2</v>
      </c>
      <c r="R3" s="30">
        <v>2.2499999999999999E-2</v>
      </c>
      <c r="S3" s="30">
        <v>2.75E-2</v>
      </c>
      <c r="T3" s="30">
        <v>3.2500000000000001E-2</v>
      </c>
      <c r="U3" s="30">
        <v>3.7499999999999999E-2</v>
      </c>
      <c r="V3" s="30">
        <v>4.2499999999999996E-2</v>
      </c>
      <c r="W3" s="30">
        <v>4.7499999999999994E-2</v>
      </c>
      <c r="X3" s="30">
        <v>5.2499999999999991E-2</v>
      </c>
      <c r="Y3" s="30">
        <v>5.7499999999999989E-2</v>
      </c>
      <c r="Z3" s="30">
        <v>6.25E-2</v>
      </c>
      <c r="AA3" s="30">
        <v>6.7500000000000004E-2</v>
      </c>
      <c r="AB3" s="4"/>
      <c r="AC3" s="33" t="s">
        <v>4</v>
      </c>
      <c r="AD3" s="30">
        <v>1.2500000000000001E-2</v>
      </c>
      <c r="AE3" s="30">
        <v>1.7500000000000002E-2</v>
      </c>
      <c r="AF3" s="30">
        <v>2.2499999999999999E-2</v>
      </c>
      <c r="AG3" s="30">
        <v>2.75E-2</v>
      </c>
      <c r="AH3" s="30">
        <v>3.2500000000000001E-2</v>
      </c>
      <c r="AI3" s="30">
        <v>3.7499999999999999E-2</v>
      </c>
      <c r="AJ3" s="30">
        <v>4.2499999999999996E-2</v>
      </c>
      <c r="AK3" s="30">
        <v>4.7499999999999994E-2</v>
      </c>
      <c r="AL3" s="30">
        <v>5.2499999999999991E-2</v>
      </c>
      <c r="AM3" s="30">
        <v>5.7499999999999989E-2</v>
      </c>
      <c r="AN3" s="30">
        <v>6.25E-2</v>
      </c>
      <c r="AO3" s="30">
        <v>6.7500000000000004E-2</v>
      </c>
      <c r="AP3" s="4"/>
    </row>
    <row r="4" spans="1:55" x14ac:dyDescent="0.15">
      <c r="A4" s="67" t="s">
        <v>40</v>
      </c>
      <c r="B4" s="45">
        <v>0</v>
      </c>
      <c r="C4" s="45">
        <f>toelichting!B38+0.00001</f>
        <v>1.5009999999999999E-2</v>
      </c>
      <c r="D4" s="45">
        <f>C4+0.5%</f>
        <v>2.001E-2</v>
      </c>
      <c r="E4" s="45">
        <f t="shared" ref="E4:M4" si="0">D4+0.5%</f>
        <v>2.5010000000000001E-2</v>
      </c>
      <c r="F4" s="45">
        <f t="shared" si="0"/>
        <v>3.0010000000000002E-2</v>
      </c>
      <c r="G4" s="46">
        <f t="shared" si="0"/>
        <v>3.5009999999999999E-2</v>
      </c>
      <c r="H4" s="45">
        <f t="shared" si="0"/>
        <v>4.0009999999999997E-2</v>
      </c>
      <c r="I4" s="45">
        <f t="shared" si="0"/>
        <v>4.5009999999999994E-2</v>
      </c>
      <c r="J4" s="45">
        <f t="shared" si="0"/>
        <v>5.0009999999999992E-2</v>
      </c>
      <c r="K4" s="45">
        <f t="shared" si="0"/>
        <v>5.5009999999999989E-2</v>
      </c>
      <c r="L4" s="45">
        <f t="shared" si="0"/>
        <v>6.0009999999999987E-2</v>
      </c>
      <c r="M4" s="45">
        <f t="shared" si="0"/>
        <v>6.5009999999999984E-2</v>
      </c>
      <c r="N4" s="4"/>
      <c r="O4" s="36" t="s">
        <v>40</v>
      </c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4"/>
      <c r="AC4" s="68" t="s">
        <v>40</v>
      </c>
      <c r="AD4" s="39"/>
      <c r="AE4" s="39"/>
      <c r="AF4" s="39"/>
      <c r="AG4" s="39"/>
      <c r="AH4" s="39"/>
      <c r="AI4" s="40"/>
      <c r="AJ4" s="40"/>
      <c r="AK4" s="40"/>
      <c r="AL4" s="40"/>
      <c r="AM4" s="40"/>
      <c r="AN4" s="40"/>
      <c r="AO4" s="40"/>
      <c r="AP4" s="4"/>
    </row>
    <row r="5" spans="1:55" x14ac:dyDescent="0.15">
      <c r="A5" s="48" t="s">
        <v>41</v>
      </c>
      <c r="B5" s="8">
        <v>0.14000000000000001</v>
      </c>
      <c r="C5" s="8">
        <v>0.14000000000000001</v>
      </c>
      <c r="D5" s="8">
        <v>0.14500000000000002</v>
      </c>
      <c r="E5" s="8">
        <v>0.14500000000000002</v>
      </c>
      <c r="F5" s="8">
        <v>0.14500000000000002</v>
      </c>
      <c r="G5" s="8">
        <v>0.15</v>
      </c>
      <c r="H5" s="8">
        <v>0.15</v>
      </c>
      <c r="I5" s="8">
        <v>0.15</v>
      </c>
      <c r="J5" s="8">
        <v>0.155</v>
      </c>
      <c r="K5" s="8">
        <v>0.155</v>
      </c>
      <c r="L5" s="8">
        <v>0.155</v>
      </c>
      <c r="M5" s="8">
        <v>0.16</v>
      </c>
      <c r="N5" s="4"/>
      <c r="O5" s="35"/>
      <c r="P5" s="10"/>
      <c r="Q5" s="10"/>
      <c r="R5" s="10"/>
      <c r="S5" s="10"/>
      <c r="T5" s="10"/>
      <c r="U5" s="8"/>
      <c r="V5" s="8"/>
      <c r="W5" s="8"/>
      <c r="X5" s="8"/>
      <c r="Y5" s="8"/>
      <c r="Z5" s="8"/>
      <c r="AA5" s="8"/>
      <c r="AB5" s="4"/>
      <c r="AC5" s="9"/>
      <c r="AD5" s="50"/>
      <c r="AE5" s="50"/>
      <c r="AF5" s="50"/>
      <c r="AG5" s="50"/>
      <c r="AH5" s="50"/>
      <c r="AI5" s="8"/>
      <c r="AJ5" s="8"/>
      <c r="AK5" s="8"/>
      <c r="AL5" s="8"/>
      <c r="AM5" s="8"/>
      <c r="AN5" s="8"/>
      <c r="AO5" s="8"/>
      <c r="AP5" s="4"/>
    </row>
    <row r="6" spans="1:55" x14ac:dyDescent="0.15">
      <c r="A6" s="81">
        <v>28000</v>
      </c>
      <c r="B6" s="8">
        <v>0.14000000000000001</v>
      </c>
      <c r="C6" s="8">
        <v>0.14000000000000001</v>
      </c>
      <c r="D6" s="8">
        <v>0.14500000000000002</v>
      </c>
      <c r="E6" s="8">
        <v>0.14500000000000002</v>
      </c>
      <c r="F6" s="8">
        <v>0.14500000000000002</v>
      </c>
      <c r="G6" s="8">
        <v>0.15</v>
      </c>
      <c r="H6" s="8">
        <v>0.15</v>
      </c>
      <c r="I6" s="8">
        <v>0.15</v>
      </c>
      <c r="J6" s="8">
        <v>0.155</v>
      </c>
      <c r="K6" s="8">
        <v>0.155</v>
      </c>
      <c r="L6" s="8">
        <v>0.155</v>
      </c>
      <c r="M6" s="8">
        <v>0.16</v>
      </c>
      <c r="N6" s="4"/>
      <c r="O6" s="81">
        <v>28000</v>
      </c>
      <c r="P6" s="78">
        <v>98024.010808117557</v>
      </c>
      <c r="Q6" s="78">
        <v>91440.912080650087</v>
      </c>
      <c r="R6" s="78">
        <v>88511.911912287018</v>
      </c>
      <c r="S6" s="78">
        <v>82875.846210694799</v>
      </c>
      <c r="T6" s="78">
        <v>77740.905521425811</v>
      </c>
      <c r="U6" s="78">
        <v>75575.084572701526</v>
      </c>
      <c r="V6" s="78">
        <v>71146.903584498243</v>
      </c>
      <c r="W6" s="78">
        <v>67095.137942472458</v>
      </c>
      <c r="X6" s="78">
        <v>65495.154281622985</v>
      </c>
      <c r="Y6" s="78">
        <v>61974.552564140773</v>
      </c>
      <c r="Z6" s="78">
        <v>58739.087752657731</v>
      </c>
      <c r="AA6" s="78">
        <v>57560.04146615151</v>
      </c>
      <c r="AB6" s="4"/>
      <c r="AC6" s="43">
        <v>28000</v>
      </c>
      <c r="AD6" s="12">
        <f t="shared" ref="AD6:AD35" si="1">P6/$O6</f>
        <v>3.5008575288613413</v>
      </c>
      <c r="AE6" s="12">
        <f t="shared" ref="AE6:AE35" si="2">Q6/$O6</f>
        <v>3.2657468600232176</v>
      </c>
      <c r="AF6" s="12">
        <f t="shared" ref="AF6:AF35" si="3">R6/$O6</f>
        <v>3.1611397111531079</v>
      </c>
      <c r="AG6" s="12">
        <f t="shared" ref="AG6:AG35" si="4">S6/$O6</f>
        <v>2.9598516503819572</v>
      </c>
      <c r="AH6" s="12">
        <f t="shared" ref="AH6:AH35" si="5">T6/$O6</f>
        <v>2.7764609114794934</v>
      </c>
      <c r="AI6" s="12">
        <f t="shared" ref="AI6:AI35" si="6">U6/$O6</f>
        <v>2.6991101633107686</v>
      </c>
      <c r="AJ6" s="12">
        <f t="shared" ref="AJ6:AJ35" si="7">V6/$O6</f>
        <v>2.5409608423035088</v>
      </c>
      <c r="AK6" s="12">
        <f t="shared" ref="AK6:AK35" si="8">W6/$O6</f>
        <v>2.3962549265168733</v>
      </c>
      <c r="AL6" s="12">
        <f t="shared" ref="AL6:AL35" si="9">X6/$O6</f>
        <v>2.3391126529151065</v>
      </c>
      <c r="AM6" s="12">
        <f t="shared" ref="AM6:AM35" si="10">Y6/$O6</f>
        <v>2.2133768772907421</v>
      </c>
      <c r="AN6" s="12">
        <f t="shared" ref="AN6:AN35" si="11">Z6/$O6</f>
        <v>2.0978245625949188</v>
      </c>
      <c r="AO6" s="12">
        <f t="shared" ref="AO6:AO35" si="12">AA6/$O6</f>
        <v>2.0557157666482682</v>
      </c>
      <c r="AP6" s="12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x14ac:dyDescent="0.15">
      <c r="A7" s="81">
        <v>29000</v>
      </c>
      <c r="B7" s="13">
        <v>0.14500000000000002</v>
      </c>
      <c r="C7" s="13">
        <v>0.14500000000000002</v>
      </c>
      <c r="D7" s="13">
        <v>0.15</v>
      </c>
      <c r="E7" s="13">
        <v>0.15</v>
      </c>
      <c r="F7" s="13">
        <v>0.15</v>
      </c>
      <c r="G7" s="13">
        <v>0.155</v>
      </c>
      <c r="H7" s="13">
        <v>0.155</v>
      </c>
      <c r="I7" s="13">
        <v>0.155</v>
      </c>
      <c r="J7" s="13">
        <v>0.16</v>
      </c>
      <c r="K7" s="13">
        <v>0.16</v>
      </c>
      <c r="L7" s="13">
        <v>0.16</v>
      </c>
      <c r="M7" s="13">
        <v>0.16500000000000001</v>
      </c>
      <c r="N7" s="4"/>
      <c r="O7" s="81">
        <v>29000</v>
      </c>
      <c r="P7" s="78">
        <v>105150.75649187103</v>
      </c>
      <c r="Q7" s="78">
        <v>98089.039617125934</v>
      </c>
      <c r="R7" s="78">
        <v>94834.191334593226</v>
      </c>
      <c r="S7" s="78">
        <v>88795.54951145871</v>
      </c>
      <c r="T7" s="78">
        <v>83293.827344384787</v>
      </c>
      <c r="U7" s="78">
        <v>80883.334560546034</v>
      </c>
      <c r="V7" s="78">
        <v>76144.126574361813</v>
      </c>
      <c r="W7" s="78">
        <v>71807.772631288972</v>
      </c>
      <c r="X7" s="78">
        <v>70022.469093716732</v>
      </c>
      <c r="Y7" s="78">
        <v>66258.507810509953</v>
      </c>
      <c r="Z7" s="78">
        <v>62799.393357680157</v>
      </c>
      <c r="AA7" s="78">
        <v>61478.749646324773</v>
      </c>
      <c r="AB7" s="4"/>
      <c r="AC7" s="43">
        <v>29000</v>
      </c>
      <c r="AD7" s="12">
        <f t="shared" si="1"/>
        <v>3.6258881548921043</v>
      </c>
      <c r="AE7" s="12">
        <f t="shared" si="2"/>
        <v>3.3823806764526183</v>
      </c>
      <c r="AF7" s="12">
        <f t="shared" si="3"/>
        <v>3.2701445287790767</v>
      </c>
      <c r="AG7" s="12">
        <f t="shared" si="4"/>
        <v>3.0619155003951279</v>
      </c>
      <c r="AH7" s="12">
        <f t="shared" si="5"/>
        <v>2.8722009429098203</v>
      </c>
      <c r="AI7" s="12">
        <f t="shared" si="6"/>
        <v>2.7890805020877942</v>
      </c>
      <c r="AJ7" s="12">
        <f t="shared" si="7"/>
        <v>2.6256595370469591</v>
      </c>
      <c r="AK7" s="12">
        <f t="shared" si="8"/>
        <v>2.4761300907341024</v>
      </c>
      <c r="AL7" s="12">
        <f t="shared" si="9"/>
        <v>2.4145678997833357</v>
      </c>
      <c r="AM7" s="12">
        <f t="shared" si="10"/>
        <v>2.2847761313968951</v>
      </c>
      <c r="AN7" s="12">
        <f t="shared" si="11"/>
        <v>2.1654963226786261</v>
      </c>
      <c r="AO7" s="12">
        <f t="shared" si="12"/>
        <v>2.1199568843560268</v>
      </c>
      <c r="AP7" s="12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x14ac:dyDescent="0.15">
      <c r="A8" s="81">
        <v>30000</v>
      </c>
      <c r="B8" s="8">
        <v>0.14500000000000002</v>
      </c>
      <c r="C8" s="8">
        <v>0.15</v>
      </c>
      <c r="D8" s="8">
        <v>0.15</v>
      </c>
      <c r="E8" s="8">
        <v>0.155</v>
      </c>
      <c r="F8" s="8">
        <v>0.155</v>
      </c>
      <c r="G8" s="8">
        <v>0.16</v>
      </c>
      <c r="H8" s="8">
        <v>0.16</v>
      </c>
      <c r="I8" s="8">
        <v>0.16</v>
      </c>
      <c r="J8" s="8">
        <v>0.16500000000000001</v>
      </c>
      <c r="K8" s="8">
        <v>0.16500000000000001</v>
      </c>
      <c r="L8" s="8">
        <v>0.16500000000000001</v>
      </c>
      <c r="M8" s="8">
        <v>0.17</v>
      </c>
      <c r="N8" s="4"/>
      <c r="O8" s="81">
        <v>30000</v>
      </c>
      <c r="P8" s="78">
        <v>108776.64464676312</v>
      </c>
      <c r="Q8" s="78">
        <v>104970.43478646055</v>
      </c>
      <c r="R8" s="78">
        <v>98104.335863372296</v>
      </c>
      <c r="S8" s="78">
        <v>94919.380512248958</v>
      </c>
      <c r="T8" s="78">
        <v>89038.229230204422</v>
      </c>
      <c r="U8" s="78">
        <v>86371.525225944599</v>
      </c>
      <c r="V8" s="78">
        <v>81310.746953712282</v>
      </c>
      <c r="W8" s="78">
        <v>76680.157648539956</v>
      </c>
      <c r="X8" s="78">
        <v>74700.694399546948</v>
      </c>
      <c r="Y8" s="78">
        <v>70685.261565091423</v>
      </c>
      <c r="Z8" s="78">
        <v>66995.042482869991</v>
      </c>
      <c r="AA8" s="78">
        <v>65525.940061913549</v>
      </c>
      <c r="AB8" s="4"/>
      <c r="AC8" s="43">
        <v>30000</v>
      </c>
      <c r="AD8" s="12">
        <f t="shared" si="1"/>
        <v>3.6258881548921038</v>
      </c>
      <c r="AE8" s="12">
        <f t="shared" si="2"/>
        <v>3.4990144928820186</v>
      </c>
      <c r="AF8" s="12">
        <f t="shared" si="3"/>
        <v>3.2701445287790767</v>
      </c>
      <c r="AG8" s="12">
        <f t="shared" si="4"/>
        <v>3.1639793504082987</v>
      </c>
      <c r="AH8" s="12">
        <f t="shared" si="5"/>
        <v>2.9679409743401473</v>
      </c>
      <c r="AI8" s="12">
        <f t="shared" si="6"/>
        <v>2.8790508408648199</v>
      </c>
      <c r="AJ8" s="12">
        <f t="shared" si="7"/>
        <v>2.7103582317904094</v>
      </c>
      <c r="AK8" s="12">
        <f t="shared" si="8"/>
        <v>2.5560052549513319</v>
      </c>
      <c r="AL8" s="12">
        <f t="shared" si="9"/>
        <v>2.490023146651565</v>
      </c>
      <c r="AM8" s="12">
        <f t="shared" si="10"/>
        <v>2.3561753855030476</v>
      </c>
      <c r="AN8" s="12">
        <f t="shared" si="11"/>
        <v>2.233168082762333</v>
      </c>
      <c r="AO8" s="12">
        <f t="shared" si="12"/>
        <v>2.184198002063785</v>
      </c>
      <c r="AP8" s="12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x14ac:dyDescent="0.15">
      <c r="A9" s="81">
        <v>31000</v>
      </c>
      <c r="B9" s="13">
        <v>0.15</v>
      </c>
      <c r="C9" s="13">
        <v>0.155</v>
      </c>
      <c r="D9" s="13">
        <v>0.155</v>
      </c>
      <c r="E9" s="13">
        <v>0.16</v>
      </c>
      <c r="F9" s="13">
        <v>0.16</v>
      </c>
      <c r="G9" s="13">
        <v>0.16500000000000001</v>
      </c>
      <c r="H9" s="13">
        <v>0.16500000000000001</v>
      </c>
      <c r="I9" s="13">
        <v>0.16500000000000001</v>
      </c>
      <c r="J9" s="13">
        <v>0.17</v>
      </c>
      <c r="K9" s="13">
        <v>0.17</v>
      </c>
      <c r="L9" s="13">
        <v>0.17</v>
      </c>
      <c r="M9" s="13">
        <v>0.17500000000000002</v>
      </c>
      <c r="N9" s="4"/>
      <c r="O9" s="81">
        <v>31000</v>
      </c>
      <c r="P9" s="78">
        <v>116278.48220860884</v>
      </c>
      <c r="Q9" s="78">
        <v>112085.097588654</v>
      </c>
      <c r="R9" s="78">
        <v>104753.62973855642</v>
      </c>
      <c r="S9" s="78">
        <v>101247.33921306556</v>
      </c>
      <c r="T9" s="78">
        <v>94974.111178884719</v>
      </c>
      <c r="U9" s="78">
        <v>92039.656568897219</v>
      </c>
      <c r="V9" s="78">
        <v>86646.764722549648</v>
      </c>
      <c r="W9" s="78">
        <v>81712.292994225398</v>
      </c>
      <c r="X9" s="78">
        <v>79529.830199113625</v>
      </c>
      <c r="Y9" s="78">
        <v>75254.813827885228</v>
      </c>
      <c r="Z9" s="78">
        <v>71326.035128227246</v>
      </c>
      <c r="AA9" s="78">
        <v>69701.612712917864</v>
      </c>
      <c r="AB9" s="4"/>
      <c r="AC9" s="43">
        <v>31000</v>
      </c>
      <c r="AD9" s="12">
        <f t="shared" si="1"/>
        <v>3.7509187809228659</v>
      </c>
      <c r="AE9" s="12">
        <f t="shared" si="2"/>
        <v>3.6156483093114193</v>
      </c>
      <c r="AF9" s="12">
        <f t="shared" si="3"/>
        <v>3.3791493464050459</v>
      </c>
      <c r="AG9" s="12">
        <f t="shared" si="4"/>
        <v>3.2660432004214695</v>
      </c>
      <c r="AH9" s="12">
        <f t="shared" si="5"/>
        <v>3.0636810057704746</v>
      </c>
      <c r="AI9" s="12">
        <f t="shared" si="6"/>
        <v>2.969021179641846</v>
      </c>
      <c r="AJ9" s="12">
        <f t="shared" si="7"/>
        <v>2.7950569265338596</v>
      </c>
      <c r="AK9" s="12">
        <f t="shared" si="8"/>
        <v>2.6358804191685614</v>
      </c>
      <c r="AL9" s="12">
        <f t="shared" si="9"/>
        <v>2.5654783935197942</v>
      </c>
      <c r="AM9" s="12">
        <f t="shared" si="10"/>
        <v>2.4275746396092011</v>
      </c>
      <c r="AN9" s="12">
        <f t="shared" si="11"/>
        <v>2.3008398428460404</v>
      </c>
      <c r="AO9" s="12">
        <f t="shared" si="12"/>
        <v>2.2484391197715441</v>
      </c>
      <c r="AP9" s="12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x14ac:dyDescent="0.15">
      <c r="A10" s="81">
        <v>32000</v>
      </c>
      <c r="B10" s="8">
        <v>0.155</v>
      </c>
      <c r="C10" s="8">
        <v>0.16</v>
      </c>
      <c r="D10" s="8">
        <v>0.16</v>
      </c>
      <c r="E10" s="8">
        <v>0.16500000000000001</v>
      </c>
      <c r="F10" s="8">
        <v>0.16500000000000001</v>
      </c>
      <c r="G10" s="8">
        <v>0.16500000000000001</v>
      </c>
      <c r="H10" s="8">
        <v>0.17</v>
      </c>
      <c r="I10" s="8">
        <v>0.17</v>
      </c>
      <c r="J10" s="8">
        <v>0.17</v>
      </c>
      <c r="K10" s="8">
        <v>0.17500000000000002</v>
      </c>
      <c r="L10" s="8">
        <v>0.17500000000000002</v>
      </c>
      <c r="M10" s="8">
        <v>0.17500000000000002</v>
      </c>
      <c r="N10" s="4"/>
      <c r="O10" s="81">
        <v>32000</v>
      </c>
      <c r="P10" s="78">
        <v>124030.38102251609</v>
      </c>
      <c r="Q10" s="78">
        <v>119433.02802370623</v>
      </c>
      <c r="R10" s="78">
        <v>111620.93324899249</v>
      </c>
      <c r="S10" s="78">
        <v>107779.4256139085</v>
      </c>
      <c r="T10" s="78">
        <v>101101.47319042568</v>
      </c>
      <c r="U10" s="78">
        <v>95008.677748539063</v>
      </c>
      <c r="V10" s="78">
        <v>92152.179880873911</v>
      </c>
      <c r="W10" s="78">
        <v>86904.178668345281</v>
      </c>
      <c r="X10" s="78">
        <v>82095.308592633402</v>
      </c>
      <c r="Y10" s="78">
        <v>79967.164598891322</v>
      </c>
      <c r="Z10" s="78">
        <v>75792.371293751916</v>
      </c>
      <c r="AA10" s="78">
        <v>71950.051832689394</v>
      </c>
      <c r="AB10" s="4"/>
      <c r="AC10" s="43">
        <v>32000</v>
      </c>
      <c r="AD10" s="12">
        <f t="shared" si="1"/>
        <v>3.8759494069536276</v>
      </c>
      <c r="AE10" s="12">
        <f t="shared" si="2"/>
        <v>3.7322821257408196</v>
      </c>
      <c r="AF10" s="12">
        <f t="shared" si="3"/>
        <v>3.4881541640310152</v>
      </c>
      <c r="AG10" s="12">
        <f t="shared" si="4"/>
        <v>3.3681070504346406</v>
      </c>
      <c r="AH10" s="12">
        <f t="shared" si="5"/>
        <v>3.1594210372008025</v>
      </c>
      <c r="AI10" s="12">
        <f t="shared" si="6"/>
        <v>2.9690211796418455</v>
      </c>
      <c r="AJ10" s="12">
        <f t="shared" si="7"/>
        <v>2.8797556212773099</v>
      </c>
      <c r="AK10" s="12">
        <f t="shared" si="8"/>
        <v>2.71575558338579</v>
      </c>
      <c r="AL10" s="12">
        <f t="shared" si="9"/>
        <v>2.5654783935197938</v>
      </c>
      <c r="AM10" s="12">
        <f t="shared" si="10"/>
        <v>2.4989738937153536</v>
      </c>
      <c r="AN10" s="12">
        <f t="shared" si="11"/>
        <v>2.3685116029297473</v>
      </c>
      <c r="AO10" s="12">
        <f t="shared" si="12"/>
        <v>2.2484391197715436</v>
      </c>
      <c r="AP10" s="12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x14ac:dyDescent="0.15">
      <c r="A11" s="81">
        <v>33000</v>
      </c>
      <c r="B11" s="13">
        <v>0.155</v>
      </c>
      <c r="C11" s="13">
        <v>0.16</v>
      </c>
      <c r="D11" s="13">
        <v>0.16</v>
      </c>
      <c r="E11" s="13">
        <v>0.16500000000000001</v>
      </c>
      <c r="F11" s="13">
        <v>0.16500000000000001</v>
      </c>
      <c r="G11" s="13">
        <v>0.17</v>
      </c>
      <c r="H11" s="13">
        <v>0.17</v>
      </c>
      <c r="I11" s="13">
        <v>0.17500000000000002</v>
      </c>
      <c r="J11" s="13">
        <v>0.17500000000000002</v>
      </c>
      <c r="K11" s="13">
        <v>0.17500000000000002</v>
      </c>
      <c r="L11" s="13">
        <v>0.18</v>
      </c>
      <c r="M11" s="13">
        <v>0.18</v>
      </c>
      <c r="N11" s="4"/>
      <c r="O11" s="81">
        <v>33000</v>
      </c>
      <c r="P11" s="78">
        <v>127906.33042946972</v>
      </c>
      <c r="Q11" s="78">
        <v>123165.31014944705</v>
      </c>
      <c r="R11" s="78">
        <v>115109.0874130235</v>
      </c>
      <c r="S11" s="78">
        <v>111147.53266434313</v>
      </c>
      <c r="T11" s="78">
        <v>104260.89422762647</v>
      </c>
      <c r="U11" s="78">
        <v>100946.72010782275</v>
      </c>
      <c r="V11" s="78">
        <v>95031.935502151231</v>
      </c>
      <c r="W11" s="78">
        <v>92255.81467089965</v>
      </c>
      <c r="X11" s="78">
        <v>87150.810132804778</v>
      </c>
      <c r="Y11" s="78">
        <v>82466.138492606682</v>
      </c>
      <c r="Z11" s="78">
        <v>80394.050979443986</v>
      </c>
      <c r="AA11" s="78">
        <v>76318.447836816951</v>
      </c>
      <c r="AB11" s="4"/>
      <c r="AC11" s="43">
        <v>33000</v>
      </c>
      <c r="AD11" s="12">
        <f t="shared" si="1"/>
        <v>3.8759494069536276</v>
      </c>
      <c r="AE11" s="12">
        <f t="shared" si="2"/>
        <v>3.7322821257408196</v>
      </c>
      <c r="AF11" s="12">
        <f t="shared" si="3"/>
        <v>3.4881541640310152</v>
      </c>
      <c r="AG11" s="12">
        <f t="shared" si="4"/>
        <v>3.3681070504346402</v>
      </c>
      <c r="AH11" s="12">
        <f t="shared" si="5"/>
        <v>3.159421037200802</v>
      </c>
      <c r="AI11" s="12">
        <f t="shared" si="6"/>
        <v>3.0589915184188712</v>
      </c>
      <c r="AJ11" s="12">
        <f t="shared" si="7"/>
        <v>2.8797556212773099</v>
      </c>
      <c r="AK11" s="12">
        <f t="shared" si="8"/>
        <v>2.7956307476030196</v>
      </c>
      <c r="AL11" s="12">
        <f t="shared" si="9"/>
        <v>2.6409336403880235</v>
      </c>
      <c r="AM11" s="12">
        <f t="shared" si="10"/>
        <v>2.4989738937153541</v>
      </c>
      <c r="AN11" s="12">
        <f t="shared" si="11"/>
        <v>2.4361833630134542</v>
      </c>
      <c r="AO11" s="12">
        <f t="shared" si="12"/>
        <v>2.3126802374793014</v>
      </c>
      <c r="AP11" s="12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x14ac:dyDescent="0.15">
      <c r="A12" s="81">
        <v>34000</v>
      </c>
      <c r="B12" s="8">
        <v>0.16</v>
      </c>
      <c r="C12" s="8">
        <v>0.16</v>
      </c>
      <c r="D12" s="8">
        <v>0.16500000000000001</v>
      </c>
      <c r="E12" s="8">
        <v>0.16500000000000001</v>
      </c>
      <c r="F12" s="8">
        <v>0.17</v>
      </c>
      <c r="G12" s="8">
        <v>0.17</v>
      </c>
      <c r="H12" s="8">
        <v>0.17</v>
      </c>
      <c r="I12" s="8">
        <v>0.17500000000000002</v>
      </c>
      <c r="J12" s="8">
        <v>0.17500000000000002</v>
      </c>
      <c r="K12" s="8">
        <v>0.18</v>
      </c>
      <c r="L12" s="8">
        <v>0.18</v>
      </c>
      <c r="M12" s="8">
        <v>0.18</v>
      </c>
      <c r="N12" s="4"/>
      <c r="O12" s="81">
        <v>34000</v>
      </c>
      <c r="P12" s="78">
        <v>136033.32112146926</v>
      </c>
      <c r="Q12" s="78">
        <v>126897.59227518785</v>
      </c>
      <c r="R12" s="78">
        <v>122303.40537633747</v>
      </c>
      <c r="S12" s="78">
        <v>114515.63971477778</v>
      </c>
      <c r="T12" s="78">
        <v>110675.47633345841</v>
      </c>
      <c r="U12" s="78">
        <v>104005.71162624162</v>
      </c>
      <c r="V12" s="78">
        <v>97911.691123428551</v>
      </c>
      <c r="W12" s="78">
        <v>95051.44541850267</v>
      </c>
      <c r="X12" s="78">
        <v>89791.743773192808</v>
      </c>
      <c r="Y12" s="78">
        <v>87392.687025931227</v>
      </c>
      <c r="Z12" s="78">
        <v>82830.234342457436</v>
      </c>
      <c r="AA12" s="78">
        <v>78631.128074296255</v>
      </c>
      <c r="AB12" s="4"/>
      <c r="AC12" s="43">
        <v>34000</v>
      </c>
      <c r="AD12" s="12">
        <f t="shared" si="1"/>
        <v>4.0009800329843896</v>
      </c>
      <c r="AE12" s="12">
        <f t="shared" si="2"/>
        <v>3.7322821257408192</v>
      </c>
      <c r="AF12" s="12">
        <f t="shared" si="3"/>
        <v>3.5971589816569844</v>
      </c>
      <c r="AG12" s="12">
        <f t="shared" si="4"/>
        <v>3.3681070504346406</v>
      </c>
      <c r="AH12" s="12">
        <f t="shared" si="5"/>
        <v>3.2551610686311299</v>
      </c>
      <c r="AI12" s="12">
        <f t="shared" si="6"/>
        <v>3.0589915184188712</v>
      </c>
      <c r="AJ12" s="12">
        <f t="shared" si="7"/>
        <v>2.8797556212773103</v>
      </c>
      <c r="AK12" s="12">
        <f t="shared" si="8"/>
        <v>2.7956307476030196</v>
      </c>
      <c r="AL12" s="12">
        <f t="shared" si="9"/>
        <v>2.6409336403880239</v>
      </c>
      <c r="AM12" s="12">
        <f t="shared" si="10"/>
        <v>2.5703731478215066</v>
      </c>
      <c r="AN12" s="12">
        <f t="shared" si="11"/>
        <v>2.4361833630134542</v>
      </c>
      <c r="AO12" s="12">
        <f t="shared" si="12"/>
        <v>2.3126802374793018</v>
      </c>
      <c r="AP12" s="12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x14ac:dyDescent="0.15">
      <c r="A13" s="81">
        <v>35000</v>
      </c>
      <c r="B13" s="13">
        <v>0.16</v>
      </c>
      <c r="C13" s="13">
        <v>0.16</v>
      </c>
      <c r="D13" s="13">
        <v>0.16500000000000001</v>
      </c>
      <c r="E13" s="13">
        <v>0.16500000000000001</v>
      </c>
      <c r="F13" s="13">
        <v>0.17</v>
      </c>
      <c r="G13" s="13">
        <v>0.17</v>
      </c>
      <c r="H13" s="13">
        <v>0.17500000000000002</v>
      </c>
      <c r="I13" s="13">
        <v>0.17500000000000002</v>
      </c>
      <c r="J13" s="13">
        <v>0.17500000000000002</v>
      </c>
      <c r="K13" s="13">
        <v>0.18</v>
      </c>
      <c r="L13" s="13">
        <v>0.18</v>
      </c>
      <c r="M13" s="13">
        <v>0.18</v>
      </c>
      <c r="N13" s="4"/>
      <c r="O13" s="81">
        <v>35000</v>
      </c>
      <c r="P13" s="78">
        <v>140034.30115445366</v>
      </c>
      <c r="Q13" s="78">
        <v>130629.87440092869</v>
      </c>
      <c r="R13" s="78">
        <v>125900.56435799444</v>
      </c>
      <c r="S13" s="78">
        <v>117883.74676521242</v>
      </c>
      <c r="T13" s="78">
        <v>113930.63740208953</v>
      </c>
      <c r="U13" s="78">
        <v>107064.7031446605</v>
      </c>
      <c r="V13" s="78">
        <v>103755.90106072662</v>
      </c>
      <c r="W13" s="78">
        <v>97847.076166105689</v>
      </c>
      <c r="X13" s="78">
        <v>92432.677413580837</v>
      </c>
      <c r="Y13" s="78">
        <v>89963.060173752732</v>
      </c>
      <c r="Z13" s="78">
        <v>85266.4177054709</v>
      </c>
      <c r="AA13" s="78">
        <v>80943.80831177556</v>
      </c>
      <c r="AB13" s="4"/>
      <c r="AC13" s="43">
        <v>35000</v>
      </c>
      <c r="AD13" s="12">
        <f t="shared" si="1"/>
        <v>4.0009800329843905</v>
      </c>
      <c r="AE13" s="12">
        <f t="shared" si="2"/>
        <v>3.7322821257408196</v>
      </c>
      <c r="AF13" s="12">
        <f t="shared" si="3"/>
        <v>3.597158981656984</v>
      </c>
      <c r="AG13" s="12">
        <f t="shared" si="4"/>
        <v>3.3681070504346406</v>
      </c>
      <c r="AH13" s="12">
        <f t="shared" si="5"/>
        <v>3.2551610686311294</v>
      </c>
      <c r="AI13" s="12">
        <f t="shared" si="6"/>
        <v>3.0589915184188712</v>
      </c>
      <c r="AJ13" s="12">
        <f t="shared" si="7"/>
        <v>2.9644543160207606</v>
      </c>
      <c r="AK13" s="12">
        <f t="shared" si="8"/>
        <v>2.7956307476030196</v>
      </c>
      <c r="AL13" s="12">
        <f t="shared" si="9"/>
        <v>2.6409336403880239</v>
      </c>
      <c r="AM13" s="12">
        <f t="shared" si="10"/>
        <v>2.5703731478215066</v>
      </c>
      <c r="AN13" s="12">
        <f t="shared" si="11"/>
        <v>2.4361833630134542</v>
      </c>
      <c r="AO13" s="12">
        <f t="shared" si="12"/>
        <v>2.3126802374793018</v>
      </c>
      <c r="AP13" s="12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x14ac:dyDescent="0.15">
      <c r="A14" s="81">
        <v>36000</v>
      </c>
      <c r="B14" s="8">
        <v>0.16</v>
      </c>
      <c r="C14" s="8">
        <v>0.16</v>
      </c>
      <c r="D14" s="8">
        <v>0.16500000000000001</v>
      </c>
      <c r="E14" s="8">
        <v>0.16500000000000001</v>
      </c>
      <c r="F14" s="8">
        <v>0.17</v>
      </c>
      <c r="G14" s="8">
        <v>0.17</v>
      </c>
      <c r="H14" s="8">
        <v>0.17500000000000002</v>
      </c>
      <c r="I14" s="8">
        <v>0.17500000000000002</v>
      </c>
      <c r="J14" s="8">
        <v>0.17500000000000002</v>
      </c>
      <c r="K14" s="8">
        <v>0.18</v>
      </c>
      <c r="L14" s="8">
        <v>0.18</v>
      </c>
      <c r="M14" s="8">
        <v>0.18</v>
      </c>
      <c r="N14" s="4"/>
      <c r="O14" s="81">
        <v>36000</v>
      </c>
      <c r="P14" s="78">
        <v>144035.28118743806</v>
      </c>
      <c r="Q14" s="78">
        <v>134362.15652666951</v>
      </c>
      <c r="R14" s="78">
        <v>129497.72333965143</v>
      </c>
      <c r="S14" s="78">
        <v>121251.85381564706</v>
      </c>
      <c r="T14" s="78">
        <v>117185.79847072066</v>
      </c>
      <c r="U14" s="78">
        <v>110123.69466307937</v>
      </c>
      <c r="V14" s="78">
        <v>106720.35537674739</v>
      </c>
      <c r="W14" s="78">
        <v>100642.70691370871</v>
      </c>
      <c r="X14" s="78">
        <v>95073.611053968867</v>
      </c>
      <c r="Y14" s="78">
        <v>92533.433321574237</v>
      </c>
      <c r="Z14" s="78">
        <v>87702.60106848435</v>
      </c>
      <c r="AA14" s="78">
        <v>83256.488549254864</v>
      </c>
      <c r="AB14" s="4"/>
      <c r="AC14" s="43">
        <v>36000</v>
      </c>
      <c r="AD14" s="12">
        <f t="shared" si="1"/>
        <v>4.0009800329843905</v>
      </c>
      <c r="AE14" s="12">
        <f t="shared" si="2"/>
        <v>3.7322821257408196</v>
      </c>
      <c r="AF14" s="12">
        <f t="shared" si="3"/>
        <v>3.5971589816569844</v>
      </c>
      <c r="AG14" s="12">
        <f t="shared" si="4"/>
        <v>3.3681070504346406</v>
      </c>
      <c r="AH14" s="12">
        <f t="shared" si="5"/>
        <v>3.2551610686311294</v>
      </c>
      <c r="AI14" s="12">
        <f t="shared" si="6"/>
        <v>3.0589915184188712</v>
      </c>
      <c r="AJ14" s="12">
        <f t="shared" si="7"/>
        <v>2.964454316020761</v>
      </c>
      <c r="AK14" s="12">
        <f t="shared" si="8"/>
        <v>2.7956307476030196</v>
      </c>
      <c r="AL14" s="12">
        <f t="shared" si="9"/>
        <v>2.6409336403880239</v>
      </c>
      <c r="AM14" s="12">
        <f t="shared" si="10"/>
        <v>2.5703731478215066</v>
      </c>
      <c r="AN14" s="12">
        <f t="shared" si="11"/>
        <v>2.4361833630134542</v>
      </c>
      <c r="AO14" s="12">
        <f t="shared" si="12"/>
        <v>2.3126802374793018</v>
      </c>
      <c r="AP14" s="12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x14ac:dyDescent="0.15">
      <c r="A15" s="81">
        <v>37000</v>
      </c>
      <c r="B15" s="13">
        <v>0.16</v>
      </c>
      <c r="C15" s="13">
        <v>0.16500000000000001</v>
      </c>
      <c r="D15" s="13">
        <v>0.16500000000000001</v>
      </c>
      <c r="E15" s="13">
        <v>0.17</v>
      </c>
      <c r="F15" s="13">
        <v>0.17</v>
      </c>
      <c r="G15" s="13">
        <v>0.17</v>
      </c>
      <c r="H15" s="13">
        <v>0.17500000000000002</v>
      </c>
      <c r="I15" s="13">
        <v>0.17500000000000002</v>
      </c>
      <c r="J15" s="13">
        <v>0.18</v>
      </c>
      <c r="K15" s="13">
        <v>0.18</v>
      </c>
      <c r="L15" s="13">
        <v>0.18</v>
      </c>
      <c r="M15" s="13">
        <v>0.18</v>
      </c>
      <c r="N15" s="4"/>
      <c r="O15" s="81">
        <v>37000</v>
      </c>
      <c r="P15" s="78">
        <v>148036.26122042243</v>
      </c>
      <c r="Q15" s="78">
        <v>142409.88986029814</v>
      </c>
      <c r="R15" s="78">
        <v>133094.88232130843</v>
      </c>
      <c r="S15" s="78">
        <v>128396.32331656902</v>
      </c>
      <c r="T15" s="78">
        <v>120440.95953935178</v>
      </c>
      <c r="U15" s="78">
        <v>113182.68618149823</v>
      </c>
      <c r="V15" s="78">
        <v>109684.80969276813</v>
      </c>
      <c r="W15" s="78">
        <v>103438.33766131171</v>
      </c>
      <c r="X15" s="78">
        <v>100506.38882848134</v>
      </c>
      <c r="Y15" s="78">
        <v>95103.806469395742</v>
      </c>
      <c r="Z15" s="78">
        <v>90138.784431497799</v>
      </c>
      <c r="AA15" s="78">
        <v>85569.168786734168</v>
      </c>
      <c r="AB15" s="4"/>
      <c r="AC15" s="43">
        <v>37000</v>
      </c>
      <c r="AD15" s="12">
        <f t="shared" si="1"/>
        <v>4.0009800329843896</v>
      </c>
      <c r="AE15" s="12">
        <f t="shared" si="2"/>
        <v>3.8489159421702199</v>
      </c>
      <c r="AF15" s="12">
        <f t="shared" si="3"/>
        <v>3.5971589816569844</v>
      </c>
      <c r="AG15" s="12">
        <f t="shared" si="4"/>
        <v>3.4701709004478114</v>
      </c>
      <c r="AH15" s="12">
        <f t="shared" si="5"/>
        <v>3.2551610686311294</v>
      </c>
      <c r="AI15" s="12">
        <f t="shared" si="6"/>
        <v>3.0589915184188712</v>
      </c>
      <c r="AJ15" s="12">
        <f t="shared" si="7"/>
        <v>2.9644543160207601</v>
      </c>
      <c r="AK15" s="12">
        <f t="shared" si="8"/>
        <v>2.7956307476030191</v>
      </c>
      <c r="AL15" s="12">
        <f t="shared" si="9"/>
        <v>2.7163888872562527</v>
      </c>
      <c r="AM15" s="12">
        <f t="shared" si="10"/>
        <v>2.5703731478215066</v>
      </c>
      <c r="AN15" s="12">
        <f t="shared" si="11"/>
        <v>2.4361833630134542</v>
      </c>
      <c r="AO15" s="12">
        <f t="shared" si="12"/>
        <v>2.3126802374793018</v>
      </c>
      <c r="AP15" s="12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x14ac:dyDescent="0.15">
      <c r="A16" s="81">
        <v>38000</v>
      </c>
      <c r="B16" s="8">
        <v>0.16</v>
      </c>
      <c r="C16" s="8">
        <v>0.16500000000000001</v>
      </c>
      <c r="D16" s="8">
        <v>0.16500000000000001</v>
      </c>
      <c r="E16" s="8">
        <v>0.17</v>
      </c>
      <c r="F16" s="8">
        <v>0.17</v>
      </c>
      <c r="G16" s="8">
        <v>0.17</v>
      </c>
      <c r="H16" s="8">
        <v>0.17500000000000002</v>
      </c>
      <c r="I16" s="8">
        <v>0.17500000000000002</v>
      </c>
      <c r="J16" s="8">
        <v>0.18</v>
      </c>
      <c r="K16" s="8">
        <v>0.18</v>
      </c>
      <c r="L16" s="8">
        <v>0.18</v>
      </c>
      <c r="M16" s="8">
        <v>0.185</v>
      </c>
      <c r="N16" s="4"/>
      <c r="O16" s="81">
        <v>38000</v>
      </c>
      <c r="P16" s="78">
        <v>152037.24125340683</v>
      </c>
      <c r="Q16" s="78">
        <v>146258.80580246836</v>
      </c>
      <c r="R16" s="78">
        <v>136692.0413029654</v>
      </c>
      <c r="S16" s="78">
        <v>131866.49421701685</v>
      </c>
      <c r="T16" s="78">
        <v>123696.12060798293</v>
      </c>
      <c r="U16" s="78">
        <v>116241.67769991711</v>
      </c>
      <c r="V16" s="78">
        <v>112649.2640087889</v>
      </c>
      <c r="W16" s="78">
        <v>106233.96840891475</v>
      </c>
      <c r="X16" s="78">
        <v>103222.7777157376</v>
      </c>
      <c r="Y16" s="78">
        <v>97674.179617217247</v>
      </c>
      <c r="Z16" s="78">
        <v>92574.967794511263</v>
      </c>
      <c r="AA16" s="78">
        <v>90323.011497108295</v>
      </c>
      <c r="AB16" s="4"/>
      <c r="AC16" s="43">
        <v>38000</v>
      </c>
      <c r="AD16" s="12">
        <f t="shared" si="1"/>
        <v>4.0009800329843905</v>
      </c>
      <c r="AE16" s="12">
        <f t="shared" si="2"/>
        <v>3.8489159421702199</v>
      </c>
      <c r="AF16" s="12">
        <f t="shared" si="3"/>
        <v>3.5971589816569844</v>
      </c>
      <c r="AG16" s="12">
        <f t="shared" si="4"/>
        <v>3.4701709004478118</v>
      </c>
      <c r="AH16" s="12">
        <f t="shared" si="5"/>
        <v>3.2551610686311299</v>
      </c>
      <c r="AI16" s="12">
        <f t="shared" si="6"/>
        <v>3.0589915184188712</v>
      </c>
      <c r="AJ16" s="12">
        <f t="shared" si="7"/>
        <v>2.9644543160207606</v>
      </c>
      <c r="AK16" s="12">
        <f t="shared" si="8"/>
        <v>2.7956307476030196</v>
      </c>
      <c r="AL16" s="12">
        <f t="shared" si="9"/>
        <v>2.7163888872562527</v>
      </c>
      <c r="AM16" s="12">
        <f t="shared" si="10"/>
        <v>2.5703731478215066</v>
      </c>
      <c r="AN16" s="12">
        <f t="shared" si="11"/>
        <v>2.4361833630134542</v>
      </c>
      <c r="AO16" s="12">
        <f t="shared" si="12"/>
        <v>2.3769213551870605</v>
      </c>
      <c r="AP16" s="12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x14ac:dyDescent="0.15">
      <c r="A17" s="81">
        <v>39000</v>
      </c>
      <c r="B17" s="13">
        <v>0.16</v>
      </c>
      <c r="C17" s="13">
        <v>0.16500000000000001</v>
      </c>
      <c r="D17" s="13">
        <v>0.16500000000000001</v>
      </c>
      <c r="E17" s="13">
        <v>0.17</v>
      </c>
      <c r="F17" s="13">
        <v>0.17</v>
      </c>
      <c r="G17" s="13">
        <v>0.17</v>
      </c>
      <c r="H17" s="13">
        <v>0.17500000000000002</v>
      </c>
      <c r="I17" s="13">
        <v>0.17500000000000002</v>
      </c>
      <c r="J17" s="13">
        <v>0.18</v>
      </c>
      <c r="K17" s="13">
        <v>0.18</v>
      </c>
      <c r="L17" s="13">
        <v>0.18</v>
      </c>
      <c r="M17" s="13">
        <v>0.185</v>
      </c>
      <c r="N17" s="4"/>
      <c r="O17" s="81">
        <v>39000</v>
      </c>
      <c r="P17" s="78">
        <v>156038.2212863912</v>
      </c>
      <c r="Q17" s="78">
        <v>150107.72174463858</v>
      </c>
      <c r="R17" s="78">
        <v>140289.20028462238</v>
      </c>
      <c r="S17" s="78">
        <v>135336.66511746467</v>
      </c>
      <c r="T17" s="78">
        <v>126951.28167661407</v>
      </c>
      <c r="U17" s="78">
        <v>119300.669218336</v>
      </c>
      <c r="V17" s="78">
        <v>115613.71832480967</v>
      </c>
      <c r="W17" s="78">
        <v>109029.59915651777</v>
      </c>
      <c r="X17" s="78">
        <v>105939.16660299385</v>
      </c>
      <c r="Y17" s="78">
        <v>100244.55276503875</v>
      </c>
      <c r="Z17" s="78">
        <v>95011.151157524713</v>
      </c>
      <c r="AA17" s="78">
        <v>92699.932852295344</v>
      </c>
      <c r="AB17" s="4"/>
      <c r="AC17" s="43">
        <v>39000</v>
      </c>
      <c r="AD17" s="12">
        <f t="shared" si="1"/>
        <v>4.0009800329843896</v>
      </c>
      <c r="AE17" s="12">
        <f t="shared" si="2"/>
        <v>3.8489159421702199</v>
      </c>
      <c r="AF17" s="12">
        <f t="shared" si="3"/>
        <v>3.597158981656984</v>
      </c>
      <c r="AG17" s="12">
        <f t="shared" si="4"/>
        <v>3.4701709004478118</v>
      </c>
      <c r="AH17" s="12">
        <f t="shared" si="5"/>
        <v>3.2551610686311303</v>
      </c>
      <c r="AI17" s="12">
        <f t="shared" si="6"/>
        <v>3.0589915184188716</v>
      </c>
      <c r="AJ17" s="12">
        <f t="shared" si="7"/>
        <v>2.9644543160207606</v>
      </c>
      <c r="AK17" s="12">
        <f t="shared" si="8"/>
        <v>2.7956307476030196</v>
      </c>
      <c r="AL17" s="12">
        <f t="shared" si="9"/>
        <v>2.7163888872562527</v>
      </c>
      <c r="AM17" s="12">
        <f t="shared" si="10"/>
        <v>2.5703731478215066</v>
      </c>
      <c r="AN17" s="12">
        <f t="shared" si="11"/>
        <v>2.4361833630134542</v>
      </c>
      <c r="AO17" s="12">
        <f t="shared" si="12"/>
        <v>2.37692135518706</v>
      </c>
      <c r="AP17" s="12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x14ac:dyDescent="0.15">
      <c r="A18" s="81">
        <v>40000</v>
      </c>
      <c r="B18" s="8">
        <v>0.16</v>
      </c>
      <c r="C18" s="8">
        <v>0.16500000000000001</v>
      </c>
      <c r="D18" s="8">
        <v>0.16500000000000001</v>
      </c>
      <c r="E18" s="8">
        <v>0.17</v>
      </c>
      <c r="F18" s="8">
        <v>0.17</v>
      </c>
      <c r="G18" s="8">
        <v>0.17</v>
      </c>
      <c r="H18" s="8">
        <v>0.17500000000000002</v>
      </c>
      <c r="I18" s="8">
        <v>0.17500000000000002</v>
      </c>
      <c r="J18" s="8">
        <v>0.18</v>
      </c>
      <c r="K18" s="8">
        <v>0.18</v>
      </c>
      <c r="L18" s="8">
        <v>0.18</v>
      </c>
      <c r="M18" s="8">
        <v>0.185</v>
      </c>
      <c r="N18" s="4"/>
      <c r="O18" s="81">
        <v>40000</v>
      </c>
      <c r="P18" s="78">
        <v>160039.20131937563</v>
      </c>
      <c r="Q18" s="78">
        <v>153956.6376868088</v>
      </c>
      <c r="R18" s="78">
        <v>143886.35926627938</v>
      </c>
      <c r="S18" s="78">
        <v>138806.83601791249</v>
      </c>
      <c r="T18" s="78">
        <v>130206.44274524521</v>
      </c>
      <c r="U18" s="78">
        <v>122359.66073675487</v>
      </c>
      <c r="V18" s="78">
        <v>118578.17264083042</v>
      </c>
      <c r="W18" s="78">
        <v>111825.22990412077</v>
      </c>
      <c r="X18" s="78">
        <v>108655.5554902501</v>
      </c>
      <c r="Y18" s="78">
        <v>102814.92591286026</v>
      </c>
      <c r="Z18" s="78">
        <v>97447.334520538163</v>
      </c>
      <c r="AA18" s="78">
        <v>95076.854207482393</v>
      </c>
      <c r="AB18" s="4"/>
      <c r="AC18" s="43">
        <v>40000</v>
      </c>
      <c r="AD18" s="12">
        <f t="shared" si="1"/>
        <v>4.0009800329843905</v>
      </c>
      <c r="AE18" s="12">
        <f t="shared" si="2"/>
        <v>3.8489159421702199</v>
      </c>
      <c r="AF18" s="12">
        <f t="shared" si="3"/>
        <v>3.5971589816569844</v>
      </c>
      <c r="AG18" s="12">
        <f t="shared" si="4"/>
        <v>3.4701709004478123</v>
      </c>
      <c r="AH18" s="12">
        <f t="shared" si="5"/>
        <v>3.2551610686311303</v>
      </c>
      <c r="AI18" s="12">
        <f t="shared" si="6"/>
        <v>3.0589915184188716</v>
      </c>
      <c r="AJ18" s="12">
        <f t="shared" si="7"/>
        <v>2.9644543160207606</v>
      </c>
      <c r="AK18" s="12">
        <f t="shared" si="8"/>
        <v>2.7956307476030196</v>
      </c>
      <c r="AL18" s="12">
        <f t="shared" si="9"/>
        <v>2.7163888872562527</v>
      </c>
      <c r="AM18" s="12">
        <f t="shared" si="10"/>
        <v>2.5703731478215066</v>
      </c>
      <c r="AN18" s="12">
        <f t="shared" si="11"/>
        <v>2.4361833630134542</v>
      </c>
      <c r="AO18" s="12">
        <f t="shared" si="12"/>
        <v>2.3769213551870596</v>
      </c>
      <c r="AP18" s="12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x14ac:dyDescent="0.15">
      <c r="A19" s="81">
        <v>41000</v>
      </c>
      <c r="B19" s="13">
        <v>0.16</v>
      </c>
      <c r="C19" s="13">
        <v>0.16500000000000001</v>
      </c>
      <c r="D19" s="13">
        <v>0.16500000000000001</v>
      </c>
      <c r="E19" s="13">
        <v>0.17</v>
      </c>
      <c r="F19" s="13">
        <v>0.17</v>
      </c>
      <c r="G19" s="13">
        <v>0.17</v>
      </c>
      <c r="H19" s="13">
        <v>0.17500000000000002</v>
      </c>
      <c r="I19" s="13">
        <v>0.17500000000000002</v>
      </c>
      <c r="J19" s="13">
        <v>0.18</v>
      </c>
      <c r="K19" s="13">
        <v>0.18</v>
      </c>
      <c r="L19" s="13">
        <v>0.18</v>
      </c>
      <c r="M19" s="13">
        <v>0.185</v>
      </c>
      <c r="N19" s="4"/>
      <c r="O19" s="81">
        <v>41000</v>
      </c>
      <c r="P19" s="78">
        <v>164040.18135235997</v>
      </c>
      <c r="Q19" s="78">
        <v>157805.55362897902</v>
      </c>
      <c r="R19" s="78">
        <v>147483.51824793636</v>
      </c>
      <c r="S19" s="78">
        <v>142277.00691836028</v>
      </c>
      <c r="T19" s="78">
        <v>133461.60381387631</v>
      </c>
      <c r="U19" s="78">
        <v>125418.65225517373</v>
      </c>
      <c r="V19" s="78">
        <v>121542.62695685119</v>
      </c>
      <c r="W19" s="78">
        <v>114620.86065172381</v>
      </c>
      <c r="X19" s="78">
        <v>111371.94437750636</v>
      </c>
      <c r="Y19" s="78">
        <v>105385.29906068176</v>
      </c>
      <c r="Z19" s="78">
        <v>99883.517883551627</v>
      </c>
      <c r="AA19" s="78">
        <v>97453.775562669471</v>
      </c>
      <c r="AB19" s="4"/>
      <c r="AC19" s="43">
        <v>41000</v>
      </c>
      <c r="AD19" s="12">
        <f t="shared" si="1"/>
        <v>4.0009800329843896</v>
      </c>
      <c r="AE19" s="12">
        <f t="shared" si="2"/>
        <v>3.8489159421702199</v>
      </c>
      <c r="AF19" s="12">
        <f t="shared" si="3"/>
        <v>3.5971589816569844</v>
      </c>
      <c r="AG19" s="12">
        <f t="shared" si="4"/>
        <v>3.4701709004478114</v>
      </c>
      <c r="AH19" s="12">
        <f t="shared" si="5"/>
        <v>3.2551610686311294</v>
      </c>
      <c r="AI19" s="12">
        <f t="shared" si="6"/>
        <v>3.0589915184188716</v>
      </c>
      <c r="AJ19" s="12">
        <f t="shared" si="7"/>
        <v>2.9644543160207606</v>
      </c>
      <c r="AK19" s="12">
        <f t="shared" si="8"/>
        <v>2.7956307476030196</v>
      </c>
      <c r="AL19" s="12">
        <f t="shared" si="9"/>
        <v>2.7163888872562527</v>
      </c>
      <c r="AM19" s="12">
        <f t="shared" si="10"/>
        <v>2.5703731478215066</v>
      </c>
      <c r="AN19" s="12">
        <f t="shared" si="11"/>
        <v>2.4361833630134542</v>
      </c>
      <c r="AO19" s="12">
        <f t="shared" si="12"/>
        <v>2.37692135518706</v>
      </c>
      <c r="AP19" s="12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x14ac:dyDescent="0.15">
      <c r="A20" s="81">
        <v>42000</v>
      </c>
      <c r="B20" s="8">
        <v>0.16</v>
      </c>
      <c r="C20" s="8">
        <v>0.16500000000000001</v>
      </c>
      <c r="D20" s="8">
        <v>0.16500000000000001</v>
      </c>
      <c r="E20" s="8">
        <v>0.17</v>
      </c>
      <c r="F20" s="8">
        <v>0.17</v>
      </c>
      <c r="G20" s="8">
        <v>0.17</v>
      </c>
      <c r="H20" s="8">
        <v>0.17500000000000002</v>
      </c>
      <c r="I20" s="8">
        <v>0.17500000000000002</v>
      </c>
      <c r="J20" s="8">
        <v>0.18</v>
      </c>
      <c r="K20" s="8">
        <v>0.18</v>
      </c>
      <c r="L20" s="8">
        <v>0.18</v>
      </c>
      <c r="M20" s="8">
        <v>0.185</v>
      </c>
      <c r="N20" s="4"/>
      <c r="O20" s="81">
        <v>42000</v>
      </c>
      <c r="P20" s="78">
        <v>168041.16138534437</v>
      </c>
      <c r="Q20" s="78">
        <v>161654.46957114924</v>
      </c>
      <c r="R20" s="78">
        <v>151080.67722959333</v>
      </c>
      <c r="S20" s="78">
        <v>145747.17781880812</v>
      </c>
      <c r="T20" s="78">
        <v>136716.76488250747</v>
      </c>
      <c r="U20" s="78">
        <v>128477.64377359262</v>
      </c>
      <c r="V20" s="78">
        <v>124507.08127287196</v>
      </c>
      <c r="W20" s="78">
        <v>117416.49139932683</v>
      </c>
      <c r="X20" s="78">
        <v>114088.33326476261</v>
      </c>
      <c r="Y20" s="78">
        <v>107955.67220850327</v>
      </c>
      <c r="Z20" s="78">
        <v>102319.70124656508</v>
      </c>
      <c r="AA20" s="78">
        <v>99830.69691785652</v>
      </c>
      <c r="AB20" s="4"/>
      <c r="AC20" s="43">
        <v>42000</v>
      </c>
      <c r="AD20" s="12">
        <f t="shared" si="1"/>
        <v>4.0009800329843896</v>
      </c>
      <c r="AE20" s="12">
        <f t="shared" si="2"/>
        <v>3.8489159421702199</v>
      </c>
      <c r="AF20" s="12">
        <f t="shared" si="3"/>
        <v>3.597158981656984</v>
      </c>
      <c r="AG20" s="12">
        <f t="shared" si="4"/>
        <v>3.4701709004478123</v>
      </c>
      <c r="AH20" s="12">
        <f t="shared" si="5"/>
        <v>3.2551610686311303</v>
      </c>
      <c r="AI20" s="12">
        <f t="shared" si="6"/>
        <v>3.0589915184188716</v>
      </c>
      <c r="AJ20" s="12">
        <f t="shared" si="7"/>
        <v>2.964454316020761</v>
      </c>
      <c r="AK20" s="12">
        <f t="shared" si="8"/>
        <v>2.7956307476030196</v>
      </c>
      <c r="AL20" s="12">
        <f t="shared" si="9"/>
        <v>2.7163888872562527</v>
      </c>
      <c r="AM20" s="12">
        <f t="shared" si="10"/>
        <v>2.5703731478215062</v>
      </c>
      <c r="AN20" s="12">
        <f t="shared" si="11"/>
        <v>2.4361833630134542</v>
      </c>
      <c r="AO20" s="12">
        <f t="shared" si="12"/>
        <v>2.37692135518706</v>
      </c>
      <c r="AP20" s="12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x14ac:dyDescent="0.15">
      <c r="A21" s="81">
        <v>43000</v>
      </c>
      <c r="B21" s="13">
        <v>0.16</v>
      </c>
      <c r="C21" s="13">
        <v>0.16500000000000001</v>
      </c>
      <c r="D21" s="13">
        <v>0.16500000000000001</v>
      </c>
      <c r="E21" s="13">
        <v>0.17</v>
      </c>
      <c r="F21" s="13">
        <v>0.17</v>
      </c>
      <c r="G21" s="13">
        <v>0.17</v>
      </c>
      <c r="H21" s="13">
        <v>0.17500000000000002</v>
      </c>
      <c r="I21" s="13">
        <v>0.17500000000000002</v>
      </c>
      <c r="J21" s="13">
        <v>0.18</v>
      </c>
      <c r="K21" s="13">
        <v>0.18</v>
      </c>
      <c r="L21" s="13">
        <v>0.18</v>
      </c>
      <c r="M21" s="13">
        <v>0.185</v>
      </c>
      <c r="N21" s="4"/>
      <c r="O21" s="81">
        <v>43000</v>
      </c>
      <c r="P21" s="78">
        <v>172042.14141832877</v>
      </c>
      <c r="Q21" s="78">
        <v>165503.38551331946</v>
      </c>
      <c r="R21" s="78">
        <v>154677.83621125034</v>
      </c>
      <c r="S21" s="78">
        <v>149217.34871925591</v>
      </c>
      <c r="T21" s="78">
        <v>139971.9259511386</v>
      </c>
      <c r="U21" s="78">
        <v>131536.63529201149</v>
      </c>
      <c r="V21" s="78">
        <v>127471.5355888927</v>
      </c>
      <c r="W21" s="78">
        <v>120212.12214692983</v>
      </c>
      <c r="X21" s="78">
        <v>116804.72215201886</v>
      </c>
      <c r="Y21" s="78">
        <v>110526.04535632477</v>
      </c>
      <c r="Z21" s="78">
        <v>104755.88460957853</v>
      </c>
      <c r="AA21" s="78">
        <v>102207.61827304358</v>
      </c>
      <c r="AB21" s="4"/>
      <c r="AC21" s="43">
        <v>43000</v>
      </c>
      <c r="AD21" s="12">
        <f t="shared" si="1"/>
        <v>4.0009800329843896</v>
      </c>
      <c r="AE21" s="12">
        <f t="shared" si="2"/>
        <v>3.8489159421702199</v>
      </c>
      <c r="AF21" s="12">
        <f t="shared" si="3"/>
        <v>3.5971589816569844</v>
      </c>
      <c r="AG21" s="12">
        <f t="shared" si="4"/>
        <v>3.4701709004478118</v>
      </c>
      <c r="AH21" s="12">
        <f t="shared" si="5"/>
        <v>3.2551610686311303</v>
      </c>
      <c r="AI21" s="12">
        <f t="shared" si="6"/>
        <v>3.0589915184188716</v>
      </c>
      <c r="AJ21" s="12">
        <f t="shared" si="7"/>
        <v>2.9644543160207606</v>
      </c>
      <c r="AK21" s="12">
        <f t="shared" si="8"/>
        <v>2.7956307476030196</v>
      </c>
      <c r="AL21" s="12">
        <f t="shared" si="9"/>
        <v>2.7163888872562527</v>
      </c>
      <c r="AM21" s="12">
        <f t="shared" si="10"/>
        <v>2.5703731478215062</v>
      </c>
      <c r="AN21" s="12">
        <f t="shared" si="11"/>
        <v>2.4361833630134542</v>
      </c>
      <c r="AO21" s="12">
        <f t="shared" si="12"/>
        <v>2.37692135518706</v>
      </c>
      <c r="AP21" s="12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x14ac:dyDescent="0.15">
      <c r="A22" s="81">
        <v>44000</v>
      </c>
      <c r="B22" s="8">
        <v>0.16</v>
      </c>
      <c r="C22" s="8">
        <v>0.16500000000000001</v>
      </c>
      <c r="D22" s="8">
        <v>0.16500000000000001</v>
      </c>
      <c r="E22" s="8">
        <v>0.17</v>
      </c>
      <c r="F22" s="8">
        <v>0.17</v>
      </c>
      <c r="G22" s="8">
        <v>0.17</v>
      </c>
      <c r="H22" s="8">
        <v>0.17500000000000002</v>
      </c>
      <c r="I22" s="8">
        <v>0.17500000000000002</v>
      </c>
      <c r="J22" s="8">
        <v>0.18</v>
      </c>
      <c r="K22" s="8">
        <v>0.18</v>
      </c>
      <c r="L22" s="8">
        <v>0.18</v>
      </c>
      <c r="M22" s="8">
        <v>0.185</v>
      </c>
      <c r="N22" s="4"/>
      <c r="O22" s="81">
        <v>44000</v>
      </c>
      <c r="P22" s="78">
        <v>176043.12145131314</v>
      </c>
      <c r="Q22" s="78">
        <v>169352.30145548968</v>
      </c>
      <c r="R22" s="78">
        <v>158274.99519290731</v>
      </c>
      <c r="S22" s="78">
        <v>152687.51961970373</v>
      </c>
      <c r="T22" s="78">
        <v>143227.08701976971</v>
      </c>
      <c r="U22" s="78">
        <v>134595.62681043035</v>
      </c>
      <c r="V22" s="78">
        <v>130435.98990491347</v>
      </c>
      <c r="W22" s="78">
        <v>123007.75289453287</v>
      </c>
      <c r="X22" s="78">
        <v>119521.11103927511</v>
      </c>
      <c r="Y22" s="78">
        <v>113096.41850414629</v>
      </c>
      <c r="Z22" s="78">
        <v>107192.06797259199</v>
      </c>
      <c r="AA22" s="78">
        <v>104584.53962823065</v>
      </c>
      <c r="AB22" s="4"/>
      <c r="AC22" s="43">
        <v>44000</v>
      </c>
      <c r="AD22" s="12">
        <f t="shared" si="1"/>
        <v>4.0009800329843896</v>
      </c>
      <c r="AE22" s="12">
        <f t="shared" si="2"/>
        <v>3.8489159421702199</v>
      </c>
      <c r="AF22" s="12">
        <f t="shared" si="3"/>
        <v>3.5971589816569844</v>
      </c>
      <c r="AG22" s="12">
        <f t="shared" si="4"/>
        <v>3.4701709004478118</v>
      </c>
      <c r="AH22" s="12">
        <f t="shared" si="5"/>
        <v>3.2551610686311299</v>
      </c>
      <c r="AI22" s="12">
        <f t="shared" si="6"/>
        <v>3.0589915184188716</v>
      </c>
      <c r="AJ22" s="12">
        <f t="shared" si="7"/>
        <v>2.9644543160207606</v>
      </c>
      <c r="AK22" s="12">
        <f t="shared" si="8"/>
        <v>2.7956307476030196</v>
      </c>
      <c r="AL22" s="12">
        <f t="shared" si="9"/>
        <v>2.7163888872562527</v>
      </c>
      <c r="AM22" s="12">
        <f t="shared" si="10"/>
        <v>2.5703731478215066</v>
      </c>
      <c r="AN22" s="12">
        <f t="shared" si="11"/>
        <v>2.4361833630134542</v>
      </c>
      <c r="AO22" s="12">
        <f t="shared" si="12"/>
        <v>2.37692135518706</v>
      </c>
      <c r="AP22" s="12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x14ac:dyDescent="0.15">
      <c r="A23" s="81">
        <v>45000</v>
      </c>
      <c r="B23" s="13">
        <v>0.16</v>
      </c>
      <c r="C23" s="13">
        <v>0.16500000000000001</v>
      </c>
      <c r="D23" s="13">
        <v>0.16500000000000001</v>
      </c>
      <c r="E23" s="13">
        <v>0.17</v>
      </c>
      <c r="F23" s="13">
        <v>0.17</v>
      </c>
      <c r="G23" s="13">
        <v>0.17</v>
      </c>
      <c r="H23" s="13">
        <v>0.17500000000000002</v>
      </c>
      <c r="I23" s="13">
        <v>0.17500000000000002</v>
      </c>
      <c r="J23" s="13">
        <v>0.18</v>
      </c>
      <c r="K23" s="13">
        <v>0.18</v>
      </c>
      <c r="L23" s="13">
        <v>0.18</v>
      </c>
      <c r="M23" s="13">
        <v>0.185</v>
      </c>
      <c r="N23" s="4"/>
      <c r="O23" s="81">
        <v>45000</v>
      </c>
      <c r="P23" s="78">
        <v>180044.10148429754</v>
      </c>
      <c r="Q23" s="78">
        <v>173201.2173976599</v>
      </c>
      <c r="R23" s="78">
        <v>161872.15417456429</v>
      </c>
      <c r="S23" s="78">
        <v>156157.69052015155</v>
      </c>
      <c r="T23" s="78">
        <v>146482.24808840087</v>
      </c>
      <c r="U23" s="78">
        <v>137654.61832884923</v>
      </c>
      <c r="V23" s="78">
        <v>133400.44422093424</v>
      </c>
      <c r="W23" s="78">
        <v>125803.38364213589</v>
      </c>
      <c r="X23" s="78">
        <v>122237.49992653137</v>
      </c>
      <c r="Y23" s="78">
        <v>115666.7916519678</v>
      </c>
      <c r="Z23" s="78">
        <v>109628.25133560544</v>
      </c>
      <c r="AA23" s="78">
        <v>106961.46098341771</v>
      </c>
      <c r="AB23" s="4"/>
      <c r="AC23" s="43">
        <v>45000</v>
      </c>
      <c r="AD23" s="12">
        <f t="shared" si="1"/>
        <v>4.0009800329843896</v>
      </c>
      <c r="AE23" s="12">
        <f t="shared" si="2"/>
        <v>3.8489159421702199</v>
      </c>
      <c r="AF23" s="12">
        <f t="shared" si="3"/>
        <v>3.597158981656984</v>
      </c>
      <c r="AG23" s="12">
        <f t="shared" si="4"/>
        <v>3.4701709004478123</v>
      </c>
      <c r="AH23" s="12">
        <f t="shared" si="5"/>
        <v>3.2551610686311303</v>
      </c>
      <c r="AI23" s="12">
        <f t="shared" si="6"/>
        <v>3.0589915184188716</v>
      </c>
      <c r="AJ23" s="12">
        <f t="shared" si="7"/>
        <v>2.964454316020761</v>
      </c>
      <c r="AK23" s="12">
        <f t="shared" si="8"/>
        <v>2.7956307476030196</v>
      </c>
      <c r="AL23" s="12">
        <f t="shared" si="9"/>
        <v>2.7163888872562527</v>
      </c>
      <c r="AM23" s="12">
        <f t="shared" si="10"/>
        <v>2.5703731478215066</v>
      </c>
      <c r="AN23" s="12">
        <f t="shared" si="11"/>
        <v>2.4361833630134542</v>
      </c>
      <c r="AO23" s="12">
        <f t="shared" si="12"/>
        <v>2.37692135518706</v>
      </c>
      <c r="AP23" s="12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x14ac:dyDescent="0.15">
      <c r="A24" s="81">
        <v>46000</v>
      </c>
      <c r="B24" s="8">
        <v>0.16</v>
      </c>
      <c r="C24" s="8">
        <v>0.16500000000000001</v>
      </c>
      <c r="D24" s="8">
        <v>0.16500000000000001</v>
      </c>
      <c r="E24" s="8">
        <v>0.17</v>
      </c>
      <c r="F24" s="8">
        <v>0.17</v>
      </c>
      <c r="G24" s="8">
        <v>0.17</v>
      </c>
      <c r="H24" s="8">
        <v>0.17500000000000002</v>
      </c>
      <c r="I24" s="8">
        <v>0.17500000000000002</v>
      </c>
      <c r="J24" s="8">
        <v>0.18</v>
      </c>
      <c r="K24" s="8">
        <v>0.18</v>
      </c>
      <c r="L24" s="8">
        <v>0.18</v>
      </c>
      <c r="M24" s="8">
        <v>0.185</v>
      </c>
      <c r="N24" s="4"/>
      <c r="O24" s="81">
        <v>46000</v>
      </c>
      <c r="P24" s="78">
        <v>184045.08151728194</v>
      </c>
      <c r="Q24" s="78">
        <v>177050.13333983012</v>
      </c>
      <c r="R24" s="78">
        <v>165469.31315622127</v>
      </c>
      <c r="S24" s="78">
        <v>159627.86142059934</v>
      </c>
      <c r="T24" s="78">
        <v>149737.40915703197</v>
      </c>
      <c r="U24" s="78">
        <v>140713.60984726809</v>
      </c>
      <c r="V24" s="78">
        <v>136364.89853695498</v>
      </c>
      <c r="W24" s="78">
        <v>128599.01438973889</v>
      </c>
      <c r="X24" s="78">
        <v>124953.88881378762</v>
      </c>
      <c r="Y24" s="78">
        <v>118237.1647997893</v>
      </c>
      <c r="Z24" s="78">
        <v>112064.43469861889</v>
      </c>
      <c r="AA24" s="78">
        <v>109338.38233860476</v>
      </c>
      <c r="AB24" s="4"/>
      <c r="AC24" s="43">
        <v>46000</v>
      </c>
      <c r="AD24" s="12">
        <f t="shared" si="1"/>
        <v>4.0009800329843896</v>
      </c>
      <c r="AE24" s="12">
        <f t="shared" si="2"/>
        <v>3.8489159421702199</v>
      </c>
      <c r="AF24" s="12">
        <f t="shared" si="3"/>
        <v>3.597158981656984</v>
      </c>
      <c r="AG24" s="12">
        <f t="shared" si="4"/>
        <v>3.4701709004478118</v>
      </c>
      <c r="AH24" s="12">
        <f t="shared" si="5"/>
        <v>3.2551610686311299</v>
      </c>
      <c r="AI24" s="12">
        <f t="shared" si="6"/>
        <v>3.0589915184188716</v>
      </c>
      <c r="AJ24" s="12">
        <f t="shared" si="7"/>
        <v>2.9644543160207606</v>
      </c>
      <c r="AK24" s="12">
        <f t="shared" si="8"/>
        <v>2.7956307476030196</v>
      </c>
      <c r="AL24" s="12">
        <f t="shared" si="9"/>
        <v>2.7163888872562527</v>
      </c>
      <c r="AM24" s="12">
        <f t="shared" si="10"/>
        <v>2.5703731478215066</v>
      </c>
      <c r="AN24" s="12">
        <f t="shared" si="11"/>
        <v>2.4361833630134542</v>
      </c>
      <c r="AO24" s="12">
        <f t="shared" si="12"/>
        <v>2.37692135518706</v>
      </c>
      <c r="AP24" s="12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x14ac:dyDescent="0.15">
      <c r="A25" s="81">
        <v>47000</v>
      </c>
      <c r="B25" s="13">
        <v>0.16</v>
      </c>
      <c r="C25" s="13">
        <v>0.16500000000000001</v>
      </c>
      <c r="D25" s="13">
        <v>0.16500000000000001</v>
      </c>
      <c r="E25" s="13">
        <v>0.17</v>
      </c>
      <c r="F25" s="13">
        <v>0.17</v>
      </c>
      <c r="G25" s="13">
        <v>0.17</v>
      </c>
      <c r="H25" s="13">
        <v>0.17500000000000002</v>
      </c>
      <c r="I25" s="13">
        <v>0.17500000000000002</v>
      </c>
      <c r="J25" s="13">
        <v>0.18</v>
      </c>
      <c r="K25" s="13">
        <v>0.18</v>
      </c>
      <c r="L25" s="13">
        <v>0.18</v>
      </c>
      <c r="M25" s="13">
        <v>0.185</v>
      </c>
      <c r="N25" s="4"/>
      <c r="O25" s="81">
        <v>47000</v>
      </c>
      <c r="P25" s="78">
        <v>188046.06155026631</v>
      </c>
      <c r="Q25" s="78">
        <v>180899.04928200034</v>
      </c>
      <c r="R25" s="78">
        <v>169066.47213787827</v>
      </c>
      <c r="S25" s="78">
        <v>163098.03232104715</v>
      </c>
      <c r="T25" s="78">
        <v>152992.5702256631</v>
      </c>
      <c r="U25" s="78">
        <v>143772.60136568695</v>
      </c>
      <c r="V25" s="78">
        <v>139329.35285297572</v>
      </c>
      <c r="W25" s="78">
        <v>131394.6451373419</v>
      </c>
      <c r="X25" s="78">
        <v>127670.27770104387</v>
      </c>
      <c r="Y25" s="78">
        <v>120807.53794761081</v>
      </c>
      <c r="Z25" s="78">
        <v>114500.61806163234</v>
      </c>
      <c r="AA25" s="78">
        <v>111715.30369379184</v>
      </c>
      <c r="AB25" s="4"/>
      <c r="AC25" s="43">
        <v>47000</v>
      </c>
      <c r="AD25" s="12">
        <f t="shared" si="1"/>
        <v>4.0009800329843896</v>
      </c>
      <c r="AE25" s="12">
        <f t="shared" si="2"/>
        <v>3.8489159421702199</v>
      </c>
      <c r="AF25" s="12">
        <f t="shared" si="3"/>
        <v>3.5971589816569844</v>
      </c>
      <c r="AG25" s="12">
        <f t="shared" si="4"/>
        <v>3.4701709004478118</v>
      </c>
      <c r="AH25" s="12">
        <f t="shared" si="5"/>
        <v>3.2551610686311299</v>
      </c>
      <c r="AI25" s="12">
        <f t="shared" si="6"/>
        <v>3.0589915184188712</v>
      </c>
      <c r="AJ25" s="12">
        <f t="shared" si="7"/>
        <v>2.9644543160207601</v>
      </c>
      <c r="AK25" s="12">
        <f t="shared" si="8"/>
        <v>2.7956307476030191</v>
      </c>
      <c r="AL25" s="12">
        <f t="shared" si="9"/>
        <v>2.7163888872562527</v>
      </c>
      <c r="AM25" s="12">
        <f t="shared" si="10"/>
        <v>2.5703731478215066</v>
      </c>
      <c r="AN25" s="12">
        <f t="shared" si="11"/>
        <v>2.4361833630134542</v>
      </c>
      <c r="AO25" s="12">
        <f t="shared" si="12"/>
        <v>2.3769213551870605</v>
      </c>
      <c r="AP25" s="12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x14ac:dyDescent="0.15">
      <c r="A26" s="81">
        <v>48000</v>
      </c>
      <c r="B26" s="8">
        <v>0.16</v>
      </c>
      <c r="C26" s="8">
        <v>0.16500000000000001</v>
      </c>
      <c r="D26" s="8">
        <v>0.16500000000000001</v>
      </c>
      <c r="E26" s="8">
        <v>0.17</v>
      </c>
      <c r="F26" s="8">
        <v>0.17</v>
      </c>
      <c r="G26" s="8">
        <v>0.17</v>
      </c>
      <c r="H26" s="8">
        <v>0.17500000000000002</v>
      </c>
      <c r="I26" s="8">
        <v>0.17500000000000002</v>
      </c>
      <c r="J26" s="8">
        <v>0.18</v>
      </c>
      <c r="K26" s="8">
        <v>0.18</v>
      </c>
      <c r="L26" s="8">
        <v>0.18</v>
      </c>
      <c r="M26" s="8">
        <v>0.185</v>
      </c>
      <c r="N26" s="4"/>
      <c r="O26" s="81">
        <v>48000</v>
      </c>
      <c r="P26" s="78">
        <v>192047.04158325071</v>
      </c>
      <c r="Q26" s="78">
        <v>184747.96522417056</v>
      </c>
      <c r="R26" s="78">
        <v>172663.63111953525</v>
      </c>
      <c r="S26" s="78">
        <v>166568.20322149497</v>
      </c>
      <c r="T26" s="78">
        <v>156247.73129429424</v>
      </c>
      <c r="U26" s="78">
        <v>146831.59288410583</v>
      </c>
      <c r="V26" s="78">
        <v>142293.80716899649</v>
      </c>
      <c r="W26" s="78">
        <v>134190.27588494492</v>
      </c>
      <c r="X26" s="78">
        <v>130386.66658830013</v>
      </c>
      <c r="Y26" s="78">
        <v>123377.91109543231</v>
      </c>
      <c r="Z26" s="78">
        <v>116936.8014246458</v>
      </c>
      <c r="AA26" s="78">
        <v>114092.22504897889</v>
      </c>
      <c r="AB26" s="4"/>
      <c r="AC26" s="43">
        <v>48000</v>
      </c>
      <c r="AD26" s="12">
        <f t="shared" si="1"/>
        <v>4.0009800329843896</v>
      </c>
      <c r="AE26" s="12">
        <f t="shared" si="2"/>
        <v>3.8489159421702199</v>
      </c>
      <c r="AF26" s="12">
        <f t="shared" si="3"/>
        <v>3.5971589816569844</v>
      </c>
      <c r="AG26" s="12">
        <f t="shared" si="4"/>
        <v>3.4701709004478118</v>
      </c>
      <c r="AH26" s="12">
        <f t="shared" si="5"/>
        <v>3.2551610686311299</v>
      </c>
      <c r="AI26" s="12">
        <f t="shared" si="6"/>
        <v>3.0589915184188716</v>
      </c>
      <c r="AJ26" s="12">
        <f t="shared" si="7"/>
        <v>2.9644543160207601</v>
      </c>
      <c r="AK26" s="12">
        <f t="shared" si="8"/>
        <v>2.7956307476030191</v>
      </c>
      <c r="AL26" s="12">
        <f t="shared" si="9"/>
        <v>2.7163888872562527</v>
      </c>
      <c r="AM26" s="12">
        <f t="shared" si="10"/>
        <v>2.5703731478215066</v>
      </c>
      <c r="AN26" s="12">
        <f t="shared" si="11"/>
        <v>2.4361833630134542</v>
      </c>
      <c r="AO26" s="12">
        <f t="shared" si="12"/>
        <v>2.37692135518706</v>
      </c>
      <c r="AP26" s="12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x14ac:dyDescent="0.15">
      <c r="A27" s="81">
        <v>49000</v>
      </c>
      <c r="B27" s="8">
        <v>0.16</v>
      </c>
      <c r="C27" s="8">
        <v>0.16500000000000001</v>
      </c>
      <c r="D27" s="8">
        <v>0.16500000000000001</v>
      </c>
      <c r="E27" s="8">
        <v>0.17</v>
      </c>
      <c r="F27" s="8">
        <v>0.17</v>
      </c>
      <c r="G27" s="13">
        <v>0.17</v>
      </c>
      <c r="H27" s="13">
        <v>0.17500000000000002</v>
      </c>
      <c r="I27" s="13">
        <v>0.17500000000000002</v>
      </c>
      <c r="J27" s="13">
        <v>0.18</v>
      </c>
      <c r="K27" s="13">
        <v>0.18</v>
      </c>
      <c r="L27" s="13">
        <v>0.18</v>
      </c>
      <c r="M27" s="13">
        <v>0.185</v>
      </c>
      <c r="N27" s="4"/>
      <c r="O27" s="81">
        <v>49000</v>
      </c>
      <c r="P27" s="78">
        <v>196048.02161623511</v>
      </c>
      <c r="Q27" s="78">
        <v>188596.88116634078</v>
      </c>
      <c r="R27" s="78">
        <v>176260.79010119222</v>
      </c>
      <c r="S27" s="78">
        <v>170038.37412194276</v>
      </c>
      <c r="T27" s="78">
        <v>159502.89236292534</v>
      </c>
      <c r="U27" s="78">
        <v>149890.58440252469</v>
      </c>
      <c r="V27" s="78">
        <v>145258.26148501725</v>
      </c>
      <c r="W27" s="78">
        <v>136985.90663254797</v>
      </c>
      <c r="X27" s="78">
        <v>133103.05547555638</v>
      </c>
      <c r="Y27" s="78">
        <v>125948.28424325382</v>
      </c>
      <c r="Z27" s="78">
        <v>119372.98478765925</v>
      </c>
      <c r="AA27" s="78">
        <v>116469.14640416593</v>
      </c>
      <c r="AB27" s="4"/>
      <c r="AC27" s="43">
        <v>49000</v>
      </c>
      <c r="AD27" s="12">
        <f t="shared" si="1"/>
        <v>4.0009800329843896</v>
      </c>
      <c r="AE27" s="12">
        <f t="shared" si="2"/>
        <v>3.8489159421702199</v>
      </c>
      <c r="AF27" s="12">
        <f t="shared" si="3"/>
        <v>3.597158981656984</v>
      </c>
      <c r="AG27" s="12">
        <f t="shared" si="4"/>
        <v>3.4701709004478114</v>
      </c>
      <c r="AH27" s="12">
        <f t="shared" si="5"/>
        <v>3.2551610686311294</v>
      </c>
      <c r="AI27" s="12">
        <f t="shared" si="6"/>
        <v>3.0589915184188712</v>
      </c>
      <c r="AJ27" s="12">
        <f t="shared" si="7"/>
        <v>2.9644543160207601</v>
      </c>
      <c r="AK27" s="12">
        <f t="shared" si="8"/>
        <v>2.7956307476030196</v>
      </c>
      <c r="AL27" s="12">
        <f t="shared" si="9"/>
        <v>2.7163888872562527</v>
      </c>
      <c r="AM27" s="12">
        <f t="shared" si="10"/>
        <v>2.5703731478215066</v>
      </c>
      <c r="AN27" s="12">
        <f t="shared" si="11"/>
        <v>2.4361833630134542</v>
      </c>
      <c r="AO27" s="12">
        <f t="shared" si="12"/>
        <v>2.37692135518706</v>
      </c>
      <c r="AP27" s="12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x14ac:dyDescent="0.15">
      <c r="A28" s="81">
        <v>50000</v>
      </c>
      <c r="B28" s="8">
        <v>0.16</v>
      </c>
      <c r="C28" s="8">
        <v>0.16500000000000001</v>
      </c>
      <c r="D28" s="8">
        <v>0.16500000000000001</v>
      </c>
      <c r="E28" s="8">
        <v>0.17</v>
      </c>
      <c r="F28" s="8">
        <v>0.17</v>
      </c>
      <c r="G28" s="8">
        <v>0.17</v>
      </c>
      <c r="H28" s="8">
        <v>0.17500000000000002</v>
      </c>
      <c r="I28" s="8">
        <v>0.17500000000000002</v>
      </c>
      <c r="J28" s="8">
        <v>0.18</v>
      </c>
      <c r="K28" s="8">
        <v>0.18</v>
      </c>
      <c r="L28" s="8">
        <v>0.18</v>
      </c>
      <c r="M28" s="8">
        <v>0.185</v>
      </c>
      <c r="N28" s="4"/>
      <c r="O28" s="81">
        <v>50000</v>
      </c>
      <c r="P28" s="78">
        <v>200049.00164921948</v>
      </c>
      <c r="Q28" s="78">
        <v>192445.797108511</v>
      </c>
      <c r="R28" s="78">
        <v>179857.94908284923</v>
      </c>
      <c r="S28" s="78">
        <v>173508.54502239058</v>
      </c>
      <c r="T28" s="78">
        <v>162758.0534315565</v>
      </c>
      <c r="U28" s="78">
        <v>152949.57592094358</v>
      </c>
      <c r="V28" s="78">
        <v>148222.71580103802</v>
      </c>
      <c r="W28" s="78">
        <v>139781.53738015096</v>
      </c>
      <c r="X28" s="78">
        <v>135819.44436281262</v>
      </c>
      <c r="Y28" s="78">
        <v>128518.65739107532</v>
      </c>
      <c r="Z28" s="78">
        <v>121809.1681506727</v>
      </c>
      <c r="AA28" s="78">
        <v>118846.06775935301</v>
      </c>
      <c r="AB28" s="4"/>
      <c r="AC28" s="43">
        <v>50000</v>
      </c>
      <c r="AD28" s="12">
        <f t="shared" si="1"/>
        <v>4.0009800329843896</v>
      </c>
      <c r="AE28" s="12">
        <f t="shared" si="2"/>
        <v>3.8489159421702199</v>
      </c>
      <c r="AF28" s="12">
        <f t="shared" si="3"/>
        <v>3.5971589816569844</v>
      </c>
      <c r="AG28" s="12">
        <f t="shared" si="4"/>
        <v>3.4701709004478114</v>
      </c>
      <c r="AH28" s="12">
        <f t="shared" si="5"/>
        <v>3.2551610686311299</v>
      </c>
      <c r="AI28" s="12">
        <f t="shared" si="6"/>
        <v>3.0589915184188716</v>
      </c>
      <c r="AJ28" s="12">
        <f t="shared" si="7"/>
        <v>2.9644543160207606</v>
      </c>
      <c r="AK28" s="12">
        <f t="shared" si="8"/>
        <v>2.7956307476030191</v>
      </c>
      <c r="AL28" s="12">
        <f t="shared" si="9"/>
        <v>2.7163888872562523</v>
      </c>
      <c r="AM28" s="12">
        <f t="shared" si="10"/>
        <v>2.5703731478215066</v>
      </c>
      <c r="AN28" s="12">
        <f t="shared" si="11"/>
        <v>2.4361833630134542</v>
      </c>
      <c r="AO28" s="12">
        <f t="shared" si="12"/>
        <v>2.37692135518706</v>
      </c>
      <c r="AP28" s="12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x14ac:dyDescent="0.15">
      <c r="A29" s="81">
        <v>51000</v>
      </c>
      <c r="B29" s="8">
        <v>0.16</v>
      </c>
      <c r="C29" s="8">
        <v>0.16500000000000001</v>
      </c>
      <c r="D29" s="8">
        <v>0.16500000000000001</v>
      </c>
      <c r="E29" s="8">
        <v>0.17</v>
      </c>
      <c r="F29" s="8">
        <v>0.17</v>
      </c>
      <c r="G29" s="8">
        <v>0.17</v>
      </c>
      <c r="H29" s="8">
        <v>0.17500000000000002</v>
      </c>
      <c r="I29" s="8">
        <v>0.17500000000000002</v>
      </c>
      <c r="J29" s="8">
        <v>0.18</v>
      </c>
      <c r="K29" s="8">
        <v>0.18</v>
      </c>
      <c r="L29" s="8">
        <v>0.18</v>
      </c>
      <c r="M29" s="8">
        <v>0.185</v>
      </c>
      <c r="N29" s="4"/>
      <c r="O29" s="81">
        <v>51000</v>
      </c>
      <c r="P29" s="78">
        <v>204049.98168220388</v>
      </c>
      <c r="Q29" s="78">
        <v>196294.71305068122</v>
      </c>
      <c r="R29" s="78">
        <v>183455.1080645062</v>
      </c>
      <c r="S29" s="78">
        <v>176978.7159228384</v>
      </c>
      <c r="T29" s="78">
        <v>166013.21450018761</v>
      </c>
      <c r="U29" s="78">
        <v>156008.56743936244</v>
      </c>
      <c r="V29" s="78">
        <v>151187.17011705879</v>
      </c>
      <c r="W29" s="78">
        <v>142577.16812775398</v>
      </c>
      <c r="X29" s="78">
        <v>138535.83325006888</v>
      </c>
      <c r="Y29" s="78">
        <v>131089.03053889683</v>
      </c>
      <c r="Z29" s="78">
        <v>124245.35151368617</v>
      </c>
      <c r="AA29" s="78">
        <v>121222.98911454006</v>
      </c>
      <c r="AB29" s="4"/>
      <c r="AC29" s="43">
        <v>51000</v>
      </c>
      <c r="AD29" s="12">
        <f t="shared" si="1"/>
        <v>4.0009800329843896</v>
      </c>
      <c r="AE29" s="12">
        <f t="shared" si="2"/>
        <v>3.8489159421702199</v>
      </c>
      <c r="AF29" s="12">
        <f t="shared" si="3"/>
        <v>3.5971589816569844</v>
      </c>
      <c r="AG29" s="12">
        <f t="shared" si="4"/>
        <v>3.4701709004478118</v>
      </c>
      <c r="AH29" s="12">
        <f t="shared" si="5"/>
        <v>3.2551610686311294</v>
      </c>
      <c r="AI29" s="12">
        <f t="shared" si="6"/>
        <v>3.0589915184188712</v>
      </c>
      <c r="AJ29" s="12">
        <f t="shared" si="7"/>
        <v>2.9644543160207606</v>
      </c>
      <c r="AK29" s="12">
        <f t="shared" si="8"/>
        <v>2.7956307476030191</v>
      </c>
      <c r="AL29" s="12">
        <f t="shared" si="9"/>
        <v>2.7163888872562527</v>
      </c>
      <c r="AM29" s="12">
        <f t="shared" si="10"/>
        <v>2.5703731478215066</v>
      </c>
      <c r="AN29" s="12">
        <f t="shared" si="11"/>
        <v>2.4361833630134542</v>
      </c>
      <c r="AO29" s="12">
        <f t="shared" si="12"/>
        <v>2.37692135518706</v>
      </c>
      <c r="AP29" s="12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x14ac:dyDescent="0.15">
      <c r="A30" s="81">
        <v>52000</v>
      </c>
      <c r="B30" s="8">
        <v>0.16</v>
      </c>
      <c r="C30" s="8">
        <v>0.16500000000000001</v>
      </c>
      <c r="D30" s="8">
        <v>0.16500000000000001</v>
      </c>
      <c r="E30" s="8">
        <v>0.17</v>
      </c>
      <c r="F30" s="8">
        <v>0.17</v>
      </c>
      <c r="G30" s="8">
        <v>0.17</v>
      </c>
      <c r="H30" s="8">
        <v>0.17500000000000002</v>
      </c>
      <c r="I30" s="8">
        <v>0.17500000000000002</v>
      </c>
      <c r="J30" s="8">
        <v>0.18</v>
      </c>
      <c r="K30" s="8">
        <v>0.18</v>
      </c>
      <c r="L30" s="8">
        <v>0.18</v>
      </c>
      <c r="M30" s="8">
        <v>0.185</v>
      </c>
      <c r="N30" s="4"/>
      <c r="O30" s="81">
        <v>52000</v>
      </c>
      <c r="P30" s="78">
        <v>208050.96171518828</v>
      </c>
      <c r="Q30" s="78">
        <v>200143.62899285145</v>
      </c>
      <c r="R30" s="78">
        <v>187052.26704616318</v>
      </c>
      <c r="S30" s="78">
        <v>180448.88682328619</v>
      </c>
      <c r="T30" s="78">
        <v>169268.37556881874</v>
      </c>
      <c r="U30" s="78">
        <v>159067.55895778129</v>
      </c>
      <c r="V30" s="78">
        <v>154151.62443307953</v>
      </c>
      <c r="W30" s="78">
        <v>145372.79887535702</v>
      </c>
      <c r="X30" s="78">
        <v>141252.22213732512</v>
      </c>
      <c r="Y30" s="78">
        <v>133659.40368671835</v>
      </c>
      <c r="Z30" s="78">
        <v>126681.53487669962</v>
      </c>
      <c r="AA30" s="78">
        <v>123599.91046972713</v>
      </c>
      <c r="AB30" s="4"/>
      <c r="AC30" s="43">
        <v>52000</v>
      </c>
      <c r="AD30" s="12">
        <f t="shared" si="1"/>
        <v>4.0009800329843905</v>
      </c>
      <c r="AE30" s="12">
        <f t="shared" si="2"/>
        <v>3.8489159421702199</v>
      </c>
      <c r="AF30" s="12">
        <f t="shared" si="3"/>
        <v>3.597158981656984</v>
      </c>
      <c r="AG30" s="12">
        <f t="shared" si="4"/>
        <v>3.4701709004478114</v>
      </c>
      <c r="AH30" s="12">
        <f t="shared" si="5"/>
        <v>3.2551610686311294</v>
      </c>
      <c r="AI30" s="12">
        <f t="shared" si="6"/>
        <v>3.0589915184188712</v>
      </c>
      <c r="AJ30" s="12">
        <f t="shared" si="7"/>
        <v>2.9644543160207601</v>
      </c>
      <c r="AK30" s="12">
        <f t="shared" si="8"/>
        <v>2.7956307476030196</v>
      </c>
      <c r="AL30" s="12">
        <f t="shared" si="9"/>
        <v>2.7163888872562523</v>
      </c>
      <c r="AM30" s="12">
        <f t="shared" si="10"/>
        <v>2.5703731478215066</v>
      </c>
      <c r="AN30" s="12">
        <f t="shared" si="11"/>
        <v>2.4361833630134542</v>
      </c>
      <c r="AO30" s="12">
        <f t="shared" si="12"/>
        <v>2.37692135518706</v>
      </c>
      <c r="AP30" s="12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x14ac:dyDescent="0.15">
      <c r="A31" s="81">
        <v>53000</v>
      </c>
      <c r="B31" s="8">
        <v>0.16</v>
      </c>
      <c r="C31" s="8">
        <v>0.16500000000000001</v>
      </c>
      <c r="D31" s="8">
        <v>0.16500000000000001</v>
      </c>
      <c r="E31" s="8">
        <v>0.17</v>
      </c>
      <c r="F31" s="8">
        <v>0.17</v>
      </c>
      <c r="G31" s="8">
        <v>0.17</v>
      </c>
      <c r="H31" s="8">
        <v>0.17500000000000002</v>
      </c>
      <c r="I31" s="8">
        <v>0.17500000000000002</v>
      </c>
      <c r="J31" s="8">
        <v>0.18</v>
      </c>
      <c r="K31" s="8">
        <v>0.18</v>
      </c>
      <c r="L31" s="8">
        <v>0.18</v>
      </c>
      <c r="M31" s="8">
        <v>0.185</v>
      </c>
      <c r="N31" s="4"/>
      <c r="O31" s="81">
        <v>53000</v>
      </c>
      <c r="P31" s="78">
        <v>212051.94174817266</v>
      </c>
      <c r="Q31" s="78">
        <v>203992.54493502167</v>
      </c>
      <c r="R31" s="78">
        <v>190649.42602782015</v>
      </c>
      <c r="S31" s="78">
        <v>183919.05772373403</v>
      </c>
      <c r="T31" s="78">
        <v>172523.53663744987</v>
      </c>
      <c r="U31" s="78">
        <v>162126.55047620018</v>
      </c>
      <c r="V31" s="78">
        <v>157116.0787491003</v>
      </c>
      <c r="W31" s="78">
        <v>148168.42962296001</v>
      </c>
      <c r="X31" s="78">
        <v>143968.61102458139</v>
      </c>
      <c r="Y31" s="78">
        <v>136229.77683453984</v>
      </c>
      <c r="Z31" s="78">
        <v>129117.71823971307</v>
      </c>
      <c r="AA31" s="78">
        <v>125976.83182491419</v>
      </c>
      <c r="AB31" s="4"/>
      <c r="AC31" s="43">
        <v>53000</v>
      </c>
      <c r="AD31" s="12">
        <f t="shared" si="1"/>
        <v>4.0009800329843896</v>
      </c>
      <c r="AE31" s="12">
        <f t="shared" si="2"/>
        <v>3.8489159421702199</v>
      </c>
      <c r="AF31" s="12">
        <f t="shared" si="3"/>
        <v>3.597158981656984</v>
      </c>
      <c r="AG31" s="12">
        <f t="shared" si="4"/>
        <v>3.4701709004478118</v>
      </c>
      <c r="AH31" s="12">
        <f t="shared" si="5"/>
        <v>3.2551610686311294</v>
      </c>
      <c r="AI31" s="12">
        <f t="shared" si="6"/>
        <v>3.0589915184188712</v>
      </c>
      <c r="AJ31" s="12">
        <f t="shared" si="7"/>
        <v>2.9644543160207601</v>
      </c>
      <c r="AK31" s="12">
        <f t="shared" si="8"/>
        <v>2.7956307476030191</v>
      </c>
      <c r="AL31" s="12">
        <f t="shared" si="9"/>
        <v>2.7163888872562527</v>
      </c>
      <c r="AM31" s="12">
        <f t="shared" si="10"/>
        <v>2.5703731478215062</v>
      </c>
      <c r="AN31" s="12">
        <f t="shared" si="11"/>
        <v>2.4361833630134542</v>
      </c>
      <c r="AO31" s="12">
        <f t="shared" si="12"/>
        <v>2.37692135518706</v>
      </c>
      <c r="AP31" s="12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x14ac:dyDescent="0.15">
      <c r="A32" s="81">
        <v>54000</v>
      </c>
      <c r="B32" s="8">
        <v>0.16</v>
      </c>
      <c r="C32" s="8">
        <v>0.16500000000000001</v>
      </c>
      <c r="D32" s="8">
        <v>0.16500000000000001</v>
      </c>
      <c r="E32" s="8">
        <v>0.17</v>
      </c>
      <c r="F32" s="8">
        <v>0.17</v>
      </c>
      <c r="G32" s="8">
        <v>0.17500000000000002</v>
      </c>
      <c r="H32" s="8">
        <v>0.17500000000000002</v>
      </c>
      <c r="I32" s="8">
        <v>0.17500000000000002</v>
      </c>
      <c r="J32" s="8">
        <v>0.18</v>
      </c>
      <c r="K32" s="8">
        <v>0.18</v>
      </c>
      <c r="L32" s="8">
        <v>0.18</v>
      </c>
      <c r="M32" s="8">
        <v>0.185</v>
      </c>
      <c r="N32" s="4"/>
      <c r="O32" s="81">
        <v>54000</v>
      </c>
      <c r="P32" s="78">
        <v>216052.92178115706</v>
      </c>
      <c r="Q32" s="78">
        <v>207841.46087719189</v>
      </c>
      <c r="R32" s="78">
        <v>194246.58500947716</v>
      </c>
      <c r="S32" s="78">
        <v>187389.22862418182</v>
      </c>
      <c r="T32" s="78">
        <v>175778.697706081</v>
      </c>
      <c r="U32" s="78">
        <v>170043.94028857842</v>
      </c>
      <c r="V32" s="78">
        <v>160080.53306512107</v>
      </c>
      <c r="W32" s="78">
        <v>150964.06037056303</v>
      </c>
      <c r="X32" s="78">
        <v>146684.99991183763</v>
      </c>
      <c r="Y32" s="78">
        <v>138800.14998236136</v>
      </c>
      <c r="Z32" s="78">
        <v>131553.90160272652</v>
      </c>
      <c r="AA32" s="78">
        <v>128353.75318010125</v>
      </c>
      <c r="AB32" s="4"/>
      <c r="AC32" s="43">
        <v>54000</v>
      </c>
      <c r="AD32" s="12">
        <f t="shared" si="1"/>
        <v>4.0009800329843896</v>
      </c>
      <c r="AE32" s="12">
        <f t="shared" si="2"/>
        <v>3.8489159421702199</v>
      </c>
      <c r="AF32" s="12">
        <f t="shared" si="3"/>
        <v>3.5971589816569844</v>
      </c>
      <c r="AG32" s="12">
        <f t="shared" si="4"/>
        <v>3.4701709004478114</v>
      </c>
      <c r="AH32" s="12">
        <f t="shared" si="5"/>
        <v>3.2551610686311299</v>
      </c>
      <c r="AI32" s="12">
        <f t="shared" si="6"/>
        <v>3.1489618571958968</v>
      </c>
      <c r="AJ32" s="12">
        <f t="shared" si="7"/>
        <v>2.9644543160207606</v>
      </c>
      <c r="AK32" s="12">
        <f t="shared" si="8"/>
        <v>2.7956307476030191</v>
      </c>
      <c r="AL32" s="12">
        <f t="shared" si="9"/>
        <v>2.7163888872562523</v>
      </c>
      <c r="AM32" s="12">
        <f t="shared" si="10"/>
        <v>2.5703731478215066</v>
      </c>
      <c r="AN32" s="12">
        <f t="shared" si="11"/>
        <v>2.4361833630134542</v>
      </c>
      <c r="AO32" s="12">
        <f t="shared" si="12"/>
        <v>2.37692135518706</v>
      </c>
      <c r="AP32" s="12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x14ac:dyDescent="0.15">
      <c r="A33" s="81">
        <v>55000</v>
      </c>
      <c r="B33" s="8">
        <v>0.16</v>
      </c>
      <c r="C33" s="8">
        <v>0.16500000000000001</v>
      </c>
      <c r="D33" s="8">
        <v>0.16500000000000001</v>
      </c>
      <c r="E33" s="8">
        <v>0.17</v>
      </c>
      <c r="F33" s="8">
        <v>0.17</v>
      </c>
      <c r="G33" s="8">
        <v>0.17500000000000002</v>
      </c>
      <c r="H33" s="8">
        <v>0.17500000000000002</v>
      </c>
      <c r="I33" s="8">
        <v>0.18</v>
      </c>
      <c r="J33" s="8">
        <v>0.18</v>
      </c>
      <c r="K33" s="8">
        <v>0.18</v>
      </c>
      <c r="L33" s="8">
        <v>0.185</v>
      </c>
      <c r="M33" s="8">
        <v>0.185</v>
      </c>
      <c r="N33" s="4"/>
      <c r="O33" s="81">
        <v>55000</v>
      </c>
      <c r="P33" s="78">
        <v>220053.90181414146</v>
      </c>
      <c r="Q33" s="78">
        <v>211690.37681936211</v>
      </c>
      <c r="R33" s="78">
        <v>197843.74399113414</v>
      </c>
      <c r="S33" s="78">
        <v>190859.39952462961</v>
      </c>
      <c r="T33" s="78">
        <v>179033.85877471213</v>
      </c>
      <c r="U33" s="78">
        <v>173192.90214577437</v>
      </c>
      <c r="V33" s="78">
        <v>163044.98738114184</v>
      </c>
      <c r="W33" s="78">
        <v>158152.82515011367</v>
      </c>
      <c r="X33" s="78">
        <v>149401.3887990939</v>
      </c>
      <c r="Y33" s="78">
        <v>141370.52313018285</v>
      </c>
      <c r="Z33" s="78">
        <v>137712.03177034386</v>
      </c>
      <c r="AA33" s="78">
        <v>130730.6745352883</v>
      </c>
      <c r="AB33" s="4"/>
      <c r="AC33" s="43">
        <v>55000</v>
      </c>
      <c r="AD33" s="12">
        <f t="shared" si="1"/>
        <v>4.0009800329843905</v>
      </c>
      <c r="AE33" s="12">
        <f t="shared" si="2"/>
        <v>3.8489159421702199</v>
      </c>
      <c r="AF33" s="12">
        <f t="shared" si="3"/>
        <v>3.5971589816569844</v>
      </c>
      <c r="AG33" s="12">
        <f t="shared" si="4"/>
        <v>3.470170900447811</v>
      </c>
      <c r="AH33" s="12">
        <f t="shared" si="5"/>
        <v>3.2551610686311299</v>
      </c>
      <c r="AI33" s="12">
        <f t="shared" si="6"/>
        <v>3.1489618571958977</v>
      </c>
      <c r="AJ33" s="12">
        <f t="shared" si="7"/>
        <v>2.9644543160207606</v>
      </c>
      <c r="AK33" s="12">
        <f t="shared" si="8"/>
        <v>2.8755059118202486</v>
      </c>
      <c r="AL33" s="12">
        <f t="shared" si="9"/>
        <v>2.7163888872562527</v>
      </c>
      <c r="AM33" s="12">
        <f t="shared" si="10"/>
        <v>2.5703731478215062</v>
      </c>
      <c r="AN33" s="12">
        <f t="shared" si="11"/>
        <v>2.5038551230971611</v>
      </c>
      <c r="AO33" s="12">
        <f t="shared" si="12"/>
        <v>2.37692135518706</v>
      </c>
      <c r="AP33" s="12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x14ac:dyDescent="0.15">
      <c r="A34" s="81">
        <v>56000</v>
      </c>
      <c r="B34" s="8">
        <v>0.16500000000000001</v>
      </c>
      <c r="C34" s="8">
        <v>0.16500000000000001</v>
      </c>
      <c r="D34" s="8">
        <v>0.17</v>
      </c>
      <c r="E34" s="8">
        <v>0.17</v>
      </c>
      <c r="F34" s="8">
        <v>0.17500000000000002</v>
      </c>
      <c r="G34" s="8">
        <v>0.17500000000000002</v>
      </c>
      <c r="H34" s="8">
        <v>0.17500000000000002</v>
      </c>
      <c r="I34" s="8">
        <v>0.18</v>
      </c>
      <c r="J34" s="8">
        <v>0.18</v>
      </c>
      <c r="K34" s="8">
        <v>0.185</v>
      </c>
      <c r="L34" s="8">
        <v>0.185</v>
      </c>
      <c r="M34" s="8">
        <v>0.185</v>
      </c>
      <c r="N34" s="4"/>
      <c r="O34" s="81">
        <v>56000</v>
      </c>
      <c r="P34" s="78">
        <v>231056.59690484853</v>
      </c>
      <c r="Q34" s="78">
        <v>215539.29276153233</v>
      </c>
      <c r="R34" s="78">
        <v>207545.17275984542</v>
      </c>
      <c r="S34" s="78">
        <v>194329.57042507746</v>
      </c>
      <c r="T34" s="78">
        <v>187650.46160344162</v>
      </c>
      <c r="U34" s="78">
        <v>176341.86400297025</v>
      </c>
      <c r="V34" s="78">
        <v>166009.44169716261</v>
      </c>
      <c r="W34" s="78">
        <v>161028.33106193392</v>
      </c>
      <c r="X34" s="78">
        <v>152117.77768635013</v>
      </c>
      <c r="Y34" s="78">
        <v>147939.25450794894</v>
      </c>
      <c r="Z34" s="78">
        <v>140215.88689344103</v>
      </c>
      <c r="AA34" s="78">
        <v>133107.59589047538</v>
      </c>
      <c r="AB34" s="4"/>
      <c r="AC34" s="43">
        <v>56000</v>
      </c>
      <c r="AD34" s="12">
        <f t="shared" si="1"/>
        <v>4.1260106590151526</v>
      </c>
      <c r="AE34" s="12">
        <f t="shared" si="2"/>
        <v>3.8489159421702199</v>
      </c>
      <c r="AF34" s="12">
        <f t="shared" si="3"/>
        <v>3.7061637992829537</v>
      </c>
      <c r="AG34" s="12">
        <f t="shared" si="4"/>
        <v>3.4701709004478118</v>
      </c>
      <c r="AH34" s="12">
        <f t="shared" si="5"/>
        <v>3.3509011000614577</v>
      </c>
      <c r="AI34" s="12">
        <f t="shared" si="6"/>
        <v>3.1489618571958973</v>
      </c>
      <c r="AJ34" s="12">
        <f t="shared" si="7"/>
        <v>2.9644543160207606</v>
      </c>
      <c r="AK34" s="12">
        <f t="shared" si="8"/>
        <v>2.8755059118202486</v>
      </c>
      <c r="AL34" s="12">
        <f t="shared" si="9"/>
        <v>2.7163888872562523</v>
      </c>
      <c r="AM34" s="12">
        <f t="shared" si="10"/>
        <v>2.6417724019276596</v>
      </c>
      <c r="AN34" s="12">
        <f t="shared" si="11"/>
        <v>2.5038551230971611</v>
      </c>
      <c r="AO34" s="12">
        <f t="shared" si="12"/>
        <v>2.3769213551870605</v>
      </c>
      <c r="AP34" s="12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x14ac:dyDescent="0.15">
      <c r="A35" s="81">
        <v>57000</v>
      </c>
      <c r="B35" s="8">
        <v>0.16500000000000001</v>
      </c>
      <c r="C35" s="8">
        <v>0.16500000000000001</v>
      </c>
      <c r="D35" s="8">
        <v>0.17</v>
      </c>
      <c r="E35" s="8">
        <v>0.17</v>
      </c>
      <c r="F35" s="8">
        <v>0.17500000000000002</v>
      </c>
      <c r="G35" s="8">
        <v>0.17500000000000002</v>
      </c>
      <c r="H35" s="8">
        <v>0.18</v>
      </c>
      <c r="I35" s="8">
        <v>0.18</v>
      </c>
      <c r="J35" s="8">
        <v>0.18</v>
      </c>
      <c r="K35" s="8">
        <v>0.185</v>
      </c>
      <c r="L35" s="8">
        <v>0.185</v>
      </c>
      <c r="M35" s="8">
        <v>0.185</v>
      </c>
      <c r="N35" s="4"/>
      <c r="O35" s="81">
        <v>57000</v>
      </c>
      <c r="P35" s="78">
        <v>235182.60756386368</v>
      </c>
      <c r="Q35" s="78">
        <v>219388.20870370255</v>
      </c>
      <c r="R35" s="78">
        <v>211251.33655912837</v>
      </c>
      <c r="S35" s="78">
        <v>197799.74132552525</v>
      </c>
      <c r="T35" s="78">
        <v>191001.36270350308</v>
      </c>
      <c r="U35" s="78">
        <v>179490.82586016614</v>
      </c>
      <c r="V35" s="78">
        <v>173801.72161356002</v>
      </c>
      <c r="W35" s="78">
        <v>163903.83697375417</v>
      </c>
      <c r="X35" s="78">
        <v>154834.1665736064</v>
      </c>
      <c r="Y35" s="78">
        <v>150581.02690987659</v>
      </c>
      <c r="Z35" s="78">
        <v>142719.74201653819</v>
      </c>
      <c r="AA35" s="78">
        <v>135484.51724566243</v>
      </c>
      <c r="AB35" s="4"/>
      <c r="AC35" s="43">
        <v>57000</v>
      </c>
      <c r="AD35" s="12">
        <f t="shared" si="1"/>
        <v>4.1260106590151526</v>
      </c>
      <c r="AE35" s="12">
        <f t="shared" si="2"/>
        <v>3.8489159421702199</v>
      </c>
      <c r="AF35" s="12">
        <f t="shared" si="3"/>
        <v>3.7061637992829537</v>
      </c>
      <c r="AG35" s="12">
        <f t="shared" si="4"/>
        <v>3.4701709004478114</v>
      </c>
      <c r="AH35" s="12">
        <f t="shared" si="5"/>
        <v>3.3509011000614577</v>
      </c>
      <c r="AI35" s="12">
        <f t="shared" si="6"/>
        <v>3.1489618571958973</v>
      </c>
      <c r="AJ35" s="12">
        <f t="shared" si="7"/>
        <v>3.0491530107642109</v>
      </c>
      <c r="AK35" s="12">
        <f t="shared" si="8"/>
        <v>2.8755059118202486</v>
      </c>
      <c r="AL35" s="12">
        <f t="shared" si="9"/>
        <v>2.7163888872562527</v>
      </c>
      <c r="AM35" s="12">
        <f t="shared" si="10"/>
        <v>2.6417724019276596</v>
      </c>
      <c r="AN35" s="12">
        <f t="shared" si="11"/>
        <v>2.5038551230971611</v>
      </c>
      <c r="AO35" s="12">
        <f t="shared" si="12"/>
        <v>2.37692135518706</v>
      </c>
      <c r="AP35" s="12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x14ac:dyDescent="0.15">
      <c r="A36" s="81">
        <v>58000</v>
      </c>
      <c r="B36" s="8">
        <v>0.16500000000000001</v>
      </c>
      <c r="C36" s="8">
        <v>0.17</v>
      </c>
      <c r="D36" s="8">
        <v>0.17</v>
      </c>
      <c r="E36" s="8">
        <v>0.17500000000000002</v>
      </c>
      <c r="F36" s="8">
        <v>0.17500000000000002</v>
      </c>
      <c r="G36" s="8">
        <v>0.17500000000000002</v>
      </c>
      <c r="H36" s="8">
        <v>0.18</v>
      </c>
      <c r="I36" s="8">
        <v>0.18</v>
      </c>
      <c r="J36" s="8">
        <v>0.185</v>
      </c>
      <c r="K36" s="8">
        <v>0.185</v>
      </c>
      <c r="L36" s="8">
        <v>0.185</v>
      </c>
      <c r="M36" s="8">
        <v>0.19</v>
      </c>
      <c r="N36" s="4"/>
      <c r="O36" s="81">
        <v>58000</v>
      </c>
      <c r="P36" s="78">
        <v>239308.61822287884</v>
      </c>
      <c r="Q36" s="78">
        <v>230001.88599877799</v>
      </c>
      <c r="R36" s="78">
        <v>214957.50035841129</v>
      </c>
      <c r="S36" s="78">
        <v>207189.615526737</v>
      </c>
      <c r="T36" s="78">
        <v>194352.26380356454</v>
      </c>
      <c r="U36" s="78">
        <v>182639.78771736205</v>
      </c>
      <c r="V36" s="78">
        <v>176850.87462432421</v>
      </c>
      <c r="W36" s="78">
        <v>166779.34288557441</v>
      </c>
      <c r="X36" s="78">
        <v>161926.95977921993</v>
      </c>
      <c r="Y36" s="78">
        <v>153222.79931180424</v>
      </c>
      <c r="Z36" s="78">
        <v>145223.59713963536</v>
      </c>
      <c r="AA36" s="78">
        <v>141587.42342789948</v>
      </c>
      <c r="AB36" s="4"/>
      <c r="AC36" s="43">
        <v>58000</v>
      </c>
      <c r="AD36" s="12">
        <f t="shared" ref="AD36:AD67" si="13">P36/$O36</f>
        <v>4.1260106590151526</v>
      </c>
      <c r="AE36" s="12">
        <f t="shared" ref="AE36:AE67" si="14">Q36/$O36</f>
        <v>3.9655497585996207</v>
      </c>
      <c r="AF36" s="12">
        <f t="shared" ref="AF36:AF67" si="15">R36/$O36</f>
        <v>3.7061637992829533</v>
      </c>
      <c r="AG36" s="12">
        <f t="shared" ref="AG36:AG67" si="16">S36/$O36</f>
        <v>3.572234750460983</v>
      </c>
      <c r="AH36" s="12">
        <f t="shared" ref="AH36:AH67" si="17">T36/$O36</f>
        <v>3.3509011000614577</v>
      </c>
      <c r="AI36" s="12">
        <f t="shared" ref="AI36:AI67" si="18">U36/$O36</f>
        <v>3.1489618571958973</v>
      </c>
      <c r="AJ36" s="12">
        <f t="shared" ref="AJ36:AJ67" si="19">V36/$O36</f>
        <v>3.0491530107642104</v>
      </c>
      <c r="AK36" s="12">
        <f t="shared" ref="AK36:AK67" si="20">W36/$O36</f>
        <v>2.8755059118202486</v>
      </c>
      <c r="AL36" s="12">
        <f t="shared" ref="AL36:AL67" si="21">X36/$O36</f>
        <v>2.7918441341244815</v>
      </c>
      <c r="AM36" s="12">
        <f t="shared" ref="AM36:AM67" si="22">Y36/$O36</f>
        <v>2.6417724019276592</v>
      </c>
      <c r="AN36" s="12">
        <f t="shared" ref="AN36:AN67" si="23">Z36/$O36</f>
        <v>2.5038551230971615</v>
      </c>
      <c r="AO36" s="12">
        <f t="shared" ref="AO36:AO67" si="24">AA36/$O36</f>
        <v>2.4411624728948187</v>
      </c>
      <c r="AP36" s="12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x14ac:dyDescent="0.15">
      <c r="A37" s="81">
        <v>59000</v>
      </c>
      <c r="B37" s="8">
        <v>0.16500000000000001</v>
      </c>
      <c r="C37" s="8">
        <v>0.17</v>
      </c>
      <c r="D37" s="8">
        <v>0.17</v>
      </c>
      <c r="E37" s="8">
        <v>0.17500000000000002</v>
      </c>
      <c r="F37" s="8">
        <v>0.17500000000000002</v>
      </c>
      <c r="G37" s="8">
        <v>0.18</v>
      </c>
      <c r="H37" s="8">
        <v>0.18</v>
      </c>
      <c r="I37" s="8">
        <v>0.185</v>
      </c>
      <c r="J37" s="8">
        <v>0.185</v>
      </c>
      <c r="K37" s="8">
        <v>0.185</v>
      </c>
      <c r="L37" s="8">
        <v>0.19</v>
      </c>
      <c r="M37" s="8">
        <v>0.19</v>
      </c>
      <c r="N37" s="4"/>
      <c r="O37" s="81">
        <v>59000</v>
      </c>
      <c r="P37" s="78">
        <v>243434.62888189399</v>
      </c>
      <c r="Q37" s="78">
        <v>233967.43575737765</v>
      </c>
      <c r="R37" s="78">
        <v>218663.66415769426</v>
      </c>
      <c r="S37" s="78">
        <v>210761.85027719801</v>
      </c>
      <c r="T37" s="78">
        <v>197703.16490362599</v>
      </c>
      <c r="U37" s="78">
        <v>191096.99956240243</v>
      </c>
      <c r="V37" s="78">
        <v>179900.02763508842</v>
      </c>
      <c r="W37" s="78">
        <v>174367.48348621119</v>
      </c>
      <c r="X37" s="78">
        <v>164718.80391334443</v>
      </c>
      <c r="Y37" s="78">
        <v>155864.57171373192</v>
      </c>
      <c r="Z37" s="78">
        <v>151720.08610767123</v>
      </c>
      <c r="AA37" s="78">
        <v>144028.58590079428</v>
      </c>
      <c r="AB37" s="4"/>
      <c r="AC37" s="43">
        <v>59000</v>
      </c>
      <c r="AD37" s="12">
        <f t="shared" si="13"/>
        <v>4.1260106590151526</v>
      </c>
      <c r="AE37" s="12">
        <f t="shared" si="14"/>
        <v>3.9655497585996211</v>
      </c>
      <c r="AF37" s="12">
        <f t="shared" si="15"/>
        <v>3.7061637992829537</v>
      </c>
      <c r="AG37" s="12">
        <f t="shared" si="16"/>
        <v>3.5722347504609835</v>
      </c>
      <c r="AH37" s="12">
        <f t="shared" si="17"/>
        <v>3.3509011000614577</v>
      </c>
      <c r="AI37" s="12">
        <f t="shared" si="18"/>
        <v>3.2389321959729225</v>
      </c>
      <c r="AJ37" s="12">
        <f t="shared" si="19"/>
        <v>3.0491530107642104</v>
      </c>
      <c r="AK37" s="12">
        <f t="shared" si="20"/>
        <v>2.9553810760374777</v>
      </c>
      <c r="AL37" s="12">
        <f t="shared" si="21"/>
        <v>2.791844134124482</v>
      </c>
      <c r="AM37" s="12">
        <f t="shared" si="22"/>
        <v>2.6417724019276596</v>
      </c>
      <c r="AN37" s="12">
        <f t="shared" si="23"/>
        <v>2.5715268831808684</v>
      </c>
      <c r="AO37" s="12">
        <f t="shared" si="24"/>
        <v>2.4411624728948182</v>
      </c>
      <c r="AP37" s="12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x14ac:dyDescent="0.15">
      <c r="A38" s="81">
        <v>60000</v>
      </c>
      <c r="B38" s="8">
        <v>0.16500000000000001</v>
      </c>
      <c r="C38" s="8">
        <v>0.17</v>
      </c>
      <c r="D38" s="8">
        <v>0.17</v>
      </c>
      <c r="E38" s="8">
        <v>0.17500000000000002</v>
      </c>
      <c r="F38" s="8">
        <v>0.17500000000000002</v>
      </c>
      <c r="G38" s="8">
        <v>0.18</v>
      </c>
      <c r="H38" s="8">
        <v>0.18</v>
      </c>
      <c r="I38" s="8">
        <v>0.185</v>
      </c>
      <c r="J38" s="8">
        <v>0.185</v>
      </c>
      <c r="K38" s="8">
        <v>0.185</v>
      </c>
      <c r="L38" s="8">
        <v>0.19</v>
      </c>
      <c r="M38" s="8">
        <v>0.19</v>
      </c>
      <c r="N38" s="4"/>
      <c r="O38" s="81">
        <v>60000</v>
      </c>
      <c r="P38" s="78">
        <v>247560.63954090915</v>
      </c>
      <c r="Q38" s="78">
        <v>237932.98551597726</v>
      </c>
      <c r="R38" s="78">
        <v>222369.82795697721</v>
      </c>
      <c r="S38" s="78">
        <v>214334.08502765896</v>
      </c>
      <c r="T38" s="78">
        <v>201054.06600368745</v>
      </c>
      <c r="U38" s="78">
        <v>194335.93175837534</v>
      </c>
      <c r="V38" s="78">
        <v>182949.18064585264</v>
      </c>
      <c r="W38" s="78">
        <v>177322.86456224867</v>
      </c>
      <c r="X38" s="78">
        <v>167510.64804746892</v>
      </c>
      <c r="Y38" s="78">
        <v>158506.34411565957</v>
      </c>
      <c r="Z38" s="78">
        <v>154291.6129908521</v>
      </c>
      <c r="AA38" s="78">
        <v>146469.7483736891</v>
      </c>
      <c r="AB38" s="4"/>
      <c r="AC38" s="43">
        <v>60000</v>
      </c>
      <c r="AD38" s="12">
        <f t="shared" si="13"/>
        <v>4.1260106590151526</v>
      </c>
      <c r="AE38" s="12">
        <f t="shared" si="14"/>
        <v>3.9655497585996211</v>
      </c>
      <c r="AF38" s="12">
        <f t="shared" si="15"/>
        <v>3.7061637992829537</v>
      </c>
      <c r="AG38" s="12">
        <f t="shared" si="16"/>
        <v>3.5722347504609826</v>
      </c>
      <c r="AH38" s="12">
        <f t="shared" si="17"/>
        <v>3.3509011000614572</v>
      </c>
      <c r="AI38" s="12">
        <f t="shared" si="18"/>
        <v>3.2389321959729225</v>
      </c>
      <c r="AJ38" s="12">
        <f t="shared" si="19"/>
        <v>3.0491530107642109</v>
      </c>
      <c r="AK38" s="12">
        <f t="shared" si="20"/>
        <v>2.9553810760374777</v>
      </c>
      <c r="AL38" s="12">
        <f t="shared" si="21"/>
        <v>2.791844134124482</v>
      </c>
      <c r="AM38" s="12">
        <f t="shared" si="22"/>
        <v>2.6417724019276596</v>
      </c>
      <c r="AN38" s="12">
        <f t="shared" si="23"/>
        <v>2.5715268831808684</v>
      </c>
      <c r="AO38" s="12">
        <f t="shared" si="24"/>
        <v>2.4411624728948182</v>
      </c>
      <c r="AP38" s="12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x14ac:dyDescent="0.15">
      <c r="A39" s="81">
        <v>61000</v>
      </c>
      <c r="B39" s="8">
        <v>0.17</v>
      </c>
      <c r="C39" s="8">
        <v>0.17</v>
      </c>
      <c r="D39" s="8">
        <v>0.17500000000000002</v>
      </c>
      <c r="E39" s="8">
        <v>0.17500000000000002</v>
      </c>
      <c r="F39" s="8">
        <v>0.18</v>
      </c>
      <c r="G39" s="8">
        <v>0.18</v>
      </c>
      <c r="H39" s="8">
        <v>0.185</v>
      </c>
      <c r="I39" s="8">
        <v>0.185</v>
      </c>
      <c r="J39" s="8">
        <v>0.185</v>
      </c>
      <c r="K39" s="8">
        <v>0.19</v>
      </c>
      <c r="L39" s="8">
        <v>0.19</v>
      </c>
      <c r="M39" s="8">
        <v>0.19</v>
      </c>
      <c r="N39" s="4"/>
      <c r="O39" s="81">
        <v>61000</v>
      </c>
      <c r="P39" s="78">
        <v>259313.51838780078</v>
      </c>
      <c r="Q39" s="78">
        <v>241898.53527457686</v>
      </c>
      <c r="R39" s="78">
        <v>232725.28563144433</v>
      </c>
      <c r="S39" s="78">
        <v>217906.31977811997</v>
      </c>
      <c r="T39" s="78">
        <v>210245.10902099885</v>
      </c>
      <c r="U39" s="78">
        <v>197574.86395434829</v>
      </c>
      <c r="V39" s="78">
        <v>191164.9540359673</v>
      </c>
      <c r="W39" s="78">
        <v>180278.24563828611</v>
      </c>
      <c r="X39" s="78">
        <v>170302.49218159338</v>
      </c>
      <c r="Y39" s="78">
        <v>165503.47101806256</v>
      </c>
      <c r="Z39" s="78">
        <v>156863.13987403296</v>
      </c>
      <c r="AA39" s="78">
        <v>148910.91084658392</v>
      </c>
      <c r="AB39" s="4"/>
      <c r="AC39" s="43">
        <v>61000</v>
      </c>
      <c r="AD39" s="12">
        <f t="shared" si="13"/>
        <v>4.2510412850459147</v>
      </c>
      <c r="AE39" s="12">
        <f t="shared" si="14"/>
        <v>3.9655497585996207</v>
      </c>
      <c r="AF39" s="12">
        <f t="shared" si="15"/>
        <v>3.8151686169089234</v>
      </c>
      <c r="AG39" s="12">
        <f t="shared" si="16"/>
        <v>3.572234750460983</v>
      </c>
      <c r="AH39" s="12">
        <f t="shared" si="17"/>
        <v>3.4466411314917842</v>
      </c>
      <c r="AI39" s="12">
        <f t="shared" si="18"/>
        <v>3.2389321959729229</v>
      </c>
      <c r="AJ39" s="12">
        <f t="shared" si="19"/>
        <v>3.1338517055076607</v>
      </c>
      <c r="AK39" s="12">
        <f t="shared" si="20"/>
        <v>2.9553810760374772</v>
      </c>
      <c r="AL39" s="12">
        <f t="shared" si="21"/>
        <v>2.7918441341244815</v>
      </c>
      <c r="AM39" s="12">
        <f t="shared" si="22"/>
        <v>2.7131716560338122</v>
      </c>
      <c r="AN39" s="12">
        <f t="shared" si="23"/>
        <v>2.5715268831808684</v>
      </c>
      <c r="AO39" s="12">
        <f t="shared" si="24"/>
        <v>2.4411624728948182</v>
      </c>
      <c r="AP39" s="12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x14ac:dyDescent="0.15">
      <c r="A40" s="81">
        <v>62000</v>
      </c>
      <c r="B40" s="8">
        <v>0.17</v>
      </c>
      <c r="C40" s="8">
        <v>0.17</v>
      </c>
      <c r="D40" s="8">
        <v>0.17500000000000002</v>
      </c>
      <c r="E40" s="8">
        <v>0.17500000000000002</v>
      </c>
      <c r="F40" s="8">
        <v>0.18</v>
      </c>
      <c r="G40" s="8">
        <v>0.18</v>
      </c>
      <c r="H40" s="8">
        <v>0.185</v>
      </c>
      <c r="I40" s="8">
        <v>0.185</v>
      </c>
      <c r="J40" s="8">
        <v>0.185</v>
      </c>
      <c r="K40" s="8">
        <v>0.19</v>
      </c>
      <c r="L40" s="8">
        <v>0.19</v>
      </c>
      <c r="M40" s="8">
        <v>0.19</v>
      </c>
      <c r="N40" s="4"/>
      <c r="O40" s="81">
        <v>62000</v>
      </c>
      <c r="P40" s="78">
        <v>263564.55967284669</v>
      </c>
      <c r="Q40" s="78">
        <v>245864.0850331765</v>
      </c>
      <c r="R40" s="78">
        <v>236540.45424835326</v>
      </c>
      <c r="S40" s="78">
        <v>221478.55452858095</v>
      </c>
      <c r="T40" s="78">
        <v>213691.75015249063</v>
      </c>
      <c r="U40" s="78">
        <v>200813.7961503212</v>
      </c>
      <c r="V40" s="78">
        <v>194298.80574147499</v>
      </c>
      <c r="W40" s="78">
        <v>183233.62671432362</v>
      </c>
      <c r="X40" s="78">
        <v>173094.33631571787</v>
      </c>
      <c r="Y40" s="78">
        <v>168216.64267409637</v>
      </c>
      <c r="Z40" s="78">
        <v>159434.66675721382</v>
      </c>
      <c r="AA40" s="78">
        <v>151352.07331947875</v>
      </c>
      <c r="AB40" s="4"/>
      <c r="AC40" s="43">
        <v>62000</v>
      </c>
      <c r="AD40" s="12">
        <f t="shared" si="13"/>
        <v>4.2510412850459147</v>
      </c>
      <c r="AE40" s="12">
        <f t="shared" si="14"/>
        <v>3.9655497585996211</v>
      </c>
      <c r="AF40" s="12">
        <f t="shared" si="15"/>
        <v>3.8151686169089234</v>
      </c>
      <c r="AG40" s="12">
        <f t="shared" si="16"/>
        <v>3.572234750460983</v>
      </c>
      <c r="AH40" s="12">
        <f t="shared" si="17"/>
        <v>3.4466411314917842</v>
      </c>
      <c r="AI40" s="12">
        <f t="shared" si="18"/>
        <v>3.2389321959729225</v>
      </c>
      <c r="AJ40" s="12">
        <f t="shared" si="19"/>
        <v>3.1338517055076611</v>
      </c>
      <c r="AK40" s="12">
        <f t="shared" si="20"/>
        <v>2.9553810760374777</v>
      </c>
      <c r="AL40" s="12">
        <f t="shared" si="21"/>
        <v>2.791844134124482</v>
      </c>
      <c r="AM40" s="12">
        <f t="shared" si="22"/>
        <v>2.7131716560338122</v>
      </c>
      <c r="AN40" s="12">
        <f t="shared" si="23"/>
        <v>2.571526883180868</v>
      </c>
      <c r="AO40" s="12">
        <f t="shared" si="24"/>
        <v>2.4411624728948187</v>
      </c>
      <c r="AP40" s="12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x14ac:dyDescent="0.15">
      <c r="A41" s="81">
        <v>63000</v>
      </c>
      <c r="B41" s="8">
        <v>0.17</v>
      </c>
      <c r="C41" s="8">
        <v>0.17</v>
      </c>
      <c r="D41" s="8">
        <v>0.17500000000000002</v>
      </c>
      <c r="E41" s="8">
        <v>0.18</v>
      </c>
      <c r="F41" s="8">
        <v>0.18</v>
      </c>
      <c r="G41" s="8">
        <v>0.18</v>
      </c>
      <c r="H41" s="8">
        <v>0.185</v>
      </c>
      <c r="I41" s="8">
        <v>0.185</v>
      </c>
      <c r="J41" s="8">
        <v>0.19</v>
      </c>
      <c r="K41" s="8">
        <v>0.19</v>
      </c>
      <c r="L41" s="8">
        <v>0.19</v>
      </c>
      <c r="M41" s="8">
        <v>0.19500000000000001</v>
      </c>
      <c r="N41" s="4"/>
      <c r="O41" s="81">
        <v>63000</v>
      </c>
      <c r="P41" s="78">
        <v>267815.6009578926</v>
      </c>
      <c r="Q41" s="78">
        <v>249829.6347917761</v>
      </c>
      <c r="R41" s="78">
        <v>240355.62286526215</v>
      </c>
      <c r="S41" s="78">
        <v>231480.81182987167</v>
      </c>
      <c r="T41" s="78">
        <v>217138.3912839824</v>
      </c>
      <c r="U41" s="78">
        <v>204052.72834629411</v>
      </c>
      <c r="V41" s="78">
        <v>197432.65744698263</v>
      </c>
      <c r="W41" s="78">
        <v>186189.00779036109</v>
      </c>
      <c r="X41" s="78">
        <v>180639.8610025408</v>
      </c>
      <c r="Y41" s="78">
        <v>170929.81433013018</v>
      </c>
      <c r="Z41" s="78">
        <v>162006.19364039472</v>
      </c>
      <c r="AA41" s="78">
        <v>157840.42620796233</v>
      </c>
      <c r="AB41" s="4"/>
      <c r="AC41" s="43">
        <v>63000</v>
      </c>
      <c r="AD41" s="12">
        <f t="shared" si="13"/>
        <v>4.2510412850459147</v>
      </c>
      <c r="AE41" s="12">
        <f t="shared" si="14"/>
        <v>3.9655497585996207</v>
      </c>
      <c r="AF41" s="12">
        <f t="shared" si="15"/>
        <v>3.8151686169089229</v>
      </c>
      <c r="AG41" s="12">
        <f t="shared" si="16"/>
        <v>3.6742986004741534</v>
      </c>
      <c r="AH41" s="12">
        <f t="shared" si="17"/>
        <v>3.4466411314917842</v>
      </c>
      <c r="AI41" s="12">
        <f t="shared" si="18"/>
        <v>3.2389321959729225</v>
      </c>
      <c r="AJ41" s="12">
        <f t="shared" si="19"/>
        <v>3.1338517055076607</v>
      </c>
      <c r="AK41" s="12">
        <f t="shared" si="20"/>
        <v>2.9553810760374777</v>
      </c>
      <c r="AL41" s="12">
        <f t="shared" si="21"/>
        <v>2.8672993809927112</v>
      </c>
      <c r="AM41" s="12">
        <f t="shared" si="22"/>
        <v>2.7131716560338122</v>
      </c>
      <c r="AN41" s="12">
        <f t="shared" si="23"/>
        <v>2.5715268831808684</v>
      </c>
      <c r="AO41" s="12">
        <f t="shared" si="24"/>
        <v>2.5054035906025764</v>
      </c>
      <c r="AP41" s="12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x14ac:dyDescent="0.15">
      <c r="A42" s="81">
        <v>64000</v>
      </c>
      <c r="B42" s="8">
        <v>0.17</v>
      </c>
      <c r="C42" s="8">
        <v>0.17500000000000002</v>
      </c>
      <c r="D42" s="8">
        <v>0.17500000000000002</v>
      </c>
      <c r="E42" s="8">
        <v>0.18</v>
      </c>
      <c r="F42" s="8">
        <v>0.18</v>
      </c>
      <c r="G42" s="8">
        <v>0.185</v>
      </c>
      <c r="H42" s="8">
        <v>0.185</v>
      </c>
      <c r="I42" s="8">
        <v>0.19</v>
      </c>
      <c r="J42" s="8">
        <v>0.19</v>
      </c>
      <c r="K42" s="8">
        <v>0.19</v>
      </c>
      <c r="L42" s="8">
        <v>0.19500000000000001</v>
      </c>
      <c r="M42" s="8">
        <v>0.19500000000000001</v>
      </c>
      <c r="N42" s="4"/>
      <c r="O42" s="81">
        <v>64000</v>
      </c>
      <c r="P42" s="78">
        <v>272066.64224293851</v>
      </c>
      <c r="Q42" s="78">
        <v>261259.74880185741</v>
      </c>
      <c r="R42" s="78">
        <v>244170.7914821711</v>
      </c>
      <c r="S42" s="78">
        <v>235155.11043034581</v>
      </c>
      <c r="T42" s="78">
        <v>220585.03241547418</v>
      </c>
      <c r="U42" s="78">
        <v>213049.76222399666</v>
      </c>
      <c r="V42" s="78">
        <v>200566.5091524903</v>
      </c>
      <c r="W42" s="78">
        <v>194256.39937630124</v>
      </c>
      <c r="X42" s="78">
        <v>183507.16038353351</v>
      </c>
      <c r="Y42" s="78">
        <v>173642.98598616399</v>
      </c>
      <c r="Z42" s="78">
        <v>168908.71316893282</v>
      </c>
      <c r="AA42" s="78">
        <v>160345.82979856493</v>
      </c>
      <c r="AB42" s="4"/>
      <c r="AC42" s="43">
        <v>64000</v>
      </c>
      <c r="AD42" s="12">
        <f t="shared" si="13"/>
        <v>4.2510412850459138</v>
      </c>
      <c r="AE42" s="12">
        <f t="shared" si="14"/>
        <v>4.0821835750290223</v>
      </c>
      <c r="AF42" s="12">
        <f t="shared" si="15"/>
        <v>3.8151686169089234</v>
      </c>
      <c r="AG42" s="12">
        <f t="shared" si="16"/>
        <v>3.6742986004741534</v>
      </c>
      <c r="AH42" s="12">
        <f t="shared" si="17"/>
        <v>3.4466411314917842</v>
      </c>
      <c r="AI42" s="12">
        <f t="shared" si="18"/>
        <v>3.3289025347499477</v>
      </c>
      <c r="AJ42" s="12">
        <f t="shared" si="19"/>
        <v>3.1338517055076607</v>
      </c>
      <c r="AK42" s="12">
        <f t="shared" si="20"/>
        <v>3.0352562402547067</v>
      </c>
      <c r="AL42" s="12">
        <f t="shared" si="21"/>
        <v>2.8672993809927112</v>
      </c>
      <c r="AM42" s="12">
        <f t="shared" si="22"/>
        <v>2.7131716560338122</v>
      </c>
      <c r="AN42" s="12">
        <f t="shared" si="23"/>
        <v>2.6391986432645753</v>
      </c>
      <c r="AO42" s="12">
        <f t="shared" si="24"/>
        <v>2.5054035906025769</v>
      </c>
      <c r="AP42" s="12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x14ac:dyDescent="0.15">
      <c r="A43" s="81">
        <v>65000</v>
      </c>
      <c r="B43" s="8">
        <v>0.17</v>
      </c>
      <c r="C43" s="8">
        <v>0.17500000000000002</v>
      </c>
      <c r="D43" s="8">
        <v>0.17500000000000002</v>
      </c>
      <c r="E43" s="8">
        <v>0.18</v>
      </c>
      <c r="F43" s="8">
        <v>0.18</v>
      </c>
      <c r="G43" s="8">
        <v>0.185</v>
      </c>
      <c r="H43" s="8">
        <v>0.185</v>
      </c>
      <c r="I43" s="8">
        <v>0.19</v>
      </c>
      <c r="J43" s="8">
        <v>0.19</v>
      </c>
      <c r="K43" s="8">
        <v>0.19500000000000001</v>
      </c>
      <c r="L43" s="8">
        <v>0.19500000000000001</v>
      </c>
      <c r="M43" s="8">
        <v>0.19500000000000001</v>
      </c>
      <c r="N43" s="4"/>
      <c r="O43" s="81">
        <v>65000</v>
      </c>
      <c r="P43" s="78">
        <v>276317.68352798442</v>
      </c>
      <c r="Q43" s="78">
        <v>265341.93237688643</v>
      </c>
      <c r="R43" s="78">
        <v>247985.96009908002</v>
      </c>
      <c r="S43" s="78">
        <v>238829.40903081998</v>
      </c>
      <c r="T43" s="78">
        <v>224031.67354696599</v>
      </c>
      <c r="U43" s="78">
        <v>216378.66475874663</v>
      </c>
      <c r="V43" s="78">
        <v>203700.36085799796</v>
      </c>
      <c r="W43" s="78">
        <v>197291.65561655595</v>
      </c>
      <c r="X43" s="78">
        <v>186374.45976452623</v>
      </c>
      <c r="Y43" s="78">
        <v>180997.10915909774</v>
      </c>
      <c r="Z43" s="78">
        <v>171547.91181219739</v>
      </c>
      <c r="AA43" s="78">
        <v>162851.23338916749</v>
      </c>
      <c r="AB43" s="4"/>
      <c r="AC43" s="43">
        <v>65000</v>
      </c>
      <c r="AD43" s="12">
        <f t="shared" si="13"/>
        <v>4.2510412850459138</v>
      </c>
      <c r="AE43" s="12">
        <f t="shared" si="14"/>
        <v>4.0821835750290223</v>
      </c>
      <c r="AF43" s="12">
        <f t="shared" si="15"/>
        <v>3.8151686169089234</v>
      </c>
      <c r="AG43" s="12">
        <f t="shared" si="16"/>
        <v>3.6742986004741534</v>
      </c>
      <c r="AH43" s="12">
        <f t="shared" si="17"/>
        <v>3.4466411314917846</v>
      </c>
      <c r="AI43" s="12">
        <f t="shared" si="18"/>
        <v>3.3289025347499481</v>
      </c>
      <c r="AJ43" s="12">
        <f t="shared" si="19"/>
        <v>3.1338517055076611</v>
      </c>
      <c r="AK43" s="12">
        <f t="shared" si="20"/>
        <v>3.0352562402547067</v>
      </c>
      <c r="AL43" s="12">
        <f t="shared" si="21"/>
        <v>2.8672993809927112</v>
      </c>
      <c r="AM43" s="12">
        <f t="shared" si="22"/>
        <v>2.7845709101399652</v>
      </c>
      <c r="AN43" s="12">
        <f t="shared" si="23"/>
        <v>2.6391986432645753</v>
      </c>
      <c r="AO43" s="12">
        <f t="shared" si="24"/>
        <v>2.5054035906025769</v>
      </c>
      <c r="AP43" s="12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x14ac:dyDescent="0.15">
      <c r="A44" s="81">
        <v>66000</v>
      </c>
      <c r="B44" s="8">
        <v>0.17</v>
      </c>
      <c r="C44" s="8">
        <v>0.17500000000000002</v>
      </c>
      <c r="D44" s="8">
        <v>0.18</v>
      </c>
      <c r="E44" s="8">
        <v>0.18</v>
      </c>
      <c r="F44" s="8">
        <v>0.185</v>
      </c>
      <c r="G44" s="8">
        <v>0.185</v>
      </c>
      <c r="H44" s="8">
        <v>0.19</v>
      </c>
      <c r="I44" s="8">
        <v>0.19</v>
      </c>
      <c r="J44" s="8">
        <v>0.19</v>
      </c>
      <c r="K44" s="8">
        <v>0.19500000000000001</v>
      </c>
      <c r="L44" s="8">
        <v>0.19500000000000001</v>
      </c>
      <c r="M44" s="8">
        <v>0.19500000000000001</v>
      </c>
      <c r="N44" s="4"/>
      <c r="O44" s="81">
        <v>66000</v>
      </c>
      <c r="P44" s="78">
        <v>280568.72481303033</v>
      </c>
      <c r="Q44" s="78">
        <v>269424.11595191545</v>
      </c>
      <c r="R44" s="78">
        <v>258995.44667930287</v>
      </c>
      <c r="S44" s="78">
        <v>242503.70763129412</v>
      </c>
      <c r="T44" s="78">
        <v>233797.15675285936</v>
      </c>
      <c r="U44" s="78">
        <v>219707.56729349657</v>
      </c>
      <c r="V44" s="78">
        <v>212424.32641657334</v>
      </c>
      <c r="W44" s="78">
        <v>200326.91185681065</v>
      </c>
      <c r="X44" s="78">
        <v>189241.75914551894</v>
      </c>
      <c r="Y44" s="78">
        <v>183781.68006923771</v>
      </c>
      <c r="Z44" s="78">
        <v>174187.11045546198</v>
      </c>
      <c r="AA44" s="78">
        <v>165356.63697977006</v>
      </c>
      <c r="AB44" s="4"/>
      <c r="AC44" s="43">
        <v>66000</v>
      </c>
      <c r="AD44" s="12">
        <f t="shared" si="13"/>
        <v>4.2510412850459138</v>
      </c>
      <c r="AE44" s="12">
        <f t="shared" si="14"/>
        <v>4.0821835750290223</v>
      </c>
      <c r="AF44" s="12">
        <f t="shared" si="15"/>
        <v>3.9241734345348918</v>
      </c>
      <c r="AG44" s="12">
        <f t="shared" si="16"/>
        <v>3.6742986004741534</v>
      </c>
      <c r="AH44" s="12">
        <f t="shared" si="17"/>
        <v>3.5423811629221116</v>
      </c>
      <c r="AI44" s="12">
        <f t="shared" si="18"/>
        <v>3.3289025347499481</v>
      </c>
      <c r="AJ44" s="12">
        <f t="shared" si="19"/>
        <v>3.2185504002511114</v>
      </c>
      <c r="AK44" s="12">
        <f t="shared" si="20"/>
        <v>3.0352562402547067</v>
      </c>
      <c r="AL44" s="12">
        <f t="shared" si="21"/>
        <v>2.8672993809927112</v>
      </c>
      <c r="AM44" s="12">
        <f t="shared" si="22"/>
        <v>2.7845709101399652</v>
      </c>
      <c r="AN44" s="12">
        <f t="shared" si="23"/>
        <v>2.6391986432645753</v>
      </c>
      <c r="AO44" s="12">
        <f t="shared" si="24"/>
        <v>2.5054035906025769</v>
      </c>
      <c r="AP44" s="12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x14ac:dyDescent="0.15">
      <c r="A45" s="81">
        <v>67000</v>
      </c>
      <c r="B45" s="8">
        <v>0.17500000000000002</v>
      </c>
      <c r="C45" s="8">
        <v>0.17500000000000002</v>
      </c>
      <c r="D45" s="8">
        <v>0.18</v>
      </c>
      <c r="E45" s="8">
        <v>0.18</v>
      </c>
      <c r="F45" s="8">
        <v>0.185</v>
      </c>
      <c r="G45" s="8">
        <v>0.185</v>
      </c>
      <c r="H45" s="8">
        <v>0.19</v>
      </c>
      <c r="I45" s="8">
        <v>0.19</v>
      </c>
      <c r="J45" s="8">
        <v>0.19500000000000001</v>
      </c>
      <c r="K45" s="8">
        <v>0.19500000000000001</v>
      </c>
      <c r="L45" s="8">
        <v>0.19500000000000001</v>
      </c>
      <c r="M45" s="8">
        <v>0.2</v>
      </c>
      <c r="N45" s="4"/>
      <c r="O45" s="81">
        <v>67000</v>
      </c>
      <c r="P45" s="78">
        <v>293196.81804213737</v>
      </c>
      <c r="Q45" s="78">
        <v>273506.29952694447</v>
      </c>
      <c r="R45" s="78">
        <v>262919.62011383777</v>
      </c>
      <c r="S45" s="78">
        <v>246178.00623176829</v>
      </c>
      <c r="T45" s="78">
        <v>237339.53791578149</v>
      </c>
      <c r="U45" s="78">
        <v>223036.46982824654</v>
      </c>
      <c r="V45" s="78">
        <v>215642.87681682443</v>
      </c>
      <c r="W45" s="78">
        <v>203362.16809706533</v>
      </c>
      <c r="X45" s="78">
        <v>197164.56006668301</v>
      </c>
      <c r="Y45" s="78">
        <v>186566.25097937768</v>
      </c>
      <c r="Z45" s="78">
        <v>176826.30909872655</v>
      </c>
      <c r="AA45" s="78">
        <v>172166.19545679248</v>
      </c>
      <c r="AB45" s="4"/>
      <c r="AC45" s="43">
        <v>67000</v>
      </c>
      <c r="AD45" s="12">
        <f t="shared" si="13"/>
        <v>4.3760719110766768</v>
      </c>
      <c r="AE45" s="12">
        <f t="shared" si="14"/>
        <v>4.0821835750290223</v>
      </c>
      <c r="AF45" s="12">
        <f t="shared" si="15"/>
        <v>3.9241734345348922</v>
      </c>
      <c r="AG45" s="12">
        <f t="shared" si="16"/>
        <v>3.6742986004741538</v>
      </c>
      <c r="AH45" s="12">
        <f t="shared" si="17"/>
        <v>3.5423811629221116</v>
      </c>
      <c r="AI45" s="12">
        <f t="shared" si="18"/>
        <v>3.3289025347499486</v>
      </c>
      <c r="AJ45" s="12">
        <f t="shared" si="19"/>
        <v>3.2185504002511109</v>
      </c>
      <c r="AK45" s="12">
        <f t="shared" si="20"/>
        <v>3.0352562402547063</v>
      </c>
      <c r="AL45" s="12">
        <f t="shared" si="21"/>
        <v>2.9427546278609404</v>
      </c>
      <c r="AM45" s="12">
        <f t="shared" si="22"/>
        <v>2.7845709101399656</v>
      </c>
      <c r="AN45" s="12">
        <f t="shared" si="23"/>
        <v>2.6391986432645753</v>
      </c>
      <c r="AO45" s="12">
        <f t="shared" si="24"/>
        <v>2.5696447083103355</v>
      </c>
      <c r="AP45" s="12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x14ac:dyDescent="0.15">
      <c r="A46" s="81">
        <v>68000</v>
      </c>
      <c r="B46" s="8">
        <v>0.17500000000000002</v>
      </c>
      <c r="C46" s="8">
        <v>0.18</v>
      </c>
      <c r="D46" s="8">
        <v>0.18</v>
      </c>
      <c r="E46" s="8">
        <v>0.185</v>
      </c>
      <c r="F46" s="8">
        <v>0.185</v>
      </c>
      <c r="G46" s="8">
        <v>0.19</v>
      </c>
      <c r="H46" s="8">
        <v>0.19</v>
      </c>
      <c r="I46" s="8">
        <v>0.19500000000000001</v>
      </c>
      <c r="J46" s="8">
        <v>0.19500000000000001</v>
      </c>
      <c r="K46" s="8">
        <v>0.19500000000000001</v>
      </c>
      <c r="L46" s="8">
        <v>0.2</v>
      </c>
      <c r="M46" s="8">
        <v>0.2</v>
      </c>
      <c r="N46" s="4"/>
      <c r="O46" s="81">
        <v>68000</v>
      </c>
      <c r="P46" s="78">
        <v>297572.88995321409</v>
      </c>
      <c r="Q46" s="78">
        <v>285519.5826191727</v>
      </c>
      <c r="R46" s="78">
        <v>266843.79354837263</v>
      </c>
      <c r="S46" s="78">
        <v>256792.64663313804</v>
      </c>
      <c r="T46" s="78">
        <v>240881.91907870356</v>
      </c>
      <c r="U46" s="78">
        <v>232483.35539983422</v>
      </c>
      <c r="V46" s="78">
        <v>218861.42721707557</v>
      </c>
      <c r="W46" s="78">
        <v>211828.93550409164</v>
      </c>
      <c r="X46" s="78">
        <v>200107.31469454395</v>
      </c>
      <c r="Y46" s="78">
        <v>189350.82188951765</v>
      </c>
      <c r="Z46" s="78">
        <v>184067.18742768318</v>
      </c>
      <c r="AA46" s="78">
        <v>174735.8401651028</v>
      </c>
      <c r="AB46" s="4"/>
      <c r="AC46" s="43">
        <v>68000</v>
      </c>
      <c r="AD46" s="12">
        <f t="shared" si="13"/>
        <v>4.3760719110766777</v>
      </c>
      <c r="AE46" s="12">
        <f t="shared" si="14"/>
        <v>4.1988173914584221</v>
      </c>
      <c r="AF46" s="12">
        <f t="shared" si="15"/>
        <v>3.9241734345348918</v>
      </c>
      <c r="AG46" s="12">
        <f t="shared" si="16"/>
        <v>3.7763624504873241</v>
      </c>
      <c r="AH46" s="12">
        <f t="shared" si="17"/>
        <v>3.5423811629221111</v>
      </c>
      <c r="AI46" s="12">
        <f t="shared" si="18"/>
        <v>3.4188728735269738</v>
      </c>
      <c r="AJ46" s="12">
        <f t="shared" si="19"/>
        <v>3.2185504002511114</v>
      </c>
      <c r="AK46" s="12">
        <f t="shared" si="20"/>
        <v>3.1151314044719358</v>
      </c>
      <c r="AL46" s="12">
        <f t="shared" si="21"/>
        <v>2.9427546278609404</v>
      </c>
      <c r="AM46" s="12">
        <f t="shared" si="22"/>
        <v>2.7845709101399656</v>
      </c>
      <c r="AN46" s="12">
        <f t="shared" si="23"/>
        <v>2.7068704033482822</v>
      </c>
      <c r="AO46" s="12">
        <f t="shared" si="24"/>
        <v>2.5696447083103351</v>
      </c>
      <c r="AP46" s="12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x14ac:dyDescent="0.15">
      <c r="A47" s="81">
        <v>69000</v>
      </c>
      <c r="B47" s="8">
        <v>0.17500000000000002</v>
      </c>
      <c r="C47" s="8">
        <v>0.18</v>
      </c>
      <c r="D47" s="8">
        <v>0.18</v>
      </c>
      <c r="E47" s="8">
        <v>0.185</v>
      </c>
      <c r="F47" s="8">
        <v>0.185</v>
      </c>
      <c r="G47" s="8">
        <v>0.19</v>
      </c>
      <c r="H47" s="8">
        <v>0.19</v>
      </c>
      <c r="I47" s="8">
        <v>0.19500000000000001</v>
      </c>
      <c r="J47" s="8">
        <v>0.19500000000000001</v>
      </c>
      <c r="K47" s="8">
        <v>0.2</v>
      </c>
      <c r="L47" s="8">
        <v>0.2</v>
      </c>
      <c r="M47" s="8">
        <v>0.2</v>
      </c>
      <c r="N47" s="4"/>
      <c r="O47" s="81">
        <v>69000</v>
      </c>
      <c r="P47" s="78">
        <v>301948.9618642907</v>
      </c>
      <c r="Q47" s="78">
        <v>289718.40001063113</v>
      </c>
      <c r="R47" s="78">
        <v>270767.96698290756</v>
      </c>
      <c r="S47" s="78">
        <v>260569.00908362537</v>
      </c>
      <c r="T47" s="78">
        <v>244424.30024162569</v>
      </c>
      <c r="U47" s="78">
        <v>235902.22827336119</v>
      </c>
      <c r="V47" s="78">
        <v>222079.97761732669</v>
      </c>
      <c r="W47" s="78">
        <v>214944.06690856357</v>
      </c>
      <c r="X47" s="78">
        <v>203050.06932240489</v>
      </c>
      <c r="Y47" s="78">
        <v>197061.94133298215</v>
      </c>
      <c r="Z47" s="78">
        <v>186774.05783103147</v>
      </c>
      <c r="AA47" s="78">
        <v>177305.48487341314</v>
      </c>
      <c r="AB47" s="4"/>
      <c r="AC47" s="43">
        <v>69000</v>
      </c>
      <c r="AD47" s="12">
        <f t="shared" si="13"/>
        <v>4.3760719110766768</v>
      </c>
      <c r="AE47" s="12">
        <f t="shared" si="14"/>
        <v>4.1988173914584221</v>
      </c>
      <c r="AF47" s="12">
        <f t="shared" si="15"/>
        <v>3.9241734345348922</v>
      </c>
      <c r="AG47" s="12">
        <f t="shared" si="16"/>
        <v>3.7763624504873241</v>
      </c>
      <c r="AH47" s="12">
        <f t="shared" si="17"/>
        <v>3.5423811629221116</v>
      </c>
      <c r="AI47" s="12">
        <f t="shared" si="18"/>
        <v>3.4188728735269738</v>
      </c>
      <c r="AJ47" s="12">
        <f t="shared" si="19"/>
        <v>3.2185504002511114</v>
      </c>
      <c r="AK47" s="12">
        <f t="shared" si="20"/>
        <v>3.1151314044719358</v>
      </c>
      <c r="AL47" s="12">
        <f t="shared" si="21"/>
        <v>2.9427546278609404</v>
      </c>
      <c r="AM47" s="12">
        <f t="shared" si="22"/>
        <v>2.8559701642461182</v>
      </c>
      <c r="AN47" s="12">
        <f t="shared" si="23"/>
        <v>2.7068704033482822</v>
      </c>
      <c r="AO47" s="12">
        <f t="shared" si="24"/>
        <v>2.5696447083103355</v>
      </c>
      <c r="AP47" s="12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x14ac:dyDescent="0.15">
      <c r="A48" s="81">
        <v>70000</v>
      </c>
      <c r="B48" s="8">
        <v>0.17500000000000002</v>
      </c>
      <c r="C48" s="8">
        <v>0.18</v>
      </c>
      <c r="D48" s="8">
        <v>0.185</v>
      </c>
      <c r="E48" s="8">
        <v>0.185</v>
      </c>
      <c r="F48" s="8">
        <v>0.19</v>
      </c>
      <c r="G48" s="8">
        <v>0.19</v>
      </c>
      <c r="H48" s="8">
        <v>0.19500000000000001</v>
      </c>
      <c r="I48" s="8">
        <v>0.19500000000000001</v>
      </c>
      <c r="J48" s="8">
        <v>0.19500000000000001</v>
      </c>
      <c r="K48" s="8">
        <v>0.2</v>
      </c>
      <c r="L48" s="8">
        <v>0.2</v>
      </c>
      <c r="M48" s="8">
        <v>0.20500000000000002</v>
      </c>
      <c r="N48" s="4"/>
      <c r="O48" s="81">
        <v>70000</v>
      </c>
      <c r="P48" s="78">
        <v>306325.03377536742</v>
      </c>
      <c r="Q48" s="78">
        <v>293917.21740208956</v>
      </c>
      <c r="R48" s="78">
        <v>282322.47765126033</v>
      </c>
      <c r="S48" s="78">
        <v>264345.37153411272</v>
      </c>
      <c r="T48" s="78">
        <v>254668.48360467071</v>
      </c>
      <c r="U48" s="78">
        <v>239321.10114688813</v>
      </c>
      <c r="V48" s="78">
        <v>231227.43664961931</v>
      </c>
      <c r="W48" s="78">
        <v>218059.19831303551</v>
      </c>
      <c r="X48" s="78">
        <v>205992.82395026583</v>
      </c>
      <c r="Y48" s="78">
        <v>199917.91149722828</v>
      </c>
      <c r="Z48" s="78">
        <v>189480.9282343798</v>
      </c>
      <c r="AA48" s="78">
        <v>184372.00782126657</v>
      </c>
      <c r="AB48" s="4"/>
      <c r="AC48" s="43">
        <v>70000</v>
      </c>
      <c r="AD48" s="12">
        <f t="shared" si="13"/>
        <v>4.3760719110766777</v>
      </c>
      <c r="AE48" s="12">
        <f t="shared" si="14"/>
        <v>4.1988173914584221</v>
      </c>
      <c r="AF48" s="12">
        <f t="shared" si="15"/>
        <v>4.0331782521608615</v>
      </c>
      <c r="AG48" s="12">
        <f t="shared" si="16"/>
        <v>3.7763624504873246</v>
      </c>
      <c r="AH48" s="12">
        <f t="shared" si="17"/>
        <v>3.6381211943524385</v>
      </c>
      <c r="AI48" s="12">
        <f t="shared" si="18"/>
        <v>3.4188728735269733</v>
      </c>
      <c r="AJ48" s="12">
        <f t="shared" si="19"/>
        <v>3.3032490949945617</v>
      </c>
      <c r="AK48" s="12">
        <f t="shared" si="20"/>
        <v>3.1151314044719358</v>
      </c>
      <c r="AL48" s="12">
        <f t="shared" si="21"/>
        <v>2.9427546278609404</v>
      </c>
      <c r="AM48" s="12">
        <f t="shared" si="22"/>
        <v>2.8559701642461182</v>
      </c>
      <c r="AN48" s="12">
        <f t="shared" si="23"/>
        <v>2.7068704033482827</v>
      </c>
      <c r="AO48" s="12">
        <f t="shared" si="24"/>
        <v>2.6338858260180937</v>
      </c>
      <c r="AP48" s="12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x14ac:dyDescent="0.15">
      <c r="A49" s="81">
        <v>71000</v>
      </c>
      <c r="B49" s="8">
        <v>0.18</v>
      </c>
      <c r="C49" s="8">
        <v>0.18</v>
      </c>
      <c r="D49" s="8">
        <v>0.185</v>
      </c>
      <c r="E49" s="8">
        <v>0.185</v>
      </c>
      <c r="F49" s="8">
        <v>0.19</v>
      </c>
      <c r="G49" s="8">
        <v>0.19500000000000001</v>
      </c>
      <c r="H49" s="8">
        <v>0.19500000000000001</v>
      </c>
      <c r="I49" s="8">
        <v>0.19500000000000001</v>
      </c>
      <c r="J49" s="8">
        <v>0.2</v>
      </c>
      <c r="K49" s="8">
        <v>0.2</v>
      </c>
      <c r="L49" s="8">
        <v>0.2</v>
      </c>
      <c r="M49" s="8">
        <v>0.20500000000000002</v>
      </c>
      <c r="N49" s="4"/>
      <c r="O49" s="81">
        <v>71000</v>
      </c>
      <c r="P49" s="78">
        <v>319578.28013462818</v>
      </c>
      <c r="Q49" s="78">
        <v>298116.03479354794</v>
      </c>
      <c r="R49" s="78">
        <v>286355.65590342111</v>
      </c>
      <c r="S49" s="78">
        <v>268121.7339846</v>
      </c>
      <c r="T49" s="78">
        <v>258306.60479902319</v>
      </c>
      <c r="U49" s="78">
        <v>249127.86807358396</v>
      </c>
      <c r="V49" s="78">
        <v>234530.68574461387</v>
      </c>
      <c r="W49" s="78">
        <v>221174.32971750744</v>
      </c>
      <c r="X49" s="78">
        <v>214292.90110577102</v>
      </c>
      <c r="Y49" s="78">
        <v>202773.88166147438</v>
      </c>
      <c r="Z49" s="78">
        <v>192187.79863772803</v>
      </c>
      <c r="AA49" s="78">
        <v>187005.89364728465</v>
      </c>
      <c r="AB49" s="4"/>
      <c r="AC49" s="43">
        <v>71000</v>
      </c>
      <c r="AD49" s="12">
        <f t="shared" si="13"/>
        <v>4.5011025371074389</v>
      </c>
      <c r="AE49" s="12">
        <f t="shared" si="14"/>
        <v>4.1988173914584213</v>
      </c>
      <c r="AF49" s="12">
        <f t="shared" si="15"/>
        <v>4.0331782521608606</v>
      </c>
      <c r="AG49" s="12">
        <f t="shared" si="16"/>
        <v>3.7763624504873241</v>
      </c>
      <c r="AH49" s="12">
        <f t="shared" si="17"/>
        <v>3.6381211943524394</v>
      </c>
      <c r="AI49" s="12">
        <f t="shared" si="18"/>
        <v>3.5088432123039994</v>
      </c>
      <c r="AJ49" s="12">
        <f t="shared" si="19"/>
        <v>3.3032490949945617</v>
      </c>
      <c r="AK49" s="12">
        <f t="shared" si="20"/>
        <v>3.1151314044719358</v>
      </c>
      <c r="AL49" s="12">
        <f t="shared" si="21"/>
        <v>3.0182098747291692</v>
      </c>
      <c r="AM49" s="12">
        <f t="shared" si="22"/>
        <v>2.8559701642461182</v>
      </c>
      <c r="AN49" s="12">
        <f t="shared" si="23"/>
        <v>2.7068704033482822</v>
      </c>
      <c r="AO49" s="12">
        <f t="shared" si="24"/>
        <v>2.6338858260180937</v>
      </c>
      <c r="AP49" s="12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x14ac:dyDescent="0.15">
      <c r="A50" s="81">
        <v>72000</v>
      </c>
      <c r="B50" s="8">
        <v>0.18</v>
      </c>
      <c r="C50" s="8">
        <v>0.185</v>
      </c>
      <c r="D50" s="8">
        <v>0.185</v>
      </c>
      <c r="E50" s="8">
        <v>0.19</v>
      </c>
      <c r="F50" s="8">
        <v>0.19</v>
      </c>
      <c r="G50" s="8">
        <v>0.19500000000000001</v>
      </c>
      <c r="H50" s="8">
        <v>0.19500000000000001</v>
      </c>
      <c r="I50" s="8">
        <v>0.2</v>
      </c>
      <c r="J50" s="8">
        <v>0.2</v>
      </c>
      <c r="K50" s="8">
        <v>0.2</v>
      </c>
      <c r="L50" s="8">
        <v>0.20500000000000002</v>
      </c>
      <c r="M50" s="8">
        <v>0.20500000000000002</v>
      </c>
      <c r="N50" s="4"/>
      <c r="O50" s="81">
        <v>72000</v>
      </c>
      <c r="P50" s="78">
        <v>324079.3826717356</v>
      </c>
      <c r="Q50" s="78">
        <v>310712.48696792324</v>
      </c>
      <c r="R50" s="78">
        <v>290388.83415558201</v>
      </c>
      <c r="S50" s="78">
        <v>279246.69363603566</v>
      </c>
      <c r="T50" s="78">
        <v>261944.72599337561</v>
      </c>
      <c r="U50" s="78">
        <v>252636.71128588796</v>
      </c>
      <c r="V50" s="78">
        <v>237833.93483960844</v>
      </c>
      <c r="W50" s="78">
        <v>230040.47294561987</v>
      </c>
      <c r="X50" s="78">
        <v>217311.11098050021</v>
      </c>
      <c r="Y50" s="78">
        <v>205629.85182572051</v>
      </c>
      <c r="Z50" s="78">
        <v>199767.03576710328</v>
      </c>
      <c r="AA50" s="78">
        <v>189639.77947330277</v>
      </c>
      <c r="AB50" s="4"/>
      <c r="AC50" s="43">
        <v>72000</v>
      </c>
      <c r="AD50" s="12">
        <f t="shared" si="13"/>
        <v>4.5011025371074389</v>
      </c>
      <c r="AE50" s="12">
        <f t="shared" si="14"/>
        <v>4.3154512078878229</v>
      </c>
      <c r="AF50" s="12">
        <f t="shared" si="15"/>
        <v>4.0331782521608615</v>
      </c>
      <c r="AG50" s="12">
        <f t="shared" si="16"/>
        <v>3.8784263005004953</v>
      </c>
      <c r="AH50" s="12">
        <f t="shared" si="17"/>
        <v>3.638121194352439</v>
      </c>
      <c r="AI50" s="12">
        <f t="shared" si="18"/>
        <v>3.5088432123039994</v>
      </c>
      <c r="AJ50" s="12">
        <f t="shared" si="19"/>
        <v>3.3032490949945617</v>
      </c>
      <c r="AK50" s="12">
        <f t="shared" si="20"/>
        <v>3.1950065686891649</v>
      </c>
      <c r="AL50" s="12">
        <f t="shared" si="21"/>
        <v>3.0182098747291697</v>
      </c>
      <c r="AM50" s="12">
        <f t="shared" si="22"/>
        <v>2.8559701642461182</v>
      </c>
      <c r="AN50" s="12">
        <f t="shared" si="23"/>
        <v>2.77454216343199</v>
      </c>
      <c r="AO50" s="12">
        <f t="shared" si="24"/>
        <v>2.6338858260180942</v>
      </c>
      <c r="AP50" s="12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x14ac:dyDescent="0.15">
      <c r="A51" s="81">
        <v>73000</v>
      </c>
      <c r="B51" s="8">
        <v>0.18</v>
      </c>
      <c r="C51" s="8">
        <v>0.185</v>
      </c>
      <c r="D51" s="8">
        <v>0.185</v>
      </c>
      <c r="E51" s="8">
        <v>0.19</v>
      </c>
      <c r="F51" s="8">
        <v>0.19500000000000001</v>
      </c>
      <c r="G51" s="8">
        <v>0.19500000000000001</v>
      </c>
      <c r="H51" s="8">
        <v>0.2</v>
      </c>
      <c r="I51" s="8">
        <v>0.2</v>
      </c>
      <c r="J51" s="8">
        <v>0.2</v>
      </c>
      <c r="K51" s="8">
        <v>0.20500000000000002</v>
      </c>
      <c r="L51" s="8">
        <v>0.20500000000000002</v>
      </c>
      <c r="M51" s="8">
        <v>0.20500000000000002</v>
      </c>
      <c r="N51" s="4"/>
      <c r="O51" s="81">
        <v>73000</v>
      </c>
      <c r="P51" s="78">
        <v>328580.48520884302</v>
      </c>
      <c r="Q51" s="78">
        <v>315027.93817581108</v>
      </c>
      <c r="R51" s="78">
        <v>294422.01240774291</v>
      </c>
      <c r="S51" s="78">
        <v>283125.11993653612</v>
      </c>
      <c r="T51" s="78">
        <v>272571.86948214192</v>
      </c>
      <c r="U51" s="78">
        <v>256145.55449819195</v>
      </c>
      <c r="V51" s="78">
        <v>247320.18865087489</v>
      </c>
      <c r="W51" s="78">
        <v>233235.47951430906</v>
      </c>
      <c r="X51" s="78">
        <v>220329.32085522939</v>
      </c>
      <c r="Y51" s="78">
        <v>213697.96753971581</v>
      </c>
      <c r="Z51" s="78">
        <v>202541.57793053525</v>
      </c>
      <c r="AA51" s="78">
        <v>192273.66529932086</v>
      </c>
      <c r="AB51" s="4"/>
      <c r="AC51" s="43">
        <v>73000</v>
      </c>
      <c r="AD51" s="12">
        <f t="shared" si="13"/>
        <v>4.5011025371074389</v>
      </c>
      <c r="AE51" s="12">
        <f t="shared" si="14"/>
        <v>4.3154512078878229</v>
      </c>
      <c r="AF51" s="12">
        <f t="shared" si="15"/>
        <v>4.0331782521608615</v>
      </c>
      <c r="AG51" s="12">
        <f t="shared" si="16"/>
        <v>3.8784263005004949</v>
      </c>
      <c r="AH51" s="12">
        <f t="shared" si="17"/>
        <v>3.7338612257827659</v>
      </c>
      <c r="AI51" s="12">
        <f t="shared" si="18"/>
        <v>3.5088432123039994</v>
      </c>
      <c r="AJ51" s="12">
        <f t="shared" si="19"/>
        <v>3.3879477897380124</v>
      </c>
      <c r="AK51" s="12">
        <f t="shared" si="20"/>
        <v>3.1950065686891653</v>
      </c>
      <c r="AL51" s="12">
        <f t="shared" si="21"/>
        <v>3.0182098747291697</v>
      </c>
      <c r="AM51" s="12">
        <f t="shared" si="22"/>
        <v>2.9273694183522716</v>
      </c>
      <c r="AN51" s="12">
        <f t="shared" si="23"/>
        <v>2.7745421634319896</v>
      </c>
      <c r="AO51" s="12">
        <f t="shared" si="24"/>
        <v>2.6338858260180937</v>
      </c>
      <c r="AP51" s="12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x14ac:dyDescent="0.15">
      <c r="A52" s="81">
        <v>74000</v>
      </c>
      <c r="B52" s="8">
        <v>0.18</v>
      </c>
      <c r="C52" s="8">
        <v>0.185</v>
      </c>
      <c r="D52" s="8">
        <v>0.19</v>
      </c>
      <c r="E52" s="8">
        <v>0.19</v>
      </c>
      <c r="F52" s="8">
        <v>0.19500000000000001</v>
      </c>
      <c r="G52" s="8">
        <v>0.19500000000000001</v>
      </c>
      <c r="H52" s="8">
        <v>0.2</v>
      </c>
      <c r="I52" s="8">
        <v>0.2</v>
      </c>
      <c r="J52" s="8">
        <v>0.20500000000000002</v>
      </c>
      <c r="K52" s="8">
        <v>0.20500000000000002</v>
      </c>
      <c r="L52" s="8">
        <v>0.20500000000000002</v>
      </c>
      <c r="M52" s="8">
        <v>0.21000000000000002</v>
      </c>
      <c r="N52" s="4"/>
      <c r="O52" s="81">
        <v>74000</v>
      </c>
      <c r="P52" s="78">
        <v>333081.5877459505</v>
      </c>
      <c r="Q52" s="78">
        <v>319343.38938369887</v>
      </c>
      <c r="R52" s="78">
        <v>306521.54716422549</v>
      </c>
      <c r="S52" s="78">
        <v>287003.54623703664</v>
      </c>
      <c r="T52" s="78">
        <v>276305.7307079247</v>
      </c>
      <c r="U52" s="78">
        <v>259654.39771049595</v>
      </c>
      <c r="V52" s="78">
        <v>250708.13644061287</v>
      </c>
      <c r="W52" s="78">
        <v>236430.48608299819</v>
      </c>
      <c r="X52" s="78">
        <v>228931.21899820754</v>
      </c>
      <c r="Y52" s="78">
        <v>216625.33695806807</v>
      </c>
      <c r="Z52" s="78">
        <v>205316.12009396724</v>
      </c>
      <c r="AA52" s="78">
        <v>199661.3938357131</v>
      </c>
      <c r="AB52" s="4"/>
      <c r="AC52" s="43">
        <v>74000</v>
      </c>
      <c r="AD52" s="12">
        <f t="shared" si="13"/>
        <v>4.5011025371074389</v>
      </c>
      <c r="AE52" s="12">
        <f t="shared" si="14"/>
        <v>4.3154512078878229</v>
      </c>
      <c r="AF52" s="12">
        <f t="shared" si="15"/>
        <v>4.1421830697868307</v>
      </c>
      <c r="AG52" s="12">
        <f t="shared" si="16"/>
        <v>3.8784263005004953</v>
      </c>
      <c r="AH52" s="12">
        <f t="shared" si="17"/>
        <v>3.7338612257827664</v>
      </c>
      <c r="AI52" s="12">
        <f t="shared" si="18"/>
        <v>3.5088432123039994</v>
      </c>
      <c r="AJ52" s="12">
        <f t="shared" si="19"/>
        <v>3.3879477897380119</v>
      </c>
      <c r="AK52" s="12">
        <f t="shared" si="20"/>
        <v>3.1950065686891649</v>
      </c>
      <c r="AL52" s="12">
        <f t="shared" si="21"/>
        <v>3.0936651215973989</v>
      </c>
      <c r="AM52" s="12">
        <f t="shared" si="22"/>
        <v>2.9273694183522712</v>
      </c>
      <c r="AN52" s="12">
        <f t="shared" si="23"/>
        <v>2.7745421634319896</v>
      </c>
      <c r="AO52" s="12">
        <f t="shared" si="24"/>
        <v>2.6981269437258528</v>
      </c>
      <c r="AP52" s="12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x14ac:dyDescent="0.15">
      <c r="A53" s="81">
        <v>75000</v>
      </c>
      <c r="B53" s="8">
        <v>0.185</v>
      </c>
      <c r="C53" s="8">
        <v>0.185</v>
      </c>
      <c r="D53" s="8">
        <v>0.19</v>
      </c>
      <c r="E53" s="8">
        <v>0.19500000000000001</v>
      </c>
      <c r="F53" s="8">
        <v>0.19500000000000001</v>
      </c>
      <c r="G53" s="8">
        <v>0.2</v>
      </c>
      <c r="H53" s="8">
        <v>0.2</v>
      </c>
      <c r="I53" s="8">
        <v>0.20500000000000002</v>
      </c>
      <c r="J53" s="8">
        <v>0.20500000000000002</v>
      </c>
      <c r="K53" s="8">
        <v>0.20500000000000002</v>
      </c>
      <c r="L53" s="8">
        <v>0.21000000000000002</v>
      </c>
      <c r="M53" s="8">
        <v>0.21000000000000002</v>
      </c>
      <c r="N53" s="4"/>
      <c r="O53" s="81">
        <v>75000</v>
      </c>
      <c r="P53" s="78">
        <v>346959.98723536509</v>
      </c>
      <c r="Q53" s="78">
        <v>323658.84059158672</v>
      </c>
      <c r="R53" s="78">
        <v>310663.7302340123</v>
      </c>
      <c r="S53" s="78">
        <v>298536.76128852495</v>
      </c>
      <c r="T53" s="78">
        <v>280039.59193370747</v>
      </c>
      <c r="U53" s="78">
        <v>269911.01633107685</v>
      </c>
      <c r="V53" s="78">
        <v>254096.08423035088</v>
      </c>
      <c r="W53" s="78">
        <v>245616.12996797959</v>
      </c>
      <c r="X53" s="78">
        <v>232024.88411980495</v>
      </c>
      <c r="Y53" s="78">
        <v>219552.70637642039</v>
      </c>
      <c r="Z53" s="78">
        <v>213166.04426367729</v>
      </c>
      <c r="AA53" s="78">
        <v>202359.52077943893</v>
      </c>
      <c r="AB53" s="4"/>
      <c r="AC53" s="43">
        <v>75000</v>
      </c>
      <c r="AD53" s="12">
        <f t="shared" si="13"/>
        <v>4.626133163138201</v>
      </c>
      <c r="AE53" s="12">
        <f t="shared" si="14"/>
        <v>4.3154512078878229</v>
      </c>
      <c r="AF53" s="12">
        <f t="shared" si="15"/>
        <v>4.1421830697868307</v>
      </c>
      <c r="AG53" s="12">
        <f t="shared" si="16"/>
        <v>3.9804901505136661</v>
      </c>
      <c r="AH53" s="12">
        <f t="shared" si="17"/>
        <v>3.7338612257827664</v>
      </c>
      <c r="AI53" s="12">
        <f t="shared" si="18"/>
        <v>3.5988135510810246</v>
      </c>
      <c r="AJ53" s="12">
        <f t="shared" si="19"/>
        <v>3.3879477897380119</v>
      </c>
      <c r="AK53" s="12">
        <f t="shared" si="20"/>
        <v>3.2748817329063944</v>
      </c>
      <c r="AL53" s="12">
        <f t="shared" si="21"/>
        <v>3.0936651215973994</v>
      </c>
      <c r="AM53" s="12">
        <f t="shared" si="22"/>
        <v>2.927369418352272</v>
      </c>
      <c r="AN53" s="12">
        <f t="shared" si="23"/>
        <v>2.8422139235156973</v>
      </c>
      <c r="AO53" s="12">
        <f t="shared" si="24"/>
        <v>2.6981269437258524</v>
      </c>
      <c r="AP53" s="12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x14ac:dyDescent="0.15">
      <c r="A54" s="81">
        <v>76000</v>
      </c>
      <c r="B54" s="8">
        <v>0.185</v>
      </c>
      <c r="C54" s="8">
        <v>0.19</v>
      </c>
      <c r="D54" s="8">
        <v>0.19</v>
      </c>
      <c r="E54" s="8">
        <v>0.19500000000000001</v>
      </c>
      <c r="F54" s="8">
        <v>0.19500000000000001</v>
      </c>
      <c r="G54" s="8">
        <v>0.2</v>
      </c>
      <c r="H54" s="8">
        <v>0.2</v>
      </c>
      <c r="I54" s="8">
        <v>0.20500000000000002</v>
      </c>
      <c r="J54" s="8">
        <v>0.20500000000000002</v>
      </c>
      <c r="K54" s="8">
        <v>0.21000000000000002</v>
      </c>
      <c r="L54" s="8">
        <v>0.21000000000000002</v>
      </c>
      <c r="M54" s="8">
        <v>0.21000000000000002</v>
      </c>
      <c r="N54" s="4"/>
      <c r="O54" s="81">
        <v>76000</v>
      </c>
      <c r="P54" s="78">
        <v>351586.12039850332</v>
      </c>
      <c r="Q54" s="78">
        <v>336838.46184810897</v>
      </c>
      <c r="R54" s="78">
        <v>314805.91330379911</v>
      </c>
      <c r="S54" s="78">
        <v>302517.25143903861</v>
      </c>
      <c r="T54" s="78">
        <v>283773.45315949025</v>
      </c>
      <c r="U54" s="78">
        <v>273509.82988215791</v>
      </c>
      <c r="V54" s="78">
        <v>257484.03202008893</v>
      </c>
      <c r="W54" s="78">
        <v>248891.01170088598</v>
      </c>
      <c r="X54" s="78">
        <v>235118.54924140233</v>
      </c>
      <c r="Y54" s="78">
        <v>227906.41910684027</v>
      </c>
      <c r="Z54" s="78">
        <v>216008.25818719299</v>
      </c>
      <c r="AA54" s="78">
        <v>205057.64772316479</v>
      </c>
      <c r="AB54" s="4"/>
      <c r="AC54" s="43">
        <v>76000</v>
      </c>
      <c r="AD54" s="12">
        <f t="shared" si="13"/>
        <v>4.6261331631382019</v>
      </c>
      <c r="AE54" s="12">
        <f t="shared" si="14"/>
        <v>4.4320850243172236</v>
      </c>
      <c r="AF54" s="12">
        <f t="shared" si="15"/>
        <v>4.1421830697868307</v>
      </c>
      <c r="AG54" s="12">
        <f t="shared" si="16"/>
        <v>3.9804901505136661</v>
      </c>
      <c r="AH54" s="12">
        <f t="shared" si="17"/>
        <v>3.7338612257827664</v>
      </c>
      <c r="AI54" s="12">
        <f t="shared" si="18"/>
        <v>3.5988135510810251</v>
      </c>
      <c r="AJ54" s="12">
        <f t="shared" si="19"/>
        <v>3.3879477897380124</v>
      </c>
      <c r="AK54" s="12">
        <f t="shared" si="20"/>
        <v>3.2748817329063944</v>
      </c>
      <c r="AL54" s="12">
        <f t="shared" si="21"/>
        <v>3.0936651215973989</v>
      </c>
      <c r="AM54" s="12">
        <f t="shared" si="22"/>
        <v>2.9987686724584246</v>
      </c>
      <c r="AN54" s="12">
        <f t="shared" si="23"/>
        <v>2.8422139235156973</v>
      </c>
      <c r="AO54" s="12">
        <f t="shared" si="24"/>
        <v>2.6981269437258524</v>
      </c>
      <c r="AP54" s="12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x14ac:dyDescent="0.15">
      <c r="A55" s="81">
        <v>77000</v>
      </c>
      <c r="B55" s="8">
        <v>0.185</v>
      </c>
      <c r="C55" s="8">
        <v>0.19</v>
      </c>
      <c r="D55" s="8">
        <v>0.19</v>
      </c>
      <c r="E55" s="8">
        <v>0.19500000000000001</v>
      </c>
      <c r="F55" s="8">
        <v>0.2</v>
      </c>
      <c r="G55" s="8">
        <v>0.2</v>
      </c>
      <c r="H55" s="8">
        <v>0.20500000000000002</v>
      </c>
      <c r="I55" s="8">
        <v>0.20500000000000002</v>
      </c>
      <c r="J55" s="8">
        <v>0.21000000000000002</v>
      </c>
      <c r="K55" s="8">
        <v>0.21000000000000002</v>
      </c>
      <c r="L55" s="8">
        <v>0.21000000000000002</v>
      </c>
      <c r="M55" s="8">
        <v>0.21499999999999997</v>
      </c>
      <c r="N55" s="4"/>
      <c r="O55" s="81">
        <v>77000</v>
      </c>
      <c r="P55" s="78">
        <v>356212.25356164144</v>
      </c>
      <c r="Q55" s="78">
        <v>341270.54687242623</v>
      </c>
      <c r="R55" s="78">
        <v>318948.09637358598</v>
      </c>
      <c r="S55" s="78">
        <v>306497.74158955232</v>
      </c>
      <c r="T55" s="78">
        <v>294879.2968054082</v>
      </c>
      <c r="U55" s="78">
        <v>277108.6434332389</v>
      </c>
      <c r="V55" s="78">
        <v>267393.77930507262</v>
      </c>
      <c r="W55" s="78">
        <v>252165.89343379234</v>
      </c>
      <c r="X55" s="78">
        <v>244022.2683718534</v>
      </c>
      <c r="Y55" s="78">
        <v>230905.18777929869</v>
      </c>
      <c r="Z55" s="78">
        <v>218850.47211070868</v>
      </c>
      <c r="AA55" s="78">
        <v>212702.34073038795</v>
      </c>
      <c r="AB55" s="4"/>
      <c r="AC55" s="43">
        <v>77000</v>
      </c>
      <c r="AD55" s="12">
        <f t="shared" si="13"/>
        <v>4.6261331631382001</v>
      </c>
      <c r="AE55" s="12">
        <f t="shared" si="14"/>
        <v>4.4320850243172236</v>
      </c>
      <c r="AF55" s="12">
        <f t="shared" si="15"/>
        <v>4.1421830697868307</v>
      </c>
      <c r="AG55" s="12">
        <f t="shared" si="16"/>
        <v>3.9804901505136665</v>
      </c>
      <c r="AH55" s="12">
        <f t="shared" si="17"/>
        <v>3.8296012572130933</v>
      </c>
      <c r="AI55" s="12">
        <f t="shared" si="18"/>
        <v>3.5988135510810246</v>
      </c>
      <c r="AJ55" s="12">
        <f t="shared" si="19"/>
        <v>3.4726464844814626</v>
      </c>
      <c r="AK55" s="12">
        <f t="shared" si="20"/>
        <v>3.2748817329063939</v>
      </c>
      <c r="AL55" s="12">
        <f t="shared" si="21"/>
        <v>3.1691203684656286</v>
      </c>
      <c r="AM55" s="12">
        <f t="shared" si="22"/>
        <v>2.9987686724584246</v>
      </c>
      <c r="AN55" s="12">
        <f t="shared" si="23"/>
        <v>2.8422139235156973</v>
      </c>
      <c r="AO55" s="12">
        <f t="shared" si="24"/>
        <v>2.7623680614336097</v>
      </c>
      <c r="AP55" s="12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x14ac:dyDescent="0.15">
      <c r="A56" s="81">
        <v>78000</v>
      </c>
      <c r="B56" s="8">
        <v>0.185</v>
      </c>
      <c r="C56" s="8">
        <v>0.19</v>
      </c>
      <c r="D56" s="8">
        <v>0.19500000000000001</v>
      </c>
      <c r="E56" s="8">
        <v>0.19500000000000001</v>
      </c>
      <c r="F56" s="8">
        <v>0.2</v>
      </c>
      <c r="G56" s="8">
        <v>0.2</v>
      </c>
      <c r="H56" s="8">
        <v>0.20500000000000002</v>
      </c>
      <c r="I56" s="8">
        <v>0.20500000000000002</v>
      </c>
      <c r="J56" s="8">
        <v>0.21000000000000002</v>
      </c>
      <c r="K56" s="8">
        <v>0.21000000000000002</v>
      </c>
      <c r="L56" s="8">
        <v>0.21499999999999997</v>
      </c>
      <c r="M56" s="8">
        <v>0.21499999999999997</v>
      </c>
      <c r="N56" s="4"/>
      <c r="O56" s="81">
        <v>78000</v>
      </c>
      <c r="P56" s="78">
        <v>360838.38672477967</v>
      </c>
      <c r="Q56" s="78">
        <v>345702.63189674343</v>
      </c>
      <c r="R56" s="78">
        <v>331592.65521819837</v>
      </c>
      <c r="S56" s="78">
        <v>310478.23174006597</v>
      </c>
      <c r="T56" s="78">
        <v>298708.8980626213</v>
      </c>
      <c r="U56" s="78">
        <v>280707.45698431996</v>
      </c>
      <c r="V56" s="78">
        <v>270866.42578955408</v>
      </c>
      <c r="W56" s="78">
        <v>255440.77516669879</v>
      </c>
      <c r="X56" s="78">
        <v>247191.38874031903</v>
      </c>
      <c r="Y56" s="78">
        <v>233903.95645175714</v>
      </c>
      <c r="Z56" s="78">
        <v>226971.08332075345</v>
      </c>
      <c r="AA56" s="78">
        <v>215464.70879182158</v>
      </c>
      <c r="AB56" s="4"/>
      <c r="AC56" s="43">
        <v>78000</v>
      </c>
      <c r="AD56" s="12">
        <f t="shared" si="13"/>
        <v>4.626133163138201</v>
      </c>
      <c r="AE56" s="12">
        <f t="shared" si="14"/>
        <v>4.4320850243172236</v>
      </c>
      <c r="AF56" s="12">
        <f t="shared" si="15"/>
        <v>4.2511878874128</v>
      </c>
      <c r="AG56" s="12">
        <f t="shared" si="16"/>
        <v>3.9804901505136661</v>
      </c>
      <c r="AH56" s="12">
        <f t="shared" si="17"/>
        <v>3.8296012572130937</v>
      </c>
      <c r="AI56" s="12">
        <f t="shared" si="18"/>
        <v>3.5988135510810251</v>
      </c>
      <c r="AJ56" s="12">
        <f t="shared" si="19"/>
        <v>3.4726464844814626</v>
      </c>
      <c r="AK56" s="12">
        <f t="shared" si="20"/>
        <v>3.2748817329063948</v>
      </c>
      <c r="AL56" s="12">
        <f t="shared" si="21"/>
        <v>3.1691203684656286</v>
      </c>
      <c r="AM56" s="12">
        <f t="shared" si="22"/>
        <v>2.998768672458425</v>
      </c>
      <c r="AN56" s="12">
        <f t="shared" si="23"/>
        <v>2.9098856835994034</v>
      </c>
      <c r="AO56" s="12">
        <f t="shared" si="24"/>
        <v>2.7623680614336101</v>
      </c>
      <c r="AP56" s="12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x14ac:dyDescent="0.15">
      <c r="A57" s="81">
        <v>79000</v>
      </c>
      <c r="B57" s="8">
        <v>0.19</v>
      </c>
      <c r="C57" s="8">
        <v>0.19</v>
      </c>
      <c r="D57" s="8">
        <v>0.19500000000000001</v>
      </c>
      <c r="E57" s="8">
        <v>0.19500000000000001</v>
      </c>
      <c r="F57" s="8">
        <v>0.2</v>
      </c>
      <c r="G57" s="8">
        <v>0.20500000000000002</v>
      </c>
      <c r="H57" s="8">
        <v>0.20500000000000002</v>
      </c>
      <c r="I57" s="8">
        <v>0.21000000000000002</v>
      </c>
      <c r="J57" s="8">
        <v>0.21000000000000002</v>
      </c>
      <c r="K57" s="8">
        <v>0.21000000000000002</v>
      </c>
      <c r="L57" s="8">
        <v>0.21499999999999997</v>
      </c>
      <c r="M57" s="8">
        <v>0.21499999999999997</v>
      </c>
      <c r="N57" s="4"/>
      <c r="O57" s="81">
        <v>79000</v>
      </c>
      <c r="P57" s="78">
        <v>375341.93934434809</v>
      </c>
      <c r="Q57" s="78">
        <v>350134.71692106064</v>
      </c>
      <c r="R57" s="78">
        <v>335843.84310561116</v>
      </c>
      <c r="S57" s="78">
        <v>314458.72189057962</v>
      </c>
      <c r="T57" s="78">
        <v>302538.4993198344</v>
      </c>
      <c r="U57" s="78">
        <v>291413.927298786</v>
      </c>
      <c r="V57" s="78">
        <v>274339.07227403554</v>
      </c>
      <c r="W57" s="78">
        <v>265025.79487276624</v>
      </c>
      <c r="X57" s="78">
        <v>250360.50910878461</v>
      </c>
      <c r="Y57" s="78">
        <v>236902.7251242155</v>
      </c>
      <c r="Z57" s="78">
        <v>229880.96900435284</v>
      </c>
      <c r="AA57" s="78">
        <v>218227.07685325516</v>
      </c>
      <c r="AB57" s="4"/>
      <c r="AC57" s="43">
        <v>79000</v>
      </c>
      <c r="AD57" s="12">
        <f t="shared" si="13"/>
        <v>4.7511637891689631</v>
      </c>
      <c r="AE57" s="12">
        <f t="shared" si="14"/>
        <v>4.4320850243172236</v>
      </c>
      <c r="AF57" s="12">
        <f t="shared" si="15"/>
        <v>4.2511878874127991</v>
      </c>
      <c r="AG57" s="12">
        <f t="shared" si="16"/>
        <v>3.9804901505136661</v>
      </c>
      <c r="AH57" s="12">
        <f t="shared" si="17"/>
        <v>3.8296012572130937</v>
      </c>
      <c r="AI57" s="12">
        <f t="shared" si="18"/>
        <v>3.6887838898580507</v>
      </c>
      <c r="AJ57" s="12">
        <f t="shared" si="19"/>
        <v>3.4726464844814626</v>
      </c>
      <c r="AK57" s="12">
        <f t="shared" si="20"/>
        <v>3.3547568971236235</v>
      </c>
      <c r="AL57" s="12">
        <f t="shared" si="21"/>
        <v>3.1691203684656282</v>
      </c>
      <c r="AM57" s="12">
        <f t="shared" si="22"/>
        <v>2.9987686724584242</v>
      </c>
      <c r="AN57" s="12">
        <f t="shared" si="23"/>
        <v>2.9098856835994029</v>
      </c>
      <c r="AO57" s="12">
        <f t="shared" si="24"/>
        <v>2.7623680614336097</v>
      </c>
      <c r="AP57" s="12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x14ac:dyDescent="0.15">
      <c r="A58" s="81">
        <v>80000</v>
      </c>
      <c r="B58" s="8">
        <v>0.19</v>
      </c>
      <c r="C58" s="8">
        <v>0.19</v>
      </c>
      <c r="D58" s="8">
        <v>0.19500000000000001</v>
      </c>
      <c r="E58" s="8">
        <v>0.2</v>
      </c>
      <c r="F58" s="8">
        <v>0.2</v>
      </c>
      <c r="G58" s="8">
        <v>0.20500000000000002</v>
      </c>
      <c r="H58" s="8">
        <v>0.20500000000000002</v>
      </c>
      <c r="I58" s="8">
        <v>0.21000000000000002</v>
      </c>
      <c r="J58" s="8">
        <v>0.21000000000000002</v>
      </c>
      <c r="K58" s="8">
        <v>0.21499999999999997</v>
      </c>
      <c r="L58" s="8">
        <v>0.21499999999999997</v>
      </c>
      <c r="M58" s="8">
        <v>0.21499999999999997</v>
      </c>
      <c r="N58" s="4"/>
      <c r="O58" s="81">
        <v>80000</v>
      </c>
      <c r="P58" s="78">
        <v>380093.10313351708</v>
      </c>
      <c r="Q58" s="78">
        <v>354566.8019453779</v>
      </c>
      <c r="R58" s="78">
        <v>340095.03099302395</v>
      </c>
      <c r="S58" s="78">
        <v>326604.32004214695</v>
      </c>
      <c r="T58" s="78">
        <v>306368.1005770475</v>
      </c>
      <c r="U58" s="78">
        <v>295102.71118864405</v>
      </c>
      <c r="V58" s="78">
        <v>277811.718758517</v>
      </c>
      <c r="W58" s="78">
        <v>268380.55176988983</v>
      </c>
      <c r="X58" s="78">
        <v>253529.62947725024</v>
      </c>
      <c r="Y58" s="78">
        <v>245613.43412516612</v>
      </c>
      <c r="Z58" s="78">
        <v>232790.85468795223</v>
      </c>
      <c r="AA58" s="78">
        <v>220989.44491468879</v>
      </c>
      <c r="AB58" s="4"/>
      <c r="AC58" s="43">
        <v>80000</v>
      </c>
      <c r="AD58" s="12">
        <f t="shared" si="13"/>
        <v>4.751163789168964</v>
      </c>
      <c r="AE58" s="12">
        <f t="shared" si="14"/>
        <v>4.4320850243172236</v>
      </c>
      <c r="AF58" s="12">
        <f t="shared" si="15"/>
        <v>4.2511878874127991</v>
      </c>
      <c r="AG58" s="12">
        <f t="shared" si="16"/>
        <v>4.0825540005268373</v>
      </c>
      <c r="AH58" s="12">
        <f t="shared" si="17"/>
        <v>3.8296012572130937</v>
      </c>
      <c r="AI58" s="12">
        <f t="shared" si="18"/>
        <v>3.6887838898580507</v>
      </c>
      <c r="AJ58" s="12">
        <f t="shared" si="19"/>
        <v>3.4726464844814626</v>
      </c>
      <c r="AK58" s="12">
        <f t="shared" si="20"/>
        <v>3.354756897123623</v>
      </c>
      <c r="AL58" s="12">
        <f t="shared" si="21"/>
        <v>3.1691203684656282</v>
      </c>
      <c r="AM58" s="12">
        <f t="shared" si="22"/>
        <v>3.0701679265645767</v>
      </c>
      <c r="AN58" s="12">
        <f t="shared" si="23"/>
        <v>2.9098856835994029</v>
      </c>
      <c r="AO58" s="12">
        <f t="shared" si="24"/>
        <v>2.7623680614336097</v>
      </c>
      <c r="AP58" s="12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x14ac:dyDescent="0.15">
      <c r="A59" s="81">
        <v>81000</v>
      </c>
      <c r="B59" s="8">
        <v>0.19</v>
      </c>
      <c r="C59" s="8">
        <v>0.19500000000000001</v>
      </c>
      <c r="D59" s="8">
        <v>0.19500000000000001</v>
      </c>
      <c r="E59" s="8">
        <v>0.2</v>
      </c>
      <c r="F59" s="8">
        <v>0.2</v>
      </c>
      <c r="G59" s="8">
        <v>0.20500000000000002</v>
      </c>
      <c r="H59" s="8">
        <v>0.20500000000000002</v>
      </c>
      <c r="I59" s="8">
        <v>0.21000000000000002</v>
      </c>
      <c r="J59" s="8">
        <v>0.21000000000000002</v>
      </c>
      <c r="K59" s="8">
        <v>0.21499999999999997</v>
      </c>
      <c r="L59" s="8">
        <v>0.21499999999999997</v>
      </c>
      <c r="M59" s="8">
        <v>0.21499999999999997</v>
      </c>
      <c r="N59" s="4"/>
      <c r="O59" s="81">
        <v>81000</v>
      </c>
      <c r="P59" s="78">
        <v>384844.26692268602</v>
      </c>
      <c r="Q59" s="78">
        <v>368446.22610047652</v>
      </c>
      <c r="R59" s="78">
        <v>344346.21888043679</v>
      </c>
      <c r="S59" s="78">
        <v>330686.87404267379</v>
      </c>
      <c r="T59" s="78">
        <v>310197.7018342606</v>
      </c>
      <c r="U59" s="78">
        <v>298791.49507850211</v>
      </c>
      <c r="V59" s="78">
        <v>281284.36524299841</v>
      </c>
      <c r="W59" s="78">
        <v>271735.30866701348</v>
      </c>
      <c r="X59" s="78">
        <v>256698.74984571588</v>
      </c>
      <c r="Y59" s="78">
        <v>248683.6020517307</v>
      </c>
      <c r="Z59" s="78">
        <v>235700.74037155166</v>
      </c>
      <c r="AA59" s="78">
        <v>223751.8129761224</v>
      </c>
      <c r="AB59" s="4"/>
      <c r="AC59" s="43">
        <v>81000</v>
      </c>
      <c r="AD59" s="12">
        <f t="shared" si="13"/>
        <v>4.7511637891689631</v>
      </c>
      <c r="AE59" s="12">
        <f t="shared" si="14"/>
        <v>4.5487188407466235</v>
      </c>
      <c r="AF59" s="12">
        <f t="shared" si="15"/>
        <v>4.2511878874128</v>
      </c>
      <c r="AG59" s="12">
        <f t="shared" si="16"/>
        <v>4.0825540005268373</v>
      </c>
      <c r="AH59" s="12">
        <f t="shared" si="17"/>
        <v>3.8296012572130937</v>
      </c>
      <c r="AI59" s="12">
        <f t="shared" si="18"/>
        <v>3.6887838898580507</v>
      </c>
      <c r="AJ59" s="12">
        <f t="shared" si="19"/>
        <v>3.4726464844814617</v>
      </c>
      <c r="AK59" s="12">
        <f t="shared" si="20"/>
        <v>3.354756897123623</v>
      </c>
      <c r="AL59" s="12">
        <f t="shared" si="21"/>
        <v>3.1691203684656282</v>
      </c>
      <c r="AM59" s="12">
        <f t="shared" si="22"/>
        <v>3.0701679265645767</v>
      </c>
      <c r="AN59" s="12">
        <f t="shared" si="23"/>
        <v>2.9098856835994034</v>
      </c>
      <c r="AO59" s="12">
        <f t="shared" si="24"/>
        <v>2.7623680614336097</v>
      </c>
      <c r="AP59" s="12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x14ac:dyDescent="0.15">
      <c r="A60" s="81">
        <v>82000</v>
      </c>
      <c r="B60" s="8">
        <v>0.19</v>
      </c>
      <c r="C60" s="8">
        <v>0.19500000000000001</v>
      </c>
      <c r="D60" s="8">
        <v>0.19500000000000001</v>
      </c>
      <c r="E60" s="8">
        <v>0.2</v>
      </c>
      <c r="F60" s="8">
        <v>0.20500000000000002</v>
      </c>
      <c r="G60" s="8">
        <v>0.20500000000000002</v>
      </c>
      <c r="H60" s="8">
        <v>0.21000000000000002</v>
      </c>
      <c r="I60" s="8">
        <v>0.21000000000000002</v>
      </c>
      <c r="J60" s="8">
        <v>0.21499999999999997</v>
      </c>
      <c r="K60" s="8">
        <v>0.21499999999999997</v>
      </c>
      <c r="L60" s="8">
        <v>0.21499999999999997</v>
      </c>
      <c r="M60" s="8">
        <v>0.21999999999999997</v>
      </c>
      <c r="N60" s="4"/>
      <c r="O60" s="81">
        <v>82000</v>
      </c>
      <c r="P60" s="78">
        <v>389595.43071185495</v>
      </c>
      <c r="Q60" s="78">
        <v>372994.94494122313</v>
      </c>
      <c r="R60" s="78">
        <v>348597.40676784958</v>
      </c>
      <c r="S60" s="78">
        <v>334769.42804320063</v>
      </c>
      <c r="T60" s="78">
        <v>321877.98566876049</v>
      </c>
      <c r="U60" s="78">
        <v>302480.27896836016</v>
      </c>
      <c r="V60" s="78">
        <v>291702.30469644279</v>
      </c>
      <c r="W60" s="78">
        <v>275090.06556413713</v>
      </c>
      <c r="X60" s="78">
        <v>266055.20045737625</v>
      </c>
      <c r="Y60" s="78">
        <v>251753.76997829525</v>
      </c>
      <c r="Z60" s="78">
        <v>238610.62605515105</v>
      </c>
      <c r="AA60" s="78">
        <v>231781.9526895922</v>
      </c>
      <c r="AB60" s="4"/>
      <c r="AC60" s="43">
        <v>82000</v>
      </c>
      <c r="AD60" s="12">
        <f t="shared" si="13"/>
        <v>4.7511637891689631</v>
      </c>
      <c r="AE60" s="12">
        <f t="shared" si="14"/>
        <v>4.5487188407466235</v>
      </c>
      <c r="AF60" s="12">
        <f t="shared" si="15"/>
        <v>4.2511878874128</v>
      </c>
      <c r="AG60" s="12">
        <f t="shared" si="16"/>
        <v>4.0825540005268373</v>
      </c>
      <c r="AH60" s="12">
        <f t="shared" si="17"/>
        <v>3.9253412886434207</v>
      </c>
      <c r="AI60" s="12">
        <f t="shared" si="18"/>
        <v>3.6887838898580507</v>
      </c>
      <c r="AJ60" s="12">
        <f t="shared" si="19"/>
        <v>3.557345179224912</v>
      </c>
      <c r="AK60" s="12">
        <f t="shared" si="20"/>
        <v>3.3547568971236235</v>
      </c>
      <c r="AL60" s="12">
        <f t="shared" si="21"/>
        <v>3.244575615333857</v>
      </c>
      <c r="AM60" s="12">
        <f t="shared" si="22"/>
        <v>3.0701679265645763</v>
      </c>
      <c r="AN60" s="12">
        <f t="shared" si="23"/>
        <v>2.9098856835994029</v>
      </c>
      <c r="AO60" s="12">
        <f t="shared" si="24"/>
        <v>2.8266091791413683</v>
      </c>
      <c r="AP60" s="12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x14ac:dyDescent="0.15">
      <c r="A61" s="81">
        <v>83000</v>
      </c>
      <c r="B61" s="8">
        <v>0.19</v>
      </c>
      <c r="C61" s="8">
        <v>0.19500000000000001</v>
      </c>
      <c r="D61" s="8">
        <v>0.2</v>
      </c>
      <c r="E61" s="8">
        <v>0.2</v>
      </c>
      <c r="F61" s="8">
        <v>0.20500000000000002</v>
      </c>
      <c r="G61" s="8">
        <v>0.20500000000000002</v>
      </c>
      <c r="H61" s="8">
        <v>0.21000000000000002</v>
      </c>
      <c r="I61" s="8">
        <v>0.21000000000000002</v>
      </c>
      <c r="J61" s="8">
        <v>0.21499999999999997</v>
      </c>
      <c r="K61" s="8">
        <v>0.21499999999999997</v>
      </c>
      <c r="L61" s="8">
        <v>0.21999999999999997</v>
      </c>
      <c r="M61" s="8">
        <v>0.21999999999999997</v>
      </c>
      <c r="N61" s="4"/>
      <c r="O61" s="81">
        <v>83000</v>
      </c>
      <c r="P61" s="78">
        <v>394346.594501024</v>
      </c>
      <c r="Q61" s="78">
        <v>377543.66378196981</v>
      </c>
      <c r="R61" s="78">
        <v>361895.99451821781</v>
      </c>
      <c r="S61" s="78">
        <v>338851.98204372748</v>
      </c>
      <c r="T61" s="78">
        <v>325803.32695740397</v>
      </c>
      <c r="U61" s="78">
        <v>306169.06285821821</v>
      </c>
      <c r="V61" s="78">
        <v>295259.6498756677</v>
      </c>
      <c r="W61" s="78">
        <v>278444.82246126072</v>
      </c>
      <c r="X61" s="78">
        <v>269299.77607271011</v>
      </c>
      <c r="Y61" s="78">
        <v>254823.93790485986</v>
      </c>
      <c r="Z61" s="78">
        <v>247137.26782569813</v>
      </c>
      <c r="AA61" s="78">
        <v>234608.56186873355</v>
      </c>
      <c r="AB61" s="4"/>
      <c r="AC61" s="43">
        <v>83000</v>
      </c>
      <c r="AD61" s="12">
        <f t="shared" si="13"/>
        <v>4.751163789168964</v>
      </c>
      <c r="AE61" s="12">
        <f t="shared" si="14"/>
        <v>4.5487188407466244</v>
      </c>
      <c r="AF61" s="12">
        <f t="shared" si="15"/>
        <v>4.3601927050387683</v>
      </c>
      <c r="AG61" s="12">
        <f t="shared" si="16"/>
        <v>4.0825540005268373</v>
      </c>
      <c r="AH61" s="12">
        <f t="shared" si="17"/>
        <v>3.9253412886434216</v>
      </c>
      <c r="AI61" s="12">
        <f t="shared" si="18"/>
        <v>3.6887838898580507</v>
      </c>
      <c r="AJ61" s="12">
        <f t="shared" si="19"/>
        <v>3.557345179224912</v>
      </c>
      <c r="AK61" s="12">
        <f t="shared" si="20"/>
        <v>3.354756897123623</v>
      </c>
      <c r="AL61" s="12">
        <f t="shared" si="21"/>
        <v>3.244575615333857</v>
      </c>
      <c r="AM61" s="12">
        <f t="shared" si="22"/>
        <v>3.0701679265645767</v>
      </c>
      <c r="AN61" s="12">
        <f t="shared" si="23"/>
        <v>2.9775574436831098</v>
      </c>
      <c r="AO61" s="12">
        <f t="shared" si="24"/>
        <v>2.8266091791413679</v>
      </c>
      <c r="AP61" s="12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x14ac:dyDescent="0.15">
      <c r="A62" s="81">
        <v>84000</v>
      </c>
      <c r="B62" s="8">
        <v>0.19</v>
      </c>
      <c r="C62" s="8">
        <v>0.19500000000000001</v>
      </c>
      <c r="D62" s="8">
        <v>0.2</v>
      </c>
      <c r="E62" s="8">
        <v>0.2</v>
      </c>
      <c r="F62" s="8">
        <v>0.20500000000000002</v>
      </c>
      <c r="G62" s="8">
        <v>0.20500000000000002</v>
      </c>
      <c r="H62" s="8">
        <v>0.21000000000000002</v>
      </c>
      <c r="I62" s="8">
        <v>0.21000000000000002</v>
      </c>
      <c r="J62" s="8">
        <v>0.21499999999999997</v>
      </c>
      <c r="K62" s="8">
        <v>0.21499999999999997</v>
      </c>
      <c r="L62" s="8">
        <v>0.21999999999999997</v>
      </c>
      <c r="M62" s="8">
        <v>0.21999999999999997</v>
      </c>
      <c r="N62" s="4"/>
      <c r="O62" s="81">
        <v>84000</v>
      </c>
      <c r="P62" s="78">
        <v>399097.75829019293</v>
      </c>
      <c r="Q62" s="78">
        <v>382092.38262271642</v>
      </c>
      <c r="R62" s="78">
        <v>366256.18722325657</v>
      </c>
      <c r="S62" s="78">
        <v>342934.53604425432</v>
      </c>
      <c r="T62" s="78">
        <v>329728.66824604734</v>
      </c>
      <c r="U62" s="78">
        <v>309857.84674807626</v>
      </c>
      <c r="V62" s="78">
        <v>298816.99505489261</v>
      </c>
      <c r="W62" s="78">
        <v>281799.57935838436</v>
      </c>
      <c r="X62" s="78">
        <v>272544.35168804397</v>
      </c>
      <c r="Y62" s="78">
        <v>257894.10583142444</v>
      </c>
      <c r="Z62" s="78">
        <v>250114.82526938125</v>
      </c>
      <c r="AA62" s="78">
        <v>237435.17104787493</v>
      </c>
      <c r="AB62" s="4"/>
      <c r="AC62" s="43">
        <v>84000</v>
      </c>
      <c r="AD62" s="12">
        <f t="shared" si="13"/>
        <v>4.7511637891689631</v>
      </c>
      <c r="AE62" s="12">
        <f t="shared" si="14"/>
        <v>4.5487188407466244</v>
      </c>
      <c r="AF62" s="12">
        <f t="shared" si="15"/>
        <v>4.3601927050387683</v>
      </c>
      <c r="AG62" s="12">
        <f t="shared" si="16"/>
        <v>4.0825540005268373</v>
      </c>
      <c r="AH62" s="12">
        <f t="shared" si="17"/>
        <v>3.9253412886434207</v>
      </c>
      <c r="AI62" s="12">
        <f t="shared" si="18"/>
        <v>3.6887838898580507</v>
      </c>
      <c r="AJ62" s="12">
        <f t="shared" si="19"/>
        <v>3.557345179224912</v>
      </c>
      <c r="AK62" s="12">
        <f t="shared" si="20"/>
        <v>3.3547568971236235</v>
      </c>
      <c r="AL62" s="12">
        <f t="shared" si="21"/>
        <v>3.244575615333857</v>
      </c>
      <c r="AM62" s="12">
        <f t="shared" si="22"/>
        <v>3.0701679265645767</v>
      </c>
      <c r="AN62" s="12">
        <f t="shared" si="23"/>
        <v>2.9775574436831103</v>
      </c>
      <c r="AO62" s="12">
        <f t="shared" si="24"/>
        <v>2.8266091791413683</v>
      </c>
      <c r="AP62" s="12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x14ac:dyDescent="0.15">
      <c r="A63" s="81">
        <v>85000</v>
      </c>
      <c r="B63" s="8">
        <v>0.19</v>
      </c>
      <c r="C63" s="8">
        <v>0.19500000000000001</v>
      </c>
      <c r="D63" s="8">
        <v>0.2</v>
      </c>
      <c r="E63" s="8">
        <v>0.2</v>
      </c>
      <c r="F63" s="8">
        <v>0.20500000000000002</v>
      </c>
      <c r="G63" s="8">
        <v>0.21000000000000002</v>
      </c>
      <c r="H63" s="8">
        <v>0.21000000000000002</v>
      </c>
      <c r="I63" s="8">
        <v>0.21000000000000002</v>
      </c>
      <c r="J63" s="8">
        <v>0.21499999999999997</v>
      </c>
      <c r="K63" s="8">
        <v>0.21499999999999997</v>
      </c>
      <c r="L63" s="8">
        <v>0.21999999999999997</v>
      </c>
      <c r="M63" s="8">
        <v>0.21999999999999997</v>
      </c>
      <c r="N63" s="4"/>
      <c r="O63" s="81">
        <v>85000</v>
      </c>
      <c r="P63" s="78">
        <v>403848.92207936186</v>
      </c>
      <c r="Q63" s="78">
        <v>386641.10146346304</v>
      </c>
      <c r="R63" s="78">
        <v>370616.37992829538</v>
      </c>
      <c r="S63" s="78">
        <v>347017.09004478116</v>
      </c>
      <c r="T63" s="78">
        <v>333654.00953469076</v>
      </c>
      <c r="U63" s="78">
        <v>321194.10943398147</v>
      </c>
      <c r="V63" s="78">
        <v>302374.34023411758</v>
      </c>
      <c r="W63" s="78">
        <v>285154.33625550795</v>
      </c>
      <c r="X63" s="78">
        <v>275788.92730337777</v>
      </c>
      <c r="Y63" s="78">
        <v>260964.27375798899</v>
      </c>
      <c r="Z63" s="78">
        <v>253092.38271306435</v>
      </c>
      <c r="AA63" s="78">
        <v>240261.78022701631</v>
      </c>
      <c r="AB63" s="4"/>
      <c r="AC63" s="43">
        <v>85000</v>
      </c>
      <c r="AD63" s="12">
        <f t="shared" si="13"/>
        <v>4.7511637891689631</v>
      </c>
      <c r="AE63" s="12">
        <f t="shared" si="14"/>
        <v>4.5487188407466244</v>
      </c>
      <c r="AF63" s="12">
        <f t="shared" si="15"/>
        <v>4.3601927050387692</v>
      </c>
      <c r="AG63" s="12">
        <f t="shared" si="16"/>
        <v>4.0825540005268373</v>
      </c>
      <c r="AH63" s="12">
        <f t="shared" si="17"/>
        <v>3.9253412886434207</v>
      </c>
      <c r="AI63" s="12">
        <f t="shared" si="18"/>
        <v>3.7787542286350764</v>
      </c>
      <c r="AJ63" s="12">
        <f t="shared" si="19"/>
        <v>3.5573451792249129</v>
      </c>
      <c r="AK63" s="12">
        <f t="shared" si="20"/>
        <v>3.354756897123623</v>
      </c>
      <c r="AL63" s="12">
        <f t="shared" si="21"/>
        <v>3.2445756153338561</v>
      </c>
      <c r="AM63" s="12">
        <f t="shared" si="22"/>
        <v>3.0701679265645763</v>
      </c>
      <c r="AN63" s="12">
        <f t="shared" si="23"/>
        <v>2.9775574436831098</v>
      </c>
      <c r="AO63" s="12">
        <f t="shared" si="24"/>
        <v>2.8266091791413683</v>
      </c>
      <c r="AP63" s="12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x14ac:dyDescent="0.15">
      <c r="A64" s="81">
        <v>86000</v>
      </c>
      <c r="B64" s="8">
        <v>0.19500000000000001</v>
      </c>
      <c r="C64" s="8">
        <v>0.19500000000000001</v>
      </c>
      <c r="D64" s="8">
        <v>0.2</v>
      </c>
      <c r="E64" s="8">
        <v>0.20500000000000002</v>
      </c>
      <c r="F64" s="8">
        <v>0.20500000000000002</v>
      </c>
      <c r="G64" s="8">
        <v>0.21000000000000002</v>
      </c>
      <c r="H64" s="8">
        <v>0.21000000000000002</v>
      </c>
      <c r="I64" s="8">
        <v>0.21499999999999997</v>
      </c>
      <c r="J64" s="8">
        <v>0.21499999999999997</v>
      </c>
      <c r="K64" s="8">
        <v>0.21999999999999997</v>
      </c>
      <c r="L64" s="8">
        <v>0.21999999999999997</v>
      </c>
      <c r="M64" s="8">
        <v>0.21999999999999997</v>
      </c>
      <c r="N64" s="4"/>
      <c r="O64" s="81">
        <v>86000</v>
      </c>
      <c r="P64" s="78">
        <v>419352.71970717638</v>
      </c>
      <c r="Q64" s="78">
        <v>391189.82030420966</v>
      </c>
      <c r="R64" s="78">
        <v>374976.57263333409</v>
      </c>
      <c r="S64" s="78">
        <v>359877.13514644071</v>
      </c>
      <c r="T64" s="78">
        <v>337579.35082333424</v>
      </c>
      <c r="U64" s="78">
        <v>324972.86366261658</v>
      </c>
      <c r="V64" s="78">
        <v>305931.68541334249</v>
      </c>
      <c r="W64" s="78">
        <v>295378.35727531323</v>
      </c>
      <c r="X64" s="78">
        <v>279033.50291871169</v>
      </c>
      <c r="Y64" s="78">
        <v>270174.77753768273</v>
      </c>
      <c r="Z64" s="78">
        <v>256069.94015674747</v>
      </c>
      <c r="AA64" s="78">
        <v>243088.38940615766</v>
      </c>
      <c r="AB64" s="4"/>
      <c r="AC64" s="43">
        <v>86000</v>
      </c>
      <c r="AD64" s="12">
        <f t="shared" si="13"/>
        <v>4.8761944151997252</v>
      </c>
      <c r="AE64" s="12">
        <f t="shared" si="14"/>
        <v>4.5487188407466244</v>
      </c>
      <c r="AF64" s="12">
        <f t="shared" si="15"/>
        <v>4.3601927050387683</v>
      </c>
      <c r="AG64" s="12">
        <f t="shared" si="16"/>
        <v>4.1846178505400085</v>
      </c>
      <c r="AH64" s="12">
        <f t="shared" si="17"/>
        <v>3.9253412886434216</v>
      </c>
      <c r="AI64" s="12">
        <f t="shared" si="18"/>
        <v>3.7787542286350764</v>
      </c>
      <c r="AJ64" s="12">
        <f t="shared" si="19"/>
        <v>3.5573451792249129</v>
      </c>
      <c r="AK64" s="12">
        <f t="shared" si="20"/>
        <v>3.4346320613408516</v>
      </c>
      <c r="AL64" s="12">
        <f t="shared" si="21"/>
        <v>3.244575615333857</v>
      </c>
      <c r="AM64" s="12">
        <f t="shared" si="22"/>
        <v>3.1415671806707293</v>
      </c>
      <c r="AN64" s="12">
        <f t="shared" si="23"/>
        <v>2.9775574436831103</v>
      </c>
      <c r="AO64" s="12">
        <f t="shared" si="24"/>
        <v>2.8266091791413679</v>
      </c>
      <c r="AP64" s="12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x14ac:dyDescent="0.15">
      <c r="A65" s="81">
        <v>87000</v>
      </c>
      <c r="B65" s="8">
        <v>0.19500000000000001</v>
      </c>
      <c r="C65" s="8">
        <v>0.19500000000000001</v>
      </c>
      <c r="D65" s="8">
        <v>0.2</v>
      </c>
      <c r="E65" s="8">
        <v>0.20500000000000002</v>
      </c>
      <c r="F65" s="8">
        <v>0.20500000000000002</v>
      </c>
      <c r="G65" s="8">
        <v>0.21000000000000002</v>
      </c>
      <c r="H65" s="8">
        <v>0.21000000000000002</v>
      </c>
      <c r="I65" s="8">
        <v>0.21499999999999997</v>
      </c>
      <c r="J65" s="8">
        <v>0.21499999999999997</v>
      </c>
      <c r="K65" s="8">
        <v>0.21999999999999997</v>
      </c>
      <c r="L65" s="8">
        <v>0.21999999999999997</v>
      </c>
      <c r="M65" s="8">
        <v>0.21999999999999997</v>
      </c>
      <c r="N65" s="4"/>
      <c r="O65" s="81">
        <v>87000</v>
      </c>
      <c r="P65" s="78">
        <v>424228.91412237613</v>
      </c>
      <c r="Q65" s="78">
        <v>395738.53914495627</v>
      </c>
      <c r="R65" s="78">
        <v>379336.7653383729</v>
      </c>
      <c r="S65" s="78">
        <v>364061.75299698068</v>
      </c>
      <c r="T65" s="78">
        <v>341504.69211197761</v>
      </c>
      <c r="U65" s="78">
        <v>328751.61789125163</v>
      </c>
      <c r="V65" s="78">
        <v>309489.0305925674</v>
      </c>
      <c r="W65" s="78">
        <v>298812.98933665408</v>
      </c>
      <c r="X65" s="78">
        <v>282278.07853404555</v>
      </c>
      <c r="Y65" s="78">
        <v>273316.34471835347</v>
      </c>
      <c r="Z65" s="78">
        <v>259047.49760043059</v>
      </c>
      <c r="AA65" s="78">
        <v>245914.99858529904</v>
      </c>
      <c r="AB65" s="4"/>
      <c r="AC65" s="43">
        <v>87000</v>
      </c>
      <c r="AD65" s="12">
        <f t="shared" si="13"/>
        <v>4.8761944151997252</v>
      </c>
      <c r="AE65" s="12">
        <f t="shared" si="14"/>
        <v>4.5487188407466235</v>
      </c>
      <c r="AF65" s="12">
        <f t="shared" si="15"/>
        <v>4.3601927050387692</v>
      </c>
      <c r="AG65" s="12">
        <f t="shared" si="16"/>
        <v>4.1846178505400076</v>
      </c>
      <c r="AH65" s="12">
        <f t="shared" si="17"/>
        <v>3.9253412886434207</v>
      </c>
      <c r="AI65" s="12">
        <f t="shared" si="18"/>
        <v>3.7787542286350764</v>
      </c>
      <c r="AJ65" s="12">
        <f t="shared" si="19"/>
        <v>3.5573451792249129</v>
      </c>
      <c r="AK65" s="12">
        <f t="shared" si="20"/>
        <v>3.4346320613408516</v>
      </c>
      <c r="AL65" s="12">
        <f t="shared" si="21"/>
        <v>3.244575615333857</v>
      </c>
      <c r="AM65" s="12">
        <f t="shared" si="22"/>
        <v>3.1415671806707297</v>
      </c>
      <c r="AN65" s="12">
        <f t="shared" si="23"/>
        <v>2.9775574436831103</v>
      </c>
      <c r="AO65" s="12">
        <f t="shared" si="24"/>
        <v>2.8266091791413683</v>
      </c>
      <c r="AP65" s="12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x14ac:dyDescent="0.15">
      <c r="A66" s="81">
        <v>88000</v>
      </c>
      <c r="B66" s="20">
        <v>0.19500000000000001</v>
      </c>
      <c r="C66" s="20">
        <v>0.19500000000000001</v>
      </c>
      <c r="D66" s="20">
        <v>0.2</v>
      </c>
      <c r="E66" s="20">
        <v>0.20500000000000002</v>
      </c>
      <c r="F66" s="20">
        <v>0.20500000000000002</v>
      </c>
      <c r="G66" s="20">
        <v>0.21000000000000002</v>
      </c>
      <c r="H66" s="20">
        <v>0.21000000000000002</v>
      </c>
      <c r="I66" s="20">
        <v>0.21499999999999997</v>
      </c>
      <c r="J66" s="20">
        <v>0.21499999999999997</v>
      </c>
      <c r="K66" s="20">
        <v>0.21999999999999997</v>
      </c>
      <c r="L66" s="20">
        <v>0.21999999999999997</v>
      </c>
      <c r="M66" s="20">
        <v>0.22499999999999998</v>
      </c>
      <c r="N66" s="4"/>
      <c r="O66" s="81">
        <v>88000</v>
      </c>
      <c r="P66" s="79">
        <v>429105.10853757581</v>
      </c>
      <c r="Q66" s="79">
        <v>400287.25798570289</v>
      </c>
      <c r="R66" s="79">
        <v>383696.95804341167</v>
      </c>
      <c r="S66" s="79">
        <v>368246.37084752071</v>
      </c>
      <c r="T66" s="79">
        <v>345430.03340062103</v>
      </c>
      <c r="U66" s="79">
        <v>332530.37211988668</v>
      </c>
      <c r="V66" s="79">
        <v>313046.37577179231</v>
      </c>
      <c r="W66" s="79">
        <v>302247.62139799492</v>
      </c>
      <c r="X66" s="79">
        <v>285522.65414937935</v>
      </c>
      <c r="Y66" s="79">
        <v>276457.91189902421</v>
      </c>
      <c r="Z66" s="79">
        <v>262025.05504411369</v>
      </c>
      <c r="AA66" s="79">
        <v>254394.82612272317</v>
      </c>
      <c r="AB66" s="4"/>
      <c r="AC66" s="43">
        <v>88000</v>
      </c>
      <c r="AD66" s="12">
        <f t="shared" si="13"/>
        <v>4.8761944151997252</v>
      </c>
      <c r="AE66" s="12">
        <f t="shared" si="14"/>
        <v>4.5487188407466235</v>
      </c>
      <c r="AF66" s="12">
        <f t="shared" si="15"/>
        <v>4.3601927050387692</v>
      </c>
      <c r="AG66" s="12">
        <f t="shared" si="16"/>
        <v>4.1846178505400085</v>
      </c>
      <c r="AH66" s="12">
        <f t="shared" si="17"/>
        <v>3.9253412886434207</v>
      </c>
      <c r="AI66" s="12">
        <f t="shared" si="18"/>
        <v>3.7787542286350759</v>
      </c>
      <c r="AJ66" s="12">
        <f t="shared" si="19"/>
        <v>3.5573451792249124</v>
      </c>
      <c r="AK66" s="12">
        <f t="shared" si="20"/>
        <v>3.4346320613408512</v>
      </c>
      <c r="AL66" s="12">
        <f t="shared" si="21"/>
        <v>3.2445756153338561</v>
      </c>
      <c r="AM66" s="12">
        <f t="shared" si="22"/>
        <v>3.1415671806707297</v>
      </c>
      <c r="AN66" s="12">
        <f t="shared" si="23"/>
        <v>2.9775574436831103</v>
      </c>
      <c r="AO66" s="12">
        <f t="shared" si="24"/>
        <v>2.890850296849127</v>
      </c>
      <c r="AP66" s="12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x14ac:dyDescent="0.15">
      <c r="A67" s="81">
        <v>89000</v>
      </c>
      <c r="B67" s="20">
        <v>0.19500000000000001</v>
      </c>
      <c r="C67" s="20">
        <v>0.2</v>
      </c>
      <c r="D67" s="20">
        <v>0.2</v>
      </c>
      <c r="E67" s="20">
        <v>0.20500000000000002</v>
      </c>
      <c r="F67" s="20">
        <v>0.21000000000000002</v>
      </c>
      <c r="G67" s="20">
        <v>0.21000000000000002</v>
      </c>
      <c r="H67" s="20">
        <v>0.21499999999999997</v>
      </c>
      <c r="I67" s="20">
        <v>0.21499999999999997</v>
      </c>
      <c r="J67" s="20">
        <v>0.21499999999999997</v>
      </c>
      <c r="K67" s="20">
        <v>0.21999999999999997</v>
      </c>
      <c r="L67" s="20">
        <v>0.21999999999999997</v>
      </c>
      <c r="M67" s="20">
        <v>0.22499999999999998</v>
      </c>
      <c r="N67" s="77"/>
      <c r="O67" s="81">
        <v>89000</v>
      </c>
      <c r="P67" s="80">
        <v>433981.30295277556</v>
      </c>
      <c r="Q67" s="80">
        <v>415216.38648866618</v>
      </c>
      <c r="R67" s="80">
        <v>388057.15074845043</v>
      </c>
      <c r="S67" s="80">
        <v>372430.98869806074</v>
      </c>
      <c r="T67" s="80">
        <v>357876.23748656362</v>
      </c>
      <c r="U67" s="80">
        <v>336309.12634852179</v>
      </c>
      <c r="V67" s="80">
        <v>324141.90478318423</v>
      </c>
      <c r="W67" s="80">
        <v>305682.25345933577</v>
      </c>
      <c r="X67" s="80">
        <v>288767.22976471327</v>
      </c>
      <c r="Y67" s="80">
        <v>279599.47907969489</v>
      </c>
      <c r="Z67" s="80">
        <v>265002.61248779681</v>
      </c>
      <c r="AA67" s="80">
        <v>257285.67641957229</v>
      </c>
      <c r="AB67" s="4"/>
      <c r="AC67" s="43">
        <v>89000</v>
      </c>
      <c r="AD67" s="12">
        <f t="shared" si="13"/>
        <v>4.8761944151997252</v>
      </c>
      <c r="AE67" s="12">
        <f t="shared" si="14"/>
        <v>4.6653526571760242</v>
      </c>
      <c r="AF67" s="12">
        <f t="shared" si="15"/>
        <v>4.3601927050387692</v>
      </c>
      <c r="AG67" s="12">
        <f t="shared" si="16"/>
        <v>4.1846178505400085</v>
      </c>
      <c r="AH67" s="12">
        <f t="shared" si="17"/>
        <v>4.0210813200737485</v>
      </c>
      <c r="AI67" s="12">
        <f t="shared" si="18"/>
        <v>3.7787542286350764</v>
      </c>
      <c r="AJ67" s="12">
        <f t="shared" si="19"/>
        <v>3.6420438739683623</v>
      </c>
      <c r="AK67" s="12">
        <f t="shared" si="20"/>
        <v>3.4346320613408512</v>
      </c>
      <c r="AL67" s="12">
        <f t="shared" si="21"/>
        <v>3.244575615333857</v>
      </c>
      <c r="AM67" s="12">
        <f t="shared" si="22"/>
        <v>3.1415671806707293</v>
      </c>
      <c r="AN67" s="12">
        <f t="shared" si="23"/>
        <v>2.9775574436831103</v>
      </c>
      <c r="AO67" s="12">
        <f t="shared" si="24"/>
        <v>2.890850296849127</v>
      </c>
      <c r="AP67" s="12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x14ac:dyDescent="0.15">
      <c r="A68" s="81">
        <v>90000</v>
      </c>
      <c r="B68" s="20">
        <v>0.19500000000000001</v>
      </c>
      <c r="C68" s="20">
        <v>0.2</v>
      </c>
      <c r="D68" s="20">
        <v>0.2</v>
      </c>
      <c r="E68" s="20">
        <v>0.20500000000000002</v>
      </c>
      <c r="F68" s="20">
        <v>0.21000000000000002</v>
      </c>
      <c r="G68" s="20">
        <v>0.21000000000000002</v>
      </c>
      <c r="H68" s="20">
        <v>0.21499999999999997</v>
      </c>
      <c r="I68" s="20">
        <v>0.21499999999999997</v>
      </c>
      <c r="J68" s="20">
        <v>0.21999999999999997</v>
      </c>
      <c r="K68" s="20">
        <v>0.21999999999999997</v>
      </c>
      <c r="L68" s="20">
        <v>0.21999999999999997</v>
      </c>
      <c r="M68" s="20">
        <v>0.22499999999999998</v>
      </c>
      <c r="N68" s="4"/>
      <c r="O68" s="81">
        <v>90000</v>
      </c>
      <c r="P68" s="79">
        <v>438857.4973679753</v>
      </c>
      <c r="Q68" s="79">
        <v>419881.73914584221</v>
      </c>
      <c r="R68" s="79">
        <v>392417.34345348919</v>
      </c>
      <c r="S68" s="79">
        <v>376615.60654860071</v>
      </c>
      <c r="T68" s="79">
        <v>361897.31880663737</v>
      </c>
      <c r="U68" s="79">
        <v>340087.88057715684</v>
      </c>
      <c r="V68" s="79">
        <v>327783.94865715259</v>
      </c>
      <c r="W68" s="79">
        <v>309116.88552067667</v>
      </c>
      <c r="X68" s="79">
        <v>298802.77759818773</v>
      </c>
      <c r="Y68" s="79">
        <v>282741.04626036569</v>
      </c>
      <c r="Z68" s="79">
        <v>267980.1699314799</v>
      </c>
      <c r="AA68" s="79">
        <v>260176.52671642142</v>
      </c>
      <c r="AB68" s="19"/>
      <c r="AC68" s="43">
        <v>90000</v>
      </c>
      <c r="AD68" s="12">
        <f t="shared" ref="AD68:AD88" si="25">P68/$O68</f>
        <v>4.8761944151997252</v>
      </c>
      <c r="AE68" s="12">
        <f t="shared" ref="AE68:AE88" si="26">Q68/$O68</f>
        <v>4.6653526571760242</v>
      </c>
      <c r="AF68" s="12">
        <f t="shared" ref="AF68:AF88" si="27">R68/$O68</f>
        <v>4.3601927050387683</v>
      </c>
      <c r="AG68" s="12">
        <f t="shared" ref="AG68:AG88" si="28">S68/$O68</f>
        <v>4.1846178505400076</v>
      </c>
      <c r="AH68" s="12">
        <f t="shared" ref="AH68:AH88" si="29">T68/$O68</f>
        <v>4.0210813200737485</v>
      </c>
      <c r="AI68" s="12">
        <f t="shared" ref="AI68:AI88" si="30">U68/$O68</f>
        <v>3.7787542286350759</v>
      </c>
      <c r="AJ68" s="12">
        <f t="shared" ref="AJ68:AJ88" si="31">V68/$O68</f>
        <v>3.6420438739683623</v>
      </c>
      <c r="AK68" s="12">
        <f t="shared" ref="AK68:AK88" si="32">W68/$O68</f>
        <v>3.4346320613408521</v>
      </c>
      <c r="AL68" s="12">
        <f t="shared" ref="AL68:AL88" si="33">X68/$O68</f>
        <v>3.3200308622020858</v>
      </c>
      <c r="AM68" s="12">
        <f t="shared" ref="AM68:AM88" si="34">Y68/$O68</f>
        <v>3.1415671806707297</v>
      </c>
      <c r="AN68" s="12">
        <f t="shared" ref="AN68:AN88" si="35">Z68/$O68</f>
        <v>2.9775574436831103</v>
      </c>
      <c r="AO68" s="12">
        <f t="shared" ref="AO68:AO88" si="36">AA68/$O68</f>
        <v>2.890850296849127</v>
      </c>
      <c r="AP68" s="12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5" customFormat="1" x14ac:dyDescent="0.15">
      <c r="A69" s="81">
        <v>91000</v>
      </c>
      <c r="B69" s="20">
        <v>0.19500000000000001</v>
      </c>
      <c r="C69" s="20">
        <v>0.2</v>
      </c>
      <c r="D69" s="20">
        <v>0.20500000000000002</v>
      </c>
      <c r="E69" s="20">
        <v>0.20500000000000002</v>
      </c>
      <c r="F69" s="20">
        <v>0.21000000000000002</v>
      </c>
      <c r="G69" s="20">
        <v>0.21000000000000002</v>
      </c>
      <c r="H69" s="20">
        <v>0.21499999999999997</v>
      </c>
      <c r="I69" s="20">
        <v>0.21499999999999997</v>
      </c>
      <c r="J69" s="20">
        <v>0.21999999999999997</v>
      </c>
      <c r="K69" s="20">
        <v>0.21999999999999997</v>
      </c>
      <c r="L69" s="20">
        <v>0.22499999999999998</v>
      </c>
      <c r="M69" s="20">
        <v>0.22499999999999998</v>
      </c>
      <c r="N69" s="4"/>
      <c r="O69" s="81">
        <v>91000</v>
      </c>
      <c r="P69" s="79">
        <v>443733.69178317499</v>
      </c>
      <c r="Q69" s="79">
        <v>424547.09180301824</v>
      </c>
      <c r="R69" s="79">
        <v>406696.97456249117</v>
      </c>
      <c r="S69" s="79">
        <v>380800.22439914069</v>
      </c>
      <c r="T69" s="79">
        <v>365918.40012671112</v>
      </c>
      <c r="U69" s="79">
        <v>343866.63480579195</v>
      </c>
      <c r="V69" s="79">
        <v>331425.99253112095</v>
      </c>
      <c r="W69" s="79">
        <v>312551.51758201746</v>
      </c>
      <c r="X69" s="79">
        <v>302122.80846038979</v>
      </c>
      <c r="Y69" s="79">
        <v>285882.61344103637</v>
      </c>
      <c r="Z69" s="79">
        <v>277115.8575427804</v>
      </c>
      <c r="AA69" s="79">
        <v>263067.37701327051</v>
      </c>
      <c r="AB69" s="4"/>
      <c r="AC69" s="43">
        <v>91000</v>
      </c>
      <c r="AD69" s="12">
        <f t="shared" si="25"/>
        <v>4.8761944151997252</v>
      </c>
      <c r="AE69" s="12">
        <f t="shared" si="26"/>
        <v>4.6653526571760242</v>
      </c>
      <c r="AF69" s="12">
        <f t="shared" si="27"/>
        <v>4.4691975226647385</v>
      </c>
      <c r="AG69" s="12">
        <f t="shared" si="28"/>
        <v>4.1846178505400076</v>
      </c>
      <c r="AH69" s="12">
        <f t="shared" si="29"/>
        <v>4.0210813200737485</v>
      </c>
      <c r="AI69" s="12">
        <f t="shared" si="30"/>
        <v>3.7787542286350764</v>
      </c>
      <c r="AJ69" s="12">
        <f t="shared" si="31"/>
        <v>3.6420438739683623</v>
      </c>
      <c r="AK69" s="12">
        <f t="shared" si="32"/>
        <v>3.4346320613408512</v>
      </c>
      <c r="AL69" s="12">
        <f t="shared" si="33"/>
        <v>3.3200308622020858</v>
      </c>
      <c r="AM69" s="12">
        <f t="shared" si="34"/>
        <v>3.1415671806707293</v>
      </c>
      <c r="AN69" s="12">
        <f t="shared" si="35"/>
        <v>3.0452292037668176</v>
      </c>
      <c r="AO69" s="12">
        <f t="shared" si="36"/>
        <v>2.8908502968491265</v>
      </c>
      <c r="AP69" s="12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x14ac:dyDescent="0.15">
      <c r="A70" s="81">
        <v>92000</v>
      </c>
      <c r="B70" s="20">
        <v>0.19500000000000001</v>
      </c>
      <c r="C70" s="20">
        <v>0.2</v>
      </c>
      <c r="D70" s="20">
        <v>0.20500000000000002</v>
      </c>
      <c r="E70" s="20">
        <v>0.20500000000000002</v>
      </c>
      <c r="F70" s="20">
        <v>0.21000000000000002</v>
      </c>
      <c r="G70" s="20">
        <v>0.21000000000000002</v>
      </c>
      <c r="H70" s="20">
        <v>0.21499999999999997</v>
      </c>
      <c r="I70" s="20">
        <v>0.21499999999999997</v>
      </c>
      <c r="J70" s="20">
        <v>0.21999999999999997</v>
      </c>
      <c r="K70" s="20">
        <v>0.21999999999999997</v>
      </c>
      <c r="L70" s="20">
        <v>0.22499999999999998</v>
      </c>
      <c r="M70" s="20">
        <v>0.22499999999999998</v>
      </c>
      <c r="N70" s="4"/>
      <c r="O70" s="81">
        <v>92000</v>
      </c>
      <c r="P70" s="79">
        <v>448609.88619837473</v>
      </c>
      <c r="Q70" s="79">
        <v>429212.44446019421</v>
      </c>
      <c r="R70" s="79">
        <v>411166.17208515591</v>
      </c>
      <c r="S70" s="79">
        <v>384984.84224968078</v>
      </c>
      <c r="T70" s="79">
        <v>369939.48144678492</v>
      </c>
      <c r="U70" s="79">
        <v>347645.38903442706</v>
      </c>
      <c r="V70" s="79">
        <v>335068.03640508931</v>
      </c>
      <c r="W70" s="79">
        <v>315986.14964335837</v>
      </c>
      <c r="X70" s="79">
        <v>305442.8393225919</v>
      </c>
      <c r="Y70" s="79">
        <v>289024.18062170711</v>
      </c>
      <c r="Z70" s="79">
        <v>280161.0867465472</v>
      </c>
      <c r="AA70" s="79">
        <v>265958.22731011966</v>
      </c>
      <c r="AB70" s="4"/>
      <c r="AC70" s="43">
        <v>92000</v>
      </c>
      <c r="AD70" s="12">
        <f t="shared" si="25"/>
        <v>4.8761944151997252</v>
      </c>
      <c r="AE70" s="12">
        <f t="shared" si="26"/>
        <v>4.6653526571760242</v>
      </c>
      <c r="AF70" s="12">
        <f t="shared" si="27"/>
        <v>4.4691975226647385</v>
      </c>
      <c r="AG70" s="12">
        <f t="shared" si="28"/>
        <v>4.1846178505400085</v>
      </c>
      <c r="AH70" s="12">
        <f t="shared" si="29"/>
        <v>4.0210813200737494</v>
      </c>
      <c r="AI70" s="12">
        <f t="shared" si="30"/>
        <v>3.7787542286350768</v>
      </c>
      <c r="AJ70" s="12">
        <f t="shared" si="31"/>
        <v>3.6420438739683623</v>
      </c>
      <c r="AK70" s="12">
        <f t="shared" si="32"/>
        <v>3.4346320613408516</v>
      </c>
      <c r="AL70" s="12">
        <f t="shared" si="33"/>
        <v>3.3200308622020858</v>
      </c>
      <c r="AM70" s="12">
        <f t="shared" si="34"/>
        <v>3.1415671806707297</v>
      </c>
      <c r="AN70" s="12">
        <f t="shared" si="35"/>
        <v>3.0452292037668172</v>
      </c>
      <c r="AO70" s="12">
        <f t="shared" si="36"/>
        <v>2.890850296849127</v>
      </c>
      <c r="AP70" s="12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x14ac:dyDescent="0.15">
      <c r="A71" s="81">
        <v>93000</v>
      </c>
      <c r="B71" s="20">
        <v>0.19500000000000001</v>
      </c>
      <c r="C71" s="20">
        <v>0.2</v>
      </c>
      <c r="D71" s="20">
        <v>0.20500000000000002</v>
      </c>
      <c r="E71" s="20">
        <v>0.20500000000000002</v>
      </c>
      <c r="F71" s="20">
        <v>0.21000000000000002</v>
      </c>
      <c r="G71" s="20">
        <v>0.21499999999999997</v>
      </c>
      <c r="H71" s="20">
        <v>0.21499999999999997</v>
      </c>
      <c r="I71" s="20">
        <v>0.21999999999999997</v>
      </c>
      <c r="J71" s="20">
        <v>0.21999999999999997</v>
      </c>
      <c r="K71" s="20">
        <v>0.21999999999999997</v>
      </c>
      <c r="L71" s="20">
        <v>0.22499999999999998</v>
      </c>
      <c r="M71" s="20">
        <v>0.22499999999999998</v>
      </c>
      <c r="N71" s="4"/>
      <c r="O71" s="81">
        <v>93000</v>
      </c>
      <c r="P71" s="79">
        <v>453486.08061357448</v>
      </c>
      <c r="Q71" s="79">
        <v>433877.7971173703</v>
      </c>
      <c r="R71" s="79">
        <v>415635.36960782064</v>
      </c>
      <c r="S71" s="79">
        <v>389169.46010022075</v>
      </c>
      <c r="T71" s="79">
        <v>373960.56276685867</v>
      </c>
      <c r="U71" s="79">
        <v>359791.38476932544</v>
      </c>
      <c r="V71" s="79">
        <v>338710.08027905767</v>
      </c>
      <c r="W71" s="79">
        <v>326849.17197690153</v>
      </c>
      <c r="X71" s="79">
        <v>308762.87018479401</v>
      </c>
      <c r="Y71" s="79">
        <v>292165.74780237785</v>
      </c>
      <c r="Z71" s="79">
        <v>283206.31595031399</v>
      </c>
      <c r="AA71" s="79">
        <v>268849.07760696881</v>
      </c>
      <c r="AB71" s="4"/>
      <c r="AC71" s="43">
        <v>93000</v>
      </c>
      <c r="AD71" s="12">
        <f t="shared" si="25"/>
        <v>4.8761944151997252</v>
      </c>
      <c r="AE71" s="12">
        <f t="shared" si="26"/>
        <v>4.6653526571760251</v>
      </c>
      <c r="AF71" s="12">
        <f t="shared" si="27"/>
        <v>4.4691975226647385</v>
      </c>
      <c r="AG71" s="12">
        <f t="shared" si="28"/>
        <v>4.1846178505400085</v>
      </c>
      <c r="AH71" s="12">
        <f t="shared" si="29"/>
        <v>4.0210813200737494</v>
      </c>
      <c r="AI71" s="12">
        <f t="shared" si="30"/>
        <v>3.8687245674121016</v>
      </c>
      <c r="AJ71" s="12">
        <f t="shared" si="31"/>
        <v>3.6420438739683623</v>
      </c>
      <c r="AK71" s="12">
        <f t="shared" si="32"/>
        <v>3.5145072255580811</v>
      </c>
      <c r="AL71" s="12">
        <f t="shared" si="33"/>
        <v>3.3200308622020862</v>
      </c>
      <c r="AM71" s="12">
        <f t="shared" si="34"/>
        <v>3.1415671806707297</v>
      </c>
      <c r="AN71" s="12">
        <f t="shared" si="35"/>
        <v>3.0452292037668172</v>
      </c>
      <c r="AO71" s="12">
        <f t="shared" si="36"/>
        <v>2.890850296849127</v>
      </c>
      <c r="AP71" s="12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x14ac:dyDescent="0.15">
      <c r="A72" s="81">
        <v>94000</v>
      </c>
      <c r="B72" s="20">
        <v>0.2</v>
      </c>
      <c r="C72" s="20">
        <v>0.2</v>
      </c>
      <c r="D72" s="20">
        <v>0.20500000000000002</v>
      </c>
      <c r="E72" s="20">
        <v>0.21000000000000002</v>
      </c>
      <c r="F72" s="20">
        <v>0.21000000000000002</v>
      </c>
      <c r="G72" s="20">
        <v>0.21499999999999997</v>
      </c>
      <c r="H72" s="20">
        <v>0.21499999999999997</v>
      </c>
      <c r="I72" s="20">
        <v>0.21999999999999997</v>
      </c>
      <c r="J72" s="20">
        <v>0.21999999999999997</v>
      </c>
      <c r="K72" s="20">
        <v>0.22499999999999998</v>
      </c>
      <c r="L72" s="20">
        <v>0.22499999999999998</v>
      </c>
      <c r="M72" s="20">
        <v>0.22499999999999998</v>
      </c>
      <c r="N72" s="4"/>
      <c r="O72" s="81">
        <v>94000</v>
      </c>
      <c r="P72" s="79">
        <v>470115.15387566586</v>
      </c>
      <c r="Q72" s="79">
        <v>438543.14977454633</v>
      </c>
      <c r="R72" s="79">
        <v>420104.56713048537</v>
      </c>
      <c r="S72" s="79">
        <v>402948.07985199889</v>
      </c>
      <c r="T72" s="79">
        <v>377981.64408693241</v>
      </c>
      <c r="U72" s="79">
        <v>363660.10933673749</v>
      </c>
      <c r="V72" s="79">
        <v>342352.12415302603</v>
      </c>
      <c r="W72" s="79">
        <v>330363.67920245958</v>
      </c>
      <c r="X72" s="79">
        <v>312082.90104699606</v>
      </c>
      <c r="Y72" s="79">
        <v>302018.84486902697</v>
      </c>
      <c r="Z72" s="79">
        <v>286251.54515408084</v>
      </c>
      <c r="AA72" s="79">
        <v>271739.92790381791</v>
      </c>
      <c r="AB72" s="4"/>
      <c r="AC72" s="43">
        <v>94000</v>
      </c>
      <c r="AD72" s="12">
        <f t="shared" si="25"/>
        <v>5.0012250412304882</v>
      </c>
      <c r="AE72" s="12">
        <f t="shared" si="26"/>
        <v>4.6653526571760251</v>
      </c>
      <c r="AF72" s="12">
        <f t="shared" si="27"/>
        <v>4.4691975226647385</v>
      </c>
      <c r="AG72" s="12">
        <f t="shared" si="28"/>
        <v>4.2866817005531797</v>
      </c>
      <c r="AH72" s="12">
        <f t="shared" si="29"/>
        <v>4.0210813200737494</v>
      </c>
      <c r="AI72" s="12">
        <f t="shared" si="30"/>
        <v>3.8687245674121007</v>
      </c>
      <c r="AJ72" s="12">
        <f t="shared" si="31"/>
        <v>3.6420438739683618</v>
      </c>
      <c r="AK72" s="12">
        <f t="shared" si="32"/>
        <v>3.5145072255580807</v>
      </c>
      <c r="AL72" s="12">
        <f t="shared" si="33"/>
        <v>3.3200308622020858</v>
      </c>
      <c r="AM72" s="12">
        <f t="shared" si="34"/>
        <v>3.2129664347768827</v>
      </c>
      <c r="AN72" s="12">
        <f t="shared" si="35"/>
        <v>3.0452292037668176</v>
      </c>
      <c r="AO72" s="12">
        <f t="shared" si="36"/>
        <v>2.8908502968491265</v>
      </c>
      <c r="AP72" s="12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x14ac:dyDescent="0.15">
      <c r="A73" s="81">
        <v>95000</v>
      </c>
      <c r="B73" s="20">
        <v>0.2</v>
      </c>
      <c r="C73" s="20">
        <v>0.2</v>
      </c>
      <c r="D73" s="20">
        <v>0.20500000000000002</v>
      </c>
      <c r="E73" s="20">
        <v>0.21000000000000002</v>
      </c>
      <c r="F73" s="20">
        <v>0.21000000000000002</v>
      </c>
      <c r="G73" s="20">
        <v>0.21499999999999997</v>
      </c>
      <c r="H73" s="20">
        <v>0.21499999999999997</v>
      </c>
      <c r="I73" s="20">
        <v>0.21999999999999997</v>
      </c>
      <c r="J73" s="20">
        <v>0.21999999999999997</v>
      </c>
      <c r="K73" s="20">
        <v>0.22499999999999998</v>
      </c>
      <c r="L73" s="20">
        <v>0.22499999999999998</v>
      </c>
      <c r="M73" s="20">
        <v>0.22999999999999998</v>
      </c>
      <c r="N73" s="4"/>
      <c r="O73" s="81">
        <v>95000</v>
      </c>
      <c r="P73" s="79">
        <v>475116.3789168963</v>
      </c>
      <c r="Q73" s="79">
        <v>443208.5024317223</v>
      </c>
      <c r="R73" s="79">
        <v>424573.76465315011</v>
      </c>
      <c r="S73" s="79">
        <v>407234.76155255205</v>
      </c>
      <c r="T73" s="79">
        <v>382002.72540700616</v>
      </c>
      <c r="U73" s="79">
        <v>367528.83390414959</v>
      </c>
      <c r="V73" s="79">
        <v>345994.16802699439</v>
      </c>
      <c r="W73" s="79">
        <v>333878.18642801768</v>
      </c>
      <c r="X73" s="79">
        <v>315402.93190919817</v>
      </c>
      <c r="Y73" s="79">
        <v>305231.81130380387</v>
      </c>
      <c r="Z73" s="79">
        <v>289296.77435784764</v>
      </c>
      <c r="AA73" s="79">
        <v>280733.68438290409</v>
      </c>
      <c r="AB73" s="4"/>
      <c r="AC73" s="43">
        <v>95000</v>
      </c>
      <c r="AD73" s="12">
        <f t="shared" si="25"/>
        <v>5.0012250412304873</v>
      </c>
      <c r="AE73" s="12">
        <f t="shared" si="26"/>
        <v>4.6653526571760242</v>
      </c>
      <c r="AF73" s="12">
        <f t="shared" si="27"/>
        <v>4.4691975226647376</v>
      </c>
      <c r="AG73" s="12">
        <f t="shared" si="28"/>
        <v>4.2866817005531797</v>
      </c>
      <c r="AH73" s="12">
        <f t="shared" si="29"/>
        <v>4.0210813200737494</v>
      </c>
      <c r="AI73" s="12">
        <f t="shared" si="30"/>
        <v>3.8687245674121011</v>
      </c>
      <c r="AJ73" s="12">
        <f t="shared" si="31"/>
        <v>3.6420438739683618</v>
      </c>
      <c r="AK73" s="12">
        <f t="shared" si="32"/>
        <v>3.5145072255580807</v>
      </c>
      <c r="AL73" s="12">
        <f t="shared" si="33"/>
        <v>3.3200308622020862</v>
      </c>
      <c r="AM73" s="12">
        <f t="shared" si="34"/>
        <v>3.2129664347768827</v>
      </c>
      <c r="AN73" s="12">
        <f t="shared" si="35"/>
        <v>3.0452292037668172</v>
      </c>
      <c r="AO73" s="12">
        <f t="shared" si="36"/>
        <v>2.9550914145568852</v>
      </c>
      <c r="AP73" s="12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x14ac:dyDescent="0.15">
      <c r="A74" s="81">
        <v>96000</v>
      </c>
      <c r="B74" s="20">
        <v>0.2</v>
      </c>
      <c r="C74" s="20">
        <v>0.2</v>
      </c>
      <c r="D74" s="20">
        <v>0.20500000000000002</v>
      </c>
      <c r="E74" s="20">
        <v>0.21000000000000002</v>
      </c>
      <c r="F74" s="20">
        <v>0.21000000000000002</v>
      </c>
      <c r="G74" s="20">
        <v>0.21499999999999997</v>
      </c>
      <c r="H74" s="20">
        <v>0.21499999999999997</v>
      </c>
      <c r="I74" s="20">
        <v>0.21999999999999997</v>
      </c>
      <c r="J74" s="20">
        <v>0.21999999999999997</v>
      </c>
      <c r="K74" s="20">
        <v>0.22499999999999998</v>
      </c>
      <c r="L74" s="20">
        <v>0.22499999999999998</v>
      </c>
      <c r="M74" s="20">
        <v>0.22999999999999998</v>
      </c>
      <c r="N74" s="4"/>
      <c r="O74" s="81">
        <v>96000</v>
      </c>
      <c r="P74" s="79">
        <v>480117.6039581268</v>
      </c>
      <c r="Q74" s="79">
        <v>447873.85508889833</v>
      </c>
      <c r="R74" s="79">
        <v>429042.96217581484</v>
      </c>
      <c r="S74" s="79">
        <v>411521.44325310522</v>
      </c>
      <c r="T74" s="79">
        <v>386023.80672707991</v>
      </c>
      <c r="U74" s="79">
        <v>371397.5584715617</v>
      </c>
      <c r="V74" s="79">
        <v>349636.21190096275</v>
      </c>
      <c r="W74" s="79">
        <v>337392.69365357578</v>
      </c>
      <c r="X74" s="79">
        <v>318722.96277140029</v>
      </c>
      <c r="Y74" s="79">
        <v>308444.77773858071</v>
      </c>
      <c r="Z74" s="79">
        <v>292342.00356161449</v>
      </c>
      <c r="AA74" s="79">
        <v>283688.77579746098</v>
      </c>
      <c r="AB74" s="4"/>
      <c r="AC74" s="43">
        <v>96000</v>
      </c>
      <c r="AD74" s="12">
        <f t="shared" si="25"/>
        <v>5.0012250412304873</v>
      </c>
      <c r="AE74" s="12">
        <f t="shared" si="26"/>
        <v>4.6653526571760242</v>
      </c>
      <c r="AF74" s="12">
        <f t="shared" si="27"/>
        <v>4.4691975226647376</v>
      </c>
      <c r="AG74" s="12">
        <f t="shared" si="28"/>
        <v>4.2866817005531797</v>
      </c>
      <c r="AH74" s="12">
        <f t="shared" si="29"/>
        <v>4.0210813200737494</v>
      </c>
      <c r="AI74" s="12">
        <f t="shared" si="30"/>
        <v>3.8687245674121011</v>
      </c>
      <c r="AJ74" s="12">
        <f t="shared" si="31"/>
        <v>3.6420438739683618</v>
      </c>
      <c r="AK74" s="12">
        <f t="shared" si="32"/>
        <v>3.5145072255580811</v>
      </c>
      <c r="AL74" s="12">
        <f t="shared" si="33"/>
        <v>3.3200308622020862</v>
      </c>
      <c r="AM74" s="12">
        <f t="shared" si="34"/>
        <v>3.2129664347768823</v>
      </c>
      <c r="AN74" s="12">
        <f t="shared" si="35"/>
        <v>3.0452292037668176</v>
      </c>
      <c r="AO74" s="12">
        <f t="shared" si="36"/>
        <v>2.9550914145568852</v>
      </c>
      <c r="AP74" s="12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x14ac:dyDescent="0.15">
      <c r="A75" s="81">
        <v>97000</v>
      </c>
      <c r="B75" s="20">
        <v>0.2</v>
      </c>
      <c r="C75" s="20">
        <v>0.20500000000000002</v>
      </c>
      <c r="D75" s="20">
        <v>0.20500000000000002</v>
      </c>
      <c r="E75" s="20">
        <v>0.21000000000000002</v>
      </c>
      <c r="F75" s="20">
        <v>0.21000000000000002</v>
      </c>
      <c r="G75" s="20">
        <v>0.21499999999999997</v>
      </c>
      <c r="H75" s="20">
        <v>0.21999999999999997</v>
      </c>
      <c r="I75" s="20">
        <v>0.21999999999999997</v>
      </c>
      <c r="J75" s="20">
        <v>0.22499999999999998</v>
      </c>
      <c r="K75" s="20">
        <v>0.22499999999999998</v>
      </c>
      <c r="L75" s="20">
        <v>0.22499999999999998</v>
      </c>
      <c r="M75" s="20">
        <v>0.22999999999999998</v>
      </c>
      <c r="N75" s="4"/>
      <c r="O75" s="81">
        <v>97000</v>
      </c>
      <c r="P75" s="79">
        <v>485118.8289993573</v>
      </c>
      <c r="Q75" s="79">
        <v>463852.68793972622</v>
      </c>
      <c r="R75" s="79">
        <v>433512.15969847958</v>
      </c>
      <c r="S75" s="79">
        <v>415808.12495365844</v>
      </c>
      <c r="T75" s="79">
        <v>390044.88804715365</v>
      </c>
      <c r="U75" s="79">
        <v>375266.28303897381</v>
      </c>
      <c r="V75" s="79">
        <v>361494.02916504582</v>
      </c>
      <c r="W75" s="79">
        <v>340907.20087913383</v>
      </c>
      <c r="X75" s="79">
        <v>329362.1525798206</v>
      </c>
      <c r="Y75" s="79">
        <v>311657.74417335761</v>
      </c>
      <c r="Z75" s="79">
        <v>295387.23276538128</v>
      </c>
      <c r="AA75" s="79">
        <v>286643.86721201788</v>
      </c>
      <c r="AB75" s="4"/>
      <c r="AC75" s="43">
        <v>97000</v>
      </c>
      <c r="AD75" s="12">
        <f t="shared" si="25"/>
        <v>5.0012250412304873</v>
      </c>
      <c r="AE75" s="12">
        <f t="shared" si="26"/>
        <v>4.7819864736054249</v>
      </c>
      <c r="AF75" s="12">
        <f t="shared" si="27"/>
        <v>4.4691975226647376</v>
      </c>
      <c r="AG75" s="12">
        <f t="shared" si="28"/>
        <v>4.2866817005531797</v>
      </c>
      <c r="AH75" s="12">
        <f t="shared" si="29"/>
        <v>4.0210813200737494</v>
      </c>
      <c r="AI75" s="12">
        <f t="shared" si="30"/>
        <v>3.8687245674121011</v>
      </c>
      <c r="AJ75" s="12">
        <f t="shared" si="31"/>
        <v>3.7267425687118125</v>
      </c>
      <c r="AK75" s="12">
        <f t="shared" si="32"/>
        <v>3.5145072255580807</v>
      </c>
      <c r="AL75" s="12">
        <f t="shared" si="33"/>
        <v>3.3954861090703155</v>
      </c>
      <c r="AM75" s="12">
        <f t="shared" si="34"/>
        <v>3.2129664347768827</v>
      </c>
      <c r="AN75" s="12">
        <f t="shared" si="35"/>
        <v>3.0452292037668172</v>
      </c>
      <c r="AO75" s="12">
        <f t="shared" si="36"/>
        <v>2.9550914145568852</v>
      </c>
      <c r="AP75" s="12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x14ac:dyDescent="0.15">
      <c r="A76" s="81">
        <v>98000</v>
      </c>
      <c r="B76" s="20">
        <v>0.2</v>
      </c>
      <c r="C76" s="20">
        <v>0.20500000000000002</v>
      </c>
      <c r="D76" s="20">
        <v>0.20500000000000002</v>
      </c>
      <c r="E76" s="20">
        <v>0.21000000000000002</v>
      </c>
      <c r="F76" s="20">
        <v>0.21499999999999997</v>
      </c>
      <c r="G76" s="20">
        <v>0.21499999999999997</v>
      </c>
      <c r="H76" s="20">
        <v>0.21999999999999997</v>
      </c>
      <c r="I76" s="20">
        <v>0.21999999999999997</v>
      </c>
      <c r="J76" s="20">
        <v>0.22499999999999998</v>
      </c>
      <c r="K76" s="20">
        <v>0.22499999999999998</v>
      </c>
      <c r="L76" s="20">
        <v>0.22499999999999998</v>
      </c>
      <c r="M76" s="20">
        <v>0.22999999999999998</v>
      </c>
      <c r="N76" s="4"/>
      <c r="O76" s="81">
        <v>98000</v>
      </c>
      <c r="P76" s="79">
        <v>490120.05404058774</v>
      </c>
      <c r="Q76" s="79">
        <v>468634.67441333167</v>
      </c>
      <c r="R76" s="79">
        <v>437981.35722114437</v>
      </c>
      <c r="S76" s="79">
        <v>420094.8066542116</v>
      </c>
      <c r="T76" s="79">
        <v>403448.49244739936</v>
      </c>
      <c r="U76" s="79">
        <v>379135.00760638592</v>
      </c>
      <c r="V76" s="79">
        <v>365220.77173375757</v>
      </c>
      <c r="W76" s="79">
        <v>344421.70810469188</v>
      </c>
      <c r="X76" s="79">
        <v>332757.6386888909</v>
      </c>
      <c r="Y76" s="79">
        <v>314870.71060813451</v>
      </c>
      <c r="Z76" s="79">
        <v>298432.46196914808</v>
      </c>
      <c r="AA76" s="79">
        <v>289598.95862657478</v>
      </c>
      <c r="AB76" s="4"/>
      <c r="AC76" s="43">
        <v>98000</v>
      </c>
      <c r="AD76" s="12">
        <f t="shared" si="25"/>
        <v>5.0012250412304873</v>
      </c>
      <c r="AE76" s="12">
        <f t="shared" si="26"/>
        <v>4.7819864736054249</v>
      </c>
      <c r="AF76" s="12">
        <f t="shared" si="27"/>
        <v>4.4691975226647385</v>
      </c>
      <c r="AG76" s="12">
        <f t="shared" si="28"/>
        <v>4.2866817005531797</v>
      </c>
      <c r="AH76" s="12">
        <f t="shared" si="29"/>
        <v>4.1168213515040755</v>
      </c>
      <c r="AI76" s="12">
        <f t="shared" si="30"/>
        <v>3.8687245674121011</v>
      </c>
      <c r="AJ76" s="12">
        <f t="shared" si="31"/>
        <v>3.7267425687118121</v>
      </c>
      <c r="AK76" s="12">
        <f t="shared" si="32"/>
        <v>3.5145072255580803</v>
      </c>
      <c r="AL76" s="12">
        <f t="shared" si="33"/>
        <v>3.3954861090703155</v>
      </c>
      <c r="AM76" s="12">
        <f t="shared" si="34"/>
        <v>3.2129664347768827</v>
      </c>
      <c r="AN76" s="12">
        <f t="shared" si="35"/>
        <v>3.0452292037668172</v>
      </c>
      <c r="AO76" s="12">
        <f t="shared" si="36"/>
        <v>2.9550914145568856</v>
      </c>
      <c r="AP76" s="12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x14ac:dyDescent="0.15">
      <c r="A77" s="81">
        <v>99000</v>
      </c>
      <c r="B77" s="20">
        <v>0.2</v>
      </c>
      <c r="C77" s="20">
        <v>0.20500000000000002</v>
      </c>
      <c r="D77" s="20">
        <v>0.20500000000000002</v>
      </c>
      <c r="E77" s="20">
        <v>0.21000000000000002</v>
      </c>
      <c r="F77" s="20">
        <v>0.21499999999999997</v>
      </c>
      <c r="G77" s="20">
        <v>0.21499999999999997</v>
      </c>
      <c r="H77" s="20">
        <v>0.21999999999999997</v>
      </c>
      <c r="I77" s="20">
        <v>0.21999999999999997</v>
      </c>
      <c r="J77" s="20">
        <v>0.22499999999999998</v>
      </c>
      <c r="K77" s="20">
        <v>0.22499999999999998</v>
      </c>
      <c r="L77" s="20">
        <v>0.22999999999999998</v>
      </c>
      <c r="M77" s="20">
        <v>0.22999999999999998</v>
      </c>
      <c r="N77" s="4"/>
      <c r="O77" s="81">
        <v>99000</v>
      </c>
      <c r="P77" s="79">
        <v>495121.2790818183</v>
      </c>
      <c r="Q77" s="79">
        <v>473416.66088693705</v>
      </c>
      <c r="R77" s="79">
        <v>442450.55474380904</v>
      </c>
      <c r="S77" s="79">
        <v>424381.48835476476</v>
      </c>
      <c r="T77" s="79">
        <v>407565.31379890343</v>
      </c>
      <c r="U77" s="79">
        <v>383003.73217379802</v>
      </c>
      <c r="V77" s="79">
        <v>368947.51430246944</v>
      </c>
      <c r="W77" s="79">
        <v>347936.21533025004</v>
      </c>
      <c r="X77" s="79">
        <v>336153.12479796121</v>
      </c>
      <c r="Y77" s="79">
        <v>318083.67704291141</v>
      </c>
      <c r="Z77" s="79">
        <v>308177.19542120193</v>
      </c>
      <c r="AA77" s="79">
        <v>292554.05004113168</v>
      </c>
      <c r="AB77" s="4"/>
      <c r="AC77" s="43">
        <v>99000</v>
      </c>
      <c r="AD77" s="12">
        <f t="shared" si="25"/>
        <v>5.0012250412304882</v>
      </c>
      <c r="AE77" s="12">
        <f t="shared" si="26"/>
        <v>4.7819864736054249</v>
      </c>
      <c r="AF77" s="12">
        <f t="shared" si="27"/>
        <v>4.4691975226647376</v>
      </c>
      <c r="AG77" s="12">
        <f t="shared" si="28"/>
        <v>4.2866817005531797</v>
      </c>
      <c r="AH77" s="12">
        <f t="shared" si="29"/>
        <v>4.1168213515040755</v>
      </c>
      <c r="AI77" s="12">
        <f t="shared" si="30"/>
        <v>3.8687245674121011</v>
      </c>
      <c r="AJ77" s="12">
        <f t="shared" si="31"/>
        <v>3.7267425687118125</v>
      </c>
      <c r="AK77" s="12">
        <f t="shared" si="32"/>
        <v>3.5145072255580811</v>
      </c>
      <c r="AL77" s="12">
        <f t="shared" si="33"/>
        <v>3.3954861090703155</v>
      </c>
      <c r="AM77" s="12">
        <f t="shared" si="34"/>
        <v>3.2129664347768832</v>
      </c>
      <c r="AN77" s="12">
        <f t="shared" si="35"/>
        <v>3.1129009638505245</v>
      </c>
      <c r="AO77" s="12">
        <f t="shared" si="36"/>
        <v>2.9550914145568856</v>
      </c>
      <c r="AP77" s="12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x14ac:dyDescent="0.15">
      <c r="A78" s="81">
        <v>100000</v>
      </c>
      <c r="B78" s="20">
        <v>0.2</v>
      </c>
      <c r="C78" s="20">
        <v>0.20500000000000002</v>
      </c>
      <c r="D78" s="20">
        <v>0.21000000000000002</v>
      </c>
      <c r="E78" s="20">
        <v>0.21000000000000002</v>
      </c>
      <c r="F78" s="20">
        <v>0.21499999999999997</v>
      </c>
      <c r="G78" s="20">
        <v>0.21499999999999997</v>
      </c>
      <c r="H78" s="20">
        <v>0.21999999999999997</v>
      </c>
      <c r="I78" s="20">
        <v>0.21999999999999997</v>
      </c>
      <c r="J78" s="20">
        <v>0.22499999999999998</v>
      </c>
      <c r="K78" s="20">
        <v>0.22499999999999998</v>
      </c>
      <c r="L78" s="20">
        <v>0.22999999999999998</v>
      </c>
      <c r="M78" s="20">
        <v>0.22999999999999998</v>
      </c>
      <c r="N78" s="4"/>
      <c r="O78" s="81">
        <v>100000</v>
      </c>
      <c r="P78" s="79">
        <v>500122.5041230488</v>
      </c>
      <c r="Q78" s="79">
        <v>478198.6473605425</v>
      </c>
      <c r="R78" s="79">
        <v>457820.23402907077</v>
      </c>
      <c r="S78" s="79">
        <v>428668.17005531793</v>
      </c>
      <c r="T78" s="79">
        <v>411682.1351504075</v>
      </c>
      <c r="U78" s="79">
        <v>386872.45674121013</v>
      </c>
      <c r="V78" s="79">
        <v>372674.25687118125</v>
      </c>
      <c r="W78" s="79">
        <v>351450.72255580808</v>
      </c>
      <c r="X78" s="79">
        <v>339548.61090703151</v>
      </c>
      <c r="Y78" s="79">
        <v>321296.64347768825</v>
      </c>
      <c r="Z78" s="79">
        <v>311290.09638505249</v>
      </c>
      <c r="AA78" s="79">
        <v>295509.14145568857</v>
      </c>
      <c r="AB78" s="4"/>
      <c r="AC78" s="43">
        <v>100000</v>
      </c>
      <c r="AD78" s="12">
        <f t="shared" si="25"/>
        <v>5.0012250412304882</v>
      </c>
      <c r="AE78" s="12">
        <f t="shared" si="26"/>
        <v>4.7819864736054249</v>
      </c>
      <c r="AF78" s="12">
        <f t="shared" si="27"/>
        <v>4.5782023402907077</v>
      </c>
      <c r="AG78" s="12">
        <f t="shared" si="28"/>
        <v>4.2866817005531797</v>
      </c>
      <c r="AH78" s="12">
        <f t="shared" si="29"/>
        <v>4.1168213515040746</v>
      </c>
      <c r="AI78" s="12">
        <f t="shared" si="30"/>
        <v>3.8687245674121011</v>
      </c>
      <c r="AJ78" s="12">
        <f t="shared" si="31"/>
        <v>3.7267425687118125</v>
      </c>
      <c r="AK78" s="12">
        <f t="shared" si="32"/>
        <v>3.5145072255580807</v>
      </c>
      <c r="AL78" s="12">
        <f t="shared" si="33"/>
        <v>3.395486109070315</v>
      </c>
      <c r="AM78" s="12">
        <f t="shared" si="34"/>
        <v>3.2129664347768827</v>
      </c>
      <c r="AN78" s="12">
        <f t="shared" si="35"/>
        <v>3.1129009638505249</v>
      </c>
      <c r="AO78" s="12">
        <f t="shared" si="36"/>
        <v>2.9550914145568856</v>
      </c>
      <c r="AP78" s="12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x14ac:dyDescent="0.15">
      <c r="A79" s="81">
        <v>101000</v>
      </c>
      <c r="B79" s="20">
        <v>0.2</v>
      </c>
      <c r="C79" s="20">
        <v>0.20500000000000002</v>
      </c>
      <c r="D79" s="20">
        <v>0.21000000000000002</v>
      </c>
      <c r="E79" s="20">
        <v>0.21000000000000002</v>
      </c>
      <c r="F79" s="20">
        <v>0.21499999999999997</v>
      </c>
      <c r="G79" s="20">
        <v>0.21499999999999997</v>
      </c>
      <c r="H79" s="20">
        <v>0.21999999999999997</v>
      </c>
      <c r="I79" s="20">
        <v>0.21999999999999997</v>
      </c>
      <c r="J79" s="20">
        <v>0.22499999999999998</v>
      </c>
      <c r="K79" s="20">
        <v>0.22499999999999998</v>
      </c>
      <c r="L79" s="20">
        <v>0.22999999999999998</v>
      </c>
      <c r="M79" s="20">
        <v>0.22999999999999998</v>
      </c>
      <c r="N79" s="4"/>
      <c r="O79" s="81">
        <v>101000</v>
      </c>
      <c r="P79" s="79">
        <v>505123.72916427924</v>
      </c>
      <c r="Q79" s="79">
        <v>482980.63383414794</v>
      </c>
      <c r="R79" s="79">
        <v>462398.43636936147</v>
      </c>
      <c r="S79" s="79">
        <v>432954.85175587115</v>
      </c>
      <c r="T79" s="79">
        <v>415798.95650191157</v>
      </c>
      <c r="U79" s="79">
        <v>390741.18130862224</v>
      </c>
      <c r="V79" s="79">
        <v>376400.99943989306</v>
      </c>
      <c r="W79" s="79">
        <v>354965.22978136613</v>
      </c>
      <c r="X79" s="79">
        <v>342944.09701610182</v>
      </c>
      <c r="Y79" s="79">
        <v>324509.60991246515</v>
      </c>
      <c r="Z79" s="79">
        <v>314402.99734890298</v>
      </c>
      <c r="AA79" s="79">
        <v>298464.23287024541</v>
      </c>
      <c r="AB79" s="4"/>
      <c r="AC79" s="43">
        <v>101000</v>
      </c>
      <c r="AD79" s="12">
        <f t="shared" si="25"/>
        <v>5.0012250412304873</v>
      </c>
      <c r="AE79" s="12">
        <f t="shared" si="26"/>
        <v>4.7819864736054249</v>
      </c>
      <c r="AF79" s="12">
        <f t="shared" si="27"/>
        <v>4.5782023402907077</v>
      </c>
      <c r="AG79" s="12">
        <f t="shared" si="28"/>
        <v>4.2866817005531797</v>
      </c>
      <c r="AH79" s="12">
        <f t="shared" si="29"/>
        <v>4.1168213515040746</v>
      </c>
      <c r="AI79" s="12">
        <f t="shared" si="30"/>
        <v>3.8687245674121016</v>
      </c>
      <c r="AJ79" s="12">
        <f t="shared" si="31"/>
        <v>3.7267425687118125</v>
      </c>
      <c r="AK79" s="12">
        <f t="shared" si="32"/>
        <v>3.5145072255580803</v>
      </c>
      <c r="AL79" s="12">
        <f t="shared" si="33"/>
        <v>3.395486109070315</v>
      </c>
      <c r="AM79" s="12">
        <f t="shared" si="34"/>
        <v>3.2129664347768827</v>
      </c>
      <c r="AN79" s="12">
        <f t="shared" si="35"/>
        <v>3.1129009638505245</v>
      </c>
      <c r="AO79" s="12">
        <f t="shared" si="36"/>
        <v>2.9550914145568852</v>
      </c>
      <c r="AP79" s="12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x14ac:dyDescent="0.15">
      <c r="A80" s="81">
        <v>102000</v>
      </c>
      <c r="B80" s="20">
        <v>0.2</v>
      </c>
      <c r="C80" s="20">
        <v>0.20500000000000002</v>
      </c>
      <c r="D80" s="20">
        <v>0.21000000000000002</v>
      </c>
      <c r="E80" s="20">
        <v>0.21000000000000002</v>
      </c>
      <c r="F80" s="20">
        <v>0.21499999999999997</v>
      </c>
      <c r="G80" s="20">
        <v>0.21999999999999997</v>
      </c>
      <c r="H80" s="20">
        <v>0.21999999999999997</v>
      </c>
      <c r="I80" s="20">
        <v>0.22499999999999998</v>
      </c>
      <c r="J80" s="20">
        <v>0.22499999999999998</v>
      </c>
      <c r="K80" s="20">
        <v>0.22999999999999998</v>
      </c>
      <c r="L80" s="20">
        <v>0.22999999999999998</v>
      </c>
      <c r="M80" s="20">
        <v>0.22999999999999998</v>
      </c>
      <c r="N80" s="4"/>
      <c r="O80" s="81">
        <v>102000</v>
      </c>
      <c r="P80" s="79">
        <v>510124.95420550974</v>
      </c>
      <c r="Q80" s="79">
        <v>487762.62030775333</v>
      </c>
      <c r="R80" s="79">
        <v>466976.63870965218</v>
      </c>
      <c r="S80" s="79">
        <v>437241.53345642431</v>
      </c>
      <c r="T80" s="79">
        <v>419915.7778534157</v>
      </c>
      <c r="U80" s="79">
        <v>403786.88043129095</v>
      </c>
      <c r="V80" s="79">
        <v>380127.74200860487</v>
      </c>
      <c r="W80" s="79">
        <v>366627.00375708163</v>
      </c>
      <c r="X80" s="79">
        <v>346339.58312517218</v>
      </c>
      <c r="Y80" s="79">
        <v>335005.30026606965</v>
      </c>
      <c r="Z80" s="79">
        <v>317515.89831275353</v>
      </c>
      <c r="AA80" s="79">
        <v>301419.32428480231</v>
      </c>
      <c r="AB80" s="4"/>
      <c r="AC80" s="43">
        <v>102000</v>
      </c>
      <c r="AD80" s="12">
        <f t="shared" si="25"/>
        <v>5.0012250412304873</v>
      </c>
      <c r="AE80" s="12">
        <f t="shared" si="26"/>
        <v>4.7819864736054249</v>
      </c>
      <c r="AF80" s="12">
        <f t="shared" si="27"/>
        <v>4.5782023402907077</v>
      </c>
      <c r="AG80" s="12">
        <f t="shared" si="28"/>
        <v>4.2866817005531797</v>
      </c>
      <c r="AH80" s="12">
        <f t="shared" si="29"/>
        <v>4.1168213515040755</v>
      </c>
      <c r="AI80" s="12">
        <f t="shared" si="30"/>
        <v>3.9586949061891268</v>
      </c>
      <c r="AJ80" s="12">
        <f t="shared" si="31"/>
        <v>3.7267425687118125</v>
      </c>
      <c r="AK80" s="12">
        <f t="shared" si="32"/>
        <v>3.5943823897753102</v>
      </c>
      <c r="AL80" s="12">
        <f t="shared" si="33"/>
        <v>3.3954861090703155</v>
      </c>
      <c r="AM80" s="12">
        <f t="shared" si="34"/>
        <v>3.2843656888830357</v>
      </c>
      <c r="AN80" s="12">
        <f t="shared" si="35"/>
        <v>3.1129009638505249</v>
      </c>
      <c r="AO80" s="12">
        <f t="shared" si="36"/>
        <v>2.9550914145568852</v>
      </c>
      <c r="AP80" s="12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x14ac:dyDescent="0.15">
      <c r="A81" s="81">
        <v>103000</v>
      </c>
      <c r="B81" s="20">
        <v>0.2</v>
      </c>
      <c r="C81" s="20">
        <v>0.20500000000000002</v>
      </c>
      <c r="D81" s="20">
        <v>0.21000000000000002</v>
      </c>
      <c r="E81" s="20">
        <v>0.21000000000000002</v>
      </c>
      <c r="F81" s="20">
        <v>0.21499999999999997</v>
      </c>
      <c r="G81" s="20">
        <v>0.21999999999999997</v>
      </c>
      <c r="H81" s="20">
        <v>0.21999999999999997</v>
      </c>
      <c r="I81" s="20">
        <v>0.22499999999999998</v>
      </c>
      <c r="J81" s="20">
        <v>0.22499999999999998</v>
      </c>
      <c r="K81" s="20">
        <v>0.22999999999999998</v>
      </c>
      <c r="L81" s="20">
        <v>0.22999999999999998</v>
      </c>
      <c r="M81" s="20">
        <v>0.22999999999999998</v>
      </c>
      <c r="N81" s="4"/>
      <c r="O81" s="81">
        <v>103000</v>
      </c>
      <c r="P81" s="79">
        <v>515126.17924674024</v>
      </c>
      <c r="Q81" s="79">
        <v>492544.60678135877</v>
      </c>
      <c r="R81" s="79">
        <v>471554.84104994289</v>
      </c>
      <c r="S81" s="79">
        <v>441528.21515697747</v>
      </c>
      <c r="T81" s="79">
        <v>424032.59920491971</v>
      </c>
      <c r="U81" s="79">
        <v>407745.57533748006</v>
      </c>
      <c r="V81" s="79">
        <v>383854.48457731667</v>
      </c>
      <c r="W81" s="79">
        <v>370221.38614685694</v>
      </c>
      <c r="X81" s="79">
        <v>349735.06923424249</v>
      </c>
      <c r="Y81" s="79">
        <v>338289.66595495265</v>
      </c>
      <c r="Z81" s="79">
        <v>320628.79927660397</v>
      </c>
      <c r="AA81" s="79">
        <v>304374.41569935915</v>
      </c>
      <c r="AB81" s="4"/>
      <c r="AC81" s="43">
        <v>103000</v>
      </c>
      <c r="AD81" s="12">
        <f t="shared" si="25"/>
        <v>5.0012250412304882</v>
      </c>
      <c r="AE81" s="12">
        <f t="shared" si="26"/>
        <v>4.7819864736054249</v>
      </c>
      <c r="AF81" s="12">
        <f t="shared" si="27"/>
        <v>4.5782023402907077</v>
      </c>
      <c r="AG81" s="12">
        <f t="shared" si="28"/>
        <v>4.2866817005531797</v>
      </c>
      <c r="AH81" s="12">
        <f t="shared" si="29"/>
        <v>4.1168213515040746</v>
      </c>
      <c r="AI81" s="12">
        <f t="shared" si="30"/>
        <v>3.9586949061891268</v>
      </c>
      <c r="AJ81" s="12">
        <f t="shared" si="31"/>
        <v>3.7267425687118125</v>
      </c>
      <c r="AK81" s="12">
        <f t="shared" si="32"/>
        <v>3.5943823897753102</v>
      </c>
      <c r="AL81" s="12">
        <f t="shared" si="33"/>
        <v>3.3954861090703155</v>
      </c>
      <c r="AM81" s="12">
        <f t="shared" si="34"/>
        <v>3.2843656888830353</v>
      </c>
      <c r="AN81" s="12">
        <f t="shared" si="35"/>
        <v>3.1129009638505241</v>
      </c>
      <c r="AO81" s="12">
        <f t="shared" si="36"/>
        <v>2.9550914145568847</v>
      </c>
      <c r="AP81" s="12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x14ac:dyDescent="0.15">
      <c r="A82" s="81">
        <v>104000</v>
      </c>
      <c r="B82" s="20">
        <v>0.2</v>
      </c>
      <c r="C82" s="20">
        <v>0.20500000000000002</v>
      </c>
      <c r="D82" s="20">
        <v>0.21000000000000002</v>
      </c>
      <c r="E82" s="20">
        <v>0.21499999999999997</v>
      </c>
      <c r="F82" s="20">
        <v>0.21499999999999997</v>
      </c>
      <c r="G82" s="20">
        <v>0.21999999999999997</v>
      </c>
      <c r="H82" s="20">
        <v>0.21999999999999997</v>
      </c>
      <c r="I82" s="20">
        <v>0.22499999999999998</v>
      </c>
      <c r="J82" s="20">
        <v>0.22499999999999998</v>
      </c>
      <c r="K82" s="20">
        <v>0.22999999999999998</v>
      </c>
      <c r="L82" s="20">
        <v>0.22999999999999998</v>
      </c>
      <c r="M82" s="20">
        <v>0.22999999999999998</v>
      </c>
      <c r="N82" s="4"/>
      <c r="O82" s="81">
        <v>104000</v>
      </c>
      <c r="P82" s="79">
        <v>520127.40428797068</v>
      </c>
      <c r="Q82" s="79">
        <v>497326.59325496422</v>
      </c>
      <c r="R82" s="79">
        <v>476133.04339023359</v>
      </c>
      <c r="S82" s="79">
        <v>456429.53725890029</v>
      </c>
      <c r="T82" s="79">
        <v>428149.42055642378</v>
      </c>
      <c r="U82" s="79">
        <v>411704.27024366916</v>
      </c>
      <c r="V82" s="79">
        <v>387581.22714602848</v>
      </c>
      <c r="W82" s="79">
        <v>373815.76853663224</v>
      </c>
      <c r="X82" s="79">
        <v>353130.55534331279</v>
      </c>
      <c r="Y82" s="79">
        <v>341574.03164383571</v>
      </c>
      <c r="Z82" s="79">
        <v>323741.70024045452</v>
      </c>
      <c r="AA82" s="79">
        <v>307329.50711391604</v>
      </c>
      <c r="AB82" s="4"/>
      <c r="AC82" s="43">
        <v>104000</v>
      </c>
      <c r="AD82" s="12">
        <f t="shared" si="25"/>
        <v>5.0012250412304873</v>
      </c>
      <c r="AE82" s="12">
        <f t="shared" si="26"/>
        <v>4.7819864736054249</v>
      </c>
      <c r="AF82" s="12">
        <f t="shared" si="27"/>
        <v>4.5782023402907077</v>
      </c>
      <c r="AG82" s="12">
        <f t="shared" si="28"/>
        <v>4.3887455505663491</v>
      </c>
      <c r="AH82" s="12">
        <f t="shared" si="29"/>
        <v>4.1168213515040746</v>
      </c>
      <c r="AI82" s="12">
        <f t="shared" si="30"/>
        <v>3.9586949061891263</v>
      </c>
      <c r="AJ82" s="12">
        <f t="shared" si="31"/>
        <v>3.7267425687118125</v>
      </c>
      <c r="AK82" s="12">
        <f t="shared" si="32"/>
        <v>3.5943823897753102</v>
      </c>
      <c r="AL82" s="12">
        <f t="shared" si="33"/>
        <v>3.3954861090703155</v>
      </c>
      <c r="AM82" s="12">
        <f t="shared" si="34"/>
        <v>3.2843656888830357</v>
      </c>
      <c r="AN82" s="12">
        <f t="shared" si="35"/>
        <v>3.1129009638505241</v>
      </c>
      <c r="AO82" s="12">
        <f t="shared" si="36"/>
        <v>2.9550914145568852</v>
      </c>
      <c r="AP82" s="12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x14ac:dyDescent="0.15">
      <c r="A83" s="81">
        <v>105000</v>
      </c>
      <c r="B83" s="20">
        <v>0.20500000000000002</v>
      </c>
      <c r="C83" s="20">
        <v>0.20500000000000002</v>
      </c>
      <c r="D83" s="20">
        <v>0.21000000000000002</v>
      </c>
      <c r="E83" s="20">
        <v>0.21499999999999997</v>
      </c>
      <c r="F83" s="20">
        <v>0.21499999999999997</v>
      </c>
      <c r="G83" s="20">
        <v>0.21999999999999997</v>
      </c>
      <c r="H83" s="20">
        <v>0.21999999999999997</v>
      </c>
      <c r="I83" s="20">
        <v>0.22499999999999998</v>
      </c>
      <c r="J83" s="20">
        <v>0.22499999999999998</v>
      </c>
      <c r="K83" s="20">
        <v>0.22999999999999998</v>
      </c>
      <c r="L83" s="20">
        <v>0.22999999999999998</v>
      </c>
      <c r="M83" s="20">
        <v>0.23499999999999999</v>
      </c>
      <c r="N83" s="4"/>
      <c r="O83" s="81">
        <v>105000</v>
      </c>
      <c r="P83" s="79">
        <v>538256.84506243118</v>
      </c>
      <c r="Q83" s="79">
        <v>502108.57972856966</v>
      </c>
      <c r="R83" s="79">
        <v>480711.2457305243</v>
      </c>
      <c r="S83" s="79">
        <v>460818.28280946671</v>
      </c>
      <c r="T83" s="79">
        <v>432266.24190792791</v>
      </c>
      <c r="U83" s="79">
        <v>415662.96514985833</v>
      </c>
      <c r="V83" s="79">
        <v>391307.96971474029</v>
      </c>
      <c r="W83" s="79">
        <v>377410.15092640754</v>
      </c>
      <c r="X83" s="79">
        <v>356526.0414523831</v>
      </c>
      <c r="Y83" s="79">
        <v>344858.39733271877</v>
      </c>
      <c r="Z83" s="79">
        <v>326854.60120430507</v>
      </c>
      <c r="AA83" s="79">
        <v>317029.91588778759</v>
      </c>
      <c r="AB83" s="4"/>
      <c r="AC83" s="43">
        <v>105000</v>
      </c>
      <c r="AD83" s="12">
        <f t="shared" si="25"/>
        <v>5.1262556672612494</v>
      </c>
      <c r="AE83" s="12">
        <f t="shared" si="26"/>
        <v>4.7819864736054249</v>
      </c>
      <c r="AF83" s="12">
        <f t="shared" si="27"/>
        <v>4.5782023402907077</v>
      </c>
      <c r="AG83" s="12">
        <f t="shared" si="28"/>
        <v>4.38874555056635</v>
      </c>
      <c r="AH83" s="12">
        <f t="shared" si="29"/>
        <v>4.1168213515040755</v>
      </c>
      <c r="AI83" s="12">
        <f t="shared" si="30"/>
        <v>3.9586949061891268</v>
      </c>
      <c r="AJ83" s="12">
        <f t="shared" si="31"/>
        <v>3.7267425687118121</v>
      </c>
      <c r="AK83" s="12">
        <f t="shared" si="32"/>
        <v>3.5943823897753098</v>
      </c>
      <c r="AL83" s="12">
        <f t="shared" si="33"/>
        <v>3.395486109070315</v>
      </c>
      <c r="AM83" s="12">
        <f t="shared" si="34"/>
        <v>3.2843656888830357</v>
      </c>
      <c r="AN83" s="12">
        <f t="shared" si="35"/>
        <v>3.1129009638505245</v>
      </c>
      <c r="AO83" s="12">
        <f t="shared" si="36"/>
        <v>3.0193325322646438</v>
      </c>
      <c r="AP83" s="12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x14ac:dyDescent="0.15">
      <c r="A84" s="81">
        <v>106000</v>
      </c>
      <c r="B84" s="20">
        <v>0.20500000000000002</v>
      </c>
      <c r="C84" s="20">
        <v>0.20500000000000002</v>
      </c>
      <c r="D84" s="20">
        <v>0.21000000000000002</v>
      </c>
      <c r="E84" s="20">
        <v>0.21499999999999997</v>
      </c>
      <c r="F84" s="20">
        <v>0.21499999999999997</v>
      </c>
      <c r="G84" s="20">
        <v>0.21999999999999997</v>
      </c>
      <c r="H84" s="20">
        <v>0.21999999999999997</v>
      </c>
      <c r="I84" s="20">
        <v>0.22499999999999998</v>
      </c>
      <c r="J84" s="20">
        <v>0.22499999999999998</v>
      </c>
      <c r="K84" s="20">
        <v>0.22999999999999998</v>
      </c>
      <c r="L84" s="20">
        <v>0.22999999999999998</v>
      </c>
      <c r="M84" s="20">
        <v>0.23499999999999999</v>
      </c>
      <c r="N84" s="4"/>
      <c r="O84" s="81">
        <v>106000</v>
      </c>
      <c r="P84" s="79">
        <v>543383.10072969249</v>
      </c>
      <c r="Q84" s="79">
        <v>506890.56620217505</v>
      </c>
      <c r="R84" s="79">
        <v>485289.44807081501</v>
      </c>
      <c r="S84" s="79">
        <v>465207.028360033</v>
      </c>
      <c r="T84" s="79">
        <v>436383.06325943192</v>
      </c>
      <c r="U84" s="79">
        <v>419621.66005604743</v>
      </c>
      <c r="V84" s="79">
        <v>395034.7122834521</v>
      </c>
      <c r="W84" s="79">
        <v>381004.53331618285</v>
      </c>
      <c r="X84" s="79">
        <v>359921.5275614534</v>
      </c>
      <c r="Y84" s="79">
        <v>348142.76302160177</v>
      </c>
      <c r="Z84" s="79">
        <v>329967.50216815557</v>
      </c>
      <c r="AA84" s="79">
        <v>320049.24842005229</v>
      </c>
      <c r="AB84" s="4"/>
      <c r="AC84" s="43">
        <v>106000</v>
      </c>
      <c r="AD84" s="12">
        <f t="shared" si="25"/>
        <v>5.1262556672612503</v>
      </c>
      <c r="AE84" s="12">
        <f t="shared" si="26"/>
        <v>4.7819864736054249</v>
      </c>
      <c r="AF84" s="12">
        <f t="shared" si="27"/>
        <v>4.5782023402907077</v>
      </c>
      <c r="AG84" s="12">
        <f t="shared" si="28"/>
        <v>4.3887455505663491</v>
      </c>
      <c r="AH84" s="12">
        <f t="shared" si="29"/>
        <v>4.1168213515040746</v>
      </c>
      <c r="AI84" s="12">
        <f t="shared" si="30"/>
        <v>3.9586949061891268</v>
      </c>
      <c r="AJ84" s="12">
        <f t="shared" si="31"/>
        <v>3.7267425687118121</v>
      </c>
      <c r="AK84" s="12">
        <f t="shared" si="32"/>
        <v>3.5943823897753098</v>
      </c>
      <c r="AL84" s="12">
        <f t="shared" si="33"/>
        <v>3.395486109070315</v>
      </c>
      <c r="AM84" s="12">
        <f t="shared" si="34"/>
        <v>3.2843656888830357</v>
      </c>
      <c r="AN84" s="12">
        <f t="shared" si="35"/>
        <v>3.1129009638505241</v>
      </c>
      <c r="AO84" s="12">
        <f t="shared" si="36"/>
        <v>3.0193325322646443</v>
      </c>
      <c r="AP84" s="12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x14ac:dyDescent="0.15">
      <c r="A85" s="81">
        <v>107000</v>
      </c>
      <c r="B85" s="20">
        <v>0.20500000000000002</v>
      </c>
      <c r="C85" s="20">
        <v>0.20500000000000002</v>
      </c>
      <c r="D85" s="20">
        <v>0.21000000000000002</v>
      </c>
      <c r="E85" s="20">
        <v>0.21499999999999997</v>
      </c>
      <c r="F85" s="20">
        <v>0.21499999999999997</v>
      </c>
      <c r="G85" s="20">
        <v>0.21999999999999997</v>
      </c>
      <c r="H85" s="20">
        <v>0.22499999999999998</v>
      </c>
      <c r="I85" s="20">
        <v>0.22499999999999998</v>
      </c>
      <c r="J85" s="20">
        <v>0.22999999999999998</v>
      </c>
      <c r="K85" s="20">
        <v>0.22999999999999998</v>
      </c>
      <c r="L85" s="20">
        <v>0.22999999999999998</v>
      </c>
      <c r="M85" s="20">
        <v>0.23499999999999999</v>
      </c>
      <c r="N85" s="4"/>
      <c r="O85" s="81">
        <v>107000</v>
      </c>
      <c r="P85" s="79">
        <v>548509.35639695369</v>
      </c>
      <c r="Q85" s="79">
        <v>511672.55267578049</v>
      </c>
      <c r="R85" s="79">
        <v>489867.65041110571</v>
      </c>
      <c r="S85" s="79">
        <v>469595.77391059935</v>
      </c>
      <c r="T85" s="79">
        <v>440499.88461093605</v>
      </c>
      <c r="U85" s="79">
        <v>423580.35496223654</v>
      </c>
      <c r="V85" s="79">
        <v>407824.21518971311</v>
      </c>
      <c r="W85" s="79">
        <v>384598.91570595821</v>
      </c>
      <c r="X85" s="79">
        <v>371390.72508542426</v>
      </c>
      <c r="Y85" s="79">
        <v>351427.12871048483</v>
      </c>
      <c r="Z85" s="79">
        <v>333080.40313200612</v>
      </c>
      <c r="AA85" s="79">
        <v>323068.58095231687</v>
      </c>
      <c r="AB85" s="4"/>
      <c r="AC85" s="43">
        <v>107000</v>
      </c>
      <c r="AD85" s="12">
        <f t="shared" si="25"/>
        <v>5.1262556672612494</v>
      </c>
      <c r="AE85" s="12">
        <f t="shared" si="26"/>
        <v>4.7819864736054249</v>
      </c>
      <c r="AF85" s="12">
        <f t="shared" si="27"/>
        <v>4.5782023402907077</v>
      </c>
      <c r="AG85" s="12">
        <f t="shared" si="28"/>
        <v>4.3887455505663491</v>
      </c>
      <c r="AH85" s="12">
        <f t="shared" si="29"/>
        <v>4.1168213515040755</v>
      </c>
      <c r="AI85" s="12">
        <f t="shared" si="30"/>
        <v>3.9586949061891263</v>
      </c>
      <c r="AJ85" s="12">
        <f t="shared" si="31"/>
        <v>3.8114412634552628</v>
      </c>
      <c r="AK85" s="12">
        <f t="shared" si="32"/>
        <v>3.5943823897753102</v>
      </c>
      <c r="AL85" s="12">
        <f t="shared" si="33"/>
        <v>3.4709413559385447</v>
      </c>
      <c r="AM85" s="12">
        <f t="shared" si="34"/>
        <v>3.2843656888830357</v>
      </c>
      <c r="AN85" s="12">
        <f t="shared" si="35"/>
        <v>3.1129009638505245</v>
      </c>
      <c r="AO85" s="12">
        <f t="shared" si="36"/>
        <v>3.0193325322646438</v>
      </c>
      <c r="AP85" s="12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x14ac:dyDescent="0.15">
      <c r="A86" s="81">
        <v>108000</v>
      </c>
      <c r="B86" s="20">
        <v>0.20500000000000002</v>
      </c>
      <c r="C86" s="20">
        <v>0.21000000000000002</v>
      </c>
      <c r="D86" s="20">
        <v>0.21000000000000002</v>
      </c>
      <c r="E86" s="20">
        <v>0.21499999999999997</v>
      </c>
      <c r="F86" s="20">
        <v>0.21999999999999997</v>
      </c>
      <c r="G86" s="20">
        <v>0.21999999999999997</v>
      </c>
      <c r="H86" s="20">
        <v>0.22499999999999998</v>
      </c>
      <c r="I86" s="20">
        <v>0.22499999999999998</v>
      </c>
      <c r="J86" s="20">
        <v>0.22999999999999998</v>
      </c>
      <c r="K86" s="20">
        <v>0.22999999999999998</v>
      </c>
      <c r="L86" s="20">
        <v>0.23499999999999999</v>
      </c>
      <c r="M86" s="20">
        <v>0.23499999999999999</v>
      </c>
      <c r="N86" s="4"/>
      <c r="O86" s="81">
        <v>108000</v>
      </c>
      <c r="P86" s="79">
        <v>553635.61206421501</v>
      </c>
      <c r="Q86" s="79">
        <v>529050.99132376129</v>
      </c>
      <c r="R86" s="79">
        <v>494445.85275139642</v>
      </c>
      <c r="S86" s="79">
        <v>473984.51946116571</v>
      </c>
      <c r="T86" s="79">
        <v>454956.62935691548</v>
      </c>
      <c r="U86" s="79">
        <v>427539.0498684257</v>
      </c>
      <c r="V86" s="79">
        <v>411635.65645316837</v>
      </c>
      <c r="W86" s="79">
        <v>388193.29809573351</v>
      </c>
      <c r="X86" s="79">
        <v>374861.66644136276</v>
      </c>
      <c r="Y86" s="79">
        <v>354711.49439936783</v>
      </c>
      <c r="Z86" s="79">
        <v>343501.85418489703</v>
      </c>
      <c r="AA86" s="79">
        <v>326087.91348458157</v>
      </c>
      <c r="AB86" s="4"/>
      <c r="AC86" s="43">
        <v>108000</v>
      </c>
      <c r="AD86" s="12">
        <f t="shared" si="25"/>
        <v>5.1262556672612503</v>
      </c>
      <c r="AE86" s="12">
        <f t="shared" si="26"/>
        <v>4.8986202900348266</v>
      </c>
      <c r="AF86" s="12">
        <f t="shared" si="27"/>
        <v>4.5782023402907077</v>
      </c>
      <c r="AG86" s="12">
        <f t="shared" si="28"/>
        <v>4.3887455505663491</v>
      </c>
      <c r="AH86" s="12">
        <f t="shared" si="29"/>
        <v>4.2125613829344024</v>
      </c>
      <c r="AI86" s="12">
        <f t="shared" si="30"/>
        <v>3.9586949061891268</v>
      </c>
      <c r="AJ86" s="12">
        <f t="shared" si="31"/>
        <v>3.8114412634552628</v>
      </c>
      <c r="AK86" s="12">
        <f t="shared" si="32"/>
        <v>3.5943823897753102</v>
      </c>
      <c r="AL86" s="12">
        <f t="shared" si="33"/>
        <v>3.4709413559385442</v>
      </c>
      <c r="AM86" s="12">
        <f t="shared" si="34"/>
        <v>3.2843656888830353</v>
      </c>
      <c r="AN86" s="12">
        <f t="shared" si="35"/>
        <v>3.1805727239342318</v>
      </c>
      <c r="AO86" s="12">
        <f t="shared" si="36"/>
        <v>3.0193325322646443</v>
      </c>
      <c r="AP86" s="12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x14ac:dyDescent="0.15">
      <c r="A87" s="81">
        <v>109000</v>
      </c>
      <c r="B87" s="20">
        <v>0.20500000000000002</v>
      </c>
      <c r="C87" s="20">
        <v>0.21000000000000002</v>
      </c>
      <c r="D87" s="20">
        <v>0.21000000000000002</v>
      </c>
      <c r="E87" s="20">
        <v>0.21499999999999997</v>
      </c>
      <c r="F87" s="20">
        <v>0.21999999999999997</v>
      </c>
      <c r="G87" s="20">
        <v>0.21999999999999997</v>
      </c>
      <c r="H87" s="20">
        <v>0.22499999999999998</v>
      </c>
      <c r="I87" s="20">
        <v>0.22499999999999998</v>
      </c>
      <c r="J87" s="20">
        <v>0.22999999999999998</v>
      </c>
      <c r="K87" s="20">
        <v>0.22999999999999998</v>
      </c>
      <c r="L87" s="20">
        <v>0.23499999999999999</v>
      </c>
      <c r="M87" s="20">
        <v>0.23499999999999999</v>
      </c>
      <c r="N87" s="4"/>
      <c r="O87" s="81">
        <v>109000</v>
      </c>
      <c r="P87" s="79">
        <v>558761.8677314762</v>
      </c>
      <c r="Q87" s="79">
        <v>533949.61161379609</v>
      </c>
      <c r="R87" s="79">
        <v>499024.05509168713</v>
      </c>
      <c r="S87" s="79">
        <v>478373.26501173206</v>
      </c>
      <c r="T87" s="79">
        <v>459169.19073984987</v>
      </c>
      <c r="U87" s="79">
        <v>431497.74477461481</v>
      </c>
      <c r="V87" s="79">
        <v>415447.09771662363</v>
      </c>
      <c r="W87" s="79">
        <v>391787.68048550881</v>
      </c>
      <c r="X87" s="79">
        <v>378332.60779730137</v>
      </c>
      <c r="Y87" s="79">
        <v>357995.86008825089</v>
      </c>
      <c r="Z87" s="79">
        <v>346682.42690883129</v>
      </c>
      <c r="AA87" s="79">
        <v>329107.24601684621</v>
      </c>
      <c r="AB87" s="4"/>
      <c r="AC87" s="43">
        <v>109000</v>
      </c>
      <c r="AD87" s="12">
        <f t="shared" si="25"/>
        <v>5.1262556672612494</v>
      </c>
      <c r="AE87" s="12">
        <f t="shared" si="26"/>
        <v>4.8986202900348266</v>
      </c>
      <c r="AF87" s="12">
        <f t="shared" si="27"/>
        <v>4.5782023402907077</v>
      </c>
      <c r="AG87" s="12">
        <f t="shared" si="28"/>
        <v>4.3887455505663491</v>
      </c>
      <c r="AH87" s="12">
        <f t="shared" si="29"/>
        <v>4.2125613829344024</v>
      </c>
      <c r="AI87" s="12">
        <f t="shared" si="30"/>
        <v>3.9586949061891268</v>
      </c>
      <c r="AJ87" s="12">
        <f t="shared" si="31"/>
        <v>3.8114412634552628</v>
      </c>
      <c r="AK87" s="12">
        <f t="shared" si="32"/>
        <v>3.5943823897753102</v>
      </c>
      <c r="AL87" s="12">
        <f t="shared" si="33"/>
        <v>3.4709413559385447</v>
      </c>
      <c r="AM87" s="12">
        <f t="shared" si="34"/>
        <v>3.2843656888830357</v>
      </c>
      <c r="AN87" s="12">
        <f t="shared" si="35"/>
        <v>3.1805727239342318</v>
      </c>
      <c r="AO87" s="12">
        <f t="shared" si="36"/>
        <v>3.0193325322646443</v>
      </c>
      <c r="AP87" s="12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x14ac:dyDescent="0.15">
      <c r="A88" s="81">
        <v>110000</v>
      </c>
      <c r="B88" s="20">
        <v>0.20500000000000002</v>
      </c>
      <c r="C88" s="20">
        <v>0.21000000000000002</v>
      </c>
      <c r="D88" s="20">
        <v>0.21000000000000002</v>
      </c>
      <c r="E88" s="20">
        <v>0.21499999999999997</v>
      </c>
      <c r="F88" s="20">
        <v>0.21999999999999997</v>
      </c>
      <c r="G88" s="20">
        <v>0.21999999999999997</v>
      </c>
      <c r="H88" s="20">
        <v>0.22499999999999998</v>
      </c>
      <c r="I88" s="20">
        <v>0.22499999999999998</v>
      </c>
      <c r="J88" s="20">
        <v>0.22999999999999998</v>
      </c>
      <c r="K88" s="20">
        <v>0.22999999999999998</v>
      </c>
      <c r="L88" s="20">
        <v>0.23499999999999999</v>
      </c>
      <c r="M88" s="20">
        <v>0.23499999999999999</v>
      </c>
      <c r="N88" s="4"/>
      <c r="O88" s="81">
        <v>110000</v>
      </c>
      <c r="P88" s="79">
        <v>563888.12339873752</v>
      </c>
      <c r="Q88" s="79">
        <v>538848.23190383089</v>
      </c>
      <c r="R88" s="79">
        <v>503602.25743197784</v>
      </c>
      <c r="S88" s="79">
        <v>482762.01056229841</v>
      </c>
      <c r="T88" s="79">
        <v>463381.75212278427</v>
      </c>
      <c r="U88" s="79">
        <v>435456.43968080392</v>
      </c>
      <c r="V88" s="79">
        <v>419258.53898007888</v>
      </c>
      <c r="W88" s="79">
        <v>395382.06287528406</v>
      </c>
      <c r="X88" s="79">
        <v>381803.54915323987</v>
      </c>
      <c r="Y88" s="79">
        <v>361280.22577713389</v>
      </c>
      <c r="Z88" s="79">
        <v>349862.99963276548</v>
      </c>
      <c r="AA88" s="79">
        <v>332126.5785491108</v>
      </c>
      <c r="AB88" s="4"/>
      <c r="AC88" s="43">
        <v>110000</v>
      </c>
      <c r="AD88" s="12">
        <f t="shared" si="25"/>
        <v>5.1262556672612503</v>
      </c>
      <c r="AE88" s="12">
        <f t="shared" si="26"/>
        <v>4.8986202900348266</v>
      </c>
      <c r="AF88" s="12">
        <f t="shared" si="27"/>
        <v>4.5782023402907077</v>
      </c>
      <c r="AG88" s="12">
        <f t="shared" si="28"/>
        <v>4.3887455505663491</v>
      </c>
      <c r="AH88" s="12">
        <f t="shared" si="29"/>
        <v>4.2125613829344024</v>
      </c>
      <c r="AI88" s="12">
        <f t="shared" si="30"/>
        <v>3.9586949061891263</v>
      </c>
      <c r="AJ88" s="12">
        <f t="shared" si="31"/>
        <v>3.8114412634552628</v>
      </c>
      <c r="AK88" s="12">
        <f t="shared" si="32"/>
        <v>3.5943823897753098</v>
      </c>
      <c r="AL88" s="12">
        <f t="shared" si="33"/>
        <v>3.4709413559385442</v>
      </c>
      <c r="AM88" s="12">
        <f t="shared" si="34"/>
        <v>3.2843656888830353</v>
      </c>
      <c r="AN88" s="12">
        <f t="shared" si="35"/>
        <v>3.1805727239342318</v>
      </c>
      <c r="AO88" s="12">
        <f t="shared" si="36"/>
        <v>3.0193325322646438</v>
      </c>
      <c r="AP88" s="12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x14ac:dyDescent="0.15">
      <c r="A89" s="81">
        <v>111000</v>
      </c>
      <c r="B89" s="20">
        <v>0.20500000000000002</v>
      </c>
      <c r="C89" s="20">
        <v>0.21000000000000002</v>
      </c>
      <c r="D89" s="20">
        <v>0.21000000000000002</v>
      </c>
      <c r="E89" s="20">
        <v>0.21499999999999997</v>
      </c>
      <c r="F89" s="20">
        <v>0.21999999999999997</v>
      </c>
      <c r="G89" s="20">
        <v>0.21999999999999997</v>
      </c>
      <c r="H89" s="20">
        <v>0.22499999999999998</v>
      </c>
      <c r="I89" s="20">
        <v>0.22499999999999998</v>
      </c>
      <c r="J89" s="20">
        <v>0.22999999999999998</v>
      </c>
      <c r="K89" s="20">
        <v>0.22999999999999998</v>
      </c>
      <c r="L89" s="20">
        <v>0.23499999999999999</v>
      </c>
      <c r="M89" s="20">
        <v>0.23499999999999999</v>
      </c>
      <c r="N89" s="4"/>
      <c r="O89" s="81">
        <v>111000</v>
      </c>
      <c r="P89" s="79">
        <v>569014.37906599871</v>
      </c>
      <c r="Q89" s="79">
        <v>543746.85219386569</v>
      </c>
      <c r="R89" s="79">
        <v>508180.45977226854</v>
      </c>
      <c r="S89" s="79">
        <v>487150.75611286476</v>
      </c>
      <c r="T89" s="79">
        <v>467594.31350571866</v>
      </c>
      <c r="U89" s="79">
        <v>439415.13458699308</v>
      </c>
      <c r="V89" s="79">
        <v>423069.98024353414</v>
      </c>
      <c r="W89" s="79">
        <v>398976.44526505936</v>
      </c>
      <c r="X89" s="79">
        <v>385274.49050917843</v>
      </c>
      <c r="Y89" s="79">
        <v>364564.59146601695</v>
      </c>
      <c r="Z89" s="79">
        <v>353043.57235669973</v>
      </c>
      <c r="AA89" s="79">
        <v>335145.9110813755</v>
      </c>
      <c r="AB89" s="4"/>
      <c r="AC89" s="43">
        <v>111000</v>
      </c>
      <c r="AD89" s="12">
        <f t="shared" ref="AD89:AD103" si="37">P89/$O89</f>
        <v>5.1262556672612494</v>
      </c>
      <c r="AE89" s="12">
        <f t="shared" ref="AE89:AE103" si="38">Q89/$O89</f>
        <v>4.8986202900348257</v>
      </c>
      <c r="AF89" s="12">
        <f t="shared" ref="AF89:AF103" si="39">R89/$O89</f>
        <v>4.5782023402907077</v>
      </c>
      <c r="AG89" s="12">
        <f t="shared" ref="AG89:AG103" si="40">S89/$O89</f>
        <v>4.3887455505663491</v>
      </c>
      <c r="AH89" s="12">
        <f t="shared" ref="AH89:AH103" si="41">T89/$O89</f>
        <v>4.2125613829344024</v>
      </c>
      <c r="AI89" s="12">
        <f t="shared" ref="AI89:AI103" si="42">U89/$O89</f>
        <v>3.9586949061891268</v>
      </c>
      <c r="AJ89" s="12">
        <f t="shared" ref="AJ89:AJ103" si="43">V89/$O89</f>
        <v>3.8114412634552624</v>
      </c>
      <c r="AK89" s="12">
        <f t="shared" ref="AK89:AK103" si="44">W89/$O89</f>
        <v>3.5943823897753093</v>
      </c>
      <c r="AL89" s="12">
        <f t="shared" ref="AL89:AL103" si="45">X89/$O89</f>
        <v>3.4709413559385442</v>
      </c>
      <c r="AM89" s="12">
        <f t="shared" ref="AM89:AM103" si="46">Y89/$O89</f>
        <v>3.2843656888830357</v>
      </c>
      <c r="AN89" s="12">
        <f t="shared" ref="AN89:AN103" si="47">Z89/$O89</f>
        <v>3.1805727239342318</v>
      </c>
      <c r="AO89" s="12">
        <f t="shared" ref="AO89:AO103" si="48">AA89/$O89</f>
        <v>3.0193325322646443</v>
      </c>
      <c r="AP89" s="12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x14ac:dyDescent="0.15">
      <c r="A90" s="81">
        <v>112000</v>
      </c>
      <c r="B90" s="20">
        <v>0.20500000000000002</v>
      </c>
      <c r="C90" s="20">
        <v>0.21000000000000002</v>
      </c>
      <c r="D90" s="20">
        <v>0.21499999999999997</v>
      </c>
      <c r="E90" s="20">
        <v>0.21499999999999997</v>
      </c>
      <c r="F90" s="20">
        <v>0.21999999999999997</v>
      </c>
      <c r="G90" s="20">
        <v>0.21999999999999997</v>
      </c>
      <c r="H90" s="20">
        <v>0.22499999999999998</v>
      </c>
      <c r="I90" s="20">
        <v>0.22499999999999998</v>
      </c>
      <c r="J90" s="20">
        <v>0.22999999999999998</v>
      </c>
      <c r="K90" s="20">
        <v>0.22999999999999998</v>
      </c>
      <c r="L90" s="20">
        <v>0.23499999999999999</v>
      </c>
      <c r="M90" s="20">
        <v>0.23499999999999999</v>
      </c>
      <c r="N90" s="4"/>
      <c r="O90" s="81">
        <v>112000</v>
      </c>
      <c r="P90" s="79">
        <v>574140.63473325991</v>
      </c>
      <c r="Q90" s="79">
        <v>548645.47248390049</v>
      </c>
      <c r="R90" s="79">
        <v>524967.20168666763</v>
      </c>
      <c r="S90" s="79">
        <v>491539.50166343112</v>
      </c>
      <c r="T90" s="79">
        <v>471806.87488865305</v>
      </c>
      <c r="U90" s="79">
        <v>443373.82949318219</v>
      </c>
      <c r="V90" s="79">
        <v>426881.4215069894</v>
      </c>
      <c r="W90" s="79">
        <v>402570.82765483466</v>
      </c>
      <c r="X90" s="79">
        <v>388745.43186511699</v>
      </c>
      <c r="Y90" s="79">
        <v>367848.95715490001</v>
      </c>
      <c r="Z90" s="79">
        <v>356224.14508063399</v>
      </c>
      <c r="AA90" s="79">
        <v>338165.24361364014</v>
      </c>
      <c r="AB90" s="4"/>
      <c r="AC90" s="43">
        <v>112000</v>
      </c>
      <c r="AD90" s="12">
        <f t="shared" si="37"/>
        <v>5.1262556672612494</v>
      </c>
      <c r="AE90" s="12">
        <f t="shared" si="38"/>
        <v>4.8986202900348257</v>
      </c>
      <c r="AF90" s="12">
        <f t="shared" si="39"/>
        <v>4.6872071579166752</v>
      </c>
      <c r="AG90" s="12">
        <f t="shared" si="40"/>
        <v>4.3887455505663491</v>
      </c>
      <c r="AH90" s="12">
        <f t="shared" si="41"/>
        <v>4.2125613829344024</v>
      </c>
      <c r="AI90" s="12">
        <f t="shared" si="42"/>
        <v>3.9586949061891268</v>
      </c>
      <c r="AJ90" s="12">
        <f t="shared" si="43"/>
        <v>3.8114412634552624</v>
      </c>
      <c r="AK90" s="12">
        <f t="shared" si="44"/>
        <v>3.5943823897753093</v>
      </c>
      <c r="AL90" s="12">
        <f t="shared" si="45"/>
        <v>3.4709413559385447</v>
      </c>
      <c r="AM90" s="12">
        <f t="shared" si="46"/>
        <v>3.2843656888830357</v>
      </c>
      <c r="AN90" s="12">
        <f t="shared" si="47"/>
        <v>3.1805727239342318</v>
      </c>
      <c r="AO90" s="12">
        <f t="shared" si="48"/>
        <v>3.0193325322646443</v>
      </c>
      <c r="AP90" s="12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x14ac:dyDescent="0.15">
      <c r="A91" s="81">
        <v>113000</v>
      </c>
      <c r="B91" s="20">
        <v>0.20500000000000002</v>
      </c>
      <c r="C91" s="20">
        <v>0.21000000000000002</v>
      </c>
      <c r="D91" s="20">
        <v>0.21499999999999997</v>
      </c>
      <c r="E91" s="20">
        <v>0.21499999999999997</v>
      </c>
      <c r="F91" s="20">
        <v>0.21999999999999997</v>
      </c>
      <c r="G91" s="20">
        <v>0.21999999999999997</v>
      </c>
      <c r="H91" s="20">
        <v>0.22499999999999998</v>
      </c>
      <c r="I91" s="20">
        <v>0.22499999999999998</v>
      </c>
      <c r="J91" s="20">
        <v>0.22999999999999998</v>
      </c>
      <c r="K91" s="20">
        <v>0.22999999999999998</v>
      </c>
      <c r="L91" s="20">
        <v>0.23499999999999999</v>
      </c>
      <c r="M91" s="20">
        <v>0.23499999999999999</v>
      </c>
      <c r="N91" s="4"/>
      <c r="O91" s="81">
        <v>113000</v>
      </c>
      <c r="P91" s="79">
        <v>579266.89040052122</v>
      </c>
      <c r="Q91" s="79">
        <v>553544.09277393541</v>
      </c>
      <c r="R91" s="79">
        <v>529654.40884458437</v>
      </c>
      <c r="S91" s="79">
        <v>495928.24721399747</v>
      </c>
      <c r="T91" s="79">
        <v>476019.4362715875</v>
      </c>
      <c r="U91" s="79">
        <v>447332.52439937135</v>
      </c>
      <c r="V91" s="79">
        <v>430692.86277044466</v>
      </c>
      <c r="W91" s="79">
        <v>406165.21004461002</v>
      </c>
      <c r="X91" s="79">
        <v>392216.37322105555</v>
      </c>
      <c r="Y91" s="79">
        <v>371133.32284378301</v>
      </c>
      <c r="Z91" s="79">
        <v>359404.71780456818</v>
      </c>
      <c r="AA91" s="79">
        <v>341184.57614590472</v>
      </c>
      <c r="AB91" s="4"/>
      <c r="AC91" s="43">
        <v>113000</v>
      </c>
      <c r="AD91" s="12">
        <f t="shared" si="37"/>
        <v>5.1262556672612494</v>
      </c>
      <c r="AE91" s="12">
        <f t="shared" si="38"/>
        <v>4.8986202900348266</v>
      </c>
      <c r="AF91" s="12">
        <f t="shared" si="39"/>
        <v>4.6872071579166761</v>
      </c>
      <c r="AG91" s="12">
        <f t="shared" si="40"/>
        <v>4.3887455505663491</v>
      </c>
      <c r="AH91" s="12">
        <f t="shared" si="41"/>
        <v>4.2125613829344024</v>
      </c>
      <c r="AI91" s="12">
        <f t="shared" si="42"/>
        <v>3.9586949061891272</v>
      </c>
      <c r="AJ91" s="12">
        <f t="shared" si="43"/>
        <v>3.8114412634552624</v>
      </c>
      <c r="AK91" s="12">
        <f t="shared" si="44"/>
        <v>3.5943823897753098</v>
      </c>
      <c r="AL91" s="12">
        <f t="shared" si="45"/>
        <v>3.4709413559385447</v>
      </c>
      <c r="AM91" s="12">
        <f t="shared" si="46"/>
        <v>3.2843656888830357</v>
      </c>
      <c r="AN91" s="12">
        <f t="shared" si="47"/>
        <v>3.1805727239342318</v>
      </c>
      <c r="AO91" s="12">
        <f t="shared" si="48"/>
        <v>3.0193325322646434</v>
      </c>
      <c r="AP91" s="12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x14ac:dyDescent="0.15">
      <c r="A92" s="81">
        <v>114000</v>
      </c>
      <c r="B92" s="20">
        <v>0.20500000000000002</v>
      </c>
      <c r="C92" s="20">
        <v>0.21000000000000002</v>
      </c>
      <c r="D92" s="20">
        <v>0.21499999999999997</v>
      </c>
      <c r="E92" s="20">
        <v>0.21499999999999997</v>
      </c>
      <c r="F92" s="20">
        <v>0.21999999999999997</v>
      </c>
      <c r="G92" s="20">
        <v>0.21999999999999997</v>
      </c>
      <c r="H92" s="20">
        <v>0.22499999999999998</v>
      </c>
      <c r="I92" s="20">
        <v>0.22999999999999998</v>
      </c>
      <c r="J92" s="20">
        <v>0.22999999999999998</v>
      </c>
      <c r="K92" s="20">
        <v>0.22999999999999998</v>
      </c>
      <c r="L92" s="20">
        <v>0.23499999999999999</v>
      </c>
      <c r="M92" s="20">
        <v>0.23499999999999999</v>
      </c>
      <c r="N92" s="4"/>
      <c r="O92" s="81">
        <v>114000</v>
      </c>
      <c r="P92" s="79">
        <v>584393.14606778242</v>
      </c>
      <c r="Q92" s="79">
        <v>558442.71306397021</v>
      </c>
      <c r="R92" s="79">
        <v>534341.6160025011</v>
      </c>
      <c r="S92" s="79">
        <v>500316.99276456382</v>
      </c>
      <c r="T92" s="79">
        <v>480231.99765452184</v>
      </c>
      <c r="U92" s="79">
        <v>451291.21930556046</v>
      </c>
      <c r="V92" s="79">
        <v>434504.30403389991</v>
      </c>
      <c r="W92" s="79">
        <v>418865.36115514941</v>
      </c>
      <c r="X92" s="79">
        <v>395687.31457699405</v>
      </c>
      <c r="Y92" s="79">
        <v>374417.68853266601</v>
      </c>
      <c r="Z92" s="79">
        <v>362585.29052850243</v>
      </c>
      <c r="AA92" s="79">
        <v>344203.90867816942</v>
      </c>
      <c r="AB92" s="4"/>
      <c r="AC92" s="43">
        <v>114000</v>
      </c>
      <c r="AD92" s="12">
        <f t="shared" si="37"/>
        <v>5.1262556672612494</v>
      </c>
      <c r="AE92" s="12">
        <f t="shared" si="38"/>
        <v>4.8986202900348266</v>
      </c>
      <c r="AF92" s="12">
        <f t="shared" si="39"/>
        <v>4.6872071579166761</v>
      </c>
      <c r="AG92" s="12">
        <f t="shared" si="40"/>
        <v>4.3887455505663491</v>
      </c>
      <c r="AH92" s="12">
        <f t="shared" si="41"/>
        <v>4.2125613829344024</v>
      </c>
      <c r="AI92" s="12">
        <f t="shared" si="42"/>
        <v>3.9586949061891268</v>
      </c>
      <c r="AJ92" s="12">
        <f t="shared" si="43"/>
        <v>3.8114412634552624</v>
      </c>
      <c r="AK92" s="12">
        <f t="shared" si="44"/>
        <v>3.6742575539925388</v>
      </c>
      <c r="AL92" s="12">
        <f t="shared" si="45"/>
        <v>3.4709413559385442</v>
      </c>
      <c r="AM92" s="12">
        <f t="shared" si="46"/>
        <v>3.2843656888830353</v>
      </c>
      <c r="AN92" s="12">
        <f t="shared" si="47"/>
        <v>3.1805727239342318</v>
      </c>
      <c r="AO92" s="12">
        <f t="shared" si="48"/>
        <v>3.0193325322646438</v>
      </c>
      <c r="AP92" s="12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x14ac:dyDescent="0.15">
      <c r="A93" s="81">
        <v>115000</v>
      </c>
      <c r="B93" s="20">
        <v>0.20500000000000002</v>
      </c>
      <c r="C93" s="20">
        <v>0.21000000000000002</v>
      </c>
      <c r="D93" s="20">
        <v>0.21499999999999997</v>
      </c>
      <c r="E93" s="20">
        <v>0.21499999999999997</v>
      </c>
      <c r="F93" s="20">
        <v>0.21999999999999997</v>
      </c>
      <c r="G93" s="20">
        <v>0.22499999999999998</v>
      </c>
      <c r="H93" s="20">
        <v>0.22499999999999998</v>
      </c>
      <c r="I93" s="20">
        <v>0.22999999999999998</v>
      </c>
      <c r="J93" s="20">
        <v>0.22999999999999998</v>
      </c>
      <c r="K93" s="20">
        <v>0.22999999999999998</v>
      </c>
      <c r="L93" s="20">
        <v>0.23499999999999999</v>
      </c>
      <c r="M93" s="20">
        <v>0.23499999999999999</v>
      </c>
      <c r="N93" s="4"/>
      <c r="O93" s="81">
        <v>115000</v>
      </c>
      <c r="P93" s="79">
        <v>589519.40173504374</v>
      </c>
      <c r="Q93" s="79">
        <v>563341.33335400501</v>
      </c>
      <c r="R93" s="79">
        <v>539028.82316041773</v>
      </c>
      <c r="S93" s="79">
        <v>504705.73831513018</v>
      </c>
      <c r="T93" s="79">
        <v>484444.55903745629</v>
      </c>
      <c r="U93" s="79">
        <v>465596.5031711075</v>
      </c>
      <c r="V93" s="79">
        <v>438315.74529735517</v>
      </c>
      <c r="W93" s="79">
        <v>422539.61870914203</v>
      </c>
      <c r="X93" s="79">
        <v>399158.25593293266</v>
      </c>
      <c r="Y93" s="79">
        <v>377702.05422154913</v>
      </c>
      <c r="Z93" s="79">
        <v>365765.86325243668</v>
      </c>
      <c r="AA93" s="79">
        <v>347223.24121043406</v>
      </c>
      <c r="AB93" s="4"/>
      <c r="AC93" s="43">
        <v>115000</v>
      </c>
      <c r="AD93" s="12">
        <f t="shared" si="37"/>
        <v>5.1262556672612503</v>
      </c>
      <c r="AE93" s="12">
        <f t="shared" si="38"/>
        <v>4.8986202900348266</v>
      </c>
      <c r="AF93" s="12">
        <f t="shared" si="39"/>
        <v>4.6872071579166761</v>
      </c>
      <c r="AG93" s="12">
        <f t="shared" si="40"/>
        <v>4.3887455505663491</v>
      </c>
      <c r="AH93" s="12">
        <f t="shared" si="41"/>
        <v>4.2125613829344024</v>
      </c>
      <c r="AI93" s="12">
        <f t="shared" si="42"/>
        <v>4.048665244966152</v>
      </c>
      <c r="AJ93" s="12">
        <f t="shared" si="43"/>
        <v>3.8114412634552624</v>
      </c>
      <c r="AK93" s="12">
        <f t="shared" si="44"/>
        <v>3.6742575539925393</v>
      </c>
      <c r="AL93" s="12">
        <f t="shared" si="45"/>
        <v>3.4709413559385447</v>
      </c>
      <c r="AM93" s="12">
        <f t="shared" si="46"/>
        <v>3.2843656888830357</v>
      </c>
      <c r="AN93" s="12">
        <f t="shared" si="47"/>
        <v>3.1805727239342318</v>
      </c>
      <c r="AO93" s="12">
        <f t="shared" si="48"/>
        <v>3.0193325322646438</v>
      </c>
      <c r="AP93" s="12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x14ac:dyDescent="0.15">
      <c r="A94" s="81">
        <v>116000</v>
      </c>
      <c r="B94" s="20">
        <v>0.20500000000000002</v>
      </c>
      <c r="C94" s="20">
        <v>0.21000000000000002</v>
      </c>
      <c r="D94" s="20">
        <v>0.21499999999999997</v>
      </c>
      <c r="E94" s="20">
        <v>0.21499999999999997</v>
      </c>
      <c r="F94" s="20">
        <v>0.21999999999999997</v>
      </c>
      <c r="G94" s="20">
        <v>0.22499999999999998</v>
      </c>
      <c r="H94" s="20">
        <v>0.22499999999999998</v>
      </c>
      <c r="I94" s="20">
        <v>0.22999999999999998</v>
      </c>
      <c r="J94" s="20">
        <v>0.22999999999999998</v>
      </c>
      <c r="K94" s="20">
        <v>0.23499999999999999</v>
      </c>
      <c r="L94" s="20">
        <v>0.23499999999999999</v>
      </c>
      <c r="M94" s="20">
        <v>0.23499999999999999</v>
      </c>
      <c r="N94" s="4"/>
      <c r="O94" s="81">
        <v>116000</v>
      </c>
      <c r="P94" s="82">
        <v>594645.65740230505</v>
      </c>
      <c r="Q94" s="82">
        <v>568239.95364403981</v>
      </c>
      <c r="R94" s="82">
        <v>543716.03031833435</v>
      </c>
      <c r="S94" s="82">
        <v>509094.48386569653</v>
      </c>
      <c r="T94" s="82">
        <v>488657.12042039074</v>
      </c>
      <c r="U94" s="82">
        <v>469645.16841607366</v>
      </c>
      <c r="V94" s="82">
        <v>442127.18656081043</v>
      </c>
      <c r="W94" s="82">
        <v>426213.87626313453</v>
      </c>
      <c r="X94" s="82">
        <v>402629.19728887116</v>
      </c>
      <c r="Y94" s="82">
        <v>389268.73338674591</v>
      </c>
      <c r="Z94" s="82">
        <v>368946.43597637088</v>
      </c>
      <c r="AA94" s="82">
        <v>350242.57374269865</v>
      </c>
      <c r="AB94" s="4"/>
      <c r="AC94" s="43">
        <v>116000</v>
      </c>
      <c r="AD94" s="12">
        <f t="shared" si="37"/>
        <v>5.1262556672612503</v>
      </c>
      <c r="AE94" s="12">
        <f t="shared" si="38"/>
        <v>4.8986202900348257</v>
      </c>
      <c r="AF94" s="12">
        <f t="shared" si="39"/>
        <v>4.6872071579166752</v>
      </c>
      <c r="AG94" s="12">
        <f t="shared" si="40"/>
        <v>4.3887455505663491</v>
      </c>
      <c r="AH94" s="12">
        <f t="shared" si="41"/>
        <v>4.2125613829344033</v>
      </c>
      <c r="AI94" s="12">
        <f t="shared" si="42"/>
        <v>4.048665244966152</v>
      </c>
      <c r="AJ94" s="12">
        <f t="shared" si="43"/>
        <v>3.8114412634552624</v>
      </c>
      <c r="AK94" s="12">
        <f t="shared" si="44"/>
        <v>3.6742575539925388</v>
      </c>
      <c r="AL94" s="12">
        <f t="shared" si="45"/>
        <v>3.4709413559385447</v>
      </c>
      <c r="AM94" s="12">
        <f t="shared" si="46"/>
        <v>3.3557649429891887</v>
      </c>
      <c r="AN94" s="12">
        <f t="shared" si="47"/>
        <v>3.1805727239342318</v>
      </c>
      <c r="AO94" s="12">
        <f t="shared" si="48"/>
        <v>3.0193325322646434</v>
      </c>
      <c r="AP94" s="12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x14ac:dyDescent="0.15">
      <c r="A95" s="81">
        <v>117000</v>
      </c>
      <c r="B95" s="83">
        <v>0.20500000000000002</v>
      </c>
      <c r="C95" s="83">
        <v>0.21000000000000002</v>
      </c>
      <c r="D95" s="83">
        <v>0.21499999999999997</v>
      </c>
      <c r="E95" s="83">
        <v>0.21499999999999997</v>
      </c>
      <c r="F95" s="83">
        <v>0.21999999999999997</v>
      </c>
      <c r="G95" s="83">
        <v>0.22499999999999998</v>
      </c>
      <c r="H95" s="83">
        <v>0.22499999999999998</v>
      </c>
      <c r="I95" s="83">
        <v>0.22999999999999998</v>
      </c>
      <c r="J95" s="83">
        <v>0.22999999999999998</v>
      </c>
      <c r="K95" s="83">
        <v>0.23499999999999999</v>
      </c>
      <c r="L95" s="83">
        <v>0.23499999999999999</v>
      </c>
      <c r="M95" s="83">
        <v>0.23499999999999999</v>
      </c>
      <c r="O95" s="81">
        <v>117000</v>
      </c>
      <c r="P95" s="82">
        <v>599771.91306956625</v>
      </c>
      <c r="Q95" s="82">
        <v>573138.57393407472</v>
      </c>
      <c r="R95" s="82">
        <v>548403.23747625109</v>
      </c>
      <c r="S95" s="82">
        <v>513483.22941626282</v>
      </c>
      <c r="T95" s="82">
        <v>492869.68180332507</v>
      </c>
      <c r="U95" s="82">
        <v>473693.83366103983</v>
      </c>
      <c r="V95" s="82">
        <v>445938.62782426568</v>
      </c>
      <c r="W95" s="82">
        <v>429888.13381712703</v>
      </c>
      <c r="X95" s="82">
        <v>406100.13864480966</v>
      </c>
      <c r="Y95" s="82">
        <v>392624.49832973513</v>
      </c>
      <c r="Z95" s="82">
        <v>372127.00870030513</v>
      </c>
      <c r="AA95" s="82">
        <v>353261.90627496334</v>
      </c>
      <c r="AC95" s="43">
        <v>117000</v>
      </c>
      <c r="AD95" s="12">
        <f t="shared" si="37"/>
        <v>5.1262556672612503</v>
      </c>
      <c r="AE95" s="12">
        <f t="shared" si="38"/>
        <v>4.8986202900348266</v>
      </c>
      <c r="AF95" s="12">
        <f t="shared" si="39"/>
        <v>4.6872071579166761</v>
      </c>
      <c r="AG95" s="12">
        <f t="shared" si="40"/>
        <v>4.3887455505663491</v>
      </c>
      <c r="AH95" s="12">
        <f t="shared" si="41"/>
        <v>4.2125613829344024</v>
      </c>
      <c r="AI95" s="12">
        <f t="shared" si="42"/>
        <v>4.048665244966152</v>
      </c>
      <c r="AJ95" s="12">
        <f t="shared" si="43"/>
        <v>3.8114412634552624</v>
      </c>
      <c r="AK95" s="12">
        <f t="shared" si="44"/>
        <v>3.6742575539925388</v>
      </c>
      <c r="AL95" s="12">
        <f t="shared" si="45"/>
        <v>3.4709413559385442</v>
      </c>
      <c r="AM95" s="12">
        <f t="shared" si="46"/>
        <v>3.3557649429891891</v>
      </c>
      <c r="AN95" s="12">
        <f t="shared" si="47"/>
        <v>3.1805727239342318</v>
      </c>
      <c r="AO95" s="12">
        <f t="shared" si="48"/>
        <v>3.0193325322646438</v>
      </c>
      <c r="AP95" s="12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x14ac:dyDescent="0.15">
      <c r="A96" s="81">
        <v>118000</v>
      </c>
      <c r="B96" s="47">
        <v>0.20500000000000002</v>
      </c>
      <c r="C96" s="47">
        <v>0.21000000000000002</v>
      </c>
      <c r="D96" s="47">
        <v>0.21499999999999997</v>
      </c>
      <c r="E96" s="47">
        <v>0.21499999999999997</v>
      </c>
      <c r="F96" s="47">
        <v>0.21999999999999997</v>
      </c>
      <c r="G96" s="47">
        <v>0.22499999999999998</v>
      </c>
      <c r="H96" s="47">
        <v>0.22499999999999998</v>
      </c>
      <c r="I96" s="47">
        <v>0.22999999999999998</v>
      </c>
      <c r="J96" s="47">
        <v>0.22999999999999998</v>
      </c>
      <c r="K96" s="47">
        <v>0.23499999999999999</v>
      </c>
      <c r="L96" s="47">
        <v>0.23499999999999999</v>
      </c>
      <c r="M96" s="47">
        <v>0.23499999999999999</v>
      </c>
      <c r="N96" s="4"/>
      <c r="O96" s="81">
        <v>118000</v>
      </c>
      <c r="P96" s="82">
        <v>604898.16873682756</v>
      </c>
      <c r="Q96" s="82">
        <v>578037.19422410952</v>
      </c>
      <c r="R96" s="82">
        <v>553090.44463416783</v>
      </c>
      <c r="S96" s="82">
        <v>517871.97496682924</v>
      </c>
      <c r="T96" s="82">
        <v>497082.24318625947</v>
      </c>
      <c r="U96" s="82">
        <v>477742.49890600599</v>
      </c>
      <c r="V96" s="82">
        <v>449750.069087721</v>
      </c>
      <c r="W96" s="82">
        <v>433562.39137111965</v>
      </c>
      <c r="X96" s="82">
        <v>409571.08000074828</v>
      </c>
      <c r="Y96" s="82">
        <v>395980.26327272435</v>
      </c>
      <c r="Z96" s="82">
        <v>375307.58142423938</v>
      </c>
      <c r="AA96" s="82">
        <v>356281.23880722799</v>
      </c>
      <c r="AB96" s="4"/>
      <c r="AC96" s="43">
        <v>118000</v>
      </c>
      <c r="AD96" s="12">
        <f t="shared" si="37"/>
        <v>5.1262556672612503</v>
      </c>
      <c r="AE96" s="12">
        <f t="shared" si="38"/>
        <v>4.8986202900348266</v>
      </c>
      <c r="AF96" s="12">
        <f t="shared" si="39"/>
        <v>4.6872071579166761</v>
      </c>
      <c r="AG96" s="12">
        <f t="shared" si="40"/>
        <v>4.3887455505663491</v>
      </c>
      <c r="AH96" s="12">
        <f t="shared" si="41"/>
        <v>4.2125613829344024</v>
      </c>
      <c r="AI96" s="12">
        <f t="shared" si="42"/>
        <v>4.0486652449661529</v>
      </c>
      <c r="AJ96" s="12">
        <f t="shared" si="43"/>
        <v>3.8114412634552628</v>
      </c>
      <c r="AK96" s="12">
        <f t="shared" si="44"/>
        <v>3.6742575539925393</v>
      </c>
      <c r="AL96" s="12">
        <f t="shared" si="45"/>
        <v>3.4709413559385447</v>
      </c>
      <c r="AM96" s="12">
        <f t="shared" si="46"/>
        <v>3.3557649429891896</v>
      </c>
      <c r="AN96" s="12">
        <f t="shared" si="47"/>
        <v>3.1805727239342318</v>
      </c>
      <c r="AO96" s="12">
        <f t="shared" si="48"/>
        <v>3.0193325322646438</v>
      </c>
      <c r="AP96" s="12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x14ac:dyDescent="0.15">
      <c r="A97" s="81">
        <v>119000</v>
      </c>
      <c r="B97" s="47">
        <v>0.20500000000000002</v>
      </c>
      <c r="C97" s="47">
        <v>0.21000000000000002</v>
      </c>
      <c r="D97" s="47">
        <v>0.21499999999999997</v>
      </c>
      <c r="E97" s="47">
        <v>0.21999999999999997</v>
      </c>
      <c r="F97" s="47">
        <v>0.21999999999999997</v>
      </c>
      <c r="G97" s="47">
        <v>0.22499999999999998</v>
      </c>
      <c r="H97" s="47">
        <v>0.22499999999999998</v>
      </c>
      <c r="I97" s="47">
        <v>0.22999999999999998</v>
      </c>
      <c r="J97" s="47">
        <v>0.22999999999999998</v>
      </c>
      <c r="K97" s="47">
        <v>0.23499999999999999</v>
      </c>
      <c r="L97" s="47">
        <v>0.23499999999999999</v>
      </c>
      <c r="M97" s="47">
        <v>0.24</v>
      </c>
      <c r="N97" s="4"/>
      <c r="O97" s="81">
        <v>119000</v>
      </c>
      <c r="P97" s="82">
        <v>610024.42440408876</v>
      </c>
      <c r="Q97" s="82">
        <v>582935.81451414444</v>
      </c>
      <c r="R97" s="82">
        <v>557777.65179208445</v>
      </c>
      <c r="S97" s="82">
        <v>534406.31866896292</v>
      </c>
      <c r="T97" s="82">
        <v>501294.80456919392</v>
      </c>
      <c r="U97" s="82">
        <v>481791.16415097209</v>
      </c>
      <c r="V97" s="82">
        <v>453561.51035117626</v>
      </c>
      <c r="W97" s="82">
        <v>437236.64892511215</v>
      </c>
      <c r="X97" s="82">
        <v>413042.02135668678</v>
      </c>
      <c r="Y97" s="82">
        <v>399336.02821571345</v>
      </c>
      <c r="Z97" s="82">
        <v>378488.15414817358</v>
      </c>
      <c r="AA97" s="82">
        <v>366945.26434671588</v>
      </c>
      <c r="AB97" s="4"/>
      <c r="AC97" s="43">
        <v>119000</v>
      </c>
      <c r="AD97" s="12">
        <f t="shared" si="37"/>
        <v>5.1262556672612503</v>
      </c>
      <c r="AE97" s="12">
        <f t="shared" si="38"/>
        <v>4.8986202900348275</v>
      </c>
      <c r="AF97" s="12">
        <f t="shared" si="39"/>
        <v>4.6872071579166761</v>
      </c>
      <c r="AG97" s="12">
        <f t="shared" si="40"/>
        <v>4.4908094005795203</v>
      </c>
      <c r="AH97" s="12">
        <f t="shared" si="41"/>
        <v>4.2125613829344024</v>
      </c>
      <c r="AI97" s="12">
        <f t="shared" si="42"/>
        <v>4.048665244966152</v>
      </c>
      <c r="AJ97" s="12">
        <f t="shared" si="43"/>
        <v>3.8114412634552628</v>
      </c>
      <c r="AK97" s="12">
        <f t="shared" si="44"/>
        <v>3.6742575539925393</v>
      </c>
      <c r="AL97" s="12">
        <f t="shared" si="45"/>
        <v>3.4709413559385442</v>
      </c>
      <c r="AM97" s="12">
        <f t="shared" si="46"/>
        <v>3.3557649429891887</v>
      </c>
      <c r="AN97" s="12">
        <f t="shared" si="47"/>
        <v>3.1805727239342318</v>
      </c>
      <c r="AO97" s="12">
        <f t="shared" si="48"/>
        <v>3.0835736499724025</v>
      </c>
      <c r="AP97" s="12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x14ac:dyDescent="0.15">
      <c r="A98" s="81">
        <v>120000</v>
      </c>
      <c r="B98" s="83">
        <v>0.20500000000000002</v>
      </c>
      <c r="C98" s="83">
        <v>0.21000000000000002</v>
      </c>
      <c r="D98" s="83">
        <v>0.21499999999999997</v>
      </c>
      <c r="E98" s="83">
        <v>0.21999999999999997</v>
      </c>
      <c r="F98" s="83">
        <v>0.21999999999999997</v>
      </c>
      <c r="G98" s="83">
        <v>0.22499999999999998</v>
      </c>
      <c r="H98" s="83">
        <v>0.22499999999999998</v>
      </c>
      <c r="I98" s="83">
        <v>0.22999999999999998</v>
      </c>
      <c r="J98" s="83">
        <v>0.22999999999999998</v>
      </c>
      <c r="K98" s="83">
        <v>0.23499999999999999</v>
      </c>
      <c r="L98" s="83">
        <v>0.23499999999999999</v>
      </c>
      <c r="M98" s="83">
        <v>0.24</v>
      </c>
      <c r="O98" s="81">
        <v>120000</v>
      </c>
      <c r="P98" s="82">
        <v>615150.68007135007</v>
      </c>
      <c r="Q98" s="82">
        <v>587834.43480417924</v>
      </c>
      <c r="R98" s="82">
        <v>562464.85895000107</v>
      </c>
      <c r="S98" s="82">
        <v>538897.12806954235</v>
      </c>
      <c r="T98" s="82">
        <v>505507.36595212825</v>
      </c>
      <c r="U98" s="82">
        <v>485839.82939593826</v>
      </c>
      <c r="V98" s="82">
        <v>457372.95161463151</v>
      </c>
      <c r="W98" s="82">
        <v>440910.90647910465</v>
      </c>
      <c r="X98" s="82">
        <v>416512.96271262533</v>
      </c>
      <c r="Y98" s="82">
        <v>402691.79315870267</v>
      </c>
      <c r="Z98" s="82">
        <v>381668.72687210783</v>
      </c>
      <c r="AA98" s="82">
        <v>370028.83799668826</v>
      </c>
      <c r="AC98" s="43">
        <v>120000</v>
      </c>
      <c r="AD98" s="12">
        <f t="shared" si="37"/>
        <v>5.1262556672612503</v>
      </c>
      <c r="AE98" s="12">
        <f t="shared" si="38"/>
        <v>4.8986202900348266</v>
      </c>
      <c r="AF98" s="12">
        <f t="shared" si="39"/>
        <v>4.6872071579166752</v>
      </c>
      <c r="AG98" s="12">
        <f t="shared" si="40"/>
        <v>4.4908094005795194</v>
      </c>
      <c r="AH98" s="12">
        <f t="shared" si="41"/>
        <v>4.2125613829344024</v>
      </c>
      <c r="AI98" s="12">
        <f t="shared" si="42"/>
        <v>4.048665244966152</v>
      </c>
      <c r="AJ98" s="12">
        <f t="shared" si="43"/>
        <v>3.8114412634552628</v>
      </c>
      <c r="AK98" s="12">
        <f t="shared" si="44"/>
        <v>3.6742575539925388</v>
      </c>
      <c r="AL98" s="12">
        <f t="shared" si="45"/>
        <v>3.4709413559385442</v>
      </c>
      <c r="AM98" s="12">
        <f t="shared" si="46"/>
        <v>3.3557649429891887</v>
      </c>
      <c r="AN98" s="12">
        <f t="shared" si="47"/>
        <v>3.1805727239342318</v>
      </c>
      <c r="AO98" s="12">
        <f t="shared" si="48"/>
        <v>3.083573649972402</v>
      </c>
      <c r="AP98" s="12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x14ac:dyDescent="0.15">
      <c r="A99" s="81">
        <v>121000</v>
      </c>
      <c r="B99" s="83">
        <v>0.21000000000000002</v>
      </c>
      <c r="C99" s="83">
        <v>0.21000000000000002</v>
      </c>
      <c r="D99" s="83">
        <v>0.21499999999999997</v>
      </c>
      <c r="E99" s="83">
        <v>0.21999999999999997</v>
      </c>
      <c r="F99" s="83">
        <v>0.21999999999999997</v>
      </c>
      <c r="G99" s="83">
        <v>0.22499999999999998</v>
      </c>
      <c r="H99" s="83">
        <v>0.22499999999999998</v>
      </c>
      <c r="I99" s="83">
        <v>0.22999999999999998</v>
      </c>
      <c r="J99" s="83">
        <v>0.22999999999999998</v>
      </c>
      <c r="K99" s="83">
        <v>0.23499999999999999</v>
      </c>
      <c r="L99" s="83">
        <v>0.23499999999999999</v>
      </c>
      <c r="M99" s="83">
        <v>0.24</v>
      </c>
      <c r="O99" s="81">
        <v>121000</v>
      </c>
      <c r="P99" s="82">
        <v>635405.64148833358</v>
      </c>
      <c r="Q99" s="82">
        <v>592733.05509421404</v>
      </c>
      <c r="R99" s="82">
        <v>567152.06610791781</v>
      </c>
      <c r="S99" s="82">
        <v>543387.93747012189</v>
      </c>
      <c r="T99" s="82">
        <v>509719.9273350627</v>
      </c>
      <c r="U99" s="82">
        <v>489888.49464090442</v>
      </c>
      <c r="V99" s="82">
        <v>461184.39287808677</v>
      </c>
      <c r="W99" s="82">
        <v>444585.16403309727</v>
      </c>
      <c r="X99" s="82">
        <v>419983.90406856389</v>
      </c>
      <c r="Y99" s="82">
        <v>406047.55810169189</v>
      </c>
      <c r="Z99" s="82">
        <v>384849.29959604208</v>
      </c>
      <c r="AA99" s="82">
        <v>373112.41164666071</v>
      </c>
      <c r="AC99" s="43">
        <v>121000</v>
      </c>
      <c r="AD99" s="12">
        <f t="shared" si="37"/>
        <v>5.2512862932920132</v>
      </c>
      <c r="AE99" s="12">
        <f t="shared" si="38"/>
        <v>4.8986202900348266</v>
      </c>
      <c r="AF99" s="12">
        <f t="shared" si="39"/>
        <v>4.6872071579166761</v>
      </c>
      <c r="AG99" s="12">
        <f t="shared" si="40"/>
        <v>4.4908094005795194</v>
      </c>
      <c r="AH99" s="12">
        <f t="shared" si="41"/>
        <v>4.2125613829344024</v>
      </c>
      <c r="AI99" s="12">
        <f t="shared" si="42"/>
        <v>4.048665244966152</v>
      </c>
      <c r="AJ99" s="12">
        <f t="shared" si="43"/>
        <v>3.8114412634552628</v>
      </c>
      <c r="AK99" s="12">
        <f t="shared" si="44"/>
        <v>3.6742575539925393</v>
      </c>
      <c r="AL99" s="12">
        <f t="shared" si="45"/>
        <v>3.4709413559385447</v>
      </c>
      <c r="AM99" s="12">
        <f t="shared" si="46"/>
        <v>3.3557649429891891</v>
      </c>
      <c r="AN99" s="12">
        <f t="shared" si="47"/>
        <v>3.1805727239342323</v>
      </c>
      <c r="AO99" s="12">
        <f t="shared" si="48"/>
        <v>3.0835736499724025</v>
      </c>
      <c r="AP99" s="12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x14ac:dyDescent="0.15">
      <c r="A100" s="81">
        <v>122000</v>
      </c>
      <c r="B100" s="83">
        <v>0.21000000000000002</v>
      </c>
      <c r="C100" s="83">
        <v>0.21000000000000002</v>
      </c>
      <c r="D100" s="83">
        <v>0.21499999999999997</v>
      </c>
      <c r="E100" s="83">
        <v>0.21999999999999997</v>
      </c>
      <c r="F100" s="83">
        <v>0.21999999999999997</v>
      </c>
      <c r="G100" s="83">
        <v>0.22499999999999998</v>
      </c>
      <c r="H100" s="83">
        <v>0.22499999999999998</v>
      </c>
      <c r="I100" s="83">
        <v>0.22999999999999998</v>
      </c>
      <c r="J100" s="83">
        <v>0.22999999999999998</v>
      </c>
      <c r="K100" s="83">
        <v>0.23499999999999999</v>
      </c>
      <c r="L100" s="83">
        <v>0.23499999999999999</v>
      </c>
      <c r="M100" s="83">
        <v>0.24</v>
      </c>
      <c r="O100" s="81">
        <v>122000</v>
      </c>
      <c r="P100" s="82">
        <v>640656.92778162565</v>
      </c>
      <c r="Q100" s="82">
        <v>597631.67538424884</v>
      </c>
      <c r="R100" s="82">
        <v>571839.27326583443</v>
      </c>
      <c r="S100" s="82">
        <v>547878.74687070155</v>
      </c>
      <c r="T100" s="82">
        <v>513932.48871799716</v>
      </c>
      <c r="U100" s="82">
        <v>493937.15988587058</v>
      </c>
      <c r="V100" s="82">
        <v>464995.83414154203</v>
      </c>
      <c r="W100" s="82">
        <v>448259.42158708978</v>
      </c>
      <c r="X100" s="82">
        <v>423454.84542450245</v>
      </c>
      <c r="Y100" s="82">
        <v>409403.32304468105</v>
      </c>
      <c r="Z100" s="82">
        <v>388029.87231997628</v>
      </c>
      <c r="AA100" s="82">
        <v>376195.98529663309</v>
      </c>
      <c r="AC100" s="43">
        <v>122000</v>
      </c>
      <c r="AD100" s="12">
        <f t="shared" si="37"/>
        <v>5.2512862932920132</v>
      </c>
      <c r="AE100" s="12">
        <f t="shared" si="38"/>
        <v>4.8986202900348266</v>
      </c>
      <c r="AF100" s="12">
        <f t="shared" si="39"/>
        <v>4.6872071579166761</v>
      </c>
      <c r="AG100" s="12">
        <f t="shared" si="40"/>
        <v>4.4908094005795212</v>
      </c>
      <c r="AH100" s="12">
        <f t="shared" si="41"/>
        <v>4.2125613829344033</v>
      </c>
      <c r="AI100" s="12">
        <f t="shared" si="42"/>
        <v>4.048665244966152</v>
      </c>
      <c r="AJ100" s="12">
        <f t="shared" si="43"/>
        <v>3.8114412634552624</v>
      </c>
      <c r="AK100" s="12">
        <f t="shared" si="44"/>
        <v>3.6742575539925393</v>
      </c>
      <c r="AL100" s="12">
        <f t="shared" si="45"/>
        <v>3.4709413559385447</v>
      </c>
      <c r="AM100" s="12">
        <f t="shared" si="46"/>
        <v>3.3557649429891887</v>
      </c>
      <c r="AN100" s="12">
        <f t="shared" si="47"/>
        <v>3.1805727239342318</v>
      </c>
      <c r="AO100" s="12">
        <f t="shared" si="48"/>
        <v>3.0835736499724025</v>
      </c>
      <c r="AP100" s="12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x14ac:dyDescent="0.15">
      <c r="A101" s="81">
        <v>123000</v>
      </c>
      <c r="B101" s="83">
        <v>0.21000000000000002</v>
      </c>
      <c r="C101" s="83">
        <v>0.21000000000000002</v>
      </c>
      <c r="D101" s="83">
        <v>0.21499999999999997</v>
      </c>
      <c r="E101" s="83">
        <v>0.21999999999999997</v>
      </c>
      <c r="F101" s="83">
        <v>0.21999999999999997</v>
      </c>
      <c r="G101" s="83">
        <v>0.22499999999999998</v>
      </c>
      <c r="H101" s="83">
        <v>0.22999999999999998</v>
      </c>
      <c r="I101" s="83">
        <v>0.22999999999999998</v>
      </c>
      <c r="J101" s="83">
        <v>0.23499999999999999</v>
      </c>
      <c r="K101" s="83">
        <v>0.23499999999999999</v>
      </c>
      <c r="L101" s="83">
        <v>0.23499999999999999</v>
      </c>
      <c r="M101" s="83">
        <v>0.24</v>
      </c>
      <c r="O101" s="81">
        <v>123000</v>
      </c>
      <c r="P101" s="82">
        <v>645908.2140749176</v>
      </c>
      <c r="Q101" s="82">
        <v>602530.29567428364</v>
      </c>
      <c r="R101" s="82">
        <v>576526.48042375105</v>
      </c>
      <c r="S101" s="82">
        <v>552369.55627128098</v>
      </c>
      <c r="T101" s="82">
        <v>518145.05010093149</v>
      </c>
      <c r="U101" s="82">
        <v>497985.82513083675</v>
      </c>
      <c r="V101" s="82">
        <v>479225.21485844167</v>
      </c>
      <c r="W101" s="82">
        <v>451933.67914108228</v>
      </c>
      <c r="X101" s="82">
        <v>436206.78214523324</v>
      </c>
      <c r="Y101" s="82">
        <v>412759.08798767027</v>
      </c>
      <c r="Z101" s="82">
        <v>391210.44504391053</v>
      </c>
      <c r="AA101" s="82">
        <v>379279.55894660548</v>
      </c>
      <c r="AC101" s="43">
        <v>123000</v>
      </c>
      <c r="AD101" s="12">
        <f t="shared" si="37"/>
        <v>5.2512862932920132</v>
      </c>
      <c r="AE101" s="12">
        <f t="shared" si="38"/>
        <v>4.8986202900348266</v>
      </c>
      <c r="AF101" s="12">
        <f t="shared" si="39"/>
        <v>4.6872071579166752</v>
      </c>
      <c r="AG101" s="12">
        <f t="shared" si="40"/>
        <v>4.4908094005795203</v>
      </c>
      <c r="AH101" s="12">
        <f t="shared" si="41"/>
        <v>4.2125613829344024</v>
      </c>
      <c r="AI101" s="12">
        <f t="shared" si="42"/>
        <v>4.048665244966152</v>
      </c>
      <c r="AJ101" s="12">
        <f t="shared" si="43"/>
        <v>3.8961399581987126</v>
      </c>
      <c r="AK101" s="12">
        <f t="shared" si="44"/>
        <v>3.6742575539925388</v>
      </c>
      <c r="AL101" s="12">
        <f t="shared" si="45"/>
        <v>3.5463966028067744</v>
      </c>
      <c r="AM101" s="12">
        <f t="shared" si="46"/>
        <v>3.3557649429891891</v>
      </c>
      <c r="AN101" s="12">
        <f t="shared" si="47"/>
        <v>3.1805727239342318</v>
      </c>
      <c r="AO101" s="12">
        <f t="shared" si="48"/>
        <v>3.0835736499724025</v>
      </c>
      <c r="AP101" s="12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x14ac:dyDescent="0.15">
      <c r="A102" s="81">
        <v>124000</v>
      </c>
      <c r="B102" s="83">
        <v>0.21000000000000002</v>
      </c>
      <c r="C102" s="83">
        <v>0.21000000000000002</v>
      </c>
      <c r="D102" s="83">
        <v>0.21499999999999997</v>
      </c>
      <c r="E102" s="83">
        <v>0.21999999999999997</v>
      </c>
      <c r="F102" s="83">
        <v>0.21999999999999997</v>
      </c>
      <c r="G102" s="83">
        <v>0.22499999999999998</v>
      </c>
      <c r="H102" s="83">
        <v>0.22999999999999998</v>
      </c>
      <c r="I102" s="83">
        <v>0.22999999999999998</v>
      </c>
      <c r="J102" s="83">
        <v>0.23499999999999999</v>
      </c>
      <c r="K102" s="83">
        <v>0.23499999999999999</v>
      </c>
      <c r="L102" s="83">
        <v>0.23499999999999999</v>
      </c>
      <c r="M102" s="83">
        <v>0.24</v>
      </c>
      <c r="O102" s="81">
        <v>124000</v>
      </c>
      <c r="P102" s="82">
        <v>651159.50036820967</v>
      </c>
      <c r="Q102" s="82">
        <v>607428.91596431856</v>
      </c>
      <c r="R102" s="82">
        <v>581213.68758166779</v>
      </c>
      <c r="S102" s="82">
        <v>556860.36567186052</v>
      </c>
      <c r="T102" s="82">
        <v>522357.61148386588</v>
      </c>
      <c r="U102" s="82">
        <v>502034.49037580291</v>
      </c>
      <c r="V102" s="82">
        <v>483121.35481664044</v>
      </c>
      <c r="W102" s="82">
        <v>455607.9366950749</v>
      </c>
      <c r="X102" s="82">
        <v>439753.17874804005</v>
      </c>
      <c r="Y102" s="82">
        <v>416114.85293065949</v>
      </c>
      <c r="Z102" s="82">
        <v>394391.01776784478</v>
      </c>
      <c r="AA102" s="82">
        <v>382363.13259657787</v>
      </c>
      <c r="AC102" s="43">
        <v>124000</v>
      </c>
      <c r="AD102" s="12">
        <f t="shared" si="37"/>
        <v>5.2512862932920132</v>
      </c>
      <c r="AE102" s="12">
        <f t="shared" si="38"/>
        <v>4.8986202900348275</v>
      </c>
      <c r="AF102" s="12">
        <f t="shared" si="39"/>
        <v>4.6872071579166761</v>
      </c>
      <c r="AG102" s="12">
        <f t="shared" si="40"/>
        <v>4.4908094005795203</v>
      </c>
      <c r="AH102" s="12">
        <f t="shared" si="41"/>
        <v>4.2125613829344024</v>
      </c>
      <c r="AI102" s="12">
        <f t="shared" si="42"/>
        <v>4.0486652449661529</v>
      </c>
      <c r="AJ102" s="12">
        <f t="shared" si="43"/>
        <v>3.8961399581987131</v>
      </c>
      <c r="AK102" s="12">
        <f t="shared" si="44"/>
        <v>3.6742575539925393</v>
      </c>
      <c r="AL102" s="12">
        <f t="shared" si="45"/>
        <v>3.5463966028067748</v>
      </c>
      <c r="AM102" s="12">
        <f t="shared" si="46"/>
        <v>3.3557649429891896</v>
      </c>
      <c r="AN102" s="12">
        <f t="shared" si="47"/>
        <v>3.1805727239342323</v>
      </c>
      <c r="AO102" s="12">
        <f t="shared" si="48"/>
        <v>3.083573649972402</v>
      </c>
      <c r="AP102" s="12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x14ac:dyDescent="0.15">
      <c r="A103" s="81">
        <v>125000</v>
      </c>
      <c r="B103" s="83">
        <v>0.21000000000000002</v>
      </c>
      <c r="C103" s="83">
        <v>0.21000000000000002</v>
      </c>
      <c r="D103" s="83">
        <v>0.21499999999999997</v>
      </c>
      <c r="E103" s="83">
        <v>0.21999999999999997</v>
      </c>
      <c r="F103" s="83">
        <v>0.21999999999999997</v>
      </c>
      <c r="G103" s="83">
        <v>0.22499999999999998</v>
      </c>
      <c r="H103" s="83">
        <v>0.22999999999999998</v>
      </c>
      <c r="I103" s="83">
        <v>0.22999999999999998</v>
      </c>
      <c r="J103" s="83">
        <v>0.23499999999999999</v>
      </c>
      <c r="K103" s="83">
        <v>0.23499999999999999</v>
      </c>
      <c r="L103" s="83">
        <v>0.23499999999999999</v>
      </c>
      <c r="M103" s="83">
        <v>0.24</v>
      </c>
      <c r="O103" s="81">
        <v>125000</v>
      </c>
      <c r="P103" s="82">
        <v>656410.78666150162</v>
      </c>
      <c r="Q103" s="82">
        <v>612327.53625435336</v>
      </c>
      <c r="R103" s="82">
        <v>585900.89473958453</v>
      </c>
      <c r="S103" s="82">
        <v>561351.17507244006</v>
      </c>
      <c r="T103" s="82">
        <v>526570.17286680033</v>
      </c>
      <c r="U103" s="82">
        <v>506083.15562076902</v>
      </c>
      <c r="V103" s="82">
        <v>487017.49477483914</v>
      </c>
      <c r="W103" s="82">
        <v>459282.1942490674</v>
      </c>
      <c r="X103" s="82">
        <v>443299.57535084675</v>
      </c>
      <c r="Y103" s="82">
        <v>419470.61787364859</v>
      </c>
      <c r="Z103" s="82">
        <v>397571.59049177897</v>
      </c>
      <c r="AA103" s="82">
        <v>385446.70624655031</v>
      </c>
      <c r="AC103" s="43">
        <v>125000</v>
      </c>
      <c r="AD103" s="12">
        <f t="shared" si="37"/>
        <v>5.2512862932920132</v>
      </c>
      <c r="AE103" s="12">
        <f t="shared" si="38"/>
        <v>4.8986202900348266</v>
      </c>
      <c r="AF103" s="12">
        <f t="shared" si="39"/>
        <v>4.6872071579166761</v>
      </c>
      <c r="AG103" s="12">
        <f t="shared" si="40"/>
        <v>4.4908094005795203</v>
      </c>
      <c r="AH103" s="12">
        <f t="shared" si="41"/>
        <v>4.2125613829344024</v>
      </c>
      <c r="AI103" s="12">
        <f t="shared" si="42"/>
        <v>4.048665244966152</v>
      </c>
      <c r="AJ103" s="12">
        <f t="shared" si="43"/>
        <v>3.8961399581987131</v>
      </c>
      <c r="AK103" s="12">
        <f t="shared" si="44"/>
        <v>3.6742575539925393</v>
      </c>
      <c r="AL103" s="12">
        <f t="shared" si="45"/>
        <v>3.5463966028067739</v>
      </c>
      <c r="AM103" s="12">
        <f t="shared" si="46"/>
        <v>3.3557649429891887</v>
      </c>
      <c r="AN103" s="12">
        <f t="shared" si="47"/>
        <v>3.1805727239342318</v>
      </c>
      <c r="AO103" s="12">
        <f t="shared" si="48"/>
        <v>3.0835736499724025</v>
      </c>
      <c r="AP103" s="12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x14ac:dyDescent="0.15"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x14ac:dyDescent="0.15"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47" spans="1:13" x14ac:dyDescent="0.15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x14ac:dyDescent="0.15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x14ac:dyDescent="0.15">
      <c r="A149" s="7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 x14ac:dyDescent="0.15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x14ac:dyDescent="0.15">
      <c r="A151" s="7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 x14ac:dyDescent="0.15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x14ac:dyDescent="0.15">
      <c r="A153" s="7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x14ac:dyDescent="0.15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x14ac:dyDescent="0.15">
      <c r="A155" s="7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 x14ac:dyDescent="0.15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x14ac:dyDescent="0.15">
      <c r="A157" s="7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x14ac:dyDescent="0.15">
      <c r="A159" s="7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 x14ac:dyDescent="0.15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x14ac:dyDescent="0.15">
      <c r="A161" s="7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 x14ac:dyDescent="0.15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x14ac:dyDescent="0.15">
      <c r="A163" s="7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 x14ac:dyDescent="0.15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x14ac:dyDescent="0.15">
      <c r="A165" s="7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 x14ac:dyDescent="0.15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x14ac:dyDescent="0.15">
      <c r="A167" s="7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 x14ac:dyDescent="0.15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x14ac:dyDescent="0.15">
      <c r="A169" s="7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 x14ac:dyDescent="0.15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x14ac:dyDescent="0.15">
      <c r="A171" s="7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 x14ac:dyDescent="0.15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x14ac:dyDescent="0.15">
      <c r="A173" s="7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 x14ac:dyDescent="0.15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x14ac:dyDescent="0.15">
      <c r="A175" s="7"/>
      <c r="B175" s="8"/>
      <c r="C175" s="8"/>
      <c r="D175" s="8"/>
      <c r="E175" s="8"/>
      <c r="F175" s="8"/>
      <c r="G175" s="13"/>
      <c r="H175" s="13"/>
      <c r="I175" s="13"/>
      <c r="J175" s="13"/>
      <c r="K175" s="13"/>
      <c r="L175" s="13"/>
      <c r="M175" s="13"/>
    </row>
    <row r="176" spans="1:13" x14ac:dyDescent="0.15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x14ac:dyDescent="0.15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x14ac:dyDescent="0.15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x14ac:dyDescent="0.15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x14ac:dyDescent="0.15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x14ac:dyDescent="0.15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x14ac:dyDescent="0.15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x14ac:dyDescent="0.15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x14ac:dyDescent="0.15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x14ac:dyDescent="0.15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x14ac:dyDescent="0.15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x14ac:dyDescent="0.15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x14ac:dyDescent="0.1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x14ac:dyDescent="0.15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x14ac:dyDescent="0.15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x14ac:dyDescent="0.15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x14ac:dyDescent="0.15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x14ac:dyDescent="0.15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x14ac:dyDescent="0.15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x14ac:dyDescent="0.15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x14ac:dyDescent="0.15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x14ac:dyDescent="0.15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x14ac:dyDescent="0.15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x14ac:dyDescent="0.15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x14ac:dyDescent="0.15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x14ac:dyDescent="0.15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x14ac:dyDescent="0.15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x14ac:dyDescent="0.15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x14ac:dyDescent="0.15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x14ac:dyDescent="0.15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x14ac:dyDescent="0.15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x14ac:dyDescent="0.15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x14ac:dyDescent="0.15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x14ac:dyDescent="0.15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x14ac:dyDescent="0.15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x14ac:dyDescent="0.15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x14ac:dyDescent="0.15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x14ac:dyDescent="0.15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x14ac:dyDescent="0.15">
      <c r="A214" s="7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x14ac:dyDescent="0.15">
      <c r="A215" s="7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</row>
    <row r="216" spans="1:13" x14ac:dyDescent="0.15">
      <c r="A216" s="7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</row>
    <row r="217" spans="1:13" x14ac:dyDescent="0.15">
      <c r="A217" s="7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</row>
    <row r="218" spans="1:13" x14ac:dyDescent="0.15">
      <c r="A218" s="7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</row>
    <row r="247" spans="1:12" x14ac:dyDescent="0.15">
      <c r="A247" s="7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</row>
    <row r="248" spans="1:12" x14ac:dyDescent="0.15">
      <c r="A248" s="7"/>
      <c r="B248" s="50"/>
      <c r="C248" s="51"/>
      <c r="D248" s="51"/>
      <c r="E248" s="51"/>
      <c r="F248" s="51"/>
      <c r="G248" s="51"/>
      <c r="H248" s="51"/>
      <c r="I248" s="51"/>
      <c r="J248" s="51"/>
      <c r="K248" s="51"/>
      <c r="L248" s="51"/>
    </row>
    <row r="249" spans="1:12" x14ac:dyDescent="0.15">
      <c r="A249" s="7"/>
      <c r="B249" s="50"/>
      <c r="C249" s="51"/>
      <c r="D249" s="51"/>
      <c r="E249" s="51"/>
      <c r="F249" s="51"/>
      <c r="G249" s="51"/>
      <c r="H249" s="51"/>
      <c r="I249" s="51"/>
      <c r="J249" s="51"/>
      <c r="K249" s="51"/>
      <c r="L249" s="51"/>
    </row>
    <row r="250" spans="1:12" x14ac:dyDescent="0.15">
      <c r="A250" s="7"/>
      <c r="B250" s="50"/>
      <c r="C250" s="51"/>
      <c r="D250" s="51"/>
      <c r="E250" s="51"/>
      <c r="F250" s="51"/>
      <c r="G250" s="51"/>
      <c r="H250" s="51"/>
      <c r="I250" s="51"/>
      <c r="J250" s="51"/>
      <c r="K250" s="51"/>
      <c r="L250" s="51"/>
    </row>
    <row r="251" spans="1:12" x14ac:dyDescent="0.15">
      <c r="A251" s="7"/>
      <c r="B251" s="50"/>
      <c r="C251" s="51"/>
      <c r="D251" s="51"/>
      <c r="E251" s="51"/>
      <c r="F251" s="51"/>
      <c r="G251" s="51"/>
      <c r="H251" s="51"/>
      <c r="I251" s="51"/>
      <c r="J251" s="51"/>
      <c r="K251" s="51"/>
      <c r="L251" s="51"/>
    </row>
    <row r="252" spans="1:12" x14ac:dyDescent="0.15">
      <c r="A252" s="7"/>
      <c r="B252" s="50"/>
      <c r="C252" s="51"/>
      <c r="D252" s="51"/>
      <c r="E252" s="51"/>
      <c r="F252" s="51"/>
      <c r="G252" s="51"/>
      <c r="H252" s="51"/>
      <c r="I252" s="51"/>
      <c r="J252" s="51"/>
      <c r="K252" s="51"/>
      <c r="L252" s="51"/>
    </row>
    <row r="253" spans="1:12" x14ac:dyDescent="0.15">
      <c r="A253" s="7"/>
      <c r="B253" s="50"/>
      <c r="C253" s="51"/>
      <c r="D253" s="51"/>
      <c r="E253" s="51"/>
      <c r="F253" s="51"/>
      <c r="G253" s="51"/>
      <c r="H253" s="51"/>
      <c r="I253" s="51"/>
      <c r="J253" s="51"/>
      <c r="K253" s="51"/>
      <c r="L253" s="51"/>
    </row>
    <row r="254" spans="1:12" x14ac:dyDescent="0.15">
      <c r="A254" s="7"/>
      <c r="B254" s="50"/>
      <c r="C254" s="51"/>
      <c r="D254" s="51"/>
      <c r="E254" s="51"/>
      <c r="F254" s="51"/>
      <c r="G254" s="51"/>
      <c r="H254" s="51"/>
      <c r="I254" s="51"/>
      <c r="J254" s="51"/>
      <c r="K254" s="51"/>
      <c r="L254" s="51"/>
    </row>
    <row r="255" spans="1:12" x14ac:dyDescent="0.15">
      <c r="A255" s="7"/>
      <c r="B255" s="50"/>
      <c r="C255" s="51"/>
      <c r="D255" s="51"/>
      <c r="E255" s="51"/>
      <c r="F255" s="51"/>
      <c r="G255" s="51"/>
      <c r="H255" s="51"/>
      <c r="I255" s="51"/>
      <c r="J255" s="51"/>
      <c r="K255" s="51"/>
      <c r="L255" s="51"/>
    </row>
    <row r="256" spans="1:12" x14ac:dyDescent="0.15">
      <c r="A256" s="7"/>
      <c r="B256" s="50"/>
      <c r="C256" s="51"/>
      <c r="D256" s="51"/>
      <c r="E256" s="51"/>
      <c r="F256" s="51"/>
      <c r="G256" s="51"/>
      <c r="H256" s="51"/>
      <c r="I256" s="51"/>
      <c r="J256" s="51"/>
      <c r="K256" s="51"/>
      <c r="L256" s="51"/>
    </row>
    <row r="257" spans="1:12" x14ac:dyDescent="0.15">
      <c r="A257" s="7"/>
      <c r="B257" s="50"/>
      <c r="C257" s="51"/>
      <c r="D257" s="51"/>
      <c r="E257" s="51"/>
      <c r="F257" s="51"/>
      <c r="G257" s="51"/>
      <c r="H257" s="51"/>
      <c r="I257" s="51"/>
      <c r="J257" s="51"/>
      <c r="K257" s="51"/>
      <c r="L257" s="51"/>
    </row>
    <row r="258" spans="1:12" x14ac:dyDescent="0.15">
      <c r="A258" s="7"/>
      <c r="B258" s="50"/>
      <c r="C258" s="51"/>
      <c r="D258" s="51"/>
      <c r="E258" s="51"/>
      <c r="F258" s="51"/>
      <c r="G258" s="51"/>
      <c r="H258" s="51"/>
      <c r="I258" s="51"/>
      <c r="J258" s="51"/>
      <c r="K258" s="51"/>
      <c r="L258" s="51"/>
    </row>
    <row r="259" spans="1:12" x14ac:dyDescent="0.15">
      <c r="A259" s="7"/>
      <c r="B259" s="50"/>
      <c r="C259" s="51"/>
      <c r="D259" s="51"/>
      <c r="E259" s="51"/>
      <c r="F259" s="51"/>
      <c r="G259" s="51"/>
      <c r="H259" s="51"/>
      <c r="I259" s="51"/>
      <c r="J259" s="51"/>
      <c r="K259" s="51"/>
      <c r="L259" s="51"/>
    </row>
    <row r="260" spans="1:12" x14ac:dyDescent="0.15">
      <c r="A260" s="7"/>
      <c r="B260" s="50"/>
      <c r="C260" s="51"/>
      <c r="D260" s="51"/>
      <c r="E260" s="51"/>
      <c r="F260" s="51"/>
      <c r="G260" s="51"/>
      <c r="H260" s="51"/>
      <c r="I260" s="51"/>
      <c r="J260" s="51"/>
      <c r="K260" s="51"/>
      <c r="L260" s="51"/>
    </row>
    <row r="261" spans="1:12" x14ac:dyDescent="0.15">
      <c r="A261" s="7"/>
      <c r="B261" s="50"/>
      <c r="C261" s="51"/>
      <c r="D261" s="51"/>
      <c r="E261" s="51"/>
      <c r="F261" s="51"/>
      <c r="G261" s="51"/>
      <c r="H261" s="51"/>
      <c r="I261" s="51"/>
      <c r="J261" s="51"/>
      <c r="K261" s="51"/>
      <c r="L261" s="51"/>
    </row>
    <row r="262" spans="1:12" x14ac:dyDescent="0.15">
      <c r="A262" s="7"/>
      <c r="B262" s="50"/>
      <c r="C262" s="51"/>
      <c r="D262" s="51"/>
      <c r="E262" s="51"/>
      <c r="F262" s="51"/>
      <c r="G262" s="51"/>
      <c r="H262" s="51"/>
      <c r="I262" s="51"/>
      <c r="J262" s="51"/>
      <c r="K262" s="51"/>
      <c r="L262" s="51"/>
    </row>
    <row r="263" spans="1:12" x14ac:dyDescent="0.15">
      <c r="A263" s="7"/>
      <c r="B263" s="50"/>
      <c r="C263" s="51"/>
      <c r="D263" s="51"/>
      <c r="E263" s="51"/>
      <c r="F263" s="51"/>
      <c r="G263" s="51"/>
      <c r="H263" s="51"/>
      <c r="I263" s="51"/>
      <c r="J263" s="51"/>
      <c r="K263" s="51"/>
      <c r="L263" s="51"/>
    </row>
    <row r="264" spans="1:12" x14ac:dyDescent="0.15">
      <c r="A264" s="7"/>
      <c r="B264" s="50"/>
      <c r="C264" s="51"/>
      <c r="D264" s="51"/>
      <c r="E264" s="51"/>
      <c r="F264" s="51"/>
      <c r="G264" s="51"/>
      <c r="H264" s="51"/>
      <c r="I264" s="51"/>
      <c r="J264" s="51"/>
      <c r="K264" s="51"/>
      <c r="L264" s="51"/>
    </row>
    <row r="265" spans="1:12" x14ac:dyDescent="0.15">
      <c r="A265" s="7"/>
      <c r="B265" s="50"/>
      <c r="C265" s="51"/>
      <c r="D265" s="51"/>
      <c r="E265" s="51"/>
      <c r="F265" s="51"/>
      <c r="G265" s="51"/>
      <c r="H265" s="51"/>
      <c r="I265" s="51"/>
      <c r="J265" s="51"/>
      <c r="K265" s="51"/>
      <c r="L265" s="51"/>
    </row>
    <row r="266" spans="1:12" x14ac:dyDescent="0.15">
      <c r="A266" s="7"/>
      <c r="B266" s="50"/>
      <c r="C266" s="51"/>
      <c r="D266" s="51"/>
      <c r="E266" s="51"/>
      <c r="F266" s="51"/>
      <c r="G266" s="51"/>
      <c r="H266" s="51"/>
      <c r="I266" s="51"/>
      <c r="J266" s="51"/>
      <c r="K266" s="51"/>
      <c r="L266" s="51"/>
    </row>
    <row r="267" spans="1:12" x14ac:dyDescent="0.15">
      <c r="A267" s="7"/>
      <c r="B267" s="50"/>
      <c r="C267" s="51"/>
      <c r="D267" s="51"/>
      <c r="E267" s="51"/>
      <c r="F267" s="51"/>
      <c r="G267" s="51"/>
      <c r="H267" s="51"/>
      <c r="I267" s="51"/>
      <c r="J267" s="51"/>
      <c r="K267" s="51"/>
      <c r="L267" s="51"/>
    </row>
    <row r="268" spans="1:12" x14ac:dyDescent="0.15">
      <c r="A268" s="7"/>
      <c r="B268" s="50"/>
      <c r="C268" s="51"/>
      <c r="D268" s="51"/>
      <c r="E268" s="51"/>
      <c r="F268" s="51"/>
      <c r="G268" s="51"/>
      <c r="H268" s="51"/>
      <c r="I268" s="51"/>
      <c r="J268" s="51"/>
      <c r="K268" s="51"/>
      <c r="L268" s="51"/>
    </row>
    <row r="269" spans="1:12" x14ac:dyDescent="0.15">
      <c r="A269" s="7"/>
      <c r="B269" s="50"/>
      <c r="C269" s="51"/>
      <c r="D269" s="51"/>
      <c r="E269" s="51"/>
      <c r="F269" s="51"/>
      <c r="G269" s="51"/>
      <c r="H269" s="51"/>
      <c r="I269" s="51"/>
      <c r="J269" s="51"/>
      <c r="K269" s="51"/>
      <c r="L269" s="51"/>
    </row>
    <row r="270" spans="1:12" x14ac:dyDescent="0.15">
      <c r="A270" s="7"/>
      <c r="B270" s="50"/>
      <c r="C270" s="51"/>
      <c r="D270" s="51"/>
      <c r="E270" s="51"/>
      <c r="F270" s="51"/>
      <c r="G270" s="51"/>
      <c r="H270" s="51"/>
      <c r="I270" s="51"/>
      <c r="J270" s="51"/>
      <c r="K270" s="51"/>
      <c r="L270" s="51"/>
    </row>
    <row r="271" spans="1:12" x14ac:dyDescent="0.15">
      <c r="A271" s="7"/>
      <c r="B271" s="50"/>
      <c r="C271" s="51"/>
      <c r="D271" s="51"/>
      <c r="E271" s="51"/>
      <c r="F271" s="51"/>
      <c r="G271" s="51"/>
      <c r="H271" s="51"/>
      <c r="I271" s="51"/>
      <c r="J271" s="51"/>
      <c r="K271" s="51"/>
      <c r="L271" s="51"/>
    </row>
    <row r="272" spans="1:12" x14ac:dyDescent="0.15">
      <c r="A272" s="7"/>
      <c r="B272" s="50"/>
      <c r="C272" s="51"/>
      <c r="D272" s="51"/>
      <c r="E272" s="51"/>
      <c r="F272" s="51"/>
      <c r="G272" s="51"/>
      <c r="H272" s="51"/>
      <c r="I272" s="51"/>
      <c r="J272" s="51"/>
      <c r="K272" s="51"/>
      <c r="L272" s="51"/>
    </row>
    <row r="273" spans="1:12" x14ac:dyDescent="0.15">
      <c r="A273" s="7"/>
      <c r="B273" s="50"/>
      <c r="C273" s="51"/>
      <c r="D273" s="51"/>
      <c r="E273" s="51"/>
      <c r="F273" s="51"/>
      <c r="G273" s="51"/>
      <c r="H273" s="51"/>
      <c r="I273" s="51"/>
      <c r="J273" s="51"/>
      <c r="K273" s="51"/>
      <c r="L273" s="51"/>
    </row>
    <row r="274" spans="1:12" x14ac:dyDescent="0.15">
      <c r="A274" s="7"/>
      <c r="B274" s="50"/>
      <c r="C274" s="51"/>
      <c r="D274" s="51"/>
      <c r="E274" s="51"/>
      <c r="F274" s="51"/>
      <c r="G274" s="51"/>
      <c r="H274" s="51"/>
      <c r="I274" s="51"/>
      <c r="J274" s="51"/>
      <c r="K274" s="51"/>
      <c r="L274" s="51"/>
    </row>
    <row r="275" spans="1:12" x14ac:dyDescent="0.15">
      <c r="A275" s="7"/>
      <c r="B275" s="50"/>
      <c r="C275" s="51"/>
      <c r="D275" s="51"/>
      <c r="E275" s="51"/>
      <c r="F275" s="51"/>
      <c r="G275" s="51"/>
      <c r="H275" s="51"/>
      <c r="I275" s="51"/>
      <c r="J275" s="51"/>
      <c r="K275" s="51"/>
      <c r="L275" s="51"/>
    </row>
    <row r="276" spans="1:12" x14ac:dyDescent="0.15">
      <c r="A276" s="7"/>
      <c r="B276" s="50"/>
      <c r="C276" s="51"/>
      <c r="D276" s="51"/>
      <c r="E276" s="51"/>
      <c r="F276" s="51"/>
      <c r="G276" s="51"/>
      <c r="H276" s="51"/>
      <c r="I276" s="51"/>
      <c r="J276" s="51"/>
      <c r="K276" s="51"/>
      <c r="L276" s="51"/>
    </row>
    <row r="277" spans="1:12" x14ac:dyDescent="0.15">
      <c r="A277" s="7"/>
      <c r="B277" s="50"/>
      <c r="C277" s="51"/>
      <c r="D277" s="51"/>
      <c r="E277" s="51"/>
      <c r="F277" s="51"/>
      <c r="G277" s="51"/>
      <c r="H277" s="51"/>
      <c r="I277" s="51"/>
      <c r="J277" s="51"/>
      <c r="K277" s="51"/>
      <c r="L277" s="51"/>
    </row>
    <row r="278" spans="1:12" x14ac:dyDescent="0.15">
      <c r="A278" s="7"/>
      <c r="B278" s="50"/>
      <c r="C278" s="51"/>
      <c r="D278" s="51"/>
      <c r="E278" s="51"/>
      <c r="F278" s="51"/>
      <c r="G278" s="51"/>
      <c r="H278" s="51"/>
      <c r="I278" s="51"/>
      <c r="J278" s="51"/>
      <c r="K278" s="51"/>
      <c r="L278" s="51"/>
    </row>
    <row r="279" spans="1:12" x14ac:dyDescent="0.15">
      <c r="A279" s="7"/>
      <c r="B279" s="50"/>
      <c r="C279" s="51"/>
      <c r="D279" s="51"/>
      <c r="E279" s="51"/>
      <c r="F279" s="51"/>
      <c r="G279" s="51"/>
      <c r="H279" s="51"/>
      <c r="I279" s="51"/>
      <c r="J279" s="51"/>
      <c r="K279" s="51"/>
      <c r="L279" s="51"/>
    </row>
    <row r="280" spans="1:12" x14ac:dyDescent="0.15">
      <c r="A280" s="7"/>
      <c r="B280" s="50"/>
      <c r="C280" s="51"/>
      <c r="D280" s="51"/>
      <c r="E280" s="51"/>
      <c r="F280" s="51"/>
      <c r="G280" s="51"/>
      <c r="H280" s="51"/>
      <c r="I280" s="51"/>
      <c r="J280" s="51"/>
      <c r="K280" s="51"/>
      <c r="L280" s="51"/>
    </row>
    <row r="281" spans="1:12" x14ac:dyDescent="0.15">
      <c r="A281" s="7"/>
      <c r="B281" s="50"/>
      <c r="C281" s="51"/>
      <c r="D281" s="51"/>
      <c r="E281" s="51"/>
      <c r="F281" s="51"/>
      <c r="G281" s="51"/>
      <c r="H281" s="51"/>
      <c r="I281" s="51"/>
      <c r="J281" s="51"/>
      <c r="K281" s="51"/>
      <c r="L281" s="51"/>
    </row>
    <row r="282" spans="1:12" x14ac:dyDescent="0.15">
      <c r="A282" s="7"/>
      <c r="B282" s="50"/>
      <c r="C282" s="51"/>
      <c r="D282" s="51"/>
      <c r="E282" s="51"/>
      <c r="F282" s="51"/>
      <c r="G282" s="51"/>
      <c r="H282" s="51"/>
      <c r="I282" s="51"/>
      <c r="J282" s="51"/>
      <c r="K282" s="51"/>
      <c r="L282" s="51"/>
    </row>
    <row r="283" spans="1:12" x14ac:dyDescent="0.15">
      <c r="A283" s="7"/>
      <c r="B283" s="50"/>
      <c r="C283" s="51"/>
      <c r="D283" s="51"/>
      <c r="E283" s="51"/>
      <c r="F283" s="51"/>
      <c r="G283" s="51"/>
      <c r="H283" s="51"/>
      <c r="I283" s="51"/>
      <c r="J283" s="51"/>
      <c r="K283" s="51"/>
      <c r="L283" s="51"/>
    </row>
    <row r="284" spans="1:12" x14ac:dyDescent="0.15">
      <c r="A284" s="7"/>
      <c r="B284" s="50"/>
      <c r="C284" s="51"/>
      <c r="D284" s="51"/>
      <c r="E284" s="51"/>
      <c r="F284" s="51"/>
      <c r="G284" s="51"/>
      <c r="H284" s="51"/>
      <c r="I284" s="51"/>
      <c r="J284" s="51"/>
      <c r="K284" s="51"/>
      <c r="L284" s="51"/>
    </row>
    <row r="285" spans="1:12" x14ac:dyDescent="0.15">
      <c r="A285" s="7"/>
      <c r="B285" s="50"/>
      <c r="C285" s="51"/>
      <c r="D285" s="51"/>
      <c r="E285" s="51"/>
      <c r="F285" s="51"/>
      <c r="G285" s="51"/>
      <c r="H285" s="51"/>
      <c r="I285" s="51"/>
      <c r="J285" s="51"/>
      <c r="K285" s="51"/>
      <c r="L285" s="51"/>
    </row>
    <row r="286" spans="1:12" x14ac:dyDescent="0.15">
      <c r="A286" s="7"/>
      <c r="B286" s="50"/>
      <c r="C286" s="51"/>
      <c r="D286" s="51"/>
      <c r="E286" s="51"/>
      <c r="F286" s="51"/>
      <c r="G286" s="51"/>
      <c r="H286" s="51"/>
      <c r="I286" s="51"/>
      <c r="J286" s="51"/>
      <c r="K286" s="51"/>
      <c r="L286" s="51"/>
    </row>
    <row r="287" spans="1:12" x14ac:dyDescent="0.15">
      <c r="A287" s="7"/>
      <c r="B287" s="50"/>
      <c r="C287" s="51"/>
      <c r="D287" s="51"/>
      <c r="E287" s="51"/>
      <c r="F287" s="51"/>
      <c r="G287" s="51"/>
      <c r="H287" s="51"/>
      <c r="I287" s="51"/>
      <c r="J287" s="51"/>
      <c r="K287" s="51"/>
      <c r="L287" s="51"/>
    </row>
    <row r="288" spans="1:12" x14ac:dyDescent="0.15">
      <c r="A288" s="7"/>
      <c r="B288" s="50"/>
      <c r="C288" s="51"/>
      <c r="D288" s="51"/>
      <c r="E288" s="51"/>
      <c r="F288" s="51"/>
      <c r="G288" s="51"/>
      <c r="H288" s="51"/>
      <c r="I288" s="51"/>
      <c r="J288" s="51"/>
      <c r="K288" s="51"/>
      <c r="L288" s="51"/>
    </row>
    <row r="289" spans="1:12" x14ac:dyDescent="0.15">
      <c r="A289" s="7"/>
      <c r="B289" s="50"/>
      <c r="C289" s="51"/>
      <c r="D289" s="51"/>
      <c r="E289" s="51"/>
      <c r="F289" s="51"/>
      <c r="G289" s="51"/>
      <c r="H289" s="51"/>
      <c r="I289" s="51"/>
      <c r="J289" s="51"/>
      <c r="K289" s="51"/>
      <c r="L289" s="51"/>
    </row>
    <row r="290" spans="1:12" x14ac:dyDescent="0.15">
      <c r="A290" s="7"/>
      <c r="B290" s="50"/>
      <c r="C290" s="51"/>
      <c r="D290" s="51"/>
      <c r="E290" s="51"/>
      <c r="F290" s="51"/>
      <c r="G290" s="51"/>
      <c r="H290" s="51"/>
      <c r="I290" s="51"/>
      <c r="J290" s="51"/>
      <c r="K290" s="51"/>
      <c r="L290" s="51"/>
    </row>
    <row r="291" spans="1:12" x14ac:dyDescent="0.15">
      <c r="A291" s="7"/>
      <c r="B291" s="50"/>
      <c r="C291" s="51"/>
      <c r="D291" s="51"/>
      <c r="E291" s="51"/>
      <c r="F291" s="51"/>
      <c r="G291" s="51"/>
      <c r="H291" s="51"/>
      <c r="I291" s="51"/>
      <c r="J291" s="51"/>
      <c r="K291" s="51"/>
      <c r="L291" s="51"/>
    </row>
    <row r="292" spans="1:12" x14ac:dyDescent="0.15">
      <c r="A292" s="7"/>
      <c r="B292" s="50"/>
      <c r="C292" s="51"/>
      <c r="D292" s="51"/>
      <c r="E292" s="51"/>
      <c r="F292" s="51"/>
      <c r="G292" s="51"/>
      <c r="H292" s="51"/>
      <c r="I292" s="51"/>
      <c r="J292" s="51"/>
      <c r="K292" s="51"/>
      <c r="L292" s="51"/>
    </row>
    <row r="293" spans="1:12" x14ac:dyDescent="0.15">
      <c r="A293" s="7"/>
      <c r="B293" s="50"/>
      <c r="C293" s="51"/>
      <c r="D293" s="51"/>
      <c r="E293" s="51"/>
      <c r="F293" s="51"/>
      <c r="G293" s="51"/>
      <c r="H293" s="51"/>
      <c r="I293" s="51"/>
      <c r="J293" s="51"/>
      <c r="K293" s="51"/>
      <c r="L293" s="51"/>
    </row>
    <row r="294" spans="1:12" x14ac:dyDescent="0.15">
      <c r="A294" s="7"/>
      <c r="B294" s="50"/>
      <c r="C294" s="51"/>
      <c r="D294" s="51"/>
      <c r="E294" s="51"/>
      <c r="F294" s="51"/>
      <c r="G294" s="51"/>
      <c r="H294" s="51"/>
      <c r="I294" s="51"/>
      <c r="J294" s="51"/>
      <c r="K294" s="51"/>
      <c r="L294" s="51"/>
    </row>
    <row r="295" spans="1:12" x14ac:dyDescent="0.15">
      <c r="A295" s="7"/>
      <c r="B295" s="50"/>
      <c r="C295" s="51"/>
      <c r="D295" s="51"/>
      <c r="E295" s="51"/>
      <c r="F295" s="51"/>
      <c r="G295" s="51"/>
      <c r="H295" s="51"/>
      <c r="I295" s="51"/>
      <c r="J295" s="51"/>
      <c r="K295" s="51"/>
      <c r="L295" s="51"/>
    </row>
    <row r="296" spans="1:12" x14ac:dyDescent="0.15">
      <c r="A296" s="7"/>
      <c r="B296" s="50"/>
      <c r="C296" s="51"/>
      <c r="D296" s="51"/>
      <c r="E296" s="51"/>
      <c r="F296" s="51"/>
      <c r="G296" s="51"/>
      <c r="H296" s="51"/>
      <c r="I296" s="51"/>
      <c r="J296" s="51"/>
      <c r="K296" s="51"/>
      <c r="L296" s="51"/>
    </row>
    <row r="297" spans="1:12" x14ac:dyDescent="0.15">
      <c r="A297" s="7"/>
      <c r="B297" s="50"/>
      <c r="C297" s="51"/>
      <c r="D297" s="51"/>
      <c r="E297" s="51"/>
      <c r="F297" s="51"/>
      <c r="G297" s="51"/>
      <c r="H297" s="51"/>
      <c r="I297" s="51"/>
      <c r="J297" s="51"/>
      <c r="K297" s="51"/>
      <c r="L297" s="51"/>
    </row>
    <row r="298" spans="1:12" x14ac:dyDescent="0.15">
      <c r="A298" s="7"/>
      <c r="B298" s="50"/>
      <c r="C298" s="51"/>
      <c r="D298" s="51"/>
      <c r="E298" s="51"/>
      <c r="F298" s="51"/>
      <c r="G298" s="51"/>
      <c r="H298" s="51"/>
      <c r="I298" s="51"/>
      <c r="J298" s="51"/>
      <c r="K298" s="51"/>
      <c r="L298" s="51"/>
    </row>
    <row r="299" spans="1:12" x14ac:dyDescent="0.15">
      <c r="A299" s="7"/>
      <c r="B299" s="50"/>
      <c r="C299" s="51"/>
      <c r="D299" s="51"/>
      <c r="E299" s="51"/>
      <c r="F299" s="51"/>
      <c r="G299" s="51"/>
      <c r="H299" s="51"/>
      <c r="I299" s="51"/>
      <c r="J299" s="51"/>
      <c r="K299" s="51"/>
      <c r="L299" s="51"/>
    </row>
    <row r="300" spans="1:12" x14ac:dyDescent="0.15">
      <c r="A300" s="7"/>
      <c r="B300" s="50"/>
      <c r="C300" s="51"/>
      <c r="D300" s="51"/>
      <c r="E300" s="51"/>
      <c r="F300" s="51"/>
      <c r="G300" s="51"/>
      <c r="H300" s="51"/>
      <c r="I300" s="51"/>
      <c r="J300" s="51"/>
      <c r="K300" s="51"/>
      <c r="L300" s="51"/>
    </row>
    <row r="301" spans="1:12" x14ac:dyDescent="0.15">
      <c r="A301" s="7"/>
      <c r="B301" s="50"/>
      <c r="C301" s="51"/>
      <c r="D301" s="51"/>
      <c r="E301" s="51"/>
      <c r="F301" s="51"/>
      <c r="G301" s="51"/>
      <c r="H301" s="51"/>
      <c r="I301" s="51"/>
      <c r="J301" s="51"/>
      <c r="K301" s="51"/>
      <c r="L301" s="51"/>
    </row>
    <row r="302" spans="1:12" x14ac:dyDescent="0.15">
      <c r="A302" s="7"/>
      <c r="B302" s="50"/>
      <c r="C302" s="51"/>
      <c r="D302" s="51"/>
      <c r="E302" s="51"/>
      <c r="F302" s="51"/>
      <c r="G302" s="51"/>
      <c r="H302" s="51"/>
      <c r="I302" s="51"/>
      <c r="J302" s="51"/>
      <c r="K302" s="51"/>
      <c r="L302" s="51"/>
    </row>
    <row r="303" spans="1:12" x14ac:dyDescent="0.15">
      <c r="A303" s="7"/>
      <c r="B303" s="50"/>
      <c r="C303" s="51"/>
      <c r="D303" s="51"/>
      <c r="E303" s="51"/>
      <c r="F303" s="51"/>
      <c r="G303" s="51"/>
      <c r="H303" s="51"/>
      <c r="I303" s="51"/>
      <c r="J303" s="51"/>
      <c r="K303" s="51"/>
      <c r="L303" s="51"/>
    </row>
    <row r="304" spans="1:12" x14ac:dyDescent="0.15">
      <c r="A304" s="7"/>
      <c r="B304" s="50"/>
      <c r="C304" s="51"/>
      <c r="D304" s="51"/>
      <c r="E304" s="51"/>
      <c r="F304" s="51"/>
      <c r="G304" s="51"/>
      <c r="H304" s="51"/>
      <c r="I304" s="51"/>
      <c r="J304" s="51"/>
      <c r="K304" s="51"/>
      <c r="L304" s="51"/>
    </row>
    <row r="305" spans="1:12" x14ac:dyDescent="0.15">
      <c r="A305" s="7"/>
      <c r="B305" s="50"/>
      <c r="C305" s="51"/>
      <c r="D305" s="51"/>
      <c r="E305" s="51"/>
      <c r="F305" s="51"/>
      <c r="G305" s="51"/>
      <c r="H305" s="51"/>
      <c r="I305" s="51"/>
      <c r="J305" s="51"/>
      <c r="K305" s="51"/>
      <c r="L305" s="51"/>
    </row>
    <row r="306" spans="1:12" x14ac:dyDescent="0.15">
      <c r="A306" s="7"/>
      <c r="B306" s="50"/>
      <c r="C306" s="51"/>
      <c r="D306" s="51"/>
      <c r="E306" s="51"/>
      <c r="F306" s="51"/>
      <c r="G306" s="51"/>
      <c r="H306" s="51"/>
      <c r="I306" s="51"/>
      <c r="J306" s="51"/>
      <c r="K306" s="51"/>
      <c r="L306" s="51"/>
    </row>
    <row r="307" spans="1:12" x14ac:dyDescent="0.15">
      <c r="A307" s="7"/>
      <c r="B307" s="50"/>
      <c r="C307" s="51"/>
      <c r="D307" s="51"/>
      <c r="E307" s="51"/>
      <c r="F307" s="51"/>
      <c r="G307" s="51"/>
      <c r="H307" s="51"/>
      <c r="I307" s="51"/>
      <c r="J307" s="51"/>
      <c r="K307" s="51"/>
      <c r="L307" s="51"/>
    </row>
    <row r="308" spans="1:12" x14ac:dyDescent="0.15">
      <c r="A308" s="7"/>
      <c r="B308" s="50"/>
      <c r="C308" s="51"/>
      <c r="D308" s="51"/>
      <c r="E308" s="51"/>
      <c r="F308" s="51"/>
      <c r="G308" s="51"/>
      <c r="H308" s="51"/>
      <c r="I308" s="51"/>
      <c r="J308" s="51"/>
      <c r="K308" s="51"/>
      <c r="L308" s="51"/>
    </row>
    <row r="309" spans="1:12" x14ac:dyDescent="0.15">
      <c r="A309" s="7"/>
      <c r="B309" s="50"/>
      <c r="C309" s="51"/>
      <c r="D309" s="51"/>
      <c r="E309" s="51"/>
      <c r="F309" s="51"/>
      <c r="G309" s="51"/>
      <c r="H309" s="51"/>
      <c r="I309" s="51"/>
      <c r="J309" s="51"/>
      <c r="K309" s="51"/>
      <c r="L309" s="51"/>
    </row>
    <row r="310" spans="1:12" x14ac:dyDescent="0.15">
      <c r="A310" s="7"/>
      <c r="B310" s="50"/>
      <c r="C310" s="51"/>
      <c r="D310" s="51"/>
      <c r="E310" s="51"/>
      <c r="F310" s="51"/>
      <c r="G310" s="51"/>
      <c r="H310" s="51"/>
      <c r="I310" s="51"/>
      <c r="J310" s="51"/>
      <c r="K310" s="51"/>
      <c r="L310" s="51"/>
    </row>
    <row r="311" spans="1:12" x14ac:dyDescent="0.15">
      <c r="A311" s="7"/>
      <c r="B311" s="50"/>
      <c r="C311" s="51"/>
      <c r="D311" s="51"/>
      <c r="E311" s="51"/>
      <c r="F311" s="51"/>
      <c r="G311" s="51"/>
      <c r="H311" s="51"/>
      <c r="I311" s="51"/>
      <c r="J311" s="51"/>
      <c r="K311" s="51"/>
      <c r="L311" s="51"/>
    </row>
    <row r="312" spans="1:12" x14ac:dyDescent="0.15">
      <c r="A312" s="7"/>
      <c r="B312" s="50"/>
      <c r="C312" s="51"/>
      <c r="D312" s="51"/>
      <c r="E312" s="51"/>
      <c r="F312" s="51"/>
      <c r="G312" s="51"/>
      <c r="H312" s="51"/>
      <c r="I312" s="51"/>
      <c r="J312" s="51"/>
      <c r="K312" s="51"/>
      <c r="L312" s="51"/>
    </row>
    <row r="313" spans="1:12" x14ac:dyDescent="0.15">
      <c r="A313" s="7"/>
      <c r="B313" s="50"/>
      <c r="C313" s="51"/>
      <c r="D313" s="51"/>
      <c r="E313" s="51"/>
      <c r="F313" s="51"/>
      <c r="G313" s="51"/>
      <c r="H313" s="51"/>
      <c r="I313" s="51"/>
      <c r="J313" s="51"/>
      <c r="K313" s="51"/>
      <c r="L313" s="51"/>
    </row>
    <row r="314" spans="1:12" x14ac:dyDescent="0.15">
      <c r="A314" s="7"/>
      <c r="B314" s="50"/>
      <c r="C314" s="51"/>
      <c r="D314" s="51"/>
      <c r="E314" s="51"/>
      <c r="F314" s="51"/>
      <c r="G314" s="51"/>
      <c r="H314" s="51"/>
      <c r="I314" s="51"/>
      <c r="J314" s="51"/>
      <c r="K314" s="51"/>
      <c r="L314" s="51"/>
    </row>
    <row r="315" spans="1:12" x14ac:dyDescent="0.15">
      <c r="A315" s="7"/>
      <c r="B315" s="50"/>
      <c r="C315" s="51"/>
      <c r="D315" s="51"/>
      <c r="E315" s="51"/>
      <c r="F315" s="51"/>
      <c r="G315" s="51"/>
      <c r="H315" s="51"/>
      <c r="I315" s="51"/>
      <c r="J315" s="51"/>
      <c r="K315" s="51"/>
      <c r="L315" s="51"/>
    </row>
    <row r="316" spans="1:12" x14ac:dyDescent="0.15">
      <c r="A316" s="7"/>
      <c r="B316" s="50"/>
      <c r="C316" s="51"/>
      <c r="D316" s="51"/>
      <c r="E316" s="51"/>
      <c r="F316" s="51"/>
      <c r="G316" s="51"/>
      <c r="H316" s="51"/>
      <c r="I316" s="51"/>
      <c r="J316" s="51"/>
      <c r="K316" s="51"/>
      <c r="L316" s="51"/>
    </row>
    <row r="317" spans="1:12" x14ac:dyDescent="0.15">
      <c r="A317" s="7"/>
      <c r="B317" s="50"/>
      <c r="C317" s="51"/>
      <c r="D317" s="51"/>
      <c r="E317" s="51"/>
      <c r="F317" s="51"/>
      <c r="G317" s="51"/>
      <c r="H317" s="51"/>
      <c r="I317" s="51"/>
      <c r="J317" s="51"/>
      <c r="K317" s="51"/>
      <c r="L317" s="51"/>
    </row>
    <row r="318" spans="1:12" x14ac:dyDescent="0.15">
      <c r="A318" s="7"/>
      <c r="B318" s="50"/>
      <c r="C318" s="51"/>
      <c r="D318" s="51"/>
      <c r="E318" s="51"/>
      <c r="F318" s="51"/>
      <c r="G318" s="51"/>
      <c r="H318" s="51"/>
      <c r="I318" s="51"/>
      <c r="J318" s="51"/>
      <c r="K318" s="51"/>
      <c r="L318" s="51"/>
    </row>
    <row r="319" spans="1:12" x14ac:dyDescent="0.15">
      <c r="C319" s="51"/>
      <c r="D319" s="51"/>
      <c r="E319" s="51"/>
      <c r="F319" s="51"/>
      <c r="G319" s="51"/>
      <c r="H319" s="51"/>
      <c r="I319" s="51"/>
      <c r="J319" s="51"/>
      <c r="K319" s="51"/>
      <c r="L319" s="51"/>
    </row>
    <row r="320" spans="1:12" x14ac:dyDescent="0.15">
      <c r="C320" s="51"/>
      <c r="D320" s="51"/>
      <c r="E320" s="51"/>
      <c r="F320" s="51"/>
      <c r="G320" s="51"/>
      <c r="H320" s="51"/>
      <c r="I320" s="51"/>
      <c r="J320" s="51"/>
      <c r="K320" s="51"/>
      <c r="L320" s="51"/>
    </row>
    <row r="321" spans="3:12" x14ac:dyDescent="0.15">
      <c r="C321" s="51"/>
      <c r="D321" s="51"/>
      <c r="E321" s="51"/>
      <c r="F321" s="51"/>
      <c r="G321" s="51"/>
      <c r="H321" s="51"/>
      <c r="I321" s="51"/>
      <c r="J321" s="51"/>
      <c r="K321" s="51"/>
      <c r="L321" s="51"/>
    </row>
    <row r="322" spans="3:12" x14ac:dyDescent="0.15">
      <c r="C322" s="51"/>
      <c r="D322" s="51"/>
      <c r="E322" s="51"/>
      <c r="F322" s="51"/>
      <c r="G322" s="51"/>
      <c r="H322" s="51"/>
      <c r="I322" s="51"/>
      <c r="J322" s="51"/>
      <c r="K322" s="51"/>
      <c r="L322" s="51"/>
    </row>
    <row r="323" spans="3:12" x14ac:dyDescent="0.15">
      <c r="C323" s="51"/>
      <c r="D323" s="51"/>
      <c r="E323" s="51"/>
      <c r="F323" s="51"/>
      <c r="G323" s="51"/>
      <c r="H323" s="51"/>
      <c r="I323" s="51"/>
      <c r="J323" s="51"/>
      <c r="K323" s="51"/>
      <c r="L323" s="51"/>
    </row>
    <row r="324" spans="3:12" x14ac:dyDescent="0.15">
      <c r="C324" s="51"/>
      <c r="D324" s="51"/>
      <c r="E324" s="51"/>
      <c r="F324" s="51"/>
      <c r="G324" s="51"/>
      <c r="H324" s="51"/>
      <c r="I324" s="51"/>
      <c r="J324" s="51"/>
      <c r="K324" s="51"/>
      <c r="L324" s="51"/>
    </row>
    <row r="325" spans="3:12" x14ac:dyDescent="0.15">
      <c r="C325" s="51"/>
      <c r="D325" s="51"/>
      <c r="E325" s="51"/>
      <c r="F325" s="51"/>
      <c r="G325" s="51"/>
      <c r="H325" s="51"/>
      <c r="I325" s="51"/>
      <c r="J325" s="51"/>
      <c r="K325" s="51"/>
      <c r="L325" s="51"/>
    </row>
    <row r="326" spans="3:12" x14ac:dyDescent="0.15">
      <c r="C326" s="51"/>
      <c r="D326" s="51"/>
      <c r="E326" s="51"/>
      <c r="F326" s="51"/>
      <c r="G326" s="51"/>
      <c r="H326" s="51"/>
      <c r="I326" s="51"/>
      <c r="J326" s="51"/>
      <c r="K326" s="51"/>
      <c r="L326" s="51"/>
    </row>
    <row r="327" spans="3:12" x14ac:dyDescent="0.15">
      <c r="C327" s="51"/>
      <c r="D327" s="51"/>
      <c r="E327" s="51"/>
      <c r="F327" s="51"/>
      <c r="G327" s="51"/>
      <c r="H327" s="51"/>
      <c r="I327" s="51"/>
      <c r="J327" s="51"/>
      <c r="K327" s="51"/>
      <c r="L327" s="51"/>
    </row>
    <row r="328" spans="3:12" x14ac:dyDescent="0.15">
      <c r="C328" s="51"/>
      <c r="D328" s="51"/>
      <c r="E328" s="51"/>
      <c r="F328" s="51"/>
      <c r="G328" s="51"/>
      <c r="H328" s="51"/>
      <c r="I328" s="51"/>
      <c r="J328" s="51"/>
      <c r="K328" s="51"/>
      <c r="L328" s="51"/>
    </row>
    <row r="329" spans="3:12" x14ac:dyDescent="0.15">
      <c r="C329" s="51"/>
      <c r="D329" s="51"/>
      <c r="E329" s="51"/>
      <c r="F329" s="51"/>
      <c r="G329" s="51"/>
      <c r="H329" s="51"/>
      <c r="I329" s="51"/>
      <c r="J329" s="51"/>
      <c r="K329" s="51"/>
      <c r="L329" s="51"/>
    </row>
    <row r="330" spans="3:12" x14ac:dyDescent="0.15">
      <c r="C330" s="51"/>
      <c r="D330" s="51"/>
      <c r="E330" s="51"/>
      <c r="F330" s="51"/>
      <c r="G330" s="51"/>
      <c r="H330" s="51"/>
      <c r="I330" s="51"/>
      <c r="J330" s="51"/>
      <c r="K330" s="51"/>
      <c r="L330" s="51"/>
    </row>
    <row r="331" spans="3:12" x14ac:dyDescent="0.15">
      <c r="C331" s="51"/>
      <c r="D331" s="51"/>
      <c r="E331" s="51"/>
      <c r="F331" s="51"/>
      <c r="G331" s="51"/>
      <c r="H331" s="51"/>
      <c r="I331" s="51"/>
      <c r="J331" s="51"/>
      <c r="K331" s="51"/>
      <c r="L331" s="51"/>
    </row>
    <row r="332" spans="3:12" x14ac:dyDescent="0.15">
      <c r="C332" s="51"/>
      <c r="D332" s="51"/>
      <c r="E332" s="51"/>
      <c r="F332" s="51"/>
      <c r="G332" s="51"/>
      <c r="H332" s="51"/>
      <c r="I332" s="51"/>
      <c r="J332" s="51"/>
      <c r="K332" s="51"/>
      <c r="L332" s="51"/>
    </row>
    <row r="333" spans="3:12" x14ac:dyDescent="0.15">
      <c r="C333" s="51"/>
      <c r="D333" s="51"/>
      <c r="E333" s="51"/>
      <c r="F333" s="51"/>
      <c r="G333" s="51"/>
      <c r="H333" s="51"/>
      <c r="I333" s="51"/>
      <c r="J333" s="51"/>
      <c r="K333" s="51"/>
      <c r="L333" s="51"/>
    </row>
    <row r="334" spans="3:12" x14ac:dyDescent="0.15">
      <c r="C334" s="51"/>
      <c r="D334" s="51"/>
      <c r="E334" s="51"/>
      <c r="F334" s="51"/>
      <c r="G334" s="51"/>
      <c r="H334" s="51"/>
      <c r="I334" s="51"/>
      <c r="J334" s="51"/>
      <c r="K334" s="51"/>
      <c r="L334" s="51"/>
    </row>
    <row r="335" spans="3:12" x14ac:dyDescent="0.15">
      <c r="C335" s="51"/>
      <c r="D335" s="51"/>
      <c r="E335" s="51"/>
      <c r="F335" s="51"/>
      <c r="G335" s="51"/>
      <c r="H335" s="51"/>
      <c r="I335" s="51"/>
      <c r="J335" s="51"/>
      <c r="K335" s="51"/>
      <c r="L335" s="51"/>
    </row>
    <row r="336" spans="3:12" x14ac:dyDescent="0.15">
      <c r="C336" s="51"/>
      <c r="D336" s="51"/>
      <c r="E336" s="51"/>
      <c r="F336" s="51"/>
      <c r="G336" s="51"/>
      <c r="H336" s="51"/>
      <c r="I336" s="51"/>
      <c r="J336" s="51"/>
      <c r="K336" s="51"/>
      <c r="L336" s="51"/>
    </row>
    <row r="337" spans="3:12" x14ac:dyDescent="0.15">
      <c r="C337" s="51"/>
      <c r="D337" s="51"/>
      <c r="E337" s="51"/>
      <c r="F337" s="51"/>
      <c r="G337" s="51"/>
      <c r="H337" s="51"/>
      <c r="I337" s="51"/>
      <c r="J337" s="51"/>
      <c r="K337" s="51"/>
      <c r="L337" s="51"/>
    </row>
    <row r="338" spans="3:12" x14ac:dyDescent="0.15">
      <c r="C338" s="51"/>
      <c r="D338" s="51"/>
      <c r="E338" s="51"/>
      <c r="F338" s="51"/>
      <c r="G338" s="51"/>
      <c r="H338" s="51"/>
      <c r="I338" s="51"/>
      <c r="J338" s="51"/>
      <c r="K338" s="51"/>
      <c r="L338" s="51"/>
    </row>
    <row r="339" spans="3:12" x14ac:dyDescent="0.15">
      <c r="C339" s="51"/>
      <c r="D339" s="51"/>
      <c r="E339" s="51"/>
      <c r="F339" s="51"/>
      <c r="G339" s="51"/>
      <c r="H339" s="51"/>
      <c r="I339" s="51"/>
      <c r="J339" s="51"/>
      <c r="K339" s="51"/>
      <c r="L339" s="51"/>
    </row>
    <row r="340" spans="3:12" x14ac:dyDescent="0.15">
      <c r="C340" s="51"/>
      <c r="D340" s="51"/>
      <c r="E340" s="51"/>
      <c r="F340" s="51"/>
      <c r="G340" s="51"/>
      <c r="H340" s="51"/>
      <c r="I340" s="51"/>
      <c r="J340" s="51"/>
      <c r="K340" s="51"/>
      <c r="L340" s="51"/>
    </row>
    <row r="341" spans="3:12" x14ac:dyDescent="0.15">
      <c r="C341" s="51"/>
      <c r="D341" s="51"/>
      <c r="E341" s="51"/>
      <c r="F341" s="51"/>
      <c r="G341" s="51"/>
      <c r="H341" s="51"/>
      <c r="I341" s="51"/>
      <c r="J341" s="51"/>
      <c r="K341" s="51"/>
      <c r="L341" s="51"/>
    </row>
    <row r="342" spans="3:12" x14ac:dyDescent="0.15">
      <c r="C342" s="51"/>
      <c r="D342" s="51"/>
      <c r="E342" s="51"/>
      <c r="F342" s="51"/>
      <c r="G342" s="51"/>
      <c r="H342" s="51"/>
      <c r="I342" s="51"/>
      <c r="J342" s="51"/>
      <c r="K342" s="51"/>
      <c r="L342" s="51"/>
    </row>
    <row r="343" spans="3:12" x14ac:dyDescent="0.15">
      <c r="C343" s="51"/>
      <c r="D343" s="51"/>
      <c r="E343" s="51"/>
      <c r="F343" s="51"/>
      <c r="G343" s="51"/>
      <c r="H343" s="51"/>
      <c r="I343" s="51"/>
      <c r="J343" s="51"/>
      <c r="K343" s="51"/>
      <c r="L343" s="51"/>
    </row>
  </sheetData>
  <pageMargins left="0.7" right="0.7" top="0.75" bottom="0.75" header="0.3" footer="0.3"/>
  <pageSetup paperSize="9" scale="60" orientation="portrait" r:id="rId1"/>
  <rowBreaks count="1" manualBreakCount="1">
    <brk id="67" max="16383" man="1"/>
  </rowBreaks>
  <colBreaks count="2" manualBreakCount="2">
    <brk id="13" max="70" man="1"/>
    <brk id="27" max="7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BC340"/>
  <sheetViews>
    <sheetView showGridLines="0" showRowColHeaders="0" topLeftCell="A48" zoomScaleNormal="100" workbookViewId="0">
      <selection sqref="A1:M88"/>
    </sheetView>
  </sheetViews>
  <sheetFormatPr baseColWidth="10" defaultColWidth="9.1640625" defaultRowHeight="12" x14ac:dyDescent="0.15"/>
  <cols>
    <col min="1" max="1" width="9.6640625" style="28" customWidth="1"/>
    <col min="2" max="13" width="10.6640625" style="50" customWidth="1"/>
    <col min="14" max="14" width="10.6640625" style="28" customWidth="1"/>
    <col min="15" max="27" width="9.6640625" style="28" customWidth="1"/>
    <col min="28" max="28" width="10.6640625" style="28" customWidth="1"/>
    <col min="29" max="29" width="9.6640625" style="28" customWidth="1"/>
    <col min="30" max="41" width="7.6640625" style="50" customWidth="1"/>
    <col min="42" max="42" width="4.5" style="28" customWidth="1"/>
    <col min="43" max="16384" width="9.1640625" style="28"/>
  </cols>
  <sheetData>
    <row r="1" spans="1:55" x14ac:dyDescent="0.15">
      <c r="A1" s="32" t="s">
        <v>88</v>
      </c>
      <c r="O1" s="32" t="s">
        <v>28</v>
      </c>
      <c r="AC1" s="32" t="s">
        <v>29</v>
      </c>
    </row>
    <row r="3" spans="1:55" x14ac:dyDescent="0.15">
      <c r="A3" s="38" t="s">
        <v>30</v>
      </c>
      <c r="B3" s="44" t="s">
        <v>55</v>
      </c>
      <c r="C3" s="44" t="s">
        <v>31</v>
      </c>
      <c r="D3" s="44" t="s">
        <v>32</v>
      </c>
      <c r="E3" s="44" t="s">
        <v>33</v>
      </c>
      <c r="F3" s="44" t="s">
        <v>34</v>
      </c>
      <c r="G3" s="44" t="s">
        <v>35</v>
      </c>
      <c r="H3" s="44" t="s">
        <v>36</v>
      </c>
      <c r="I3" s="44" t="s">
        <v>37</v>
      </c>
      <c r="J3" s="44" t="s">
        <v>38</v>
      </c>
      <c r="K3" s="44" t="s">
        <v>39</v>
      </c>
      <c r="L3" s="44" t="s">
        <v>56</v>
      </c>
      <c r="M3" s="44" t="s">
        <v>57</v>
      </c>
      <c r="N3" s="4"/>
      <c r="O3" s="36" t="s">
        <v>4</v>
      </c>
      <c r="P3" s="30">
        <v>1.2500000000000001E-2</v>
      </c>
      <c r="Q3" s="30">
        <v>1.7500000000000002E-2</v>
      </c>
      <c r="R3" s="30">
        <v>2.2499999999999999E-2</v>
      </c>
      <c r="S3" s="30">
        <v>2.75E-2</v>
      </c>
      <c r="T3" s="30">
        <v>3.2500000000000001E-2</v>
      </c>
      <c r="U3" s="30">
        <v>3.7499999999999999E-2</v>
      </c>
      <c r="V3" s="30">
        <v>4.2499999999999996E-2</v>
      </c>
      <c r="W3" s="30">
        <v>4.7499999999999994E-2</v>
      </c>
      <c r="X3" s="30">
        <v>5.2499999999999991E-2</v>
      </c>
      <c r="Y3" s="30">
        <v>5.7499999999999989E-2</v>
      </c>
      <c r="Z3" s="30">
        <v>6.25E-2</v>
      </c>
      <c r="AA3" s="30">
        <v>6.7500000000000004E-2</v>
      </c>
      <c r="AB3" s="4"/>
      <c r="AC3" s="33" t="s">
        <v>4</v>
      </c>
      <c r="AD3" s="30">
        <v>1.2500000000000001E-2</v>
      </c>
      <c r="AE3" s="30">
        <v>1.7500000000000002E-2</v>
      </c>
      <c r="AF3" s="30">
        <v>2.2499999999999999E-2</v>
      </c>
      <c r="AG3" s="30">
        <v>2.75E-2</v>
      </c>
      <c r="AH3" s="30">
        <v>3.2500000000000001E-2</v>
      </c>
      <c r="AI3" s="30">
        <v>3.7499999999999999E-2</v>
      </c>
      <c r="AJ3" s="30">
        <v>4.2499999999999996E-2</v>
      </c>
      <c r="AK3" s="30">
        <v>4.7499999999999994E-2</v>
      </c>
      <c r="AL3" s="30">
        <v>5.2499999999999991E-2</v>
      </c>
      <c r="AM3" s="30">
        <v>5.7499999999999989E-2</v>
      </c>
      <c r="AN3" s="30">
        <v>6.25E-2</v>
      </c>
      <c r="AO3" s="30">
        <v>6.7500000000000004E-2</v>
      </c>
    </row>
    <row r="4" spans="1:55" x14ac:dyDescent="0.15">
      <c r="A4" s="36" t="s">
        <v>40</v>
      </c>
      <c r="B4" s="45">
        <v>0</v>
      </c>
      <c r="C4" s="45">
        <f>toelichting!B38+0.00001</f>
        <v>1.5009999999999999E-2</v>
      </c>
      <c r="D4" s="45">
        <f>C4+0.5%</f>
        <v>2.001E-2</v>
      </c>
      <c r="E4" s="45">
        <f t="shared" ref="E4:M4" si="0">D4+0.5%</f>
        <v>2.5010000000000001E-2</v>
      </c>
      <c r="F4" s="45">
        <f t="shared" si="0"/>
        <v>3.0010000000000002E-2</v>
      </c>
      <c r="G4" s="46">
        <f t="shared" si="0"/>
        <v>3.5009999999999999E-2</v>
      </c>
      <c r="H4" s="45">
        <f t="shared" si="0"/>
        <v>4.0009999999999997E-2</v>
      </c>
      <c r="I4" s="45">
        <f t="shared" si="0"/>
        <v>4.5009999999999994E-2</v>
      </c>
      <c r="J4" s="45">
        <f t="shared" si="0"/>
        <v>5.0009999999999992E-2</v>
      </c>
      <c r="K4" s="45">
        <f t="shared" si="0"/>
        <v>5.5009999999999989E-2</v>
      </c>
      <c r="L4" s="45">
        <f t="shared" si="0"/>
        <v>6.0009999999999987E-2</v>
      </c>
      <c r="M4" s="45">
        <f t="shared" si="0"/>
        <v>6.5009999999999984E-2</v>
      </c>
      <c r="O4" s="36" t="s">
        <v>40</v>
      </c>
      <c r="P4" s="31"/>
      <c r="Q4" s="31"/>
      <c r="R4" s="31"/>
      <c r="S4" s="31"/>
      <c r="T4" s="31"/>
      <c r="U4" s="5"/>
      <c r="V4" s="5"/>
      <c r="W4" s="5"/>
      <c r="X4" s="5"/>
      <c r="Y4" s="5"/>
      <c r="Z4" s="5"/>
      <c r="AA4" s="5"/>
      <c r="AC4" s="34" t="s">
        <v>40</v>
      </c>
      <c r="AD4" s="39"/>
      <c r="AE4" s="39"/>
      <c r="AF4" s="39"/>
      <c r="AG4" s="39"/>
      <c r="AH4" s="39"/>
      <c r="AI4" s="40"/>
      <c r="AJ4" s="40"/>
      <c r="AK4" s="40"/>
      <c r="AL4" s="40"/>
      <c r="AM4" s="40"/>
      <c r="AN4" s="40"/>
      <c r="AO4" s="40"/>
    </row>
    <row r="5" spans="1:55" x14ac:dyDescent="0.15">
      <c r="A5" s="43" t="s">
        <v>41</v>
      </c>
      <c r="B5" s="8">
        <v>0.16500000000000001</v>
      </c>
      <c r="C5" s="8">
        <v>0.17</v>
      </c>
      <c r="D5" s="8">
        <v>0.17</v>
      </c>
      <c r="E5" s="8">
        <v>0.17499999999999999</v>
      </c>
      <c r="F5" s="8">
        <v>0.17499999999999999</v>
      </c>
      <c r="G5" s="8">
        <v>0.18</v>
      </c>
      <c r="H5" s="8">
        <v>0.18</v>
      </c>
      <c r="I5" s="8">
        <v>0.18</v>
      </c>
      <c r="J5" s="8">
        <v>0.185</v>
      </c>
      <c r="K5" s="8">
        <v>0.185</v>
      </c>
      <c r="L5" s="8">
        <v>0.185</v>
      </c>
      <c r="M5" s="8">
        <v>0.19</v>
      </c>
      <c r="O5" s="35"/>
      <c r="P5" s="9"/>
      <c r="Q5" s="9"/>
      <c r="R5" s="9"/>
      <c r="S5" s="9"/>
      <c r="T5" s="9"/>
      <c r="U5" s="29"/>
      <c r="V5" s="29"/>
      <c r="W5" s="29"/>
      <c r="X5" s="29"/>
      <c r="Y5" s="29"/>
      <c r="Z5" s="29"/>
      <c r="AA5" s="29"/>
      <c r="AC5" s="35"/>
      <c r="AI5" s="8"/>
      <c r="AJ5" s="8"/>
      <c r="AK5" s="8"/>
      <c r="AL5" s="8"/>
      <c r="AM5" s="8"/>
      <c r="AN5" s="8"/>
      <c r="AO5" s="8"/>
    </row>
    <row r="6" spans="1:55" x14ac:dyDescent="0.15">
      <c r="A6" s="81">
        <v>28000</v>
      </c>
      <c r="B6" s="8">
        <v>0.16500000000000001</v>
      </c>
      <c r="C6" s="8">
        <v>0.17</v>
      </c>
      <c r="D6" s="8">
        <v>0.17</v>
      </c>
      <c r="E6" s="8">
        <v>0.17499999999999999</v>
      </c>
      <c r="F6" s="8">
        <v>0.17499999999999999</v>
      </c>
      <c r="G6" s="8">
        <v>0.18</v>
      </c>
      <c r="H6" s="8">
        <v>0.18</v>
      </c>
      <c r="I6" s="8">
        <v>0.18</v>
      </c>
      <c r="J6" s="8">
        <v>0.185</v>
      </c>
      <c r="K6" s="8">
        <v>0.185</v>
      </c>
      <c r="L6" s="8">
        <v>0.185</v>
      </c>
      <c r="M6" s="8">
        <v>0.19</v>
      </c>
      <c r="O6" s="81">
        <v>28000</v>
      </c>
      <c r="P6" s="78">
        <v>115528.29845242426</v>
      </c>
      <c r="Q6" s="78">
        <v>111035.39324078939</v>
      </c>
      <c r="R6" s="78">
        <v>103772.58637992271</v>
      </c>
      <c r="S6" s="78">
        <v>100022.57301290751</v>
      </c>
      <c r="T6" s="78">
        <v>93825.230801720783</v>
      </c>
      <c r="U6" s="78">
        <v>90690.101487241831</v>
      </c>
      <c r="V6" s="78">
        <v>85376.2843013979</v>
      </c>
      <c r="W6" s="78">
        <v>80514.165530966959</v>
      </c>
      <c r="X6" s="78">
        <v>78171.635755485491</v>
      </c>
      <c r="Y6" s="78">
        <v>73969.627253974468</v>
      </c>
      <c r="Z6" s="78">
        <v>70107.943446720514</v>
      </c>
      <c r="AA6" s="78">
        <v>68352.549241054934</v>
      </c>
      <c r="AC6" s="81">
        <v>28000</v>
      </c>
      <c r="AD6" s="12">
        <f t="shared" ref="AD6:AD35" si="1">P6/$O6</f>
        <v>4.1260106590151526</v>
      </c>
      <c r="AE6" s="12">
        <f t="shared" ref="AE6:AE35" si="2">Q6/$O6</f>
        <v>3.9655497585996211</v>
      </c>
      <c r="AF6" s="12">
        <f t="shared" ref="AF6:AF35" si="3">R6/$O6</f>
        <v>3.7061637992829537</v>
      </c>
      <c r="AG6" s="12">
        <f t="shared" ref="AG6:AG35" si="4">S6/$O6</f>
        <v>3.5722347504609826</v>
      </c>
      <c r="AH6" s="12">
        <f t="shared" ref="AH6:AH35" si="5">T6/$O6</f>
        <v>3.3509011000614564</v>
      </c>
      <c r="AI6" s="12">
        <f t="shared" ref="AI6:AI35" si="6">U6/$O6</f>
        <v>3.2389321959729225</v>
      </c>
      <c r="AJ6" s="12">
        <f t="shared" ref="AJ6:AJ35" si="7">V6/$O6</f>
        <v>3.0491530107642109</v>
      </c>
      <c r="AK6" s="12">
        <f t="shared" ref="AK6:AK35" si="8">W6/$O6</f>
        <v>2.8755059118202486</v>
      </c>
      <c r="AL6" s="12">
        <f t="shared" ref="AL6:AL35" si="9">X6/$O6</f>
        <v>2.791844134124482</v>
      </c>
      <c r="AM6" s="12">
        <f t="shared" ref="AM6:AM35" si="10">Y6/$O6</f>
        <v>2.6417724019276596</v>
      </c>
      <c r="AN6" s="12">
        <f t="shared" ref="AN6:AN35" si="11">Z6/$O6</f>
        <v>2.5038551230971611</v>
      </c>
      <c r="AO6" s="12">
        <f t="shared" ref="AO6:AO35" si="12">AA6/$O6</f>
        <v>2.4411624728948191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x14ac:dyDescent="0.15">
      <c r="A7" s="81">
        <v>29000</v>
      </c>
      <c r="B7" s="13">
        <v>0.185</v>
      </c>
      <c r="C7" s="13">
        <v>0.185</v>
      </c>
      <c r="D7" s="13">
        <v>0.19</v>
      </c>
      <c r="E7" s="13">
        <v>0.19</v>
      </c>
      <c r="F7" s="13">
        <v>0.19500000000000001</v>
      </c>
      <c r="G7" s="13">
        <v>0.19500000000000001</v>
      </c>
      <c r="H7" s="13">
        <v>0.2</v>
      </c>
      <c r="I7" s="13">
        <v>0.2</v>
      </c>
      <c r="J7" s="13">
        <v>0.2</v>
      </c>
      <c r="K7" s="13">
        <v>0.20499999999999999</v>
      </c>
      <c r="L7" s="13">
        <v>0.20499999999999999</v>
      </c>
      <c r="M7" s="13">
        <v>0.20499999999999999</v>
      </c>
      <c r="O7" s="81">
        <v>29000</v>
      </c>
      <c r="P7" s="78">
        <v>134157.86173100781</v>
      </c>
      <c r="Q7" s="78">
        <v>125148.08502874685</v>
      </c>
      <c r="R7" s="78">
        <v>120123.30902381809</v>
      </c>
      <c r="S7" s="78">
        <v>112474.36271451437</v>
      </c>
      <c r="T7" s="78">
        <v>108281.97554770022</v>
      </c>
      <c r="U7" s="78">
        <v>101756.45315681599</v>
      </c>
      <c r="V7" s="78">
        <v>98250.485902402332</v>
      </c>
      <c r="W7" s="78">
        <v>92655.190491985777</v>
      </c>
      <c r="X7" s="78">
        <v>87528.086367145908</v>
      </c>
      <c r="Y7" s="78">
        <v>84893.713132215868</v>
      </c>
      <c r="Z7" s="78">
        <v>80461.7227395277</v>
      </c>
      <c r="AA7" s="78">
        <v>76382.68895452474</v>
      </c>
      <c r="AC7" s="81">
        <v>29000</v>
      </c>
      <c r="AD7" s="12">
        <f t="shared" si="1"/>
        <v>4.6261331631382001</v>
      </c>
      <c r="AE7" s="12">
        <f t="shared" si="2"/>
        <v>4.315451207887822</v>
      </c>
      <c r="AF7" s="12">
        <f t="shared" si="3"/>
        <v>4.1421830697868307</v>
      </c>
      <c r="AG7" s="12">
        <f t="shared" si="4"/>
        <v>3.8784263005004953</v>
      </c>
      <c r="AH7" s="12">
        <f t="shared" si="5"/>
        <v>3.7338612257827664</v>
      </c>
      <c r="AI7" s="12">
        <f t="shared" si="6"/>
        <v>3.5088432123039994</v>
      </c>
      <c r="AJ7" s="12">
        <f t="shared" si="7"/>
        <v>3.3879477897380115</v>
      </c>
      <c r="AK7" s="12">
        <f t="shared" si="8"/>
        <v>3.1950065686891649</v>
      </c>
      <c r="AL7" s="12">
        <f t="shared" si="9"/>
        <v>3.0182098747291692</v>
      </c>
      <c r="AM7" s="12">
        <f t="shared" si="10"/>
        <v>2.9273694183522712</v>
      </c>
      <c r="AN7" s="12">
        <f t="shared" si="11"/>
        <v>2.7745421634319896</v>
      </c>
      <c r="AO7" s="12">
        <f t="shared" si="12"/>
        <v>2.6338858260180946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x14ac:dyDescent="0.15">
      <c r="A8" s="81">
        <v>30000</v>
      </c>
      <c r="B8" s="8">
        <v>0.19500000000000001</v>
      </c>
      <c r="C8" s="8">
        <v>0.2</v>
      </c>
      <c r="D8" s="8">
        <v>0.20500000000000002</v>
      </c>
      <c r="E8" s="8">
        <v>0.20500000000000002</v>
      </c>
      <c r="F8" s="8">
        <v>0.21000000000000002</v>
      </c>
      <c r="G8" s="8">
        <v>0.21000000000000002</v>
      </c>
      <c r="H8" s="8">
        <v>0.21499999999999997</v>
      </c>
      <c r="I8" s="8">
        <v>0.21499999999999997</v>
      </c>
      <c r="J8" s="8">
        <v>0.21999999999999997</v>
      </c>
      <c r="K8" s="8">
        <v>0.21999999999999997</v>
      </c>
      <c r="L8" s="8">
        <v>0.21999999999999997</v>
      </c>
      <c r="M8" s="8">
        <v>0.22499999999999998</v>
      </c>
      <c r="O8" s="81">
        <v>30000</v>
      </c>
      <c r="P8" s="78">
        <v>146285.83245599177</v>
      </c>
      <c r="Q8" s="78">
        <v>139960.57971528074</v>
      </c>
      <c r="R8" s="78">
        <v>134075.92567994219</v>
      </c>
      <c r="S8" s="78">
        <v>125538.53551620027</v>
      </c>
      <c r="T8" s="78">
        <v>120632.43960221247</v>
      </c>
      <c r="U8" s="78">
        <v>113362.62685905231</v>
      </c>
      <c r="V8" s="78">
        <v>109261.31621905086</v>
      </c>
      <c r="W8" s="78">
        <v>103038.96184022554</v>
      </c>
      <c r="X8" s="78">
        <v>99600.925866062578</v>
      </c>
      <c r="Y8" s="78">
        <v>94247.015420121883</v>
      </c>
      <c r="Z8" s="78">
        <v>89326.723310493297</v>
      </c>
      <c r="AA8" s="78">
        <v>86725.50890547382</v>
      </c>
      <c r="AC8" s="81">
        <v>30000</v>
      </c>
      <c r="AD8" s="12">
        <f t="shared" si="1"/>
        <v>4.8761944151997252</v>
      </c>
      <c r="AE8" s="12">
        <f t="shared" si="2"/>
        <v>4.6653526571760242</v>
      </c>
      <c r="AF8" s="12">
        <f t="shared" si="3"/>
        <v>4.4691975226647394</v>
      </c>
      <c r="AG8" s="12">
        <f t="shared" si="4"/>
        <v>4.1846178505400093</v>
      </c>
      <c r="AH8" s="12">
        <f t="shared" si="5"/>
        <v>4.0210813200737494</v>
      </c>
      <c r="AI8" s="12">
        <f t="shared" si="6"/>
        <v>3.7787542286350768</v>
      </c>
      <c r="AJ8" s="12">
        <f t="shared" si="7"/>
        <v>3.6420438739683618</v>
      </c>
      <c r="AK8" s="12">
        <f t="shared" si="8"/>
        <v>3.4346320613408516</v>
      </c>
      <c r="AL8" s="12">
        <f t="shared" si="9"/>
        <v>3.3200308622020858</v>
      </c>
      <c r="AM8" s="12">
        <f t="shared" si="10"/>
        <v>3.1415671806707293</v>
      </c>
      <c r="AN8" s="12">
        <f t="shared" si="11"/>
        <v>2.9775574436831098</v>
      </c>
      <c r="AO8" s="12">
        <f t="shared" si="12"/>
        <v>2.8908502968491274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x14ac:dyDescent="0.15">
      <c r="A9" s="81">
        <v>31000</v>
      </c>
      <c r="B9" s="13">
        <v>0.2</v>
      </c>
      <c r="C9" s="13">
        <v>0.20500000000000002</v>
      </c>
      <c r="D9" s="13">
        <v>0.20500000000000002</v>
      </c>
      <c r="E9" s="13">
        <v>0.21000000000000002</v>
      </c>
      <c r="F9" s="13">
        <v>0.21000000000000002</v>
      </c>
      <c r="G9" s="13">
        <v>0.21499999999999997</v>
      </c>
      <c r="H9" s="13">
        <v>0.21499999999999997</v>
      </c>
      <c r="I9" s="13">
        <v>0.21999999999999997</v>
      </c>
      <c r="J9" s="13">
        <v>0.21999999999999997</v>
      </c>
      <c r="K9" s="13">
        <v>0.22499999999999998</v>
      </c>
      <c r="L9" s="13">
        <v>0.22499999999999998</v>
      </c>
      <c r="M9" s="13">
        <v>0.22499999999999998</v>
      </c>
      <c r="O9" s="81">
        <v>31000</v>
      </c>
      <c r="P9" s="78">
        <v>155037.9762781451</v>
      </c>
      <c r="Q9" s="78">
        <v>148241.58068176819</v>
      </c>
      <c r="R9" s="78">
        <v>138545.12320260689</v>
      </c>
      <c r="S9" s="78">
        <v>132887.13271714858</v>
      </c>
      <c r="T9" s="78">
        <v>124653.52092228623</v>
      </c>
      <c r="U9" s="78">
        <v>119930.46158977515</v>
      </c>
      <c r="V9" s="78">
        <v>112903.36009301923</v>
      </c>
      <c r="W9" s="78">
        <v>108949.72399230051</v>
      </c>
      <c r="X9" s="78">
        <v>102920.95672826467</v>
      </c>
      <c r="Y9" s="78">
        <v>99601.959478083358</v>
      </c>
      <c r="Z9" s="78">
        <v>94402.105316771325</v>
      </c>
      <c r="AA9" s="78">
        <v>89616.359202322943</v>
      </c>
      <c r="AC9" s="81">
        <v>31000</v>
      </c>
      <c r="AD9" s="12">
        <f t="shared" si="1"/>
        <v>5.0012250412304873</v>
      </c>
      <c r="AE9" s="12">
        <f t="shared" si="2"/>
        <v>4.7819864736054258</v>
      </c>
      <c r="AF9" s="12">
        <f t="shared" si="3"/>
        <v>4.4691975226647385</v>
      </c>
      <c r="AG9" s="12">
        <f t="shared" si="4"/>
        <v>4.2866817005531797</v>
      </c>
      <c r="AH9" s="12">
        <f t="shared" si="5"/>
        <v>4.0210813200737494</v>
      </c>
      <c r="AI9" s="12">
        <f t="shared" si="6"/>
        <v>3.8687245674121016</v>
      </c>
      <c r="AJ9" s="12">
        <f t="shared" si="7"/>
        <v>3.6420438739683623</v>
      </c>
      <c r="AK9" s="12">
        <f t="shared" si="8"/>
        <v>3.5145072255580811</v>
      </c>
      <c r="AL9" s="12">
        <f t="shared" si="9"/>
        <v>3.3200308622020862</v>
      </c>
      <c r="AM9" s="12">
        <f t="shared" si="10"/>
        <v>3.2129664347768827</v>
      </c>
      <c r="AN9" s="12">
        <f t="shared" si="11"/>
        <v>3.0452292037668172</v>
      </c>
      <c r="AO9" s="12">
        <f t="shared" si="12"/>
        <v>2.890850296849127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x14ac:dyDescent="0.15">
      <c r="A10" s="81">
        <v>32000</v>
      </c>
      <c r="B10" s="8">
        <v>0.2</v>
      </c>
      <c r="C10" s="8">
        <v>0.20500000000000002</v>
      </c>
      <c r="D10" s="8">
        <v>0.21000000000000002</v>
      </c>
      <c r="E10" s="8">
        <v>0.21000000000000002</v>
      </c>
      <c r="F10" s="8">
        <v>0.21499999999999997</v>
      </c>
      <c r="G10" s="8">
        <v>0.21499999999999997</v>
      </c>
      <c r="H10" s="8">
        <v>0.21999999999999997</v>
      </c>
      <c r="I10" s="8">
        <v>0.21999999999999997</v>
      </c>
      <c r="J10" s="8">
        <v>0.22499999999999998</v>
      </c>
      <c r="K10" s="8">
        <v>0.22499999999999998</v>
      </c>
      <c r="L10" s="8">
        <v>0.22499999999999998</v>
      </c>
      <c r="M10" s="8">
        <v>0.22999999999999998</v>
      </c>
      <c r="O10" s="81">
        <v>32000</v>
      </c>
      <c r="P10" s="78">
        <v>160039.20131937563</v>
      </c>
      <c r="Q10" s="78">
        <v>153023.56715537363</v>
      </c>
      <c r="R10" s="78">
        <v>146502.47488930266</v>
      </c>
      <c r="S10" s="78">
        <v>137173.81441770177</v>
      </c>
      <c r="T10" s="78">
        <v>131738.28324813041</v>
      </c>
      <c r="U10" s="78">
        <v>123799.18615718724</v>
      </c>
      <c r="V10" s="78">
        <v>119255.76219877801</v>
      </c>
      <c r="W10" s="78">
        <v>112464.2312178586</v>
      </c>
      <c r="X10" s="78">
        <v>108655.55549025009</v>
      </c>
      <c r="Y10" s="78">
        <v>102814.92591286024</v>
      </c>
      <c r="Z10" s="78">
        <v>97447.334520538148</v>
      </c>
      <c r="AA10" s="78">
        <v>94562.925265820348</v>
      </c>
      <c r="AC10" s="81">
        <v>32000</v>
      </c>
      <c r="AD10" s="12">
        <f t="shared" si="1"/>
        <v>5.0012250412304882</v>
      </c>
      <c r="AE10" s="12">
        <f t="shared" si="2"/>
        <v>4.7819864736054258</v>
      </c>
      <c r="AF10" s="12">
        <f t="shared" si="3"/>
        <v>4.5782023402907077</v>
      </c>
      <c r="AG10" s="12">
        <f t="shared" si="4"/>
        <v>4.2866817005531805</v>
      </c>
      <c r="AH10" s="12">
        <f t="shared" si="5"/>
        <v>4.1168213515040755</v>
      </c>
      <c r="AI10" s="12">
        <f t="shared" si="6"/>
        <v>3.8687245674121011</v>
      </c>
      <c r="AJ10" s="12">
        <f t="shared" si="7"/>
        <v>3.726742568711813</v>
      </c>
      <c r="AK10" s="12">
        <f t="shared" si="8"/>
        <v>3.5145072255580811</v>
      </c>
      <c r="AL10" s="12">
        <f t="shared" si="9"/>
        <v>3.3954861090703155</v>
      </c>
      <c r="AM10" s="12">
        <f t="shared" si="10"/>
        <v>3.2129664347768827</v>
      </c>
      <c r="AN10" s="12">
        <f t="shared" si="11"/>
        <v>3.0452292037668172</v>
      </c>
      <c r="AO10" s="12">
        <f t="shared" si="12"/>
        <v>2.9550914145568861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x14ac:dyDescent="0.15">
      <c r="A11" s="81">
        <v>33000</v>
      </c>
      <c r="B11" s="13">
        <v>0.20500000000000002</v>
      </c>
      <c r="C11" s="13">
        <v>0.20500000000000002</v>
      </c>
      <c r="D11" s="13">
        <v>0.21000000000000002</v>
      </c>
      <c r="E11" s="13">
        <v>0.21499999999999997</v>
      </c>
      <c r="F11" s="13">
        <v>0.21499999999999997</v>
      </c>
      <c r="G11" s="13">
        <v>0.21999999999999997</v>
      </c>
      <c r="H11" s="13">
        <v>0.21999999999999997</v>
      </c>
      <c r="I11" s="13">
        <v>0.22499999999999998</v>
      </c>
      <c r="J11" s="13">
        <v>0.22499999999999998</v>
      </c>
      <c r="K11" s="13">
        <v>0.22499999999999998</v>
      </c>
      <c r="L11" s="13">
        <v>0.22999999999999998</v>
      </c>
      <c r="M11" s="13">
        <v>0.22999999999999998</v>
      </c>
      <c r="O11" s="81">
        <v>33000</v>
      </c>
      <c r="P11" s="78">
        <v>169166.43701962128</v>
      </c>
      <c r="Q11" s="78">
        <v>157805.55362897905</v>
      </c>
      <c r="R11" s="78">
        <v>151080.67722959336</v>
      </c>
      <c r="S11" s="78">
        <v>144828.60316868953</v>
      </c>
      <c r="T11" s="78">
        <v>135855.10459963448</v>
      </c>
      <c r="U11" s="78">
        <v>130636.93190424118</v>
      </c>
      <c r="V11" s="78">
        <v>122982.50476748981</v>
      </c>
      <c r="W11" s="78">
        <v>118614.61886258522</v>
      </c>
      <c r="X11" s="78">
        <v>112051.04159932039</v>
      </c>
      <c r="Y11" s="78">
        <v>106027.89234763713</v>
      </c>
      <c r="Z11" s="78">
        <v>102725.73180706731</v>
      </c>
      <c r="AA11" s="78">
        <v>97518.01668037723</v>
      </c>
      <c r="AC11" s="81">
        <v>33000</v>
      </c>
      <c r="AD11" s="12">
        <f t="shared" si="1"/>
        <v>5.1262556672612511</v>
      </c>
      <c r="AE11" s="12">
        <f t="shared" si="2"/>
        <v>4.7819864736054258</v>
      </c>
      <c r="AF11" s="12">
        <f t="shared" si="3"/>
        <v>4.5782023402907077</v>
      </c>
      <c r="AG11" s="12">
        <f t="shared" si="4"/>
        <v>4.3887455505663491</v>
      </c>
      <c r="AH11" s="12">
        <f t="shared" si="5"/>
        <v>4.1168213515040755</v>
      </c>
      <c r="AI11" s="12">
        <f t="shared" si="6"/>
        <v>3.9586949061891268</v>
      </c>
      <c r="AJ11" s="12">
        <f t="shared" si="7"/>
        <v>3.7267425687118125</v>
      </c>
      <c r="AK11" s="12">
        <f t="shared" si="8"/>
        <v>3.5943823897753098</v>
      </c>
      <c r="AL11" s="12">
        <f t="shared" si="9"/>
        <v>3.395486109070315</v>
      </c>
      <c r="AM11" s="12">
        <f t="shared" si="10"/>
        <v>3.2129664347768827</v>
      </c>
      <c r="AN11" s="12">
        <f t="shared" si="11"/>
        <v>3.1129009638505245</v>
      </c>
      <c r="AO11" s="12">
        <f t="shared" si="12"/>
        <v>2.9550914145568856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x14ac:dyDescent="0.15">
      <c r="A12" s="81">
        <v>34000</v>
      </c>
      <c r="B12" s="8">
        <v>0.20500000000000002</v>
      </c>
      <c r="C12" s="8">
        <v>0.21000000000000002</v>
      </c>
      <c r="D12" s="8">
        <v>0.21000000000000002</v>
      </c>
      <c r="E12" s="8">
        <v>0.21499999999999997</v>
      </c>
      <c r="F12" s="8">
        <v>0.21499999999999997</v>
      </c>
      <c r="G12" s="8">
        <v>0.21999999999999997</v>
      </c>
      <c r="H12" s="8">
        <v>0.21999999999999997</v>
      </c>
      <c r="I12" s="8">
        <v>0.22499999999999998</v>
      </c>
      <c r="J12" s="8">
        <v>0.22499999999999998</v>
      </c>
      <c r="K12" s="8">
        <v>0.22999999999999998</v>
      </c>
      <c r="L12" s="8">
        <v>0.22999999999999998</v>
      </c>
      <c r="M12" s="8">
        <v>0.22999999999999998</v>
      </c>
      <c r="O12" s="81">
        <v>34000</v>
      </c>
      <c r="P12" s="78">
        <v>174292.69268688251</v>
      </c>
      <c r="Q12" s="78">
        <v>166553.0898611841</v>
      </c>
      <c r="R12" s="78">
        <v>155658.87956988407</v>
      </c>
      <c r="S12" s="78">
        <v>149217.34871925588</v>
      </c>
      <c r="T12" s="78">
        <v>139971.92595113858</v>
      </c>
      <c r="U12" s="78">
        <v>134595.62681043032</v>
      </c>
      <c r="V12" s="78">
        <v>126709.24733620163</v>
      </c>
      <c r="W12" s="78">
        <v>122209.00125236054</v>
      </c>
      <c r="X12" s="78">
        <v>115446.52770839071</v>
      </c>
      <c r="Y12" s="78">
        <v>111668.43342202321</v>
      </c>
      <c r="Z12" s="78">
        <v>105838.63277091784</v>
      </c>
      <c r="AA12" s="78">
        <v>100473.10809493413</v>
      </c>
      <c r="AC12" s="81">
        <v>34000</v>
      </c>
      <c r="AD12" s="12">
        <f t="shared" si="1"/>
        <v>5.1262556672612503</v>
      </c>
      <c r="AE12" s="12">
        <f t="shared" si="2"/>
        <v>4.8986202900348266</v>
      </c>
      <c r="AF12" s="12">
        <f t="shared" si="3"/>
        <v>4.5782023402907077</v>
      </c>
      <c r="AG12" s="12">
        <f t="shared" si="4"/>
        <v>4.3887455505663491</v>
      </c>
      <c r="AH12" s="12">
        <f t="shared" si="5"/>
        <v>4.1168213515040755</v>
      </c>
      <c r="AI12" s="12">
        <f t="shared" si="6"/>
        <v>3.9586949061891268</v>
      </c>
      <c r="AJ12" s="12">
        <f t="shared" si="7"/>
        <v>3.7267425687118125</v>
      </c>
      <c r="AK12" s="12">
        <f t="shared" si="8"/>
        <v>3.5943823897753102</v>
      </c>
      <c r="AL12" s="12">
        <f t="shared" si="9"/>
        <v>3.395486109070315</v>
      </c>
      <c r="AM12" s="12">
        <f t="shared" si="10"/>
        <v>3.2843656888830357</v>
      </c>
      <c r="AN12" s="12">
        <f t="shared" si="11"/>
        <v>3.1129009638505249</v>
      </c>
      <c r="AO12" s="12">
        <f t="shared" si="12"/>
        <v>2.9550914145568861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x14ac:dyDescent="0.15">
      <c r="A13" s="81">
        <v>35000</v>
      </c>
      <c r="B13" s="13">
        <v>0.20500000000000002</v>
      </c>
      <c r="C13" s="13">
        <v>0.21000000000000002</v>
      </c>
      <c r="D13" s="13">
        <v>0.21000000000000002</v>
      </c>
      <c r="E13" s="13">
        <v>0.21499999999999997</v>
      </c>
      <c r="F13" s="13">
        <v>0.21999999999999997</v>
      </c>
      <c r="G13" s="13">
        <v>0.21999999999999997</v>
      </c>
      <c r="H13" s="13">
        <v>0.22499999999999998</v>
      </c>
      <c r="I13" s="13">
        <v>0.22499999999999998</v>
      </c>
      <c r="J13" s="13">
        <v>0.22999999999999998</v>
      </c>
      <c r="K13" s="13">
        <v>0.22999999999999998</v>
      </c>
      <c r="L13" s="13">
        <v>0.22999999999999998</v>
      </c>
      <c r="M13" s="13">
        <v>0.23499999999999999</v>
      </c>
      <c r="O13" s="81">
        <v>35000</v>
      </c>
      <c r="P13" s="78">
        <v>179418.94835414377</v>
      </c>
      <c r="Q13" s="78">
        <v>171451.71015121893</v>
      </c>
      <c r="R13" s="78">
        <v>160237.08191017478</v>
      </c>
      <c r="S13" s="78">
        <v>153606.09426982224</v>
      </c>
      <c r="T13" s="78">
        <v>147439.6484027041</v>
      </c>
      <c r="U13" s="78">
        <v>138554.32171661945</v>
      </c>
      <c r="V13" s="78">
        <v>133400.44422093418</v>
      </c>
      <c r="W13" s="78">
        <v>125803.38364213584</v>
      </c>
      <c r="X13" s="78">
        <v>121482.94745784906</v>
      </c>
      <c r="Y13" s="78">
        <v>114952.79911090624</v>
      </c>
      <c r="Z13" s="78">
        <v>108951.53373476835</v>
      </c>
      <c r="AA13" s="78">
        <v>105676.63862926255</v>
      </c>
      <c r="AC13" s="81">
        <v>35000</v>
      </c>
      <c r="AD13" s="12">
        <f t="shared" si="1"/>
        <v>5.1262556672612503</v>
      </c>
      <c r="AE13" s="12">
        <f t="shared" si="2"/>
        <v>4.8986202900348266</v>
      </c>
      <c r="AF13" s="12">
        <f t="shared" si="3"/>
        <v>4.5782023402907077</v>
      </c>
      <c r="AG13" s="12">
        <f t="shared" si="4"/>
        <v>4.38874555056635</v>
      </c>
      <c r="AH13" s="12">
        <f t="shared" si="5"/>
        <v>4.2125613829344033</v>
      </c>
      <c r="AI13" s="12">
        <f t="shared" si="6"/>
        <v>3.9586949061891272</v>
      </c>
      <c r="AJ13" s="12">
        <f t="shared" si="7"/>
        <v>3.8114412634552624</v>
      </c>
      <c r="AK13" s="12">
        <f t="shared" si="8"/>
        <v>3.5943823897753098</v>
      </c>
      <c r="AL13" s="12">
        <f t="shared" si="9"/>
        <v>3.4709413559385447</v>
      </c>
      <c r="AM13" s="12">
        <f t="shared" si="10"/>
        <v>3.2843656888830357</v>
      </c>
      <c r="AN13" s="12">
        <f t="shared" si="11"/>
        <v>3.1129009638505245</v>
      </c>
      <c r="AO13" s="12">
        <f t="shared" si="12"/>
        <v>3.0193325322646443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x14ac:dyDescent="0.15">
      <c r="A14" s="81">
        <v>36000</v>
      </c>
      <c r="B14" s="8">
        <v>0.20500000000000002</v>
      </c>
      <c r="C14" s="8">
        <v>0.21000000000000002</v>
      </c>
      <c r="D14" s="8">
        <v>0.21499999999999997</v>
      </c>
      <c r="E14" s="8">
        <v>0.21499999999999997</v>
      </c>
      <c r="F14" s="8">
        <v>0.21999999999999997</v>
      </c>
      <c r="G14" s="8">
        <v>0.21999999999999997</v>
      </c>
      <c r="H14" s="8">
        <v>0.22499999999999998</v>
      </c>
      <c r="I14" s="8">
        <v>0.22499999999999998</v>
      </c>
      <c r="J14" s="8">
        <v>0.22999999999999998</v>
      </c>
      <c r="K14" s="8">
        <v>0.22999999999999998</v>
      </c>
      <c r="L14" s="8">
        <v>0.23499999999999999</v>
      </c>
      <c r="M14" s="8">
        <v>0.23499999999999999</v>
      </c>
      <c r="O14" s="81">
        <v>36000</v>
      </c>
      <c r="P14" s="78">
        <v>184545.20402140502</v>
      </c>
      <c r="Q14" s="78">
        <v>176350.33044125375</v>
      </c>
      <c r="R14" s="78">
        <v>168739.45768500032</v>
      </c>
      <c r="S14" s="78">
        <v>157994.83982038856</v>
      </c>
      <c r="T14" s="78">
        <v>151652.20978563849</v>
      </c>
      <c r="U14" s="78">
        <v>142513.01662280856</v>
      </c>
      <c r="V14" s="78">
        <v>137211.88548438947</v>
      </c>
      <c r="W14" s="78">
        <v>129397.76603191116</v>
      </c>
      <c r="X14" s="78">
        <v>124953.88881378762</v>
      </c>
      <c r="Y14" s="78">
        <v>118237.1647997893</v>
      </c>
      <c r="Z14" s="78">
        <v>114500.61806163234</v>
      </c>
      <c r="AA14" s="78">
        <v>108695.97116152721</v>
      </c>
      <c r="AC14" s="81">
        <v>36000</v>
      </c>
      <c r="AD14" s="12">
        <f t="shared" si="1"/>
        <v>5.1262556672612503</v>
      </c>
      <c r="AE14" s="12">
        <f t="shared" si="2"/>
        <v>4.8986202900348266</v>
      </c>
      <c r="AF14" s="12">
        <f t="shared" si="3"/>
        <v>4.6872071579166752</v>
      </c>
      <c r="AG14" s="12">
        <f t="shared" si="4"/>
        <v>4.3887455505663491</v>
      </c>
      <c r="AH14" s="12">
        <f t="shared" si="5"/>
        <v>4.2125613829344024</v>
      </c>
      <c r="AI14" s="12">
        <f t="shared" si="6"/>
        <v>3.9586949061891268</v>
      </c>
      <c r="AJ14" s="12">
        <f t="shared" si="7"/>
        <v>3.8114412634552628</v>
      </c>
      <c r="AK14" s="12">
        <f t="shared" si="8"/>
        <v>3.5943823897753102</v>
      </c>
      <c r="AL14" s="12">
        <f t="shared" si="9"/>
        <v>3.4709413559385451</v>
      </c>
      <c r="AM14" s="12">
        <f t="shared" si="10"/>
        <v>3.2843656888830361</v>
      </c>
      <c r="AN14" s="12">
        <f t="shared" si="11"/>
        <v>3.1805727239342318</v>
      </c>
      <c r="AO14" s="12">
        <f t="shared" si="12"/>
        <v>3.0193325322646447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x14ac:dyDescent="0.15">
      <c r="A15" s="81">
        <v>37000</v>
      </c>
      <c r="B15" s="13">
        <v>0.20500000000000002</v>
      </c>
      <c r="C15" s="13">
        <v>0.21000000000000002</v>
      </c>
      <c r="D15" s="13">
        <v>0.21499999999999997</v>
      </c>
      <c r="E15" s="13">
        <v>0.21499999999999997</v>
      </c>
      <c r="F15" s="13">
        <v>0.21999999999999997</v>
      </c>
      <c r="G15" s="13">
        <v>0.22499999999999998</v>
      </c>
      <c r="H15" s="13">
        <v>0.22499999999999998</v>
      </c>
      <c r="I15" s="13">
        <v>0.22999999999999998</v>
      </c>
      <c r="J15" s="13">
        <v>0.22999999999999998</v>
      </c>
      <c r="K15" s="13">
        <v>0.22999999999999998</v>
      </c>
      <c r="L15" s="13">
        <v>0.23499999999999999</v>
      </c>
      <c r="M15" s="13">
        <v>0.23499999999999999</v>
      </c>
      <c r="O15" s="81">
        <v>37000</v>
      </c>
      <c r="P15" s="78">
        <v>189671.45968866625</v>
      </c>
      <c r="Q15" s="78">
        <v>181248.95073128858</v>
      </c>
      <c r="R15" s="78">
        <v>173426.66484291703</v>
      </c>
      <c r="S15" s="78">
        <v>162383.58537095494</v>
      </c>
      <c r="T15" s="78">
        <v>155864.77116857289</v>
      </c>
      <c r="U15" s="78">
        <v>149800.61406374766</v>
      </c>
      <c r="V15" s="78">
        <v>141023.32674784475</v>
      </c>
      <c r="W15" s="78">
        <v>135947.52949772397</v>
      </c>
      <c r="X15" s="78">
        <v>128424.83016972616</v>
      </c>
      <c r="Y15" s="78">
        <v>121521.53048867233</v>
      </c>
      <c r="Z15" s="78">
        <v>117681.19078556659</v>
      </c>
      <c r="AA15" s="78">
        <v>111715.30369379187</v>
      </c>
      <c r="AC15" s="81">
        <v>37000</v>
      </c>
      <c r="AD15" s="12">
        <f t="shared" si="1"/>
        <v>5.1262556672612503</v>
      </c>
      <c r="AE15" s="12">
        <f t="shared" si="2"/>
        <v>4.8986202900348266</v>
      </c>
      <c r="AF15" s="12">
        <f t="shared" si="3"/>
        <v>4.6872071579166761</v>
      </c>
      <c r="AG15" s="12">
        <f t="shared" si="4"/>
        <v>4.38874555056635</v>
      </c>
      <c r="AH15" s="12">
        <f t="shared" si="5"/>
        <v>4.2125613829344024</v>
      </c>
      <c r="AI15" s="12">
        <f t="shared" si="6"/>
        <v>4.0486652449661529</v>
      </c>
      <c r="AJ15" s="12">
        <f t="shared" si="7"/>
        <v>3.8114412634552637</v>
      </c>
      <c r="AK15" s="12">
        <f t="shared" si="8"/>
        <v>3.6742575539925397</v>
      </c>
      <c r="AL15" s="12">
        <f t="shared" si="9"/>
        <v>3.4709413559385451</v>
      </c>
      <c r="AM15" s="12">
        <f t="shared" si="10"/>
        <v>3.2843656888830361</v>
      </c>
      <c r="AN15" s="12">
        <f t="shared" si="11"/>
        <v>3.1805727239342323</v>
      </c>
      <c r="AO15" s="12">
        <f t="shared" si="12"/>
        <v>3.0193325322646452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x14ac:dyDescent="0.15">
      <c r="A16" s="81">
        <v>38000</v>
      </c>
      <c r="B16" s="8">
        <v>0.21000000000000002</v>
      </c>
      <c r="C16" s="8">
        <v>0.21000000000000002</v>
      </c>
      <c r="D16" s="8">
        <v>0.21499999999999997</v>
      </c>
      <c r="E16" s="8">
        <v>0.21999999999999997</v>
      </c>
      <c r="F16" s="8">
        <v>0.21999999999999997</v>
      </c>
      <c r="G16" s="8">
        <v>0.22499999999999998</v>
      </c>
      <c r="H16" s="8">
        <v>0.22499999999999998</v>
      </c>
      <c r="I16" s="8">
        <v>0.22999999999999998</v>
      </c>
      <c r="J16" s="8">
        <v>0.22999999999999998</v>
      </c>
      <c r="K16" s="8">
        <v>0.23499999999999999</v>
      </c>
      <c r="L16" s="8">
        <v>0.23499999999999999</v>
      </c>
      <c r="M16" s="8">
        <v>0.23499999999999999</v>
      </c>
      <c r="O16" s="81">
        <v>38000</v>
      </c>
      <c r="P16" s="78">
        <v>199548.87914509649</v>
      </c>
      <c r="Q16" s="78">
        <v>186147.57102132341</v>
      </c>
      <c r="R16" s="78">
        <v>178113.87200083368</v>
      </c>
      <c r="S16" s="78">
        <v>170650.75722202176</v>
      </c>
      <c r="T16" s="78">
        <v>160077.33255150728</v>
      </c>
      <c r="U16" s="78">
        <v>153849.27930871383</v>
      </c>
      <c r="V16" s="78">
        <v>144834.76801130001</v>
      </c>
      <c r="W16" s="78">
        <v>139621.7870517165</v>
      </c>
      <c r="X16" s="78">
        <v>131895.77152566472</v>
      </c>
      <c r="Y16" s="78">
        <v>127519.06783358917</v>
      </c>
      <c r="Z16" s="78">
        <v>120861.7635095008</v>
      </c>
      <c r="AA16" s="78">
        <v>114734.63622605649</v>
      </c>
      <c r="AC16" s="81">
        <v>38000</v>
      </c>
      <c r="AD16" s="12">
        <f t="shared" si="1"/>
        <v>5.2512862932920132</v>
      </c>
      <c r="AE16" s="12">
        <f t="shared" si="2"/>
        <v>4.8986202900348266</v>
      </c>
      <c r="AF16" s="12">
        <f t="shared" si="3"/>
        <v>4.6872071579166761</v>
      </c>
      <c r="AG16" s="12">
        <f t="shared" si="4"/>
        <v>4.4908094005795203</v>
      </c>
      <c r="AH16" s="12">
        <f t="shared" si="5"/>
        <v>4.2125613829344024</v>
      </c>
      <c r="AI16" s="12">
        <f t="shared" si="6"/>
        <v>4.0486652449661538</v>
      </c>
      <c r="AJ16" s="12">
        <f t="shared" si="7"/>
        <v>3.8114412634552632</v>
      </c>
      <c r="AK16" s="12">
        <f t="shared" si="8"/>
        <v>3.6742575539925393</v>
      </c>
      <c r="AL16" s="12">
        <f t="shared" si="9"/>
        <v>3.4709413559385451</v>
      </c>
      <c r="AM16" s="12">
        <f t="shared" si="10"/>
        <v>3.3557649429891887</v>
      </c>
      <c r="AN16" s="12">
        <f t="shared" si="11"/>
        <v>3.1805727239342314</v>
      </c>
      <c r="AO16" s="12">
        <f t="shared" si="12"/>
        <v>3.0193325322646447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x14ac:dyDescent="0.15">
      <c r="A17" s="81">
        <v>39000</v>
      </c>
      <c r="B17" s="13">
        <v>0.21000000000000002</v>
      </c>
      <c r="C17" s="13">
        <v>0.21000000000000002</v>
      </c>
      <c r="D17" s="13">
        <v>0.21499999999999997</v>
      </c>
      <c r="E17" s="13">
        <v>0.21999999999999997</v>
      </c>
      <c r="F17" s="13">
        <v>0.21999999999999997</v>
      </c>
      <c r="G17" s="13">
        <v>0.22499999999999998</v>
      </c>
      <c r="H17" s="13">
        <v>0.22499999999999998</v>
      </c>
      <c r="I17" s="13">
        <v>0.22999999999999998</v>
      </c>
      <c r="J17" s="13">
        <v>0.22999999999999998</v>
      </c>
      <c r="K17" s="13">
        <v>0.23499999999999999</v>
      </c>
      <c r="L17" s="13">
        <v>0.23499999999999999</v>
      </c>
      <c r="M17" s="13">
        <v>0.23499999999999999</v>
      </c>
      <c r="O17" s="81">
        <v>39000</v>
      </c>
      <c r="P17" s="78">
        <v>204800.1654383885</v>
      </c>
      <c r="Q17" s="78">
        <v>191046.19131135824</v>
      </c>
      <c r="R17" s="78">
        <v>182801.07915875036</v>
      </c>
      <c r="S17" s="78">
        <v>175141.56662260127</v>
      </c>
      <c r="T17" s="78">
        <v>164289.8939344417</v>
      </c>
      <c r="U17" s="78">
        <v>157897.94455367996</v>
      </c>
      <c r="V17" s="78">
        <v>148646.20927475527</v>
      </c>
      <c r="W17" s="78">
        <v>143296.04460570906</v>
      </c>
      <c r="X17" s="78">
        <v>135366.71288160325</v>
      </c>
      <c r="Y17" s="78">
        <v>130874.83277657838</v>
      </c>
      <c r="Z17" s="78">
        <v>124042.33623343504</v>
      </c>
      <c r="AA17" s="78">
        <v>117753.96875832115</v>
      </c>
      <c r="AC17" s="81">
        <v>39000</v>
      </c>
      <c r="AD17" s="12">
        <f t="shared" si="1"/>
        <v>5.2512862932920132</v>
      </c>
      <c r="AE17" s="12">
        <f t="shared" si="2"/>
        <v>4.8986202900348266</v>
      </c>
      <c r="AF17" s="12">
        <f t="shared" si="3"/>
        <v>4.6872071579166761</v>
      </c>
      <c r="AG17" s="12">
        <f t="shared" si="4"/>
        <v>4.4908094005795194</v>
      </c>
      <c r="AH17" s="12">
        <f t="shared" si="5"/>
        <v>4.2125613829344024</v>
      </c>
      <c r="AI17" s="12">
        <f t="shared" si="6"/>
        <v>4.0486652449661529</v>
      </c>
      <c r="AJ17" s="12">
        <f t="shared" si="7"/>
        <v>3.8114412634552632</v>
      </c>
      <c r="AK17" s="12">
        <f t="shared" si="8"/>
        <v>3.6742575539925402</v>
      </c>
      <c r="AL17" s="12">
        <f t="shared" si="9"/>
        <v>3.4709413559385447</v>
      </c>
      <c r="AM17" s="12">
        <f t="shared" si="10"/>
        <v>3.3557649429891891</v>
      </c>
      <c r="AN17" s="12">
        <f t="shared" si="11"/>
        <v>3.1805727239342318</v>
      </c>
      <c r="AO17" s="12">
        <f t="shared" si="12"/>
        <v>3.0193325322646447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x14ac:dyDescent="0.15">
      <c r="A18" s="81">
        <v>40000</v>
      </c>
      <c r="B18" s="8">
        <v>0.21000000000000002</v>
      </c>
      <c r="C18" s="8">
        <v>0.21499999999999997</v>
      </c>
      <c r="D18" s="8">
        <v>0.21499999999999997</v>
      </c>
      <c r="E18" s="8">
        <v>0.21999999999999997</v>
      </c>
      <c r="F18" s="8">
        <v>0.21999999999999997</v>
      </c>
      <c r="G18" s="8">
        <v>0.22499999999999998</v>
      </c>
      <c r="H18" s="8">
        <v>0.22999999999999998</v>
      </c>
      <c r="I18" s="8">
        <v>0.22999999999999998</v>
      </c>
      <c r="J18" s="8">
        <v>0.22999999999999998</v>
      </c>
      <c r="K18" s="8">
        <v>0.23499999999999999</v>
      </c>
      <c r="L18" s="8">
        <v>0.23499999999999999</v>
      </c>
      <c r="M18" s="8">
        <v>0.24</v>
      </c>
      <c r="O18" s="81">
        <v>40000</v>
      </c>
      <c r="P18" s="78">
        <v>210051.45173168048</v>
      </c>
      <c r="Q18" s="78">
        <v>200610.16425856901</v>
      </c>
      <c r="R18" s="78">
        <v>187488.28631666701</v>
      </c>
      <c r="S18" s="78">
        <v>179632.37602318078</v>
      </c>
      <c r="T18" s="78">
        <v>168502.45531737607</v>
      </c>
      <c r="U18" s="78">
        <v>161946.60979864612</v>
      </c>
      <c r="V18" s="78">
        <v>155845.59832794854</v>
      </c>
      <c r="W18" s="78">
        <v>146970.30215970159</v>
      </c>
      <c r="X18" s="78">
        <v>138837.65423754181</v>
      </c>
      <c r="Y18" s="78">
        <v>134230.59771956757</v>
      </c>
      <c r="Z18" s="78">
        <v>127222.90895736928</v>
      </c>
      <c r="AA18" s="78">
        <v>123342.94599889613</v>
      </c>
      <c r="AC18" s="81">
        <v>40000</v>
      </c>
      <c r="AD18" s="12">
        <f t="shared" si="1"/>
        <v>5.2512862932920124</v>
      </c>
      <c r="AE18" s="12">
        <f t="shared" si="2"/>
        <v>5.0152541064642255</v>
      </c>
      <c r="AF18" s="12">
        <f t="shared" si="3"/>
        <v>4.6872071579166752</v>
      </c>
      <c r="AG18" s="12">
        <f t="shared" si="4"/>
        <v>4.4908094005795194</v>
      </c>
      <c r="AH18" s="12">
        <f t="shared" si="5"/>
        <v>4.2125613829344015</v>
      </c>
      <c r="AI18" s="12">
        <f t="shared" si="6"/>
        <v>4.0486652449661529</v>
      </c>
      <c r="AJ18" s="12">
        <f t="shared" si="7"/>
        <v>3.8961399581987135</v>
      </c>
      <c r="AK18" s="12">
        <f t="shared" si="8"/>
        <v>3.6742575539925397</v>
      </c>
      <c r="AL18" s="12">
        <f t="shared" si="9"/>
        <v>3.4709413559385451</v>
      </c>
      <c r="AM18" s="12">
        <f t="shared" si="10"/>
        <v>3.3557649429891891</v>
      </c>
      <c r="AN18" s="12">
        <f t="shared" si="11"/>
        <v>3.1805727239342318</v>
      </c>
      <c r="AO18" s="12">
        <f t="shared" si="12"/>
        <v>3.0835736499724034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x14ac:dyDescent="0.15">
      <c r="A19" s="81">
        <v>41000</v>
      </c>
      <c r="B19" s="13">
        <v>0.21000000000000002</v>
      </c>
      <c r="C19" s="13">
        <v>0.21499999999999997</v>
      </c>
      <c r="D19" s="13">
        <v>0.21999999999999997</v>
      </c>
      <c r="E19" s="13">
        <v>0.21999999999999997</v>
      </c>
      <c r="F19" s="13">
        <v>0.22499999999999998</v>
      </c>
      <c r="G19" s="13">
        <v>0.22499999999999998</v>
      </c>
      <c r="H19" s="13">
        <v>0.22999999999999998</v>
      </c>
      <c r="I19" s="13">
        <v>0.22999999999999998</v>
      </c>
      <c r="J19" s="13">
        <v>0.23499999999999999</v>
      </c>
      <c r="K19" s="13">
        <v>0.23499999999999999</v>
      </c>
      <c r="L19" s="13">
        <v>0.24</v>
      </c>
      <c r="M19" s="13">
        <v>0.24</v>
      </c>
      <c r="O19" s="81">
        <v>41000</v>
      </c>
      <c r="P19" s="78">
        <v>215302.7380249725</v>
      </c>
      <c r="Q19" s="78">
        <v>205625.41836503323</v>
      </c>
      <c r="R19" s="78">
        <v>196644.69099724843</v>
      </c>
      <c r="S19" s="78">
        <v>184123.18542376033</v>
      </c>
      <c r="T19" s="78">
        <v>176640.35798895391</v>
      </c>
      <c r="U19" s="78">
        <v>165995.27504361226</v>
      </c>
      <c r="V19" s="78">
        <v>159741.73828614727</v>
      </c>
      <c r="W19" s="78">
        <v>150644.55971369412</v>
      </c>
      <c r="X19" s="78">
        <v>145402.26071507775</v>
      </c>
      <c r="Y19" s="78">
        <v>137586.36266255676</v>
      </c>
      <c r="Z19" s="78">
        <v>133178.02384473549</v>
      </c>
      <c r="AA19" s="78">
        <v>126426.51964886853</v>
      </c>
      <c r="AC19" s="81">
        <v>41000</v>
      </c>
      <c r="AD19" s="12">
        <f t="shared" si="1"/>
        <v>5.2512862932920124</v>
      </c>
      <c r="AE19" s="12">
        <f t="shared" si="2"/>
        <v>5.0152541064642246</v>
      </c>
      <c r="AF19" s="12">
        <f t="shared" si="3"/>
        <v>4.7962119755426444</v>
      </c>
      <c r="AG19" s="12">
        <f t="shared" si="4"/>
        <v>4.4908094005795203</v>
      </c>
      <c r="AH19" s="12">
        <f t="shared" si="5"/>
        <v>4.3083014143647294</v>
      </c>
      <c r="AI19" s="12">
        <f t="shared" si="6"/>
        <v>4.0486652449661529</v>
      </c>
      <c r="AJ19" s="12">
        <f t="shared" si="7"/>
        <v>3.8961399581987139</v>
      </c>
      <c r="AK19" s="12">
        <f t="shared" si="8"/>
        <v>3.6742575539925397</v>
      </c>
      <c r="AL19" s="12">
        <f t="shared" si="9"/>
        <v>3.5463966028067744</v>
      </c>
      <c r="AM19" s="12">
        <f t="shared" si="10"/>
        <v>3.3557649429891891</v>
      </c>
      <c r="AN19" s="12">
        <f t="shared" si="11"/>
        <v>3.2482444840179387</v>
      </c>
      <c r="AO19" s="12">
        <f t="shared" si="12"/>
        <v>3.0835736499724034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x14ac:dyDescent="0.15">
      <c r="A20" s="81">
        <v>42000</v>
      </c>
      <c r="B20" s="8">
        <v>0.21499999999999997</v>
      </c>
      <c r="C20" s="8">
        <v>0.21499999999999997</v>
      </c>
      <c r="D20" s="8">
        <v>0.21999999999999997</v>
      </c>
      <c r="E20" s="8">
        <v>0.22499999999999998</v>
      </c>
      <c r="F20" s="8">
        <v>0.22499999999999998</v>
      </c>
      <c r="G20" s="8">
        <v>0.22999999999999998</v>
      </c>
      <c r="H20" s="8">
        <v>0.23499999999999999</v>
      </c>
      <c r="I20" s="8">
        <v>0.23499999999999999</v>
      </c>
      <c r="J20" s="8">
        <v>0.23499999999999999</v>
      </c>
      <c r="K20" s="8">
        <v>0.24</v>
      </c>
      <c r="L20" s="8">
        <v>0.24</v>
      </c>
      <c r="M20" s="8">
        <v>0.245</v>
      </c>
      <c r="O20" s="81">
        <v>42000</v>
      </c>
      <c r="P20" s="78">
        <v>225805.31061155649</v>
      </c>
      <c r="Q20" s="78">
        <v>210640.67247149747</v>
      </c>
      <c r="R20" s="78">
        <v>201440.90297279108</v>
      </c>
      <c r="S20" s="78">
        <v>192900.67652489303</v>
      </c>
      <c r="T20" s="78">
        <v>180948.65940331866</v>
      </c>
      <c r="U20" s="78">
        <v>173822.6945172135</v>
      </c>
      <c r="V20" s="78">
        <v>167195.22342357089</v>
      </c>
      <c r="W20" s="78">
        <v>157673.5741648103</v>
      </c>
      <c r="X20" s="78">
        <v>148948.65731788453</v>
      </c>
      <c r="Y20" s="78">
        <v>143940.89627800437</v>
      </c>
      <c r="Z20" s="78">
        <v>136426.26832875345</v>
      </c>
      <c r="AA20" s="78">
        <v>132208.22024256678</v>
      </c>
      <c r="AC20" s="81">
        <v>42000</v>
      </c>
      <c r="AD20" s="12">
        <f t="shared" si="1"/>
        <v>5.3763169193227736</v>
      </c>
      <c r="AE20" s="12">
        <f t="shared" si="2"/>
        <v>5.0152541064642255</v>
      </c>
      <c r="AF20" s="12">
        <f t="shared" si="3"/>
        <v>4.7962119755426444</v>
      </c>
      <c r="AG20" s="12">
        <f t="shared" si="4"/>
        <v>4.5928732505926915</v>
      </c>
      <c r="AH20" s="12">
        <f t="shared" si="5"/>
        <v>4.3083014143647302</v>
      </c>
      <c r="AI20" s="12">
        <f t="shared" si="6"/>
        <v>4.138635583743179</v>
      </c>
      <c r="AJ20" s="12">
        <f t="shared" si="7"/>
        <v>3.9808386529421642</v>
      </c>
      <c r="AK20" s="12">
        <f t="shared" si="8"/>
        <v>3.7541327182097692</v>
      </c>
      <c r="AL20" s="12">
        <f t="shared" si="9"/>
        <v>3.5463966028067744</v>
      </c>
      <c r="AM20" s="12">
        <f t="shared" si="10"/>
        <v>3.4271641970953421</v>
      </c>
      <c r="AN20" s="12">
        <f t="shared" si="11"/>
        <v>3.2482444840179392</v>
      </c>
      <c r="AO20" s="12">
        <f t="shared" si="12"/>
        <v>3.1478147676801616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x14ac:dyDescent="0.15">
      <c r="A21" s="81">
        <v>43000</v>
      </c>
      <c r="B21" s="13">
        <v>0.21499999999999997</v>
      </c>
      <c r="C21" s="13">
        <v>0.21999999999999997</v>
      </c>
      <c r="D21" s="13">
        <v>0.22499999999999998</v>
      </c>
      <c r="E21" s="13">
        <v>0.22499999999999998</v>
      </c>
      <c r="F21" s="13">
        <v>0.22999999999999998</v>
      </c>
      <c r="G21" s="13">
        <v>0.23499999999999999</v>
      </c>
      <c r="H21" s="13">
        <v>0.23499999999999999</v>
      </c>
      <c r="I21" s="13">
        <v>0.24</v>
      </c>
      <c r="J21" s="13">
        <v>0.24</v>
      </c>
      <c r="K21" s="13">
        <v>0.24</v>
      </c>
      <c r="L21" s="13">
        <v>0.245</v>
      </c>
      <c r="M21" s="13">
        <v>0.245</v>
      </c>
      <c r="O21" s="81">
        <v>43000</v>
      </c>
      <c r="P21" s="78">
        <v>231181.62753087925</v>
      </c>
      <c r="Q21" s="78">
        <v>220671.1806844259</v>
      </c>
      <c r="R21" s="78">
        <v>210924.32210625042</v>
      </c>
      <c r="S21" s="78">
        <v>197493.54977548571</v>
      </c>
      <c r="T21" s="78">
        <v>189373.78216918747</v>
      </c>
      <c r="U21" s="78">
        <v>181830.0546683688</v>
      </c>
      <c r="V21" s="78">
        <v>171176.06207651304</v>
      </c>
      <c r="W21" s="78">
        <v>164862.3389443609</v>
      </c>
      <c r="X21" s="78">
        <v>155739.62953602514</v>
      </c>
      <c r="Y21" s="78">
        <v>147368.06047509972</v>
      </c>
      <c r="Z21" s="78">
        <v>142584.39849637076</v>
      </c>
      <c r="AA21" s="78">
        <v>135356.03501024694</v>
      </c>
      <c r="AC21" s="81">
        <v>43000</v>
      </c>
      <c r="AD21" s="12">
        <f t="shared" si="1"/>
        <v>5.3763169193227736</v>
      </c>
      <c r="AE21" s="12">
        <f t="shared" si="2"/>
        <v>5.1318879228936254</v>
      </c>
      <c r="AF21" s="12">
        <f t="shared" si="3"/>
        <v>4.9052167931686146</v>
      </c>
      <c r="AG21" s="12">
        <f t="shared" si="4"/>
        <v>4.5928732505926906</v>
      </c>
      <c r="AH21" s="12">
        <f t="shared" si="5"/>
        <v>4.4040414457950572</v>
      </c>
      <c r="AI21" s="12">
        <f t="shared" si="6"/>
        <v>4.2286059225202051</v>
      </c>
      <c r="AJ21" s="12">
        <f t="shared" si="7"/>
        <v>3.9808386529421638</v>
      </c>
      <c r="AK21" s="12">
        <f t="shared" si="8"/>
        <v>3.8340078824269979</v>
      </c>
      <c r="AL21" s="12">
        <f t="shared" si="9"/>
        <v>3.6218518496750032</v>
      </c>
      <c r="AM21" s="12">
        <f t="shared" si="10"/>
        <v>3.4271641970953421</v>
      </c>
      <c r="AN21" s="12">
        <f t="shared" si="11"/>
        <v>3.3159162441016456</v>
      </c>
      <c r="AO21" s="12">
        <f t="shared" si="12"/>
        <v>3.1478147676801616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x14ac:dyDescent="0.15">
      <c r="A22" s="81">
        <v>44000</v>
      </c>
      <c r="B22" s="8">
        <v>0.21999999999999997</v>
      </c>
      <c r="C22" s="8">
        <v>0.21999999999999997</v>
      </c>
      <c r="D22" s="8">
        <v>0.22499999999999998</v>
      </c>
      <c r="E22" s="8">
        <v>0.22999999999999998</v>
      </c>
      <c r="F22" s="8">
        <v>0.22999999999999998</v>
      </c>
      <c r="G22" s="8">
        <v>0.23499999999999999</v>
      </c>
      <c r="H22" s="8">
        <v>0.24</v>
      </c>
      <c r="I22" s="8">
        <v>0.24</v>
      </c>
      <c r="J22" s="8">
        <v>0.245</v>
      </c>
      <c r="K22" s="8">
        <v>0.245</v>
      </c>
      <c r="L22" s="8">
        <v>0.245</v>
      </c>
      <c r="M22" s="8">
        <v>0.25</v>
      </c>
      <c r="O22" s="81">
        <v>44000</v>
      </c>
      <c r="P22" s="78">
        <v>242059.29199555554</v>
      </c>
      <c r="Q22" s="78">
        <v>225803.06860731955</v>
      </c>
      <c r="R22" s="78">
        <v>215829.53889941901</v>
      </c>
      <c r="S22" s="78">
        <v>206577.23242665795</v>
      </c>
      <c r="T22" s="78">
        <v>193777.82361498254</v>
      </c>
      <c r="U22" s="78">
        <v>186058.66059088899</v>
      </c>
      <c r="V22" s="78">
        <v>178883.64329816704</v>
      </c>
      <c r="W22" s="78">
        <v>168696.34682678789</v>
      </c>
      <c r="X22" s="78">
        <v>162681.51224790225</v>
      </c>
      <c r="Y22" s="78">
        <v>153936.79185286578</v>
      </c>
      <c r="Z22" s="78">
        <v>145900.31474047244</v>
      </c>
      <c r="AA22" s="78">
        <v>141330.45895706848</v>
      </c>
      <c r="AC22" s="81">
        <v>44000</v>
      </c>
      <c r="AD22" s="12">
        <f t="shared" si="1"/>
        <v>5.5013475453535348</v>
      </c>
      <c r="AE22" s="12">
        <f t="shared" si="2"/>
        <v>5.1318879228936263</v>
      </c>
      <c r="AF22" s="12">
        <f t="shared" si="3"/>
        <v>4.9052167931686137</v>
      </c>
      <c r="AG22" s="12">
        <f t="shared" si="4"/>
        <v>4.6949371006058627</v>
      </c>
      <c r="AH22" s="12">
        <f t="shared" si="5"/>
        <v>4.4040414457950581</v>
      </c>
      <c r="AI22" s="12">
        <f t="shared" si="6"/>
        <v>4.2286059225202042</v>
      </c>
      <c r="AJ22" s="12">
        <f t="shared" si="7"/>
        <v>4.0655373476856145</v>
      </c>
      <c r="AK22" s="12">
        <f t="shared" si="8"/>
        <v>3.8340078824269974</v>
      </c>
      <c r="AL22" s="12">
        <f t="shared" si="9"/>
        <v>3.6973070965432329</v>
      </c>
      <c r="AM22" s="12">
        <f t="shared" si="10"/>
        <v>3.4985634512014947</v>
      </c>
      <c r="AN22" s="12">
        <f t="shared" si="11"/>
        <v>3.3159162441016465</v>
      </c>
      <c r="AO22" s="12">
        <f t="shared" si="12"/>
        <v>3.2120558853879198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x14ac:dyDescent="0.15">
      <c r="A23" s="81">
        <v>45000</v>
      </c>
      <c r="B23" s="13">
        <v>0.21999999999999997</v>
      </c>
      <c r="C23" s="13">
        <v>0.22499999999999998</v>
      </c>
      <c r="D23" s="13">
        <v>0.22999999999999998</v>
      </c>
      <c r="E23" s="13">
        <v>0.22999999999999998</v>
      </c>
      <c r="F23" s="13">
        <v>0.23499999999999999</v>
      </c>
      <c r="G23" s="13">
        <v>0.24</v>
      </c>
      <c r="H23" s="13">
        <v>0.24</v>
      </c>
      <c r="I23" s="13">
        <v>0.245</v>
      </c>
      <c r="J23" s="13">
        <v>0.245</v>
      </c>
      <c r="K23" s="13">
        <v>0.25</v>
      </c>
      <c r="L23" s="13">
        <v>0.25</v>
      </c>
      <c r="M23" s="13">
        <v>0.25</v>
      </c>
      <c r="O23" s="81">
        <v>45000</v>
      </c>
      <c r="P23" s="78">
        <v>247560.63954090909</v>
      </c>
      <c r="Q23" s="78">
        <v>236183.47826953619</v>
      </c>
      <c r="R23" s="78">
        <v>225639.9724857563</v>
      </c>
      <c r="S23" s="78">
        <v>211272.16952726382</v>
      </c>
      <c r="T23" s="78">
        <v>202490.16647514232</v>
      </c>
      <c r="U23" s="78">
        <v>194335.93175837534</v>
      </c>
      <c r="V23" s="78">
        <v>182949.18064585264</v>
      </c>
      <c r="W23" s="78">
        <v>176124.73709899021</v>
      </c>
      <c r="X23" s="78">
        <v>166378.81934444548</v>
      </c>
      <c r="Y23" s="78">
        <v>160648.32173884416</v>
      </c>
      <c r="Z23" s="78">
        <v>152261.46018834089</v>
      </c>
      <c r="AA23" s="78">
        <v>144542.51484245641</v>
      </c>
      <c r="AC23" s="81">
        <v>45000</v>
      </c>
      <c r="AD23" s="12">
        <f t="shared" si="1"/>
        <v>5.5013475453535357</v>
      </c>
      <c r="AE23" s="12">
        <f t="shared" si="2"/>
        <v>5.2485217393230261</v>
      </c>
      <c r="AF23" s="12">
        <f t="shared" si="3"/>
        <v>5.0142216107945847</v>
      </c>
      <c r="AG23" s="12">
        <f t="shared" si="4"/>
        <v>4.6949371006058627</v>
      </c>
      <c r="AH23" s="12">
        <f t="shared" si="5"/>
        <v>4.499781477225385</v>
      </c>
      <c r="AI23" s="12">
        <f t="shared" si="6"/>
        <v>4.3185762612972303</v>
      </c>
      <c r="AJ23" s="12">
        <f t="shared" si="7"/>
        <v>4.0655373476856145</v>
      </c>
      <c r="AK23" s="12">
        <f t="shared" si="8"/>
        <v>3.9138830466442269</v>
      </c>
      <c r="AL23" s="12">
        <f t="shared" si="9"/>
        <v>3.6973070965432329</v>
      </c>
      <c r="AM23" s="12">
        <f t="shared" si="10"/>
        <v>3.5699627053076477</v>
      </c>
      <c r="AN23" s="12">
        <f t="shared" si="11"/>
        <v>3.383588004185353</v>
      </c>
      <c r="AO23" s="12">
        <f t="shared" si="12"/>
        <v>3.2120558853879202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x14ac:dyDescent="0.15">
      <c r="A24" s="81">
        <v>46000</v>
      </c>
      <c r="B24" s="8">
        <v>0.22499999999999998</v>
      </c>
      <c r="C24" s="8">
        <v>0.22499999999999998</v>
      </c>
      <c r="D24" s="8">
        <v>0.22999999999999998</v>
      </c>
      <c r="E24" s="8">
        <v>0.23499999999999999</v>
      </c>
      <c r="F24" s="8">
        <v>0.23499999999999999</v>
      </c>
      <c r="G24" s="8">
        <v>0.24</v>
      </c>
      <c r="H24" s="8">
        <v>0.24</v>
      </c>
      <c r="I24" s="8">
        <v>0.245</v>
      </c>
      <c r="J24" s="8">
        <v>0.245</v>
      </c>
      <c r="K24" s="8">
        <v>0.25</v>
      </c>
      <c r="L24" s="8">
        <v>0.25</v>
      </c>
      <c r="M24" s="8">
        <v>0.255</v>
      </c>
      <c r="O24" s="81">
        <v>46000</v>
      </c>
      <c r="P24" s="78">
        <v>258813.3958836777</v>
      </c>
      <c r="Q24" s="78">
        <v>241432.00000885924</v>
      </c>
      <c r="R24" s="78">
        <v>230654.19409655087</v>
      </c>
      <c r="S24" s="78">
        <v>220662.04372847555</v>
      </c>
      <c r="T24" s="78">
        <v>206989.94795236771</v>
      </c>
      <c r="U24" s="78">
        <v>198654.50801967259</v>
      </c>
      <c r="V24" s="78">
        <v>187014.71799353824</v>
      </c>
      <c r="W24" s="78">
        <v>180038.62014563443</v>
      </c>
      <c r="X24" s="78">
        <v>170076.12644098871</v>
      </c>
      <c r="Y24" s="78">
        <v>164218.2844441518</v>
      </c>
      <c r="Z24" s="78">
        <v>155645.04819252624</v>
      </c>
      <c r="AA24" s="78">
        <v>150709.66214240121</v>
      </c>
      <c r="AC24" s="81">
        <v>46000</v>
      </c>
      <c r="AD24" s="12">
        <f t="shared" si="1"/>
        <v>5.6263781713842977</v>
      </c>
      <c r="AE24" s="12">
        <f t="shared" si="2"/>
        <v>5.248521739323027</v>
      </c>
      <c r="AF24" s="12">
        <f t="shared" si="3"/>
        <v>5.0142216107945838</v>
      </c>
      <c r="AG24" s="12">
        <f t="shared" si="4"/>
        <v>4.7970009506190339</v>
      </c>
      <c r="AH24" s="12">
        <f t="shared" si="5"/>
        <v>4.499781477225385</v>
      </c>
      <c r="AI24" s="12">
        <f t="shared" si="6"/>
        <v>4.3185762612972303</v>
      </c>
      <c r="AJ24" s="12">
        <f t="shared" si="7"/>
        <v>4.0655373476856136</v>
      </c>
      <c r="AK24" s="12">
        <f t="shared" si="8"/>
        <v>3.9138830466442265</v>
      </c>
      <c r="AL24" s="12">
        <f t="shared" si="9"/>
        <v>3.6973070965432329</v>
      </c>
      <c r="AM24" s="12">
        <f t="shared" si="10"/>
        <v>3.5699627053076477</v>
      </c>
      <c r="AN24" s="12">
        <f t="shared" si="11"/>
        <v>3.383588004185353</v>
      </c>
      <c r="AO24" s="12">
        <f t="shared" si="12"/>
        <v>3.2762970030956784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x14ac:dyDescent="0.15">
      <c r="A25" s="81">
        <v>47000</v>
      </c>
      <c r="B25" s="13">
        <v>0.22499999999999998</v>
      </c>
      <c r="C25" s="13">
        <v>0.22999999999999998</v>
      </c>
      <c r="D25" s="13">
        <v>0.22999999999999998</v>
      </c>
      <c r="E25" s="13">
        <v>0.23499999999999999</v>
      </c>
      <c r="F25" s="13">
        <v>0.24</v>
      </c>
      <c r="G25" s="13">
        <v>0.24</v>
      </c>
      <c r="H25" s="13">
        <v>0.245</v>
      </c>
      <c r="I25" s="13">
        <v>0.245</v>
      </c>
      <c r="J25" s="13">
        <v>0.25</v>
      </c>
      <c r="K25" s="13">
        <v>0.25</v>
      </c>
      <c r="L25" s="13">
        <v>0.255</v>
      </c>
      <c r="M25" s="13">
        <v>0.255</v>
      </c>
      <c r="O25" s="81">
        <v>47000</v>
      </c>
      <c r="P25" s="78">
        <v>264439.77405506198</v>
      </c>
      <c r="Q25" s="78">
        <v>252162.31112036415</v>
      </c>
      <c r="R25" s="78">
        <v>235668.41570734547</v>
      </c>
      <c r="S25" s="78">
        <v>225459.04467909457</v>
      </c>
      <c r="T25" s="78">
        <v>215989.5109068185</v>
      </c>
      <c r="U25" s="78">
        <v>202973.08428096981</v>
      </c>
      <c r="V25" s="78">
        <v>195061.09399416603</v>
      </c>
      <c r="W25" s="78">
        <v>183952.50319227867</v>
      </c>
      <c r="X25" s="78">
        <v>177319.83014033872</v>
      </c>
      <c r="Y25" s="78">
        <v>167788.24714945944</v>
      </c>
      <c r="Z25" s="78">
        <v>162209.20892064582</v>
      </c>
      <c r="AA25" s="78">
        <v>153985.95914549689</v>
      </c>
      <c r="AC25" s="81">
        <v>47000</v>
      </c>
      <c r="AD25" s="12">
        <f t="shared" si="1"/>
        <v>5.6263781713842977</v>
      </c>
      <c r="AE25" s="12">
        <f t="shared" si="2"/>
        <v>5.3651555557524286</v>
      </c>
      <c r="AF25" s="12">
        <f t="shared" si="3"/>
        <v>5.0142216107945847</v>
      </c>
      <c r="AG25" s="12">
        <f t="shared" si="4"/>
        <v>4.7970009506190339</v>
      </c>
      <c r="AH25" s="12">
        <f t="shared" si="5"/>
        <v>4.5955215086557129</v>
      </c>
      <c r="AI25" s="12">
        <f t="shared" si="6"/>
        <v>4.3185762612972303</v>
      </c>
      <c r="AJ25" s="12">
        <f t="shared" si="7"/>
        <v>4.1502360424290643</v>
      </c>
      <c r="AK25" s="12">
        <f t="shared" si="8"/>
        <v>3.9138830466442269</v>
      </c>
      <c r="AL25" s="12">
        <f t="shared" si="9"/>
        <v>3.7727623434114621</v>
      </c>
      <c r="AM25" s="12">
        <f t="shared" si="10"/>
        <v>3.5699627053076477</v>
      </c>
      <c r="AN25" s="12">
        <f t="shared" si="11"/>
        <v>3.4512597642690599</v>
      </c>
      <c r="AO25" s="12">
        <f t="shared" si="12"/>
        <v>3.2762970030956784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x14ac:dyDescent="0.15">
      <c r="A26" s="81">
        <v>48000</v>
      </c>
      <c r="B26" s="8">
        <v>0.22499999999999998</v>
      </c>
      <c r="C26" s="8">
        <v>0.22999999999999998</v>
      </c>
      <c r="D26" s="8">
        <v>0.23499999999999999</v>
      </c>
      <c r="E26" s="8">
        <v>0.23499999999999999</v>
      </c>
      <c r="F26" s="8">
        <v>0.24</v>
      </c>
      <c r="G26" s="8">
        <v>0.24</v>
      </c>
      <c r="H26" s="8">
        <v>0.245</v>
      </c>
      <c r="I26" s="8">
        <v>0.25</v>
      </c>
      <c r="J26" s="8">
        <v>0.25</v>
      </c>
      <c r="K26" s="8">
        <v>0.255</v>
      </c>
      <c r="L26" s="8">
        <v>0.255</v>
      </c>
      <c r="M26" s="8">
        <v>0.255</v>
      </c>
      <c r="O26" s="81">
        <v>48000</v>
      </c>
      <c r="P26" s="78">
        <v>270066.15222644631</v>
      </c>
      <c r="Q26" s="78">
        <v>257527.46667611654</v>
      </c>
      <c r="R26" s="78">
        <v>245914.86856418656</v>
      </c>
      <c r="S26" s="78">
        <v>230256.0456297136</v>
      </c>
      <c r="T26" s="78">
        <v>220585.03241547418</v>
      </c>
      <c r="U26" s="78">
        <v>207291.66054226703</v>
      </c>
      <c r="V26" s="78">
        <v>199211.33003659509</v>
      </c>
      <c r="W26" s="78">
        <v>191700.39412134991</v>
      </c>
      <c r="X26" s="78">
        <v>181092.59248375017</v>
      </c>
      <c r="Y26" s="78">
        <v>174785.37405186245</v>
      </c>
      <c r="Z26" s="78">
        <v>165660.46868491487</v>
      </c>
      <c r="AA26" s="78">
        <v>157262.25614859257</v>
      </c>
      <c r="AC26" s="81">
        <v>48000</v>
      </c>
      <c r="AD26" s="12">
        <f t="shared" si="1"/>
        <v>5.6263781713842977</v>
      </c>
      <c r="AE26" s="12">
        <f t="shared" si="2"/>
        <v>5.3651555557524278</v>
      </c>
      <c r="AF26" s="12">
        <f t="shared" si="3"/>
        <v>5.1232264284205531</v>
      </c>
      <c r="AG26" s="12">
        <f t="shared" si="4"/>
        <v>4.797000950619033</v>
      </c>
      <c r="AH26" s="12">
        <f t="shared" si="5"/>
        <v>4.595521508655712</v>
      </c>
      <c r="AI26" s="12">
        <f t="shared" si="6"/>
        <v>4.3185762612972294</v>
      </c>
      <c r="AJ26" s="12">
        <f t="shared" si="7"/>
        <v>4.1502360424290643</v>
      </c>
      <c r="AK26" s="12">
        <f t="shared" si="8"/>
        <v>3.9937582108614564</v>
      </c>
      <c r="AL26" s="12">
        <f t="shared" si="9"/>
        <v>3.7727623434114617</v>
      </c>
      <c r="AM26" s="12">
        <f t="shared" si="10"/>
        <v>3.6413619594138011</v>
      </c>
      <c r="AN26" s="12">
        <f t="shared" si="11"/>
        <v>3.4512597642690599</v>
      </c>
      <c r="AO26" s="12">
        <f t="shared" si="12"/>
        <v>3.2762970030956784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x14ac:dyDescent="0.15">
      <c r="A27" s="81">
        <v>49000</v>
      </c>
      <c r="B27" s="8">
        <v>0.22499999999999998</v>
      </c>
      <c r="C27" s="8">
        <v>0.22999999999999998</v>
      </c>
      <c r="D27" s="8">
        <v>0.23499999999999999</v>
      </c>
      <c r="E27" s="8">
        <v>0.24</v>
      </c>
      <c r="F27" s="8">
        <v>0.24</v>
      </c>
      <c r="G27" s="13">
        <v>0.245</v>
      </c>
      <c r="H27" s="13">
        <v>0.245</v>
      </c>
      <c r="I27" s="13">
        <v>0.25</v>
      </c>
      <c r="J27" s="13">
        <v>0.25</v>
      </c>
      <c r="K27" s="13">
        <v>0.255</v>
      </c>
      <c r="L27" s="13">
        <v>0.255</v>
      </c>
      <c r="M27" s="13">
        <v>0.26</v>
      </c>
      <c r="O27" s="81">
        <v>49000</v>
      </c>
      <c r="P27" s="78">
        <v>275692.53039783059</v>
      </c>
      <c r="Q27" s="78">
        <v>262892.62223186897</v>
      </c>
      <c r="R27" s="78">
        <v>251038.09499260713</v>
      </c>
      <c r="S27" s="78">
        <v>240054.17523097803</v>
      </c>
      <c r="T27" s="78">
        <v>225180.5539241299</v>
      </c>
      <c r="U27" s="78">
        <v>216018.78340363852</v>
      </c>
      <c r="V27" s="78">
        <v>203361.56607902414</v>
      </c>
      <c r="W27" s="78">
        <v>195694.15233221135</v>
      </c>
      <c r="X27" s="78">
        <v>184865.35482716165</v>
      </c>
      <c r="Y27" s="78">
        <v>178426.73601127625</v>
      </c>
      <c r="Z27" s="78">
        <v>169111.72844918395</v>
      </c>
      <c r="AA27" s="78">
        <v>163686.36791936841</v>
      </c>
      <c r="AC27" s="81">
        <v>49000</v>
      </c>
      <c r="AD27" s="12">
        <f t="shared" si="1"/>
        <v>5.6263781713842977</v>
      </c>
      <c r="AE27" s="12">
        <f t="shared" si="2"/>
        <v>5.3651555557524278</v>
      </c>
      <c r="AF27" s="12">
        <f t="shared" si="3"/>
        <v>5.123226428420554</v>
      </c>
      <c r="AG27" s="12">
        <f t="shared" si="4"/>
        <v>4.8990648006322051</v>
      </c>
      <c r="AH27" s="12">
        <f t="shared" si="5"/>
        <v>4.595521508655712</v>
      </c>
      <c r="AI27" s="12">
        <f t="shared" si="6"/>
        <v>4.4085466000742555</v>
      </c>
      <c r="AJ27" s="12">
        <f t="shared" si="7"/>
        <v>4.1502360424290643</v>
      </c>
      <c r="AK27" s="12">
        <f t="shared" si="8"/>
        <v>3.993758210861456</v>
      </c>
      <c r="AL27" s="12">
        <f t="shared" si="9"/>
        <v>3.7727623434114621</v>
      </c>
      <c r="AM27" s="12">
        <f t="shared" si="10"/>
        <v>3.6413619594138011</v>
      </c>
      <c r="AN27" s="12">
        <f t="shared" si="11"/>
        <v>3.4512597642690603</v>
      </c>
      <c r="AO27" s="12">
        <f t="shared" si="12"/>
        <v>3.340538120803437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x14ac:dyDescent="0.15">
      <c r="A28" s="81">
        <v>50000</v>
      </c>
      <c r="B28" s="8">
        <v>0.22499999999999998</v>
      </c>
      <c r="C28" s="8">
        <v>0.22999999999999998</v>
      </c>
      <c r="D28" s="8">
        <v>0.23499999999999999</v>
      </c>
      <c r="E28" s="8">
        <v>0.24</v>
      </c>
      <c r="F28" s="8">
        <v>0.24</v>
      </c>
      <c r="G28" s="8">
        <v>0.245</v>
      </c>
      <c r="H28" s="8">
        <v>0.25</v>
      </c>
      <c r="I28" s="8">
        <v>0.25</v>
      </c>
      <c r="J28" s="8">
        <v>0.255</v>
      </c>
      <c r="K28" s="8">
        <v>0.255</v>
      </c>
      <c r="L28" s="8">
        <v>0.26</v>
      </c>
      <c r="M28" s="8">
        <v>0.26</v>
      </c>
      <c r="O28" s="81">
        <v>50000</v>
      </c>
      <c r="P28" s="78">
        <v>281318.90856921487</v>
      </c>
      <c r="Q28" s="78">
        <v>268257.77778762142</v>
      </c>
      <c r="R28" s="78">
        <v>256161.32142102765</v>
      </c>
      <c r="S28" s="78">
        <v>244953.24003161021</v>
      </c>
      <c r="T28" s="78">
        <v>229776.07543278561</v>
      </c>
      <c r="U28" s="78">
        <v>220427.33000371279</v>
      </c>
      <c r="V28" s="78">
        <v>211746.73685862575</v>
      </c>
      <c r="W28" s="78">
        <v>199687.91054307282</v>
      </c>
      <c r="X28" s="78">
        <v>192410.87951398455</v>
      </c>
      <c r="Y28" s="78">
        <v>182068.09797069005</v>
      </c>
      <c r="Z28" s="78">
        <v>175946.57621763836</v>
      </c>
      <c r="AA28" s="78">
        <v>167026.90604017183</v>
      </c>
      <c r="AC28" s="81">
        <v>50000</v>
      </c>
      <c r="AD28" s="12">
        <f t="shared" si="1"/>
        <v>5.6263781713842977</v>
      </c>
      <c r="AE28" s="12">
        <f t="shared" si="2"/>
        <v>5.3651555557524286</v>
      </c>
      <c r="AF28" s="12">
        <f t="shared" si="3"/>
        <v>5.1232264284205531</v>
      </c>
      <c r="AG28" s="12">
        <f t="shared" si="4"/>
        <v>4.8990648006322042</v>
      </c>
      <c r="AH28" s="12">
        <f t="shared" si="5"/>
        <v>4.595521508655712</v>
      </c>
      <c r="AI28" s="12">
        <f t="shared" si="6"/>
        <v>4.4085466000742555</v>
      </c>
      <c r="AJ28" s="12">
        <f t="shared" si="7"/>
        <v>4.234934737172515</v>
      </c>
      <c r="AK28" s="12">
        <f t="shared" si="8"/>
        <v>3.9937582108614564</v>
      </c>
      <c r="AL28" s="12">
        <f t="shared" si="9"/>
        <v>3.8482175902796909</v>
      </c>
      <c r="AM28" s="12">
        <f t="shared" si="10"/>
        <v>3.6413619594138011</v>
      </c>
      <c r="AN28" s="12">
        <f t="shared" si="11"/>
        <v>3.5189315243527672</v>
      </c>
      <c r="AO28" s="12">
        <f t="shared" si="12"/>
        <v>3.3405381208034366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x14ac:dyDescent="0.15">
      <c r="A29" s="81">
        <v>51000</v>
      </c>
      <c r="B29" s="8">
        <v>0.22999999999999998</v>
      </c>
      <c r="C29" s="8">
        <v>0.22999999999999998</v>
      </c>
      <c r="D29" s="8">
        <v>0.23499999999999999</v>
      </c>
      <c r="E29" s="8">
        <v>0.24</v>
      </c>
      <c r="F29" s="8">
        <v>0.245</v>
      </c>
      <c r="G29" s="8">
        <v>0.245</v>
      </c>
      <c r="H29" s="8">
        <v>0.25</v>
      </c>
      <c r="I29" s="8">
        <v>0.25</v>
      </c>
      <c r="J29" s="8">
        <v>0.255</v>
      </c>
      <c r="K29" s="8">
        <v>0.255</v>
      </c>
      <c r="L29" s="8">
        <v>0.26</v>
      </c>
      <c r="M29" s="8">
        <v>0.26</v>
      </c>
      <c r="O29" s="81">
        <v>51000</v>
      </c>
      <c r="P29" s="78">
        <v>293321.84866816812</v>
      </c>
      <c r="Q29" s="78">
        <v>273622.93334337382</v>
      </c>
      <c r="R29" s="78">
        <v>261284.54784944822</v>
      </c>
      <c r="S29" s="78">
        <v>249852.30483224243</v>
      </c>
      <c r="T29" s="78">
        <v>239254.33854438804</v>
      </c>
      <c r="U29" s="78">
        <v>224835.87660378704</v>
      </c>
      <c r="V29" s="78">
        <v>215981.67159579825</v>
      </c>
      <c r="W29" s="78">
        <v>203681.66875393427</v>
      </c>
      <c r="X29" s="78">
        <v>196259.09710426425</v>
      </c>
      <c r="Y29" s="78">
        <v>185709.45993010385</v>
      </c>
      <c r="Z29" s="78">
        <v>179465.50774199114</v>
      </c>
      <c r="AA29" s="78">
        <v>170367.44416097528</v>
      </c>
      <c r="AC29" s="81">
        <v>51000</v>
      </c>
      <c r="AD29" s="12">
        <f t="shared" si="1"/>
        <v>5.7514087974150616</v>
      </c>
      <c r="AE29" s="12">
        <f t="shared" si="2"/>
        <v>5.3651555557524278</v>
      </c>
      <c r="AF29" s="12">
        <f t="shared" si="3"/>
        <v>5.1232264284205531</v>
      </c>
      <c r="AG29" s="12">
        <f t="shared" si="4"/>
        <v>4.8990648006322042</v>
      </c>
      <c r="AH29" s="12">
        <f t="shared" si="5"/>
        <v>4.6912615400860398</v>
      </c>
      <c r="AI29" s="12">
        <f t="shared" si="6"/>
        <v>4.4085466000742555</v>
      </c>
      <c r="AJ29" s="12">
        <f t="shared" si="7"/>
        <v>4.234934737172515</v>
      </c>
      <c r="AK29" s="12">
        <f t="shared" si="8"/>
        <v>3.9937582108614564</v>
      </c>
      <c r="AL29" s="12">
        <f t="shared" si="9"/>
        <v>3.8482175902796913</v>
      </c>
      <c r="AM29" s="12">
        <f t="shared" si="10"/>
        <v>3.6413619594138011</v>
      </c>
      <c r="AN29" s="12">
        <f t="shared" si="11"/>
        <v>3.5189315243527672</v>
      </c>
      <c r="AO29" s="12">
        <f t="shared" si="12"/>
        <v>3.340538120803437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x14ac:dyDescent="0.15">
      <c r="A30" s="81">
        <v>52000</v>
      </c>
      <c r="B30" s="8">
        <v>0.22999999999999998</v>
      </c>
      <c r="C30" s="8">
        <v>0.23499999999999999</v>
      </c>
      <c r="D30" s="8">
        <v>0.23499999999999999</v>
      </c>
      <c r="E30" s="8">
        <v>0.24</v>
      </c>
      <c r="F30" s="8">
        <v>0.245</v>
      </c>
      <c r="G30" s="8">
        <v>0.245</v>
      </c>
      <c r="H30" s="8">
        <v>0.25</v>
      </c>
      <c r="I30" s="8">
        <v>0.255</v>
      </c>
      <c r="J30" s="8">
        <v>0.255</v>
      </c>
      <c r="K30" s="8">
        <v>0.26</v>
      </c>
      <c r="L30" s="8">
        <v>0.26</v>
      </c>
      <c r="M30" s="8">
        <v>0.26</v>
      </c>
      <c r="O30" s="81">
        <v>52000</v>
      </c>
      <c r="P30" s="78">
        <v>299073.2574655831</v>
      </c>
      <c r="Q30" s="78">
        <v>285053.0473534551</v>
      </c>
      <c r="R30" s="78">
        <v>266407.7742778688</v>
      </c>
      <c r="S30" s="78">
        <v>254751.36963287464</v>
      </c>
      <c r="T30" s="78">
        <v>243945.60008447408</v>
      </c>
      <c r="U30" s="78">
        <v>229244.42320386131</v>
      </c>
      <c r="V30" s="78">
        <v>220216.60633297075</v>
      </c>
      <c r="W30" s="78">
        <v>211828.93550409164</v>
      </c>
      <c r="X30" s="78">
        <v>200107.31469454395</v>
      </c>
      <c r="Y30" s="78">
        <v>193063.58310303761</v>
      </c>
      <c r="Z30" s="78">
        <v>182984.43926634389</v>
      </c>
      <c r="AA30" s="78">
        <v>173707.98228177874</v>
      </c>
      <c r="AC30" s="81">
        <v>52000</v>
      </c>
      <c r="AD30" s="12">
        <f t="shared" si="1"/>
        <v>5.7514087974150598</v>
      </c>
      <c r="AE30" s="12">
        <f t="shared" si="2"/>
        <v>5.4817893721818285</v>
      </c>
      <c r="AF30" s="12">
        <f t="shared" si="3"/>
        <v>5.123226428420554</v>
      </c>
      <c r="AG30" s="12">
        <f t="shared" si="4"/>
        <v>4.8990648006322051</v>
      </c>
      <c r="AH30" s="12">
        <f t="shared" si="5"/>
        <v>4.6912615400860398</v>
      </c>
      <c r="AI30" s="12">
        <f t="shared" si="6"/>
        <v>4.4085466000742564</v>
      </c>
      <c r="AJ30" s="12">
        <f t="shared" si="7"/>
        <v>4.2349347371725141</v>
      </c>
      <c r="AK30" s="12">
        <f t="shared" si="8"/>
        <v>4.0736333750786855</v>
      </c>
      <c r="AL30" s="12">
        <f t="shared" si="9"/>
        <v>3.8482175902796913</v>
      </c>
      <c r="AM30" s="12">
        <f t="shared" si="10"/>
        <v>3.7127612135199541</v>
      </c>
      <c r="AN30" s="12">
        <f t="shared" si="11"/>
        <v>3.5189315243527672</v>
      </c>
      <c r="AO30" s="12">
        <f t="shared" si="12"/>
        <v>3.340538120803437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x14ac:dyDescent="0.15">
      <c r="A31" s="81">
        <v>53000</v>
      </c>
      <c r="B31" s="8">
        <v>0.22999999999999998</v>
      </c>
      <c r="C31" s="8">
        <v>0.23499999999999999</v>
      </c>
      <c r="D31" s="8">
        <v>0.24</v>
      </c>
      <c r="E31" s="8">
        <v>0.24</v>
      </c>
      <c r="F31" s="8">
        <v>0.245</v>
      </c>
      <c r="G31" s="8">
        <v>0.25</v>
      </c>
      <c r="H31" s="8">
        <v>0.25</v>
      </c>
      <c r="I31" s="8">
        <v>0.255</v>
      </c>
      <c r="J31" s="8">
        <v>0.255</v>
      </c>
      <c r="K31" s="8">
        <v>0.26</v>
      </c>
      <c r="L31" s="8">
        <v>0.26</v>
      </c>
      <c r="M31" s="8">
        <v>0.26500000000000001</v>
      </c>
      <c r="O31" s="81">
        <v>53000</v>
      </c>
      <c r="P31" s="78">
        <v>304824.66626299819</v>
      </c>
      <c r="Q31" s="78">
        <v>290534.83672563697</v>
      </c>
      <c r="R31" s="78">
        <v>277308.25604046573</v>
      </c>
      <c r="S31" s="78">
        <v>259650.43443350683</v>
      </c>
      <c r="T31" s="78">
        <v>248636.86162456009</v>
      </c>
      <c r="U31" s="78">
        <v>238421.39775911791</v>
      </c>
      <c r="V31" s="78">
        <v>224451.54107014328</v>
      </c>
      <c r="W31" s="78">
        <v>215902.56887917031</v>
      </c>
      <c r="X31" s="78">
        <v>203955.53228482362</v>
      </c>
      <c r="Y31" s="78">
        <v>196776.34431655754</v>
      </c>
      <c r="Z31" s="78">
        <v>186503.37079069664</v>
      </c>
      <c r="AA31" s="78">
        <v>180453.29964109336</v>
      </c>
      <c r="AC31" s="81">
        <v>53000</v>
      </c>
      <c r="AD31" s="12">
        <f t="shared" si="1"/>
        <v>5.7514087974150598</v>
      </c>
      <c r="AE31" s="12">
        <f t="shared" si="2"/>
        <v>5.4817893721818294</v>
      </c>
      <c r="AF31" s="12">
        <f t="shared" si="3"/>
        <v>5.2322312460465232</v>
      </c>
      <c r="AG31" s="12">
        <f t="shared" si="4"/>
        <v>4.8990648006322042</v>
      </c>
      <c r="AH31" s="12">
        <f t="shared" si="5"/>
        <v>4.6912615400860398</v>
      </c>
      <c r="AI31" s="12">
        <f t="shared" si="6"/>
        <v>4.4985169388512816</v>
      </c>
      <c r="AJ31" s="12">
        <f t="shared" si="7"/>
        <v>4.234934737172515</v>
      </c>
      <c r="AK31" s="12">
        <f t="shared" si="8"/>
        <v>4.0736333750786855</v>
      </c>
      <c r="AL31" s="12">
        <f t="shared" si="9"/>
        <v>3.8482175902796909</v>
      </c>
      <c r="AM31" s="12">
        <f t="shared" si="10"/>
        <v>3.7127612135199537</v>
      </c>
      <c r="AN31" s="12">
        <f t="shared" si="11"/>
        <v>3.5189315243527668</v>
      </c>
      <c r="AO31" s="12">
        <f t="shared" si="12"/>
        <v>3.4047792385111952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x14ac:dyDescent="0.15">
      <c r="A32" s="81">
        <v>54000</v>
      </c>
      <c r="B32" s="8">
        <v>0.22999999999999998</v>
      </c>
      <c r="C32" s="8">
        <v>0.23499999999999999</v>
      </c>
      <c r="D32" s="8">
        <v>0.24</v>
      </c>
      <c r="E32" s="8">
        <v>0.24</v>
      </c>
      <c r="F32" s="8">
        <v>0.245</v>
      </c>
      <c r="G32" s="8">
        <v>0.25</v>
      </c>
      <c r="H32" s="8">
        <v>0.25</v>
      </c>
      <c r="I32" s="8">
        <v>0.255</v>
      </c>
      <c r="J32" s="8">
        <v>0.255</v>
      </c>
      <c r="K32" s="8">
        <v>0.26</v>
      </c>
      <c r="L32" s="8">
        <v>0.26</v>
      </c>
      <c r="M32" s="8">
        <v>0.26500000000000001</v>
      </c>
      <c r="O32" s="81">
        <v>54000</v>
      </c>
      <c r="P32" s="78">
        <v>310576.07506041322</v>
      </c>
      <c r="Q32" s="78">
        <v>296016.62609781878</v>
      </c>
      <c r="R32" s="78">
        <v>282540.48728651222</v>
      </c>
      <c r="S32" s="78">
        <v>264549.49923413905</v>
      </c>
      <c r="T32" s="78">
        <v>253328.12316464615</v>
      </c>
      <c r="U32" s="78">
        <v>242919.91469796919</v>
      </c>
      <c r="V32" s="78">
        <v>228686.47580731579</v>
      </c>
      <c r="W32" s="78">
        <v>219976.20225424902</v>
      </c>
      <c r="X32" s="78">
        <v>207803.74987510333</v>
      </c>
      <c r="Y32" s="78">
        <v>200489.1055300775</v>
      </c>
      <c r="Z32" s="78">
        <v>190022.30231504943</v>
      </c>
      <c r="AA32" s="78">
        <v>183858.07887960452</v>
      </c>
      <c r="AC32" s="81">
        <v>54000</v>
      </c>
      <c r="AD32" s="12">
        <f t="shared" si="1"/>
        <v>5.7514087974150598</v>
      </c>
      <c r="AE32" s="12">
        <f t="shared" si="2"/>
        <v>5.4817893721818294</v>
      </c>
      <c r="AF32" s="12">
        <f t="shared" si="3"/>
        <v>5.2322312460465223</v>
      </c>
      <c r="AG32" s="12">
        <f t="shared" si="4"/>
        <v>4.8990648006322042</v>
      </c>
      <c r="AH32" s="12">
        <f t="shared" si="5"/>
        <v>4.6912615400860398</v>
      </c>
      <c r="AI32" s="12">
        <f t="shared" si="6"/>
        <v>4.4985169388512816</v>
      </c>
      <c r="AJ32" s="12">
        <f t="shared" si="7"/>
        <v>4.2349347371725141</v>
      </c>
      <c r="AK32" s="12">
        <f t="shared" si="8"/>
        <v>4.0736333750786855</v>
      </c>
      <c r="AL32" s="12">
        <f t="shared" si="9"/>
        <v>3.8482175902796913</v>
      </c>
      <c r="AM32" s="12">
        <f t="shared" si="10"/>
        <v>3.7127612135199537</v>
      </c>
      <c r="AN32" s="12">
        <f t="shared" si="11"/>
        <v>3.5189315243527672</v>
      </c>
      <c r="AO32" s="12">
        <f t="shared" si="12"/>
        <v>3.4047792385111948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x14ac:dyDescent="0.15">
      <c r="A33" s="81">
        <v>55000</v>
      </c>
      <c r="B33" s="8">
        <v>0.22999999999999998</v>
      </c>
      <c r="C33" s="8">
        <v>0.23499999999999999</v>
      </c>
      <c r="D33" s="8">
        <v>0.24</v>
      </c>
      <c r="E33" s="8">
        <v>0.245</v>
      </c>
      <c r="F33" s="8">
        <v>0.245</v>
      </c>
      <c r="G33" s="8">
        <v>0.25</v>
      </c>
      <c r="H33" s="8">
        <v>0.25</v>
      </c>
      <c r="I33" s="8">
        <v>0.255</v>
      </c>
      <c r="J33" s="8">
        <v>0.255</v>
      </c>
      <c r="K33" s="8">
        <v>0.26</v>
      </c>
      <c r="L33" s="8">
        <v>0.26</v>
      </c>
      <c r="M33" s="8">
        <v>0.26500000000000001</v>
      </c>
      <c r="O33" s="81">
        <v>55000</v>
      </c>
      <c r="P33" s="78">
        <v>316327.48385782831</v>
      </c>
      <c r="Q33" s="78">
        <v>301498.41547000053</v>
      </c>
      <c r="R33" s="78">
        <v>287772.71853255876</v>
      </c>
      <c r="S33" s="78">
        <v>275062.07578549569</v>
      </c>
      <c r="T33" s="78">
        <v>258019.38470473219</v>
      </c>
      <c r="U33" s="78">
        <v>247418.43163682046</v>
      </c>
      <c r="V33" s="78">
        <v>232921.41054448829</v>
      </c>
      <c r="W33" s="78">
        <v>224049.83562932769</v>
      </c>
      <c r="X33" s="78">
        <v>211651.967465383</v>
      </c>
      <c r="Y33" s="78">
        <v>204201.86674359746</v>
      </c>
      <c r="Z33" s="78">
        <v>193541.23383940221</v>
      </c>
      <c r="AA33" s="78">
        <v>187262.85811811572</v>
      </c>
      <c r="AC33" s="81">
        <v>55000</v>
      </c>
      <c r="AD33" s="12">
        <f t="shared" si="1"/>
        <v>5.7514087974150598</v>
      </c>
      <c r="AE33" s="12">
        <f t="shared" si="2"/>
        <v>5.4817893721818276</v>
      </c>
      <c r="AF33" s="12">
        <f t="shared" si="3"/>
        <v>5.2322312460465232</v>
      </c>
      <c r="AG33" s="12">
        <f t="shared" si="4"/>
        <v>5.0011286506453763</v>
      </c>
      <c r="AH33" s="12">
        <f t="shared" si="5"/>
        <v>4.6912615400860398</v>
      </c>
      <c r="AI33" s="12">
        <f t="shared" si="6"/>
        <v>4.4985169388512807</v>
      </c>
      <c r="AJ33" s="12">
        <f t="shared" si="7"/>
        <v>4.2349347371725141</v>
      </c>
      <c r="AK33" s="12">
        <f t="shared" si="8"/>
        <v>4.0736333750786855</v>
      </c>
      <c r="AL33" s="12">
        <f t="shared" si="9"/>
        <v>3.8482175902796909</v>
      </c>
      <c r="AM33" s="12">
        <f t="shared" si="10"/>
        <v>3.7127612135199537</v>
      </c>
      <c r="AN33" s="12">
        <f t="shared" si="11"/>
        <v>3.5189315243527672</v>
      </c>
      <c r="AO33" s="12">
        <f t="shared" si="12"/>
        <v>3.4047792385111948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x14ac:dyDescent="0.15">
      <c r="A34" s="81">
        <v>56000</v>
      </c>
      <c r="B34" s="8">
        <v>0.22999999999999998</v>
      </c>
      <c r="C34" s="8">
        <v>0.23499999999999999</v>
      </c>
      <c r="D34" s="8">
        <v>0.24</v>
      </c>
      <c r="E34" s="8">
        <v>0.245</v>
      </c>
      <c r="F34" s="8">
        <v>0.245</v>
      </c>
      <c r="G34" s="8">
        <v>0.25</v>
      </c>
      <c r="H34" s="8">
        <v>0.255</v>
      </c>
      <c r="I34" s="8">
        <v>0.255</v>
      </c>
      <c r="J34" s="8">
        <v>0.26</v>
      </c>
      <c r="K34" s="8">
        <v>0.26</v>
      </c>
      <c r="L34" s="8">
        <v>0.26500000000000001</v>
      </c>
      <c r="M34" s="8">
        <v>0.26500000000000001</v>
      </c>
      <c r="O34" s="81">
        <v>56000</v>
      </c>
      <c r="P34" s="78">
        <v>322078.8926552434</v>
      </c>
      <c r="Q34" s="78">
        <v>306980.20484218246</v>
      </c>
      <c r="R34" s="78">
        <v>293004.94977860525</v>
      </c>
      <c r="S34" s="78">
        <v>280063.20443614101</v>
      </c>
      <c r="T34" s="78">
        <v>262710.64624481823</v>
      </c>
      <c r="U34" s="78">
        <v>251916.94857567176</v>
      </c>
      <c r="V34" s="78">
        <v>241899.47218729404</v>
      </c>
      <c r="W34" s="78">
        <v>228123.46900440636</v>
      </c>
      <c r="X34" s="78">
        <v>219725.67888028352</v>
      </c>
      <c r="Y34" s="78">
        <v>207914.62795711739</v>
      </c>
      <c r="Z34" s="78">
        <v>200849.78392844257</v>
      </c>
      <c r="AA34" s="78">
        <v>190667.63735662695</v>
      </c>
      <c r="AC34" s="81">
        <v>56000</v>
      </c>
      <c r="AD34" s="12">
        <f t="shared" si="1"/>
        <v>5.7514087974150607</v>
      </c>
      <c r="AE34" s="12">
        <f t="shared" si="2"/>
        <v>5.4817893721818294</v>
      </c>
      <c r="AF34" s="12">
        <f t="shared" si="3"/>
        <v>5.2322312460465223</v>
      </c>
      <c r="AG34" s="12">
        <f t="shared" si="4"/>
        <v>5.0011286506453754</v>
      </c>
      <c r="AH34" s="12">
        <f t="shared" si="5"/>
        <v>4.6912615400860398</v>
      </c>
      <c r="AI34" s="12">
        <f t="shared" si="6"/>
        <v>4.4985169388512816</v>
      </c>
      <c r="AJ34" s="12">
        <f t="shared" si="7"/>
        <v>4.3196334319159648</v>
      </c>
      <c r="AK34" s="12">
        <f t="shared" si="8"/>
        <v>4.0736333750786846</v>
      </c>
      <c r="AL34" s="12">
        <f t="shared" si="9"/>
        <v>3.9236728371479201</v>
      </c>
      <c r="AM34" s="12">
        <f t="shared" si="10"/>
        <v>3.7127612135199537</v>
      </c>
      <c r="AN34" s="12">
        <f t="shared" si="11"/>
        <v>3.5866032844364746</v>
      </c>
      <c r="AO34" s="12">
        <f t="shared" si="12"/>
        <v>3.4047792385111957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x14ac:dyDescent="0.15">
      <c r="A35" s="81">
        <v>57000</v>
      </c>
      <c r="B35" s="8">
        <v>0.22999999999999998</v>
      </c>
      <c r="C35" s="8">
        <v>0.23499999999999999</v>
      </c>
      <c r="D35" s="8">
        <v>0.24</v>
      </c>
      <c r="E35" s="8">
        <v>0.245</v>
      </c>
      <c r="F35" s="8">
        <v>0.245</v>
      </c>
      <c r="G35" s="8">
        <v>0.25</v>
      </c>
      <c r="H35" s="8">
        <v>0.255</v>
      </c>
      <c r="I35" s="8">
        <v>0.255</v>
      </c>
      <c r="J35" s="8">
        <v>0.26</v>
      </c>
      <c r="K35" s="8">
        <v>0.26</v>
      </c>
      <c r="L35" s="8">
        <v>0.26500000000000001</v>
      </c>
      <c r="M35" s="8">
        <v>0.26500000000000001</v>
      </c>
      <c r="O35" s="81">
        <v>57000</v>
      </c>
      <c r="P35" s="78">
        <v>327830.30145265837</v>
      </c>
      <c r="Q35" s="78">
        <v>312461.99421436421</v>
      </c>
      <c r="R35" s="78">
        <v>298237.1810246518</v>
      </c>
      <c r="S35" s="78">
        <v>285064.33308678638</v>
      </c>
      <c r="T35" s="78">
        <v>267401.90778490424</v>
      </c>
      <c r="U35" s="78">
        <v>256415.46551452304</v>
      </c>
      <c r="V35" s="78">
        <v>246219.10561921002</v>
      </c>
      <c r="W35" s="78">
        <v>232197.10237948506</v>
      </c>
      <c r="X35" s="78">
        <v>223649.35171743148</v>
      </c>
      <c r="Y35" s="78">
        <v>211627.38917063735</v>
      </c>
      <c r="Z35" s="78">
        <v>204436.38721287902</v>
      </c>
      <c r="AA35" s="78">
        <v>194072.41659513811</v>
      </c>
      <c r="AC35" s="81">
        <v>57000</v>
      </c>
      <c r="AD35" s="12">
        <f t="shared" si="1"/>
        <v>5.7514087974150589</v>
      </c>
      <c r="AE35" s="12">
        <f t="shared" si="2"/>
        <v>5.4817893721818285</v>
      </c>
      <c r="AF35" s="12">
        <f t="shared" si="3"/>
        <v>5.2322312460465232</v>
      </c>
      <c r="AG35" s="12">
        <f t="shared" si="4"/>
        <v>5.0011286506453754</v>
      </c>
      <c r="AH35" s="12">
        <f t="shared" si="5"/>
        <v>4.6912615400860389</v>
      </c>
      <c r="AI35" s="12">
        <f t="shared" si="6"/>
        <v>4.4985169388512816</v>
      </c>
      <c r="AJ35" s="12">
        <f t="shared" si="7"/>
        <v>4.3196334319159657</v>
      </c>
      <c r="AK35" s="12">
        <f t="shared" si="8"/>
        <v>4.0736333750786855</v>
      </c>
      <c r="AL35" s="12">
        <f t="shared" si="9"/>
        <v>3.9236728371479206</v>
      </c>
      <c r="AM35" s="12">
        <f t="shared" si="10"/>
        <v>3.7127612135199537</v>
      </c>
      <c r="AN35" s="12">
        <f t="shared" si="11"/>
        <v>3.5866032844364741</v>
      </c>
      <c r="AO35" s="12">
        <f t="shared" si="12"/>
        <v>3.4047792385111948</v>
      </c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x14ac:dyDescent="0.15">
      <c r="A36" s="81">
        <v>58000</v>
      </c>
      <c r="B36" s="8">
        <v>0.22999999999999998</v>
      </c>
      <c r="C36" s="8">
        <v>0.23499999999999999</v>
      </c>
      <c r="D36" s="8">
        <v>0.24</v>
      </c>
      <c r="E36" s="8">
        <v>0.245</v>
      </c>
      <c r="F36" s="8">
        <v>0.25</v>
      </c>
      <c r="G36" s="8">
        <v>0.25</v>
      </c>
      <c r="H36" s="8">
        <v>0.255</v>
      </c>
      <c r="I36" s="8">
        <v>0.255</v>
      </c>
      <c r="J36" s="8">
        <v>0.26</v>
      </c>
      <c r="K36" s="8">
        <v>0.26</v>
      </c>
      <c r="L36" s="8">
        <v>0.26500000000000001</v>
      </c>
      <c r="M36" s="8">
        <v>0.26500000000000001</v>
      </c>
      <c r="O36" s="81">
        <v>58000</v>
      </c>
      <c r="P36" s="78">
        <v>333581.71025007346</v>
      </c>
      <c r="Q36" s="78">
        <v>317943.78358654602</v>
      </c>
      <c r="R36" s="78">
        <v>303469.41227069829</v>
      </c>
      <c r="S36" s="78">
        <v>290065.46173743182</v>
      </c>
      <c r="T36" s="78">
        <v>277646.09114794928</v>
      </c>
      <c r="U36" s="78">
        <v>260913.98245337431</v>
      </c>
      <c r="V36" s="78">
        <v>250538.73905112597</v>
      </c>
      <c r="W36" s="78">
        <v>236270.73575456374</v>
      </c>
      <c r="X36" s="78">
        <v>227573.0245545794</v>
      </c>
      <c r="Y36" s="78">
        <v>215340.15038415734</v>
      </c>
      <c r="Z36" s="78">
        <v>208022.99049731551</v>
      </c>
      <c r="AA36" s="78">
        <v>197477.19583364931</v>
      </c>
      <c r="AC36" s="81">
        <v>58000</v>
      </c>
      <c r="AD36" s="12">
        <f t="shared" ref="AD36:AD67" si="13">P36/$O36</f>
        <v>5.7514087974150598</v>
      </c>
      <c r="AE36" s="12">
        <f t="shared" ref="AE36:AE67" si="14">Q36/$O36</f>
        <v>5.4817893721818276</v>
      </c>
      <c r="AF36" s="12">
        <f t="shared" ref="AF36:AF67" si="15">R36/$O36</f>
        <v>5.2322312460465223</v>
      </c>
      <c r="AG36" s="12">
        <f t="shared" ref="AG36:AG67" si="16">S36/$O36</f>
        <v>5.0011286506453763</v>
      </c>
      <c r="AH36" s="12">
        <f t="shared" ref="AH36:AH67" si="17">T36/$O36</f>
        <v>4.7870015715163667</v>
      </c>
      <c r="AI36" s="12">
        <f t="shared" ref="AI36:AI67" si="18">U36/$O36</f>
        <v>4.4985169388512816</v>
      </c>
      <c r="AJ36" s="12">
        <f t="shared" ref="AJ36:AJ67" si="19">V36/$O36</f>
        <v>4.3196334319159648</v>
      </c>
      <c r="AK36" s="12">
        <f t="shared" ref="AK36:AK67" si="20">W36/$O36</f>
        <v>4.0736333750786855</v>
      </c>
      <c r="AL36" s="12">
        <f t="shared" ref="AL36:AL67" si="21">X36/$O36</f>
        <v>3.9236728371479206</v>
      </c>
      <c r="AM36" s="12">
        <f t="shared" ref="AM36:AM67" si="22">Y36/$O36</f>
        <v>3.7127612135199541</v>
      </c>
      <c r="AN36" s="12">
        <f t="shared" ref="AN36:AN67" si="23">Z36/$O36</f>
        <v>3.5866032844364741</v>
      </c>
      <c r="AO36" s="12">
        <f t="shared" ref="AO36:AO67" si="24">AA36/$O36</f>
        <v>3.4047792385111952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x14ac:dyDescent="0.15">
      <c r="A37" s="81">
        <v>59000</v>
      </c>
      <c r="B37" s="8">
        <v>0.22999999999999998</v>
      </c>
      <c r="C37" s="8">
        <v>0.23499999999999999</v>
      </c>
      <c r="D37" s="8">
        <v>0.24</v>
      </c>
      <c r="E37" s="8">
        <v>0.245</v>
      </c>
      <c r="F37" s="8">
        <v>0.25</v>
      </c>
      <c r="G37" s="8">
        <v>0.25</v>
      </c>
      <c r="H37" s="8">
        <v>0.255</v>
      </c>
      <c r="I37" s="8">
        <v>0.26</v>
      </c>
      <c r="J37" s="8">
        <v>0.26</v>
      </c>
      <c r="K37" s="8">
        <v>0.26</v>
      </c>
      <c r="L37" s="8">
        <v>0.26500000000000001</v>
      </c>
      <c r="M37" s="8">
        <v>0.26500000000000001</v>
      </c>
      <c r="O37" s="81">
        <v>59000</v>
      </c>
      <c r="P37" s="78">
        <v>339333.11904748855</v>
      </c>
      <c r="Q37" s="78">
        <v>323425.57295872789</v>
      </c>
      <c r="R37" s="78">
        <v>308701.64351674484</v>
      </c>
      <c r="S37" s="78">
        <v>295066.59038807714</v>
      </c>
      <c r="T37" s="78">
        <v>282433.09271946567</v>
      </c>
      <c r="U37" s="78">
        <v>265412.49939222558</v>
      </c>
      <c r="V37" s="78">
        <v>254858.37248304195</v>
      </c>
      <c r="W37" s="78">
        <v>245057.00381845894</v>
      </c>
      <c r="X37" s="78">
        <v>231496.6973917273</v>
      </c>
      <c r="Y37" s="78">
        <v>219052.91159767727</v>
      </c>
      <c r="Z37" s="78">
        <v>211609.59378175199</v>
      </c>
      <c r="AA37" s="78">
        <v>200881.97507216054</v>
      </c>
      <c r="AC37" s="81">
        <v>59000</v>
      </c>
      <c r="AD37" s="12">
        <f t="shared" si="13"/>
        <v>5.7514087974150598</v>
      </c>
      <c r="AE37" s="12">
        <f t="shared" si="14"/>
        <v>5.4817893721818285</v>
      </c>
      <c r="AF37" s="12">
        <f t="shared" si="15"/>
        <v>5.2322312460465223</v>
      </c>
      <c r="AG37" s="12">
        <f t="shared" si="16"/>
        <v>5.0011286506453754</v>
      </c>
      <c r="AH37" s="12">
        <f t="shared" si="17"/>
        <v>4.7870015715163676</v>
      </c>
      <c r="AI37" s="12">
        <f t="shared" si="18"/>
        <v>4.4985169388512807</v>
      </c>
      <c r="AJ37" s="12">
        <f t="shared" si="19"/>
        <v>4.3196334319159657</v>
      </c>
      <c r="AK37" s="12">
        <f t="shared" si="20"/>
        <v>4.1535085392959141</v>
      </c>
      <c r="AL37" s="12">
        <f t="shared" si="21"/>
        <v>3.9236728371479201</v>
      </c>
      <c r="AM37" s="12">
        <f t="shared" si="22"/>
        <v>3.7127612135199537</v>
      </c>
      <c r="AN37" s="12">
        <f t="shared" si="23"/>
        <v>3.5866032844364746</v>
      </c>
      <c r="AO37" s="12">
        <f t="shared" si="24"/>
        <v>3.4047792385111957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x14ac:dyDescent="0.15">
      <c r="A38" s="81">
        <v>60000</v>
      </c>
      <c r="B38" s="8">
        <v>0.23499999999999999</v>
      </c>
      <c r="C38" s="8">
        <v>0.23499999999999999</v>
      </c>
      <c r="D38" s="8">
        <v>0.24</v>
      </c>
      <c r="E38" s="8">
        <v>0.245</v>
      </c>
      <c r="F38" s="8">
        <v>0.25</v>
      </c>
      <c r="G38" s="8">
        <v>0.25</v>
      </c>
      <c r="H38" s="8">
        <v>0.255</v>
      </c>
      <c r="I38" s="8">
        <v>0.26</v>
      </c>
      <c r="J38" s="8">
        <v>0.26</v>
      </c>
      <c r="K38" s="8">
        <v>0.26500000000000001</v>
      </c>
      <c r="L38" s="8">
        <v>0.26500000000000001</v>
      </c>
      <c r="M38" s="8">
        <v>0.26500000000000001</v>
      </c>
      <c r="O38" s="81">
        <v>60000</v>
      </c>
      <c r="P38" s="78">
        <v>352586.36540674936</v>
      </c>
      <c r="Q38" s="78">
        <v>328907.3623309097</v>
      </c>
      <c r="R38" s="78">
        <v>313933.87476279138</v>
      </c>
      <c r="S38" s="78">
        <v>300067.71903872251</v>
      </c>
      <c r="T38" s="78">
        <v>287220.094290982</v>
      </c>
      <c r="U38" s="78">
        <v>269911.01633107685</v>
      </c>
      <c r="V38" s="78">
        <v>259178.0059149579</v>
      </c>
      <c r="W38" s="78">
        <v>249210.51235775487</v>
      </c>
      <c r="X38" s="78">
        <v>235420.37022887522</v>
      </c>
      <c r="Y38" s="78">
        <v>227049.62805756641</v>
      </c>
      <c r="Z38" s="78">
        <v>215196.19706618844</v>
      </c>
      <c r="AA38" s="78">
        <v>204286.75431067171</v>
      </c>
      <c r="AC38" s="81">
        <v>60000</v>
      </c>
      <c r="AD38" s="12">
        <f t="shared" si="13"/>
        <v>5.8764394234458228</v>
      </c>
      <c r="AE38" s="12">
        <f t="shared" si="14"/>
        <v>5.4817893721818285</v>
      </c>
      <c r="AF38" s="12">
        <f t="shared" si="15"/>
        <v>5.2322312460465232</v>
      </c>
      <c r="AG38" s="12">
        <f t="shared" si="16"/>
        <v>5.0011286506453754</v>
      </c>
      <c r="AH38" s="12">
        <f t="shared" si="17"/>
        <v>4.7870015715163667</v>
      </c>
      <c r="AI38" s="12">
        <f t="shared" si="18"/>
        <v>4.4985169388512807</v>
      </c>
      <c r="AJ38" s="12">
        <f t="shared" si="19"/>
        <v>4.3196334319159648</v>
      </c>
      <c r="AK38" s="12">
        <f t="shared" si="20"/>
        <v>4.1535085392959141</v>
      </c>
      <c r="AL38" s="12">
        <f t="shared" si="21"/>
        <v>3.9236728371479206</v>
      </c>
      <c r="AM38" s="12">
        <f t="shared" si="22"/>
        <v>3.7841604676261067</v>
      </c>
      <c r="AN38" s="12">
        <f t="shared" si="23"/>
        <v>3.5866032844364741</v>
      </c>
      <c r="AO38" s="12">
        <f t="shared" si="24"/>
        <v>3.4047792385111952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x14ac:dyDescent="0.15">
      <c r="A39" s="81">
        <v>61000</v>
      </c>
      <c r="B39" s="8">
        <v>0.23499999999999999</v>
      </c>
      <c r="C39" s="8">
        <v>0.24</v>
      </c>
      <c r="D39" s="8">
        <v>0.24</v>
      </c>
      <c r="E39" s="8">
        <v>0.245</v>
      </c>
      <c r="F39" s="8">
        <v>0.25</v>
      </c>
      <c r="G39" s="8">
        <v>0.255</v>
      </c>
      <c r="H39" s="8">
        <v>0.255</v>
      </c>
      <c r="I39" s="8">
        <v>0.26</v>
      </c>
      <c r="J39" s="8">
        <v>0.26</v>
      </c>
      <c r="K39" s="8">
        <v>0.26500000000000001</v>
      </c>
      <c r="L39" s="8">
        <v>0.26500000000000001</v>
      </c>
      <c r="M39" s="8">
        <v>0.27</v>
      </c>
      <c r="O39" s="81">
        <v>61000</v>
      </c>
      <c r="P39" s="78">
        <v>358462.80483019515</v>
      </c>
      <c r="Q39" s="78">
        <v>341503.814505285</v>
      </c>
      <c r="R39" s="78">
        <v>319166.10600883787</v>
      </c>
      <c r="S39" s="78">
        <v>305068.84768936795</v>
      </c>
      <c r="T39" s="78">
        <v>292007.09586249839</v>
      </c>
      <c r="U39" s="78">
        <v>279897.72393532674</v>
      </c>
      <c r="V39" s="78">
        <v>263497.63934687385</v>
      </c>
      <c r="W39" s="78">
        <v>253364.0208970508</v>
      </c>
      <c r="X39" s="78">
        <v>239344.04306602315</v>
      </c>
      <c r="Y39" s="78">
        <v>230833.7885251925</v>
      </c>
      <c r="Z39" s="78">
        <v>218782.80035062492</v>
      </c>
      <c r="AA39" s="78">
        <v>211610.24172935617</v>
      </c>
      <c r="AC39" s="81">
        <v>61000</v>
      </c>
      <c r="AD39" s="12">
        <f t="shared" si="13"/>
        <v>5.8764394234458219</v>
      </c>
      <c r="AE39" s="12">
        <f t="shared" si="14"/>
        <v>5.5984231886112292</v>
      </c>
      <c r="AF39" s="12">
        <f t="shared" si="15"/>
        <v>5.2322312460465223</v>
      </c>
      <c r="AG39" s="12">
        <f t="shared" si="16"/>
        <v>5.0011286506453763</v>
      </c>
      <c r="AH39" s="12">
        <f t="shared" si="17"/>
        <v>4.7870015715163667</v>
      </c>
      <c r="AI39" s="12">
        <f t="shared" si="18"/>
        <v>4.5884872776283068</v>
      </c>
      <c r="AJ39" s="12">
        <f t="shared" si="19"/>
        <v>4.3196334319159648</v>
      </c>
      <c r="AK39" s="12">
        <f t="shared" si="20"/>
        <v>4.153508539295915</v>
      </c>
      <c r="AL39" s="12">
        <f t="shared" si="21"/>
        <v>3.9236728371479206</v>
      </c>
      <c r="AM39" s="12">
        <f t="shared" si="22"/>
        <v>3.7841604676261067</v>
      </c>
      <c r="AN39" s="12">
        <f t="shared" si="23"/>
        <v>3.5866032844364741</v>
      </c>
      <c r="AO39" s="12">
        <f t="shared" si="24"/>
        <v>3.4690203562189539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x14ac:dyDescent="0.15">
      <c r="A40" s="81">
        <v>62000</v>
      </c>
      <c r="B40" s="8">
        <v>0.23499999999999999</v>
      </c>
      <c r="C40" s="8">
        <v>0.24</v>
      </c>
      <c r="D40" s="8">
        <v>0.245</v>
      </c>
      <c r="E40" s="8">
        <v>0.245</v>
      </c>
      <c r="F40" s="8">
        <v>0.25</v>
      </c>
      <c r="G40" s="8">
        <v>0.255</v>
      </c>
      <c r="H40" s="8">
        <v>0.255</v>
      </c>
      <c r="I40" s="8">
        <v>0.26</v>
      </c>
      <c r="J40" s="8">
        <v>0.26</v>
      </c>
      <c r="K40" s="8">
        <v>0.26500000000000001</v>
      </c>
      <c r="L40" s="8">
        <v>0.26500000000000001</v>
      </c>
      <c r="M40" s="8">
        <v>0.27</v>
      </c>
      <c r="O40" s="81">
        <v>62000</v>
      </c>
      <c r="P40" s="78">
        <v>364339.24425364105</v>
      </c>
      <c r="Q40" s="78">
        <v>347102.23769389623</v>
      </c>
      <c r="R40" s="78">
        <v>331156.63594769448</v>
      </c>
      <c r="S40" s="78">
        <v>310069.97634001327</v>
      </c>
      <c r="T40" s="78">
        <v>296794.09743401478</v>
      </c>
      <c r="U40" s="78">
        <v>284486.21121295501</v>
      </c>
      <c r="V40" s="78">
        <v>267817.27277878986</v>
      </c>
      <c r="W40" s="78">
        <v>257517.52943634667</v>
      </c>
      <c r="X40" s="78">
        <v>243267.71590317105</v>
      </c>
      <c r="Y40" s="78">
        <v>234617.94899281862</v>
      </c>
      <c r="Z40" s="78">
        <v>222369.4036350614</v>
      </c>
      <c r="AA40" s="78">
        <v>215079.26208557512</v>
      </c>
      <c r="AC40" s="81">
        <v>62000</v>
      </c>
      <c r="AD40" s="12">
        <f t="shared" si="13"/>
        <v>5.8764394234458237</v>
      </c>
      <c r="AE40" s="12">
        <f t="shared" si="14"/>
        <v>5.5984231886112292</v>
      </c>
      <c r="AF40" s="12">
        <f t="shared" si="15"/>
        <v>5.3412360636724916</v>
      </c>
      <c r="AG40" s="12">
        <f t="shared" si="16"/>
        <v>5.0011286506453754</v>
      </c>
      <c r="AH40" s="12">
        <f t="shared" si="17"/>
        <v>4.7870015715163676</v>
      </c>
      <c r="AI40" s="12">
        <f t="shared" si="18"/>
        <v>4.5884872776283068</v>
      </c>
      <c r="AJ40" s="12">
        <f t="shared" si="19"/>
        <v>4.3196334319159657</v>
      </c>
      <c r="AK40" s="12">
        <f t="shared" si="20"/>
        <v>4.1535085392959141</v>
      </c>
      <c r="AL40" s="12">
        <f t="shared" si="21"/>
        <v>3.9236728371479201</v>
      </c>
      <c r="AM40" s="12">
        <f t="shared" si="22"/>
        <v>3.7841604676261067</v>
      </c>
      <c r="AN40" s="12">
        <f t="shared" si="23"/>
        <v>3.5866032844364741</v>
      </c>
      <c r="AO40" s="12">
        <f t="shared" si="24"/>
        <v>3.4690203562189534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x14ac:dyDescent="0.15">
      <c r="A41" s="81">
        <v>63000</v>
      </c>
      <c r="B41" s="8">
        <v>0.23499999999999999</v>
      </c>
      <c r="C41" s="8">
        <v>0.24</v>
      </c>
      <c r="D41" s="8">
        <v>0.245</v>
      </c>
      <c r="E41" s="8">
        <v>0.245</v>
      </c>
      <c r="F41" s="8">
        <v>0.25</v>
      </c>
      <c r="G41" s="8">
        <v>0.255</v>
      </c>
      <c r="H41" s="8">
        <v>0.26</v>
      </c>
      <c r="I41" s="8">
        <v>0.26</v>
      </c>
      <c r="J41" s="8">
        <v>0.26500000000000001</v>
      </c>
      <c r="K41" s="8">
        <v>0.26500000000000001</v>
      </c>
      <c r="L41" s="8">
        <v>0.27</v>
      </c>
      <c r="M41" s="8">
        <v>0.27</v>
      </c>
      <c r="O41" s="81">
        <v>63000</v>
      </c>
      <c r="P41" s="78">
        <v>370215.68367708684</v>
      </c>
      <c r="Q41" s="78">
        <v>352700.66088250745</v>
      </c>
      <c r="R41" s="78">
        <v>336497.872011367</v>
      </c>
      <c r="S41" s="78">
        <v>315071.10499065864</v>
      </c>
      <c r="T41" s="78">
        <v>301581.09900553111</v>
      </c>
      <c r="U41" s="78">
        <v>289074.69849058334</v>
      </c>
      <c r="V41" s="78">
        <v>277472.92397954315</v>
      </c>
      <c r="W41" s="78">
        <v>261671.0379756426</v>
      </c>
      <c r="X41" s="78">
        <v>251945.06929301744</v>
      </c>
      <c r="Y41" s="78">
        <v>238402.10946044471</v>
      </c>
      <c r="Z41" s="78">
        <v>230219.32780477143</v>
      </c>
      <c r="AA41" s="78">
        <v>218548.28244179409</v>
      </c>
      <c r="AC41" s="81">
        <v>63000</v>
      </c>
      <c r="AD41" s="12">
        <f t="shared" si="13"/>
        <v>5.8764394234458228</v>
      </c>
      <c r="AE41" s="12">
        <f t="shared" si="14"/>
        <v>5.5984231886112292</v>
      </c>
      <c r="AF41" s="12">
        <f t="shared" si="15"/>
        <v>5.3412360636724925</v>
      </c>
      <c r="AG41" s="12">
        <f t="shared" si="16"/>
        <v>5.0011286506453754</v>
      </c>
      <c r="AH41" s="12">
        <f t="shared" si="17"/>
        <v>4.7870015715163667</v>
      </c>
      <c r="AI41" s="12">
        <f t="shared" si="18"/>
        <v>4.5884872776283068</v>
      </c>
      <c r="AJ41" s="12">
        <f t="shared" si="19"/>
        <v>4.4043321266594146</v>
      </c>
      <c r="AK41" s="12">
        <f t="shared" si="20"/>
        <v>4.1535085392959141</v>
      </c>
      <c r="AL41" s="12">
        <f t="shared" si="21"/>
        <v>3.9991280840161498</v>
      </c>
      <c r="AM41" s="12">
        <f t="shared" si="22"/>
        <v>3.7841604676261067</v>
      </c>
      <c r="AN41" s="12">
        <f t="shared" si="23"/>
        <v>3.6542750445201815</v>
      </c>
      <c r="AO41" s="12">
        <f t="shared" si="24"/>
        <v>3.4690203562189539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x14ac:dyDescent="0.15">
      <c r="A42" s="81">
        <v>64000</v>
      </c>
      <c r="B42" s="8">
        <v>0.23499999999999999</v>
      </c>
      <c r="C42" s="8">
        <v>0.24</v>
      </c>
      <c r="D42" s="8">
        <v>0.245</v>
      </c>
      <c r="E42" s="8">
        <v>0.25</v>
      </c>
      <c r="F42" s="8">
        <v>0.25</v>
      </c>
      <c r="G42" s="8">
        <v>0.255</v>
      </c>
      <c r="H42" s="8">
        <v>0.26</v>
      </c>
      <c r="I42" s="8">
        <v>0.26</v>
      </c>
      <c r="J42" s="8">
        <v>0.26500000000000001</v>
      </c>
      <c r="K42" s="8">
        <v>0.26500000000000001</v>
      </c>
      <c r="L42" s="8">
        <v>0.27</v>
      </c>
      <c r="M42" s="8">
        <v>0.27</v>
      </c>
      <c r="O42" s="81">
        <v>64000</v>
      </c>
      <c r="P42" s="78">
        <v>376092.12310053263</v>
      </c>
      <c r="Q42" s="78">
        <v>358299.08407111868</v>
      </c>
      <c r="R42" s="78">
        <v>341839.10807503952</v>
      </c>
      <c r="S42" s="78">
        <v>326604.32004214695</v>
      </c>
      <c r="T42" s="78">
        <v>306368.1005770475</v>
      </c>
      <c r="U42" s="78">
        <v>293663.18576821161</v>
      </c>
      <c r="V42" s="78">
        <v>281877.25610620261</v>
      </c>
      <c r="W42" s="78">
        <v>265824.54651493853</v>
      </c>
      <c r="X42" s="78">
        <v>255944.19737703356</v>
      </c>
      <c r="Y42" s="78">
        <v>242186.26992807083</v>
      </c>
      <c r="Z42" s="78">
        <v>233873.60284929161</v>
      </c>
      <c r="AA42" s="78">
        <v>222017.30279801303</v>
      </c>
      <c r="AC42" s="81">
        <v>64000</v>
      </c>
      <c r="AD42" s="12">
        <f t="shared" si="13"/>
        <v>5.8764394234458219</v>
      </c>
      <c r="AE42" s="12">
        <f t="shared" si="14"/>
        <v>5.5984231886112292</v>
      </c>
      <c r="AF42" s="12">
        <f t="shared" si="15"/>
        <v>5.3412360636724925</v>
      </c>
      <c r="AG42" s="12">
        <f t="shared" si="16"/>
        <v>5.1031925006585457</v>
      </c>
      <c r="AH42" s="12">
        <f t="shared" si="17"/>
        <v>4.7870015715163676</v>
      </c>
      <c r="AI42" s="12">
        <f t="shared" si="18"/>
        <v>4.5884872776283068</v>
      </c>
      <c r="AJ42" s="12">
        <f t="shared" si="19"/>
        <v>4.4043321266594155</v>
      </c>
      <c r="AK42" s="12">
        <f t="shared" si="20"/>
        <v>4.1535085392959141</v>
      </c>
      <c r="AL42" s="12">
        <f t="shared" si="21"/>
        <v>3.9991280840161494</v>
      </c>
      <c r="AM42" s="12">
        <f t="shared" si="22"/>
        <v>3.7841604676261067</v>
      </c>
      <c r="AN42" s="12">
        <f t="shared" si="23"/>
        <v>3.6542750445201815</v>
      </c>
      <c r="AO42" s="12">
        <f t="shared" si="24"/>
        <v>3.4690203562189534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x14ac:dyDescent="0.15">
      <c r="A43" s="81">
        <v>65000</v>
      </c>
      <c r="B43" s="8">
        <v>0.23499999999999999</v>
      </c>
      <c r="C43" s="8">
        <v>0.24</v>
      </c>
      <c r="D43" s="8">
        <v>0.245</v>
      </c>
      <c r="E43" s="8">
        <v>0.25</v>
      </c>
      <c r="F43" s="8">
        <v>0.255</v>
      </c>
      <c r="G43" s="8">
        <v>0.255</v>
      </c>
      <c r="H43" s="8">
        <v>0.26</v>
      </c>
      <c r="I43" s="8">
        <v>0.26</v>
      </c>
      <c r="J43" s="8">
        <v>0.26500000000000001</v>
      </c>
      <c r="K43" s="8">
        <v>0.27</v>
      </c>
      <c r="L43" s="8">
        <v>0.27</v>
      </c>
      <c r="M43" s="8">
        <v>0.27</v>
      </c>
      <c r="O43" s="81">
        <v>65000</v>
      </c>
      <c r="P43" s="78">
        <v>381968.56252397853</v>
      </c>
      <c r="Q43" s="78">
        <v>363897.5072597299</v>
      </c>
      <c r="R43" s="78">
        <v>347180.34413871192</v>
      </c>
      <c r="S43" s="78">
        <v>331707.51254280552</v>
      </c>
      <c r="T43" s="78">
        <v>317378.20419153513</v>
      </c>
      <c r="U43" s="78">
        <v>298251.67304583994</v>
      </c>
      <c r="V43" s="78">
        <v>286281.58823286201</v>
      </c>
      <c r="W43" s="78">
        <v>269978.0550542344</v>
      </c>
      <c r="X43" s="78">
        <v>259943.32546104974</v>
      </c>
      <c r="Y43" s="78">
        <v>250611.38191259687</v>
      </c>
      <c r="Z43" s="78">
        <v>237527.87789381179</v>
      </c>
      <c r="AA43" s="78">
        <v>225486.32315423197</v>
      </c>
      <c r="AC43" s="81">
        <v>65000</v>
      </c>
      <c r="AD43" s="12">
        <f t="shared" si="13"/>
        <v>5.8764394234458237</v>
      </c>
      <c r="AE43" s="12">
        <f t="shared" si="14"/>
        <v>5.5984231886112292</v>
      </c>
      <c r="AF43" s="12">
        <f t="shared" si="15"/>
        <v>5.3412360636724907</v>
      </c>
      <c r="AG43" s="12">
        <f t="shared" si="16"/>
        <v>5.1031925006585466</v>
      </c>
      <c r="AH43" s="12">
        <f t="shared" si="17"/>
        <v>4.8827416029466946</v>
      </c>
      <c r="AI43" s="12">
        <f t="shared" si="18"/>
        <v>4.5884872776283068</v>
      </c>
      <c r="AJ43" s="12">
        <f t="shared" si="19"/>
        <v>4.4043321266594155</v>
      </c>
      <c r="AK43" s="12">
        <f t="shared" si="20"/>
        <v>4.1535085392959141</v>
      </c>
      <c r="AL43" s="12">
        <f t="shared" si="21"/>
        <v>3.9991280840161498</v>
      </c>
      <c r="AM43" s="12">
        <f t="shared" si="22"/>
        <v>3.8555597217322597</v>
      </c>
      <c r="AN43" s="12">
        <f t="shared" si="23"/>
        <v>3.6542750445201815</v>
      </c>
      <c r="AO43" s="12">
        <f t="shared" si="24"/>
        <v>3.4690203562189534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x14ac:dyDescent="0.15">
      <c r="A44" s="81">
        <v>66000</v>
      </c>
      <c r="B44" s="8">
        <v>0.24</v>
      </c>
      <c r="C44" s="8">
        <v>0.245</v>
      </c>
      <c r="D44" s="8">
        <v>0.245</v>
      </c>
      <c r="E44" s="8">
        <v>0.25</v>
      </c>
      <c r="F44" s="8">
        <v>0.255</v>
      </c>
      <c r="G44" s="8">
        <v>0.255</v>
      </c>
      <c r="H44" s="8">
        <v>0.26</v>
      </c>
      <c r="I44" s="8">
        <v>0.26500000000000001</v>
      </c>
      <c r="J44" s="8">
        <v>0.26500000000000001</v>
      </c>
      <c r="K44" s="8">
        <v>0.27</v>
      </c>
      <c r="L44" s="8">
        <v>0.27</v>
      </c>
      <c r="M44" s="8">
        <v>0.27500000000000002</v>
      </c>
      <c r="O44" s="81">
        <v>66000</v>
      </c>
      <c r="P44" s="78">
        <v>396097.02326545463</v>
      </c>
      <c r="Q44" s="78">
        <v>377193.76233268157</v>
      </c>
      <c r="R44" s="78">
        <v>352521.58020238444</v>
      </c>
      <c r="S44" s="78">
        <v>336810.70504346408</v>
      </c>
      <c r="T44" s="78">
        <v>322260.94579448184</v>
      </c>
      <c r="U44" s="78">
        <v>302840.16032346827</v>
      </c>
      <c r="V44" s="78">
        <v>290685.92035952141</v>
      </c>
      <c r="W44" s="78">
        <v>279403.32443186746</v>
      </c>
      <c r="X44" s="78">
        <v>263942.45354506589</v>
      </c>
      <c r="Y44" s="78">
        <v>254466.94163432915</v>
      </c>
      <c r="Z44" s="78">
        <v>241182.15293833197</v>
      </c>
      <c r="AA44" s="78">
        <v>233195.25727916299</v>
      </c>
      <c r="AC44" s="81">
        <v>66000</v>
      </c>
      <c r="AD44" s="12">
        <f t="shared" si="13"/>
        <v>6.0014700494765849</v>
      </c>
      <c r="AE44" s="12">
        <f t="shared" si="14"/>
        <v>5.71505700504063</v>
      </c>
      <c r="AF44" s="12">
        <f t="shared" si="15"/>
        <v>5.3412360636724916</v>
      </c>
      <c r="AG44" s="12">
        <f t="shared" si="16"/>
        <v>5.1031925006585466</v>
      </c>
      <c r="AH44" s="12">
        <f t="shared" si="17"/>
        <v>4.8827416029466946</v>
      </c>
      <c r="AI44" s="12">
        <f t="shared" si="18"/>
        <v>4.5884872776283068</v>
      </c>
      <c r="AJ44" s="12">
        <f t="shared" si="19"/>
        <v>4.4043321266594155</v>
      </c>
      <c r="AK44" s="12">
        <f t="shared" si="20"/>
        <v>4.2333837035131436</v>
      </c>
      <c r="AL44" s="12">
        <f t="shared" si="21"/>
        <v>3.9991280840161498</v>
      </c>
      <c r="AM44" s="12">
        <f t="shared" si="22"/>
        <v>3.8555597217322597</v>
      </c>
      <c r="AN44" s="12">
        <f t="shared" si="23"/>
        <v>3.6542750445201815</v>
      </c>
      <c r="AO44" s="12">
        <f t="shared" si="24"/>
        <v>3.5332614739267121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x14ac:dyDescent="0.15">
      <c r="A45" s="81">
        <v>67000</v>
      </c>
      <c r="B45" s="8">
        <v>0.24</v>
      </c>
      <c r="C45" s="8">
        <v>0.245</v>
      </c>
      <c r="D45" s="8">
        <v>0.25</v>
      </c>
      <c r="E45" s="8">
        <v>0.25</v>
      </c>
      <c r="F45" s="8">
        <v>0.255</v>
      </c>
      <c r="G45" s="8">
        <v>0.26</v>
      </c>
      <c r="H45" s="8">
        <v>0.26</v>
      </c>
      <c r="I45" s="8">
        <v>0.26500000000000001</v>
      </c>
      <c r="J45" s="8">
        <v>0.26500000000000001</v>
      </c>
      <c r="K45" s="8">
        <v>0.27</v>
      </c>
      <c r="L45" s="8">
        <v>0.27500000000000002</v>
      </c>
      <c r="M45" s="8">
        <v>0.27500000000000002</v>
      </c>
      <c r="O45" s="81">
        <v>67000</v>
      </c>
      <c r="P45" s="78">
        <v>402098.49331493123</v>
      </c>
      <c r="Q45" s="78">
        <v>382908.81933772221</v>
      </c>
      <c r="R45" s="78">
        <v>365166.13904699689</v>
      </c>
      <c r="S45" s="78">
        <v>341913.89754412259</v>
      </c>
      <c r="T45" s="78">
        <v>327143.68739742856</v>
      </c>
      <c r="U45" s="78">
        <v>313456.66029915732</v>
      </c>
      <c r="V45" s="78">
        <v>295090.25248618086</v>
      </c>
      <c r="W45" s="78">
        <v>283636.70813538058</v>
      </c>
      <c r="X45" s="78">
        <v>267941.58162908204</v>
      </c>
      <c r="Y45" s="78">
        <v>258322.5013560614</v>
      </c>
      <c r="Z45" s="78">
        <v>249370.43590846052</v>
      </c>
      <c r="AA45" s="78">
        <v>236728.51875308971</v>
      </c>
      <c r="AC45" s="81">
        <v>67000</v>
      </c>
      <c r="AD45" s="12">
        <f t="shared" si="13"/>
        <v>6.0014700494765858</v>
      </c>
      <c r="AE45" s="12">
        <f t="shared" si="14"/>
        <v>5.71505700504063</v>
      </c>
      <c r="AF45" s="12">
        <f t="shared" si="15"/>
        <v>5.4502408812984608</v>
      </c>
      <c r="AG45" s="12">
        <f t="shared" si="16"/>
        <v>5.1031925006585466</v>
      </c>
      <c r="AH45" s="12">
        <f t="shared" si="17"/>
        <v>4.8827416029466946</v>
      </c>
      <c r="AI45" s="12">
        <f t="shared" si="18"/>
        <v>4.6784576164053329</v>
      </c>
      <c r="AJ45" s="12">
        <f t="shared" si="19"/>
        <v>4.4043321266594155</v>
      </c>
      <c r="AK45" s="12">
        <f t="shared" si="20"/>
        <v>4.2333837035131427</v>
      </c>
      <c r="AL45" s="12">
        <f t="shared" si="21"/>
        <v>3.9991280840161498</v>
      </c>
      <c r="AM45" s="12">
        <f t="shared" si="22"/>
        <v>3.8555597217322597</v>
      </c>
      <c r="AN45" s="12">
        <f t="shared" si="23"/>
        <v>3.7219468046038884</v>
      </c>
      <c r="AO45" s="12">
        <f t="shared" si="24"/>
        <v>3.5332614739267121</v>
      </c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x14ac:dyDescent="0.15">
      <c r="A46" s="81">
        <v>68000</v>
      </c>
      <c r="B46" s="8">
        <v>0.24</v>
      </c>
      <c r="C46" s="8">
        <v>0.245</v>
      </c>
      <c r="D46" s="8">
        <v>0.25</v>
      </c>
      <c r="E46" s="8">
        <v>0.255</v>
      </c>
      <c r="F46" s="8">
        <v>0.255</v>
      </c>
      <c r="G46" s="8">
        <v>0.26</v>
      </c>
      <c r="H46" s="8">
        <v>0.26500000000000001</v>
      </c>
      <c r="I46" s="8">
        <v>0.26500000000000001</v>
      </c>
      <c r="J46" s="8">
        <v>0.27</v>
      </c>
      <c r="K46" s="8">
        <v>0.27</v>
      </c>
      <c r="L46" s="8">
        <v>0.27500000000000002</v>
      </c>
      <c r="M46" s="8">
        <v>0.27500000000000002</v>
      </c>
      <c r="O46" s="81">
        <v>68000</v>
      </c>
      <c r="P46" s="78">
        <v>408099.96336440777</v>
      </c>
      <c r="Q46" s="78">
        <v>388623.87634276284</v>
      </c>
      <c r="R46" s="78">
        <v>370616.37992829538</v>
      </c>
      <c r="S46" s="78">
        <v>353957.43184567679</v>
      </c>
      <c r="T46" s="78">
        <v>332026.42900037521</v>
      </c>
      <c r="U46" s="78">
        <v>318135.11791556259</v>
      </c>
      <c r="V46" s="78">
        <v>305254.0958553949</v>
      </c>
      <c r="W46" s="78">
        <v>287870.09183889377</v>
      </c>
      <c r="X46" s="78">
        <v>277071.66650013777</v>
      </c>
      <c r="Y46" s="78">
        <v>262178.06107779365</v>
      </c>
      <c r="Z46" s="78">
        <v>253092.38271306441</v>
      </c>
      <c r="AA46" s="78">
        <v>240261.7802270164</v>
      </c>
      <c r="AC46" s="81">
        <v>68000</v>
      </c>
      <c r="AD46" s="12">
        <f t="shared" si="13"/>
        <v>6.0014700494765849</v>
      </c>
      <c r="AE46" s="12">
        <f t="shared" si="14"/>
        <v>5.71505700504063</v>
      </c>
      <c r="AF46" s="12">
        <f t="shared" si="15"/>
        <v>5.4502408812984617</v>
      </c>
      <c r="AG46" s="12">
        <f t="shared" si="16"/>
        <v>5.2052563506717178</v>
      </c>
      <c r="AH46" s="12">
        <f t="shared" si="17"/>
        <v>4.8827416029466946</v>
      </c>
      <c r="AI46" s="12">
        <f t="shared" si="18"/>
        <v>4.678457616405332</v>
      </c>
      <c r="AJ46" s="12">
        <f t="shared" si="19"/>
        <v>4.4890308214028662</v>
      </c>
      <c r="AK46" s="12">
        <f t="shared" si="20"/>
        <v>4.2333837035131436</v>
      </c>
      <c r="AL46" s="12">
        <f t="shared" si="21"/>
        <v>4.0745833308843791</v>
      </c>
      <c r="AM46" s="12">
        <f t="shared" si="22"/>
        <v>3.8555597217322597</v>
      </c>
      <c r="AN46" s="12">
        <f t="shared" si="23"/>
        <v>3.7219468046038884</v>
      </c>
      <c r="AO46" s="12">
        <f t="shared" si="24"/>
        <v>3.5332614739267116</v>
      </c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x14ac:dyDescent="0.15">
      <c r="A47" s="81">
        <v>69000</v>
      </c>
      <c r="B47" s="8">
        <v>0.24</v>
      </c>
      <c r="C47" s="8">
        <v>0.245</v>
      </c>
      <c r="D47" s="8">
        <v>0.25</v>
      </c>
      <c r="E47" s="8">
        <v>0.255</v>
      </c>
      <c r="F47" s="8">
        <v>0.255</v>
      </c>
      <c r="G47" s="8">
        <v>0.26</v>
      </c>
      <c r="H47" s="8">
        <v>0.26500000000000001</v>
      </c>
      <c r="I47" s="8">
        <v>0.26500000000000001</v>
      </c>
      <c r="J47" s="8">
        <v>0.27</v>
      </c>
      <c r="K47" s="8">
        <v>0.27500000000000002</v>
      </c>
      <c r="L47" s="8">
        <v>0.27500000000000002</v>
      </c>
      <c r="M47" s="8">
        <v>0.27500000000000002</v>
      </c>
      <c r="O47" s="81">
        <v>69000</v>
      </c>
      <c r="P47" s="78">
        <v>414101.43341388437</v>
      </c>
      <c r="Q47" s="78">
        <v>394338.93334780348</v>
      </c>
      <c r="R47" s="78">
        <v>376066.62080959382</v>
      </c>
      <c r="S47" s="78">
        <v>359162.68819634849</v>
      </c>
      <c r="T47" s="78">
        <v>336909.17060332192</v>
      </c>
      <c r="U47" s="78">
        <v>322813.57553196792</v>
      </c>
      <c r="V47" s="78">
        <v>309743.12667679775</v>
      </c>
      <c r="W47" s="78">
        <v>292103.4755424069</v>
      </c>
      <c r="X47" s="78">
        <v>281146.24983102217</v>
      </c>
      <c r="Y47" s="78">
        <v>270960.16933285049</v>
      </c>
      <c r="Z47" s="78">
        <v>256814.32951766829</v>
      </c>
      <c r="AA47" s="78">
        <v>243795.04170094311</v>
      </c>
      <c r="AC47" s="81">
        <v>69000</v>
      </c>
      <c r="AD47" s="12">
        <f t="shared" si="13"/>
        <v>6.0014700494765849</v>
      </c>
      <c r="AE47" s="12">
        <f t="shared" si="14"/>
        <v>5.71505700504063</v>
      </c>
      <c r="AF47" s="12">
        <f t="shared" si="15"/>
        <v>5.4502408812984608</v>
      </c>
      <c r="AG47" s="12">
        <f t="shared" si="16"/>
        <v>5.2052563506717169</v>
      </c>
      <c r="AH47" s="12">
        <f t="shared" si="17"/>
        <v>4.8827416029466946</v>
      </c>
      <c r="AI47" s="12">
        <f t="shared" si="18"/>
        <v>4.678457616405332</v>
      </c>
      <c r="AJ47" s="12">
        <f t="shared" si="19"/>
        <v>4.4890308214028662</v>
      </c>
      <c r="AK47" s="12">
        <f t="shared" si="20"/>
        <v>4.2333837035131436</v>
      </c>
      <c r="AL47" s="12">
        <f t="shared" si="21"/>
        <v>4.0745833308843791</v>
      </c>
      <c r="AM47" s="12">
        <f t="shared" si="22"/>
        <v>3.9269589758384131</v>
      </c>
      <c r="AN47" s="12">
        <f t="shared" si="23"/>
        <v>3.7219468046038884</v>
      </c>
      <c r="AO47" s="12">
        <f t="shared" si="24"/>
        <v>3.5332614739267116</v>
      </c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x14ac:dyDescent="0.15">
      <c r="A48" s="81">
        <v>70000</v>
      </c>
      <c r="B48" s="8">
        <v>0.245</v>
      </c>
      <c r="C48" s="8">
        <v>0.245</v>
      </c>
      <c r="D48" s="8">
        <v>0.25</v>
      </c>
      <c r="E48" s="8">
        <v>0.255</v>
      </c>
      <c r="F48" s="8">
        <v>0.26</v>
      </c>
      <c r="G48" s="8">
        <v>0.26</v>
      </c>
      <c r="H48" s="8">
        <v>0.26500000000000001</v>
      </c>
      <c r="I48" s="8">
        <v>0.27</v>
      </c>
      <c r="J48" s="8">
        <v>0.27</v>
      </c>
      <c r="K48" s="8">
        <v>0.27500000000000002</v>
      </c>
      <c r="L48" s="8">
        <v>0.27500000000000002</v>
      </c>
      <c r="M48" s="8">
        <v>0.28000000000000003</v>
      </c>
      <c r="O48" s="81">
        <v>70000</v>
      </c>
      <c r="P48" s="78">
        <v>428855.04728551436</v>
      </c>
      <c r="Q48" s="78">
        <v>400053.99035284412</v>
      </c>
      <c r="R48" s="78">
        <v>381516.86169089226</v>
      </c>
      <c r="S48" s="78">
        <v>364367.94454702019</v>
      </c>
      <c r="T48" s="78">
        <v>348493.71440639155</v>
      </c>
      <c r="U48" s="78">
        <v>327492.0331483733</v>
      </c>
      <c r="V48" s="78">
        <v>314232.1574982006</v>
      </c>
      <c r="W48" s="78">
        <v>301928.12074112607</v>
      </c>
      <c r="X48" s="78">
        <v>285220.83316190651</v>
      </c>
      <c r="Y48" s="78">
        <v>274887.12830868887</v>
      </c>
      <c r="Z48" s="78">
        <v>260536.2763222722</v>
      </c>
      <c r="AA48" s="78">
        <v>251825.18141441297</v>
      </c>
      <c r="AC48" s="81">
        <v>70000</v>
      </c>
      <c r="AD48" s="12">
        <f t="shared" si="13"/>
        <v>6.1265006755073479</v>
      </c>
      <c r="AE48" s="12">
        <f t="shared" si="14"/>
        <v>5.71505700504063</v>
      </c>
      <c r="AF48" s="12">
        <f t="shared" si="15"/>
        <v>5.4502408812984608</v>
      </c>
      <c r="AG48" s="12">
        <f t="shared" si="16"/>
        <v>5.2052563506717169</v>
      </c>
      <c r="AH48" s="12">
        <f t="shared" si="17"/>
        <v>4.9784816343770224</v>
      </c>
      <c r="AI48" s="12">
        <f t="shared" si="18"/>
        <v>4.6784576164053329</v>
      </c>
      <c r="AJ48" s="12">
        <f t="shared" si="19"/>
        <v>4.4890308214028654</v>
      </c>
      <c r="AK48" s="12">
        <f t="shared" si="20"/>
        <v>4.3132588677303723</v>
      </c>
      <c r="AL48" s="12">
        <f t="shared" si="21"/>
        <v>4.0745833308843791</v>
      </c>
      <c r="AM48" s="12">
        <f t="shared" si="22"/>
        <v>3.9269589758384122</v>
      </c>
      <c r="AN48" s="12">
        <f t="shared" si="23"/>
        <v>3.7219468046038884</v>
      </c>
      <c r="AO48" s="12">
        <f t="shared" si="24"/>
        <v>3.5975025916344712</v>
      </c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x14ac:dyDescent="0.15">
      <c r="A49" s="81">
        <v>71000</v>
      </c>
      <c r="B49" s="8">
        <v>0.245</v>
      </c>
      <c r="C49" s="8">
        <v>0.25</v>
      </c>
      <c r="D49" s="8">
        <v>0.25</v>
      </c>
      <c r="E49" s="8">
        <v>0.255</v>
      </c>
      <c r="F49" s="8">
        <v>0.26</v>
      </c>
      <c r="G49" s="8">
        <v>0.26500000000000001</v>
      </c>
      <c r="H49" s="8">
        <v>0.26500000000000001</v>
      </c>
      <c r="I49" s="8">
        <v>0.27</v>
      </c>
      <c r="J49" s="8">
        <v>0.27</v>
      </c>
      <c r="K49" s="8">
        <v>0.27500000000000002</v>
      </c>
      <c r="L49" s="8">
        <v>0.28000000000000003</v>
      </c>
      <c r="M49" s="8">
        <v>0.28000000000000003</v>
      </c>
      <c r="O49" s="81">
        <v>71000</v>
      </c>
      <c r="P49" s="78">
        <v>434981.54796102166</v>
      </c>
      <c r="Q49" s="78">
        <v>414050.04832437221</v>
      </c>
      <c r="R49" s="78">
        <v>386967.10257219075</v>
      </c>
      <c r="S49" s="78">
        <v>369573.20089769195</v>
      </c>
      <c r="T49" s="78">
        <v>353472.19604076853</v>
      </c>
      <c r="U49" s="78">
        <v>338558.38481794746</v>
      </c>
      <c r="V49" s="78">
        <v>318721.18831960345</v>
      </c>
      <c r="W49" s="78">
        <v>306241.37960885646</v>
      </c>
      <c r="X49" s="78">
        <v>289295.41649279092</v>
      </c>
      <c r="Y49" s="78">
        <v>278814.08728452731</v>
      </c>
      <c r="Z49" s="78">
        <v>269062.91809281934</v>
      </c>
      <c r="AA49" s="78">
        <v>255422.68400604744</v>
      </c>
      <c r="AC49" s="81">
        <v>71000</v>
      </c>
      <c r="AD49" s="12">
        <f t="shared" si="13"/>
        <v>6.126500675507347</v>
      </c>
      <c r="AE49" s="12">
        <f t="shared" si="14"/>
        <v>5.8316908214700316</v>
      </c>
      <c r="AF49" s="12">
        <f t="shared" si="15"/>
        <v>5.4502408812984608</v>
      </c>
      <c r="AG49" s="12">
        <f t="shared" si="16"/>
        <v>5.2052563506717178</v>
      </c>
      <c r="AH49" s="12">
        <f t="shared" si="17"/>
        <v>4.9784816343770215</v>
      </c>
      <c r="AI49" s="12">
        <f t="shared" si="18"/>
        <v>4.768427955182359</v>
      </c>
      <c r="AJ49" s="12">
        <f t="shared" si="19"/>
        <v>4.4890308214028654</v>
      </c>
      <c r="AK49" s="12">
        <f t="shared" si="20"/>
        <v>4.3132588677303723</v>
      </c>
      <c r="AL49" s="12">
        <f t="shared" si="21"/>
        <v>4.0745833308843791</v>
      </c>
      <c r="AM49" s="12">
        <f t="shared" si="22"/>
        <v>3.9269589758384127</v>
      </c>
      <c r="AN49" s="12">
        <f t="shared" si="23"/>
        <v>3.7896185646875962</v>
      </c>
      <c r="AO49" s="12">
        <f t="shared" si="24"/>
        <v>3.5975025916344707</v>
      </c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x14ac:dyDescent="0.15">
      <c r="A50" s="81">
        <v>72000</v>
      </c>
      <c r="B50" s="8">
        <v>0.245</v>
      </c>
      <c r="C50" s="8">
        <v>0.25</v>
      </c>
      <c r="D50" s="8">
        <v>0.255</v>
      </c>
      <c r="E50" s="8">
        <v>0.255</v>
      </c>
      <c r="F50" s="8">
        <v>0.26</v>
      </c>
      <c r="G50" s="8">
        <v>0.26500000000000001</v>
      </c>
      <c r="H50" s="8">
        <v>0.27</v>
      </c>
      <c r="I50" s="8">
        <v>0.27</v>
      </c>
      <c r="J50" s="8">
        <v>0.27500000000000002</v>
      </c>
      <c r="K50" s="8">
        <v>0.27500000000000002</v>
      </c>
      <c r="L50" s="8">
        <v>0.28000000000000003</v>
      </c>
      <c r="M50" s="8">
        <v>0.28000000000000003</v>
      </c>
      <c r="O50" s="81">
        <v>72000</v>
      </c>
      <c r="P50" s="78">
        <v>441108.04863652901</v>
      </c>
      <c r="Q50" s="78">
        <v>419881.73914584221</v>
      </c>
      <c r="R50" s="78">
        <v>400265.69032255898</v>
      </c>
      <c r="S50" s="78">
        <v>374778.45724836364</v>
      </c>
      <c r="T50" s="78">
        <v>358450.67767514556</v>
      </c>
      <c r="U50" s="78">
        <v>343326.81277312979</v>
      </c>
      <c r="V50" s="78">
        <v>329308.52516253473</v>
      </c>
      <c r="W50" s="78">
        <v>310554.63847658684</v>
      </c>
      <c r="X50" s="78">
        <v>298802.77759818779</v>
      </c>
      <c r="Y50" s="78">
        <v>282741.04626036569</v>
      </c>
      <c r="Z50" s="78">
        <v>272852.53665750689</v>
      </c>
      <c r="AA50" s="78">
        <v>259020.1865976819</v>
      </c>
      <c r="AC50" s="81">
        <v>72000</v>
      </c>
      <c r="AD50" s="12">
        <f t="shared" si="13"/>
        <v>6.126500675507347</v>
      </c>
      <c r="AE50" s="12">
        <f t="shared" si="14"/>
        <v>5.8316908214700307</v>
      </c>
      <c r="AF50" s="12">
        <f t="shared" si="15"/>
        <v>5.5592456989244301</v>
      </c>
      <c r="AG50" s="12">
        <f t="shared" si="16"/>
        <v>5.2052563506717169</v>
      </c>
      <c r="AH50" s="12">
        <f t="shared" si="17"/>
        <v>4.9784816343770215</v>
      </c>
      <c r="AI50" s="12">
        <f t="shared" si="18"/>
        <v>4.7684279551823581</v>
      </c>
      <c r="AJ50" s="12">
        <f t="shared" si="19"/>
        <v>4.5737295161463161</v>
      </c>
      <c r="AK50" s="12">
        <f>W50/$O50</f>
        <v>4.3132588677303731</v>
      </c>
      <c r="AL50" s="12">
        <f t="shared" si="21"/>
        <v>4.1500385777526079</v>
      </c>
      <c r="AM50" s="12">
        <f t="shared" si="22"/>
        <v>3.9269589758384122</v>
      </c>
      <c r="AN50" s="12">
        <f t="shared" si="23"/>
        <v>3.7896185646875957</v>
      </c>
      <c r="AO50" s="12">
        <f t="shared" si="24"/>
        <v>3.5975025916344707</v>
      </c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x14ac:dyDescent="0.15">
      <c r="A51" s="81">
        <v>73000</v>
      </c>
      <c r="B51" s="8">
        <v>0.245</v>
      </c>
      <c r="C51" s="8">
        <v>0.25</v>
      </c>
      <c r="D51" s="8">
        <v>0.255</v>
      </c>
      <c r="E51" s="8">
        <v>0.26</v>
      </c>
      <c r="F51" s="8">
        <v>0.26500000000000001</v>
      </c>
      <c r="G51" s="8">
        <v>0.26500000000000001</v>
      </c>
      <c r="H51" s="8">
        <v>0.27</v>
      </c>
      <c r="I51" s="8">
        <v>0.27500000000000002</v>
      </c>
      <c r="J51" s="8">
        <v>0.27500000000000002</v>
      </c>
      <c r="K51" s="8">
        <v>0.28000000000000003</v>
      </c>
      <c r="L51" s="8">
        <v>0.28000000000000003</v>
      </c>
      <c r="M51" s="8">
        <v>0.28500000000000003</v>
      </c>
      <c r="O51" s="81">
        <v>73000</v>
      </c>
      <c r="P51" s="78">
        <v>447234.54931203637</v>
      </c>
      <c r="Q51" s="78">
        <v>425713.4299673122</v>
      </c>
      <c r="R51" s="78">
        <v>405824.93602148339</v>
      </c>
      <c r="S51" s="78">
        <v>387434.37464999687</v>
      </c>
      <c r="T51" s="78">
        <v>370418.18160393648</v>
      </c>
      <c r="U51" s="78">
        <v>348095.24072831211</v>
      </c>
      <c r="V51" s="78">
        <v>333882.25467868109</v>
      </c>
      <c r="W51" s="78">
        <v>320698.78433217492</v>
      </c>
      <c r="X51" s="78">
        <v>302952.81617594039</v>
      </c>
      <c r="Y51" s="78">
        <v>291880.15078595333</v>
      </c>
      <c r="Z51" s="78">
        <v>276642.1552221945</v>
      </c>
      <c r="AA51" s="78">
        <v>267307.29078198271</v>
      </c>
      <c r="AC51" s="81">
        <v>73000</v>
      </c>
      <c r="AD51" s="12">
        <f t="shared" si="13"/>
        <v>6.1265006755073479</v>
      </c>
      <c r="AE51" s="12">
        <f t="shared" si="14"/>
        <v>5.8316908214700298</v>
      </c>
      <c r="AF51" s="12">
        <f t="shared" si="15"/>
        <v>5.5592456989244301</v>
      </c>
      <c r="AG51" s="12">
        <f t="shared" si="16"/>
        <v>5.307320200684889</v>
      </c>
      <c r="AH51" s="12">
        <f t="shared" si="17"/>
        <v>5.0742216658073493</v>
      </c>
      <c r="AI51" s="12">
        <f t="shared" si="18"/>
        <v>4.7684279551823581</v>
      </c>
      <c r="AJ51" s="12">
        <f t="shared" si="19"/>
        <v>4.5737295161463161</v>
      </c>
      <c r="AK51" s="12">
        <f t="shared" si="20"/>
        <v>4.3931340319476018</v>
      </c>
      <c r="AL51" s="12">
        <f t="shared" si="21"/>
        <v>4.1500385777526079</v>
      </c>
      <c r="AM51" s="12">
        <f t="shared" si="22"/>
        <v>3.9983582299445661</v>
      </c>
      <c r="AN51" s="12">
        <f t="shared" si="23"/>
        <v>3.7896185646875957</v>
      </c>
      <c r="AO51" s="12">
        <f t="shared" si="24"/>
        <v>3.6617437093422289</v>
      </c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x14ac:dyDescent="0.15">
      <c r="A52" s="81">
        <v>74000</v>
      </c>
      <c r="B52" s="8">
        <v>0.25</v>
      </c>
      <c r="C52" s="8">
        <v>0.255</v>
      </c>
      <c r="D52" s="8">
        <v>0.255</v>
      </c>
      <c r="E52" s="8">
        <v>0.26</v>
      </c>
      <c r="F52" s="8">
        <v>0.26500000000000001</v>
      </c>
      <c r="G52" s="8">
        <v>0.27</v>
      </c>
      <c r="H52" s="8">
        <v>0.27</v>
      </c>
      <c r="I52" s="8">
        <v>0.27500000000000002</v>
      </c>
      <c r="J52" s="8">
        <v>0.27500000000000002</v>
      </c>
      <c r="K52" s="8">
        <v>0.28000000000000003</v>
      </c>
      <c r="L52" s="8">
        <v>0.28000000000000003</v>
      </c>
      <c r="M52" s="8">
        <v>0.28500000000000003</v>
      </c>
      <c r="O52" s="81">
        <v>74000</v>
      </c>
      <c r="P52" s="78">
        <v>462613.31631382013</v>
      </c>
      <c r="Q52" s="78">
        <v>440176.02320455789</v>
      </c>
      <c r="R52" s="78">
        <v>411384.18172040785</v>
      </c>
      <c r="S52" s="78">
        <v>392741.6948506817</v>
      </c>
      <c r="T52" s="78">
        <v>375492.40326974384</v>
      </c>
      <c r="U52" s="78">
        <v>359521.47375299438</v>
      </c>
      <c r="V52" s="78">
        <v>338455.98419482738</v>
      </c>
      <c r="W52" s="78">
        <v>325091.91836412251</v>
      </c>
      <c r="X52" s="78">
        <v>307102.85475369298</v>
      </c>
      <c r="Y52" s="78">
        <v>295878.50901589793</v>
      </c>
      <c r="Z52" s="78">
        <v>280431.77378688211</v>
      </c>
      <c r="AA52" s="78">
        <v>270969.03449132497</v>
      </c>
      <c r="AC52" s="81">
        <v>74000</v>
      </c>
      <c r="AD52" s="12">
        <f t="shared" si="13"/>
        <v>6.25153130153811</v>
      </c>
      <c r="AE52" s="12">
        <f t="shared" si="14"/>
        <v>5.9483246378994306</v>
      </c>
      <c r="AF52" s="12">
        <f t="shared" si="15"/>
        <v>5.5592456989244301</v>
      </c>
      <c r="AG52" s="12">
        <f t="shared" si="16"/>
        <v>5.3073202006848881</v>
      </c>
      <c r="AH52" s="12">
        <f t="shared" si="17"/>
        <v>5.0742216658073493</v>
      </c>
      <c r="AI52" s="12">
        <f t="shared" si="18"/>
        <v>4.8583982939593833</v>
      </c>
      <c r="AJ52" s="12">
        <f t="shared" si="19"/>
        <v>4.5737295161463161</v>
      </c>
      <c r="AK52" s="12">
        <f t="shared" si="20"/>
        <v>4.3931340319476018</v>
      </c>
      <c r="AL52" s="12">
        <f t="shared" si="21"/>
        <v>4.1500385777526079</v>
      </c>
      <c r="AM52" s="12">
        <f t="shared" si="22"/>
        <v>3.9983582299445666</v>
      </c>
      <c r="AN52" s="12">
        <f t="shared" si="23"/>
        <v>3.7896185646875962</v>
      </c>
      <c r="AO52" s="12">
        <f t="shared" si="24"/>
        <v>3.6617437093422294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x14ac:dyDescent="0.15">
      <c r="A53" s="81">
        <v>75000</v>
      </c>
      <c r="B53" s="8">
        <v>0.25</v>
      </c>
      <c r="C53" s="8">
        <v>0.255</v>
      </c>
      <c r="D53" s="8">
        <v>0.26</v>
      </c>
      <c r="E53" s="8">
        <v>0.26</v>
      </c>
      <c r="F53" s="8">
        <v>0.26500000000000001</v>
      </c>
      <c r="G53" s="8">
        <v>0.27</v>
      </c>
      <c r="H53" s="8">
        <v>0.27500000000000002</v>
      </c>
      <c r="I53" s="8">
        <v>0.27500000000000002</v>
      </c>
      <c r="J53" s="8">
        <v>0.28000000000000003</v>
      </c>
      <c r="K53" s="8">
        <v>0.28000000000000003</v>
      </c>
      <c r="L53" s="8">
        <v>0.28500000000000003</v>
      </c>
      <c r="M53" s="8">
        <v>0.28500000000000003</v>
      </c>
      <c r="O53" s="81">
        <v>75000</v>
      </c>
      <c r="P53" s="78">
        <v>468864.84761535819</v>
      </c>
      <c r="Q53" s="78">
        <v>446124.34784245736</v>
      </c>
      <c r="R53" s="78">
        <v>425118.78874127998</v>
      </c>
      <c r="S53" s="78">
        <v>398049.01505136659</v>
      </c>
      <c r="T53" s="78">
        <v>380566.6249355512</v>
      </c>
      <c r="U53" s="78">
        <v>364379.87204695377</v>
      </c>
      <c r="V53" s="78">
        <v>349382.11581673246</v>
      </c>
      <c r="W53" s="78">
        <v>329485.05239607015</v>
      </c>
      <c r="X53" s="78">
        <v>316912.03684656287</v>
      </c>
      <c r="Y53" s="78">
        <v>299876.86724584247</v>
      </c>
      <c r="Z53" s="78">
        <v>289296.77435784769</v>
      </c>
      <c r="AA53" s="78">
        <v>274630.77820066718</v>
      </c>
      <c r="AC53" s="81">
        <v>75000</v>
      </c>
      <c r="AD53" s="12">
        <f t="shared" si="13"/>
        <v>6.2515313015381091</v>
      </c>
      <c r="AE53" s="12">
        <f t="shared" si="14"/>
        <v>5.9483246378994314</v>
      </c>
      <c r="AF53" s="12">
        <f t="shared" si="15"/>
        <v>5.6682505165503994</v>
      </c>
      <c r="AG53" s="12">
        <f t="shared" si="16"/>
        <v>5.3073202006848881</v>
      </c>
      <c r="AH53" s="12">
        <f t="shared" si="17"/>
        <v>5.0742216658073493</v>
      </c>
      <c r="AI53" s="12">
        <f t="shared" si="18"/>
        <v>4.8583982939593833</v>
      </c>
      <c r="AJ53" s="12">
        <f t="shared" si="19"/>
        <v>4.6584282108897659</v>
      </c>
      <c r="AK53" s="12">
        <f t="shared" si="20"/>
        <v>4.3931340319476018</v>
      </c>
      <c r="AL53" s="12">
        <f t="shared" si="21"/>
        <v>4.2254938246208384</v>
      </c>
      <c r="AM53" s="12">
        <f t="shared" si="22"/>
        <v>3.9983582299445661</v>
      </c>
      <c r="AN53" s="12">
        <f t="shared" si="23"/>
        <v>3.8572903247713026</v>
      </c>
      <c r="AO53" s="12">
        <f t="shared" si="24"/>
        <v>3.6617437093422289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x14ac:dyDescent="0.15">
      <c r="A54" s="81">
        <v>76000</v>
      </c>
      <c r="B54" s="8">
        <v>0.25</v>
      </c>
      <c r="C54" s="8">
        <v>0.255</v>
      </c>
      <c r="D54" s="8">
        <v>0.26</v>
      </c>
      <c r="E54" s="8">
        <v>0.26500000000000001</v>
      </c>
      <c r="F54" s="8">
        <v>0.26500000000000001</v>
      </c>
      <c r="G54" s="8">
        <v>0.27</v>
      </c>
      <c r="H54" s="8">
        <v>0.27500000000000002</v>
      </c>
      <c r="I54" s="8">
        <v>0.27500000000000002</v>
      </c>
      <c r="J54" s="8">
        <v>0.28000000000000003</v>
      </c>
      <c r="K54" s="8">
        <v>0.28500000000000003</v>
      </c>
      <c r="L54" s="8">
        <v>0.28500000000000003</v>
      </c>
      <c r="M54" s="8">
        <v>0.29000000000000004</v>
      </c>
      <c r="O54" s="81">
        <v>76000</v>
      </c>
      <c r="P54" s="78">
        <v>475116.3789168963</v>
      </c>
      <c r="Q54" s="78">
        <v>452072.67248035676</v>
      </c>
      <c r="R54" s="78">
        <v>430787.03925783036</v>
      </c>
      <c r="S54" s="78">
        <v>411113.18785305246</v>
      </c>
      <c r="T54" s="78">
        <v>385640.8466013585</v>
      </c>
      <c r="U54" s="78">
        <v>369238.27034091315</v>
      </c>
      <c r="V54" s="78">
        <v>354040.54402762227</v>
      </c>
      <c r="W54" s="78">
        <v>333878.18642801774</v>
      </c>
      <c r="X54" s="78">
        <v>321137.53067118372</v>
      </c>
      <c r="Y54" s="78">
        <v>309301.56878785463</v>
      </c>
      <c r="Z54" s="78">
        <v>293154.06468261901</v>
      </c>
      <c r="AA54" s="78">
        <v>283174.84685579909</v>
      </c>
      <c r="AC54" s="81">
        <v>76000</v>
      </c>
      <c r="AD54" s="12">
        <f t="shared" si="13"/>
        <v>6.2515313015381091</v>
      </c>
      <c r="AE54" s="12">
        <f t="shared" si="14"/>
        <v>5.9483246378994314</v>
      </c>
      <c r="AF54" s="12">
        <f t="shared" si="15"/>
        <v>5.6682505165503994</v>
      </c>
      <c r="AG54" s="12">
        <f t="shared" si="16"/>
        <v>5.4093840506980584</v>
      </c>
      <c r="AH54" s="12">
        <f t="shared" si="17"/>
        <v>5.0742216658073485</v>
      </c>
      <c r="AI54" s="12">
        <f t="shared" si="18"/>
        <v>4.8583982939593833</v>
      </c>
      <c r="AJ54" s="12">
        <f t="shared" si="19"/>
        <v>4.6584282108897668</v>
      </c>
      <c r="AK54" s="12">
        <f t="shared" si="20"/>
        <v>4.3931340319476018</v>
      </c>
      <c r="AL54" s="12">
        <f t="shared" si="21"/>
        <v>4.2254938246208384</v>
      </c>
      <c r="AM54" s="12">
        <f t="shared" si="22"/>
        <v>4.0697574840507187</v>
      </c>
      <c r="AN54" s="12">
        <f t="shared" si="23"/>
        <v>3.8572903247713026</v>
      </c>
      <c r="AO54" s="12">
        <f t="shared" si="24"/>
        <v>3.725984827049988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x14ac:dyDescent="0.15">
      <c r="A55" s="81">
        <v>77000</v>
      </c>
      <c r="B55" s="8">
        <v>0.25</v>
      </c>
      <c r="C55" s="8">
        <v>0.255</v>
      </c>
      <c r="D55" s="8">
        <v>0.26</v>
      </c>
      <c r="E55" s="8">
        <v>0.26500000000000001</v>
      </c>
      <c r="F55" s="8">
        <v>0.27</v>
      </c>
      <c r="G55" s="8">
        <v>0.27</v>
      </c>
      <c r="H55" s="8">
        <v>0.27500000000000002</v>
      </c>
      <c r="I55" s="8">
        <v>0.28000000000000003</v>
      </c>
      <c r="J55" s="8">
        <v>0.28000000000000003</v>
      </c>
      <c r="K55" s="8">
        <v>0.28500000000000003</v>
      </c>
      <c r="L55" s="8">
        <v>0.28500000000000003</v>
      </c>
      <c r="M55" s="8">
        <v>0.29000000000000004</v>
      </c>
      <c r="O55" s="81">
        <v>77000</v>
      </c>
      <c r="P55" s="78">
        <v>481367.91021843447</v>
      </c>
      <c r="Q55" s="78">
        <v>458020.99711825623</v>
      </c>
      <c r="R55" s="78">
        <v>436455.28977438074</v>
      </c>
      <c r="S55" s="78">
        <v>416522.57190375059</v>
      </c>
      <c r="T55" s="78">
        <v>398087.05068730109</v>
      </c>
      <c r="U55" s="78">
        <v>374096.66863487253</v>
      </c>
      <c r="V55" s="78">
        <v>358698.97223851201</v>
      </c>
      <c r="W55" s="78">
        <v>344421.70810469205</v>
      </c>
      <c r="X55" s="78">
        <v>325363.02449580451</v>
      </c>
      <c r="Y55" s="78">
        <v>313371.32627190539</v>
      </c>
      <c r="Z55" s="78">
        <v>297011.35500739032</v>
      </c>
      <c r="AA55" s="78">
        <v>286900.83168284909</v>
      </c>
      <c r="AC55" s="81">
        <v>77000</v>
      </c>
      <c r="AD55" s="12">
        <f t="shared" si="13"/>
        <v>6.25153130153811</v>
      </c>
      <c r="AE55" s="12">
        <f t="shared" si="14"/>
        <v>5.9483246378994314</v>
      </c>
      <c r="AF55" s="12">
        <f t="shared" si="15"/>
        <v>5.6682505165503994</v>
      </c>
      <c r="AG55" s="12">
        <f t="shared" si="16"/>
        <v>5.4093840506980593</v>
      </c>
      <c r="AH55" s="12">
        <f t="shared" si="17"/>
        <v>5.1699616972376763</v>
      </c>
      <c r="AI55" s="12">
        <f t="shared" si="18"/>
        <v>4.8583982939593833</v>
      </c>
      <c r="AJ55" s="12">
        <f t="shared" si="19"/>
        <v>4.6584282108897668</v>
      </c>
      <c r="AK55" s="12">
        <f t="shared" si="20"/>
        <v>4.4730091961648322</v>
      </c>
      <c r="AL55" s="12">
        <f t="shared" si="21"/>
        <v>4.2254938246208376</v>
      </c>
      <c r="AM55" s="12">
        <f t="shared" si="22"/>
        <v>4.0697574840507196</v>
      </c>
      <c r="AN55" s="12">
        <f t="shared" si="23"/>
        <v>3.8572903247713026</v>
      </c>
      <c r="AO55" s="12">
        <f t="shared" si="24"/>
        <v>3.725984827049988</v>
      </c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x14ac:dyDescent="0.15">
      <c r="A56" s="81">
        <v>78000</v>
      </c>
      <c r="B56" s="8">
        <v>0.255</v>
      </c>
      <c r="C56" s="8">
        <v>0.26</v>
      </c>
      <c r="D56" s="8">
        <v>0.26</v>
      </c>
      <c r="E56" s="8">
        <v>0.26500000000000001</v>
      </c>
      <c r="F56" s="8">
        <v>0.27</v>
      </c>
      <c r="G56" s="8">
        <v>0.27500000000000002</v>
      </c>
      <c r="H56" s="8">
        <v>0.27500000000000002</v>
      </c>
      <c r="I56" s="8">
        <v>0.28000000000000003</v>
      </c>
      <c r="J56" s="8">
        <v>0.28500000000000003</v>
      </c>
      <c r="K56" s="8">
        <v>0.28500000000000003</v>
      </c>
      <c r="L56" s="8">
        <v>0.29000000000000004</v>
      </c>
      <c r="M56" s="8">
        <v>0.29000000000000004</v>
      </c>
      <c r="O56" s="81">
        <v>78000</v>
      </c>
      <c r="P56" s="78">
        <v>497371.83035037201</v>
      </c>
      <c r="Q56" s="78">
        <v>473066.75943764887</v>
      </c>
      <c r="R56" s="78">
        <v>442123.54029093118</v>
      </c>
      <c r="S56" s="78">
        <v>421931.95595444861</v>
      </c>
      <c r="T56" s="78">
        <v>403257.01238453877</v>
      </c>
      <c r="U56" s="78">
        <v>385972.75335343991</v>
      </c>
      <c r="V56" s="78">
        <v>363357.40044940176</v>
      </c>
      <c r="W56" s="78">
        <v>348894.71730085684</v>
      </c>
      <c r="X56" s="78">
        <v>335474.02757614723</v>
      </c>
      <c r="Y56" s="78">
        <v>317441.08375595609</v>
      </c>
      <c r="Z56" s="78">
        <v>306147.04261869076</v>
      </c>
      <c r="AA56" s="78">
        <v>290626.81650989904</v>
      </c>
      <c r="AC56" s="81">
        <v>78000</v>
      </c>
      <c r="AD56" s="12">
        <f t="shared" si="13"/>
        <v>6.3765619275688721</v>
      </c>
      <c r="AE56" s="12">
        <f t="shared" si="14"/>
        <v>6.0649584543288313</v>
      </c>
      <c r="AF56" s="12">
        <f t="shared" si="15"/>
        <v>5.6682505165503994</v>
      </c>
      <c r="AG56" s="12">
        <f t="shared" si="16"/>
        <v>5.4093840506980593</v>
      </c>
      <c r="AH56" s="12">
        <f t="shared" si="17"/>
        <v>5.1699616972376763</v>
      </c>
      <c r="AI56" s="12">
        <f t="shared" si="18"/>
        <v>4.9483686327364094</v>
      </c>
      <c r="AJ56" s="12">
        <f t="shared" si="19"/>
        <v>4.6584282108897659</v>
      </c>
      <c r="AK56" s="12">
        <f t="shared" si="20"/>
        <v>4.4730091961648313</v>
      </c>
      <c r="AL56" s="12">
        <f t="shared" si="21"/>
        <v>4.3009490714890672</v>
      </c>
      <c r="AM56" s="12">
        <f t="shared" si="22"/>
        <v>4.0697574840507187</v>
      </c>
      <c r="AN56" s="12">
        <f t="shared" si="23"/>
        <v>3.9249620848550095</v>
      </c>
      <c r="AO56" s="12">
        <f t="shared" si="24"/>
        <v>3.7259848270499876</v>
      </c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x14ac:dyDescent="0.15">
      <c r="A57" s="81">
        <v>79000</v>
      </c>
      <c r="B57" s="8">
        <v>0.255</v>
      </c>
      <c r="C57" s="8">
        <v>0.26</v>
      </c>
      <c r="D57" s="8">
        <v>0.26500000000000001</v>
      </c>
      <c r="E57" s="8">
        <v>0.27</v>
      </c>
      <c r="F57" s="8">
        <v>0.27</v>
      </c>
      <c r="G57" s="8">
        <v>0.27500000000000002</v>
      </c>
      <c r="H57" s="8">
        <v>0.28000000000000003</v>
      </c>
      <c r="I57" s="8">
        <v>0.28000000000000003</v>
      </c>
      <c r="J57" s="8">
        <v>0.28500000000000003</v>
      </c>
      <c r="K57" s="8">
        <v>0.28500000000000003</v>
      </c>
      <c r="L57" s="8">
        <v>0.29000000000000004</v>
      </c>
      <c r="M57" s="8">
        <v>0.29000000000000004</v>
      </c>
      <c r="O57" s="81">
        <v>79000</v>
      </c>
      <c r="P57" s="78">
        <v>503748.39227794087</v>
      </c>
      <c r="Q57" s="78">
        <v>479131.71789197775</v>
      </c>
      <c r="R57" s="78">
        <v>456403.17139993311</v>
      </c>
      <c r="S57" s="78">
        <v>435404.38415618718</v>
      </c>
      <c r="T57" s="78">
        <v>408426.97408177645</v>
      </c>
      <c r="U57" s="78">
        <v>390921.12198617635</v>
      </c>
      <c r="V57" s="78">
        <v>374707.0255450242</v>
      </c>
      <c r="W57" s="78">
        <v>353367.72649702174</v>
      </c>
      <c r="X57" s="78">
        <v>339774.97664763633</v>
      </c>
      <c r="Y57" s="78">
        <v>321510.84124000679</v>
      </c>
      <c r="Z57" s="78">
        <v>310072.00470354583</v>
      </c>
      <c r="AA57" s="78">
        <v>294352.80133694905</v>
      </c>
      <c r="AC57" s="81">
        <v>79000</v>
      </c>
      <c r="AD57" s="12">
        <f t="shared" si="13"/>
        <v>6.3765619275688721</v>
      </c>
      <c r="AE57" s="12">
        <f t="shared" si="14"/>
        <v>6.0649584543288322</v>
      </c>
      <c r="AF57" s="12">
        <f t="shared" si="15"/>
        <v>5.7772553341763686</v>
      </c>
      <c r="AG57" s="12">
        <f t="shared" si="16"/>
        <v>5.5114479007112305</v>
      </c>
      <c r="AH57" s="12">
        <f t="shared" si="17"/>
        <v>5.1699616972376763</v>
      </c>
      <c r="AI57" s="12">
        <f t="shared" si="18"/>
        <v>4.9483686327364094</v>
      </c>
      <c r="AJ57" s="12">
        <f t="shared" si="19"/>
        <v>4.7431269056332175</v>
      </c>
      <c r="AK57" s="12">
        <f t="shared" si="20"/>
        <v>4.4730091961648322</v>
      </c>
      <c r="AL57" s="12">
        <f t="shared" si="21"/>
        <v>4.3009490714890672</v>
      </c>
      <c r="AM57" s="12">
        <f t="shared" si="22"/>
        <v>4.0697574840507187</v>
      </c>
      <c r="AN57" s="12">
        <f t="shared" si="23"/>
        <v>3.9249620848550104</v>
      </c>
      <c r="AO57" s="12">
        <f t="shared" si="24"/>
        <v>3.725984827049988</v>
      </c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x14ac:dyDescent="0.15">
      <c r="A58" s="81">
        <v>80000</v>
      </c>
      <c r="B58" s="8">
        <v>0.255</v>
      </c>
      <c r="C58" s="8">
        <v>0.26</v>
      </c>
      <c r="D58" s="8">
        <v>0.26500000000000001</v>
      </c>
      <c r="E58" s="8">
        <v>0.27</v>
      </c>
      <c r="F58" s="8">
        <v>0.27500000000000002</v>
      </c>
      <c r="G58" s="8">
        <v>0.27500000000000002</v>
      </c>
      <c r="H58" s="8">
        <v>0.28000000000000003</v>
      </c>
      <c r="I58" s="8">
        <v>0.28500000000000003</v>
      </c>
      <c r="J58" s="8">
        <v>0.28500000000000003</v>
      </c>
      <c r="K58" s="8">
        <v>0.29000000000000004</v>
      </c>
      <c r="L58" s="8">
        <v>0.29000000000000004</v>
      </c>
      <c r="M58" s="8">
        <v>0.29499999999999998</v>
      </c>
      <c r="O58" s="81">
        <v>80000</v>
      </c>
      <c r="P58" s="78">
        <v>510124.95420550974</v>
      </c>
      <c r="Q58" s="78">
        <v>485196.67634630651</v>
      </c>
      <c r="R58" s="78">
        <v>462180.42673410953</v>
      </c>
      <c r="S58" s="78">
        <v>440915.83205689839</v>
      </c>
      <c r="T58" s="78">
        <v>421256.13829344028</v>
      </c>
      <c r="U58" s="78">
        <v>395869.49061891274</v>
      </c>
      <c r="V58" s="78">
        <v>379450.15245065739</v>
      </c>
      <c r="W58" s="78">
        <v>364230.74883056484</v>
      </c>
      <c r="X58" s="78">
        <v>344075.92571912537</v>
      </c>
      <c r="Y58" s="78">
        <v>331292.53905254981</v>
      </c>
      <c r="Z58" s="78">
        <v>313996.96678840084</v>
      </c>
      <c r="AA58" s="78">
        <v>303218.07558061962</v>
      </c>
      <c r="AC58" s="81">
        <v>80000</v>
      </c>
      <c r="AD58" s="12">
        <f t="shared" si="13"/>
        <v>6.3765619275688721</v>
      </c>
      <c r="AE58" s="12">
        <f t="shared" si="14"/>
        <v>6.0649584543288313</v>
      </c>
      <c r="AF58" s="12">
        <f t="shared" si="15"/>
        <v>5.7772553341763695</v>
      </c>
      <c r="AG58" s="12">
        <f t="shared" si="16"/>
        <v>5.5114479007112296</v>
      </c>
      <c r="AH58" s="12">
        <f t="shared" si="17"/>
        <v>5.2657017286680032</v>
      </c>
      <c r="AI58" s="12">
        <f t="shared" si="18"/>
        <v>4.9483686327364094</v>
      </c>
      <c r="AJ58" s="12">
        <f t="shared" si="19"/>
        <v>4.7431269056332175</v>
      </c>
      <c r="AK58" s="12">
        <f t="shared" si="20"/>
        <v>4.5528843603820608</v>
      </c>
      <c r="AL58" s="12">
        <f t="shared" si="21"/>
        <v>4.3009490714890672</v>
      </c>
      <c r="AM58" s="12">
        <f t="shared" si="22"/>
        <v>4.141156738156873</v>
      </c>
      <c r="AN58" s="12">
        <f t="shared" si="23"/>
        <v>3.9249620848550104</v>
      </c>
      <c r="AO58" s="12">
        <f t="shared" si="24"/>
        <v>3.7902259447577453</v>
      </c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x14ac:dyDescent="0.15">
      <c r="A59" s="81">
        <v>81000</v>
      </c>
      <c r="B59" s="8">
        <v>0.255</v>
      </c>
      <c r="C59" s="8">
        <v>0.26</v>
      </c>
      <c r="D59" s="8">
        <v>0.26500000000000001</v>
      </c>
      <c r="E59" s="8">
        <v>0.27</v>
      </c>
      <c r="F59" s="8">
        <v>0.27500000000000002</v>
      </c>
      <c r="G59" s="8">
        <v>0.27500000000000002</v>
      </c>
      <c r="H59" s="8">
        <v>0.28000000000000003</v>
      </c>
      <c r="I59" s="8">
        <v>0.28500000000000003</v>
      </c>
      <c r="J59" s="8">
        <v>0.28500000000000003</v>
      </c>
      <c r="K59" s="8">
        <v>0.29000000000000004</v>
      </c>
      <c r="L59" s="8">
        <v>0.29000000000000004</v>
      </c>
      <c r="M59" s="8">
        <v>0.29499999999999998</v>
      </c>
      <c r="O59" s="81">
        <v>81000</v>
      </c>
      <c r="P59" s="78">
        <v>516501.51613307861</v>
      </c>
      <c r="Q59" s="78">
        <v>491261.63480063539</v>
      </c>
      <c r="R59" s="78">
        <v>467957.68206828588</v>
      </c>
      <c r="S59" s="78">
        <v>446427.27995760966</v>
      </c>
      <c r="T59" s="78">
        <v>426521.84002210828</v>
      </c>
      <c r="U59" s="78">
        <v>400817.85925164918</v>
      </c>
      <c r="V59" s="78">
        <v>384193.27935629059</v>
      </c>
      <c r="W59" s="78">
        <v>368783.63319094689</v>
      </c>
      <c r="X59" s="78">
        <v>348376.87479061441</v>
      </c>
      <c r="Y59" s="78">
        <v>335433.69579070661</v>
      </c>
      <c r="Z59" s="78">
        <v>317921.92887325579</v>
      </c>
      <c r="AA59" s="78">
        <v>307008.30152537738</v>
      </c>
      <c r="AC59" s="81">
        <v>81000</v>
      </c>
      <c r="AD59" s="12">
        <f t="shared" si="13"/>
        <v>6.3765619275688721</v>
      </c>
      <c r="AE59" s="12">
        <f t="shared" si="14"/>
        <v>6.0649584543288322</v>
      </c>
      <c r="AF59" s="12">
        <f t="shared" si="15"/>
        <v>5.7772553341763686</v>
      </c>
      <c r="AG59" s="12">
        <f t="shared" si="16"/>
        <v>5.5114479007112305</v>
      </c>
      <c r="AH59" s="12">
        <f t="shared" si="17"/>
        <v>5.2657017286680032</v>
      </c>
      <c r="AI59" s="12">
        <f t="shared" si="18"/>
        <v>4.9483686327364094</v>
      </c>
      <c r="AJ59" s="12">
        <f t="shared" si="19"/>
        <v>4.7431269056332175</v>
      </c>
      <c r="AK59" s="12">
        <f t="shared" si="20"/>
        <v>4.5528843603820599</v>
      </c>
      <c r="AL59" s="12">
        <f t="shared" si="21"/>
        <v>4.3009490714890672</v>
      </c>
      <c r="AM59" s="12">
        <f t="shared" si="22"/>
        <v>4.1411567381568721</v>
      </c>
      <c r="AN59" s="12">
        <f t="shared" si="23"/>
        <v>3.92496208485501</v>
      </c>
      <c r="AO59" s="12">
        <f t="shared" si="24"/>
        <v>3.7902259447577453</v>
      </c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x14ac:dyDescent="0.15">
      <c r="A60" s="81">
        <v>82000</v>
      </c>
      <c r="B60" s="8">
        <v>0.26</v>
      </c>
      <c r="C60" s="8">
        <v>0.26</v>
      </c>
      <c r="D60" s="8">
        <v>0.26500000000000001</v>
      </c>
      <c r="E60" s="8">
        <v>0.27</v>
      </c>
      <c r="F60" s="8">
        <v>0.27500000000000002</v>
      </c>
      <c r="G60" s="8">
        <v>0.28000000000000003</v>
      </c>
      <c r="H60" s="8">
        <v>0.28000000000000003</v>
      </c>
      <c r="I60" s="8">
        <v>0.28500000000000003</v>
      </c>
      <c r="J60" s="8">
        <v>0.29000000000000004</v>
      </c>
      <c r="K60" s="8">
        <v>0.29000000000000004</v>
      </c>
      <c r="L60" s="8">
        <v>0.29499999999999998</v>
      </c>
      <c r="M60" s="8">
        <v>0.29499999999999998</v>
      </c>
      <c r="O60" s="81">
        <v>82000</v>
      </c>
      <c r="P60" s="78">
        <v>533130.58939516998</v>
      </c>
      <c r="Q60" s="78">
        <v>497326.59325496422</v>
      </c>
      <c r="R60" s="78">
        <v>473734.93740246224</v>
      </c>
      <c r="S60" s="78">
        <v>451938.72785832087</v>
      </c>
      <c r="T60" s="78">
        <v>431787.54175077641</v>
      </c>
      <c r="U60" s="78">
        <v>413143.79566410172</v>
      </c>
      <c r="V60" s="78">
        <v>388936.40626192384</v>
      </c>
      <c r="W60" s="78">
        <v>373336.51755132899</v>
      </c>
      <c r="X60" s="78">
        <v>358865.15410529834</v>
      </c>
      <c r="Y60" s="78">
        <v>339574.85252886353</v>
      </c>
      <c r="Z60" s="78">
        <v>327395.97528497473</v>
      </c>
      <c r="AA60" s="78">
        <v>310798.52747013513</v>
      </c>
      <c r="AC60" s="81">
        <v>82000</v>
      </c>
      <c r="AD60" s="12">
        <f t="shared" si="13"/>
        <v>6.5015925535996342</v>
      </c>
      <c r="AE60" s="12">
        <f t="shared" si="14"/>
        <v>6.0649584543288322</v>
      </c>
      <c r="AF60" s="12">
        <f t="shared" si="15"/>
        <v>5.7772553341763686</v>
      </c>
      <c r="AG60" s="12">
        <f t="shared" si="16"/>
        <v>5.5114479007112305</v>
      </c>
      <c r="AH60" s="12">
        <f t="shared" si="17"/>
        <v>5.265701728668005</v>
      </c>
      <c r="AI60" s="12">
        <f t="shared" si="18"/>
        <v>5.0383389715134355</v>
      </c>
      <c r="AJ60" s="12">
        <f t="shared" si="19"/>
        <v>4.7431269056332175</v>
      </c>
      <c r="AK60" s="12">
        <f t="shared" si="20"/>
        <v>4.5528843603820608</v>
      </c>
      <c r="AL60" s="12">
        <f t="shared" si="21"/>
        <v>4.3764043183572969</v>
      </c>
      <c r="AM60" s="12">
        <f t="shared" si="22"/>
        <v>4.1411567381568721</v>
      </c>
      <c r="AN60" s="12">
        <f t="shared" si="23"/>
        <v>3.9926338449387164</v>
      </c>
      <c r="AO60" s="12">
        <f t="shared" si="24"/>
        <v>3.7902259447577453</v>
      </c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x14ac:dyDescent="0.15">
      <c r="A61" s="81">
        <v>83000</v>
      </c>
      <c r="B61" s="8">
        <v>0.26</v>
      </c>
      <c r="C61" s="8">
        <v>0.26500000000000001</v>
      </c>
      <c r="D61" s="8">
        <v>0.27</v>
      </c>
      <c r="E61" s="8">
        <v>0.27</v>
      </c>
      <c r="F61" s="8">
        <v>0.27500000000000002</v>
      </c>
      <c r="G61" s="8">
        <v>0.28000000000000003</v>
      </c>
      <c r="H61" s="8">
        <v>0.28500000000000003</v>
      </c>
      <c r="I61" s="8">
        <v>0.28500000000000003</v>
      </c>
      <c r="J61" s="8">
        <v>0.29000000000000004</v>
      </c>
      <c r="K61" s="8">
        <v>0.29000000000000004</v>
      </c>
      <c r="L61" s="8">
        <v>0.29499999999999998</v>
      </c>
      <c r="M61" s="8">
        <v>0.29499999999999998</v>
      </c>
      <c r="O61" s="81">
        <v>83000</v>
      </c>
      <c r="P61" s="78">
        <v>539632.1819487696</v>
      </c>
      <c r="Q61" s="78">
        <v>513072.15847293328</v>
      </c>
      <c r="R61" s="78">
        <v>488559.59259959403</v>
      </c>
      <c r="S61" s="78">
        <v>457450.17575903208</v>
      </c>
      <c r="T61" s="78">
        <v>437053.24347944441</v>
      </c>
      <c r="U61" s="78">
        <v>418182.13463561516</v>
      </c>
      <c r="V61" s="78">
        <v>400709.52483126341</v>
      </c>
      <c r="W61" s="78">
        <v>377889.40191171103</v>
      </c>
      <c r="X61" s="78">
        <v>363241.55842365563</v>
      </c>
      <c r="Y61" s="78">
        <v>343716.00926702039</v>
      </c>
      <c r="Z61" s="78">
        <v>331388.6091299135</v>
      </c>
      <c r="AA61" s="78">
        <v>314588.75341489288</v>
      </c>
      <c r="AC61" s="81">
        <v>83000</v>
      </c>
      <c r="AD61" s="12">
        <f t="shared" si="13"/>
        <v>6.5015925535996342</v>
      </c>
      <c r="AE61" s="12">
        <f t="shared" si="14"/>
        <v>6.181592270758232</v>
      </c>
      <c r="AF61" s="12">
        <f t="shared" si="15"/>
        <v>5.8862601518023379</v>
      </c>
      <c r="AG61" s="12">
        <f t="shared" si="16"/>
        <v>5.5114479007112296</v>
      </c>
      <c r="AH61" s="12">
        <f t="shared" si="17"/>
        <v>5.265701728668005</v>
      </c>
      <c r="AI61" s="12">
        <f t="shared" si="18"/>
        <v>5.0383389715134355</v>
      </c>
      <c r="AJ61" s="12">
        <f t="shared" si="19"/>
        <v>4.8278256003766673</v>
      </c>
      <c r="AK61" s="12">
        <f t="shared" si="20"/>
        <v>4.5528843603820608</v>
      </c>
      <c r="AL61" s="12">
        <f t="shared" si="21"/>
        <v>4.3764043183572969</v>
      </c>
      <c r="AM61" s="12">
        <f t="shared" si="22"/>
        <v>4.1411567381568721</v>
      </c>
      <c r="AN61" s="12">
        <f t="shared" si="23"/>
        <v>3.9926338449387169</v>
      </c>
      <c r="AO61" s="12">
        <f t="shared" si="24"/>
        <v>3.7902259447577458</v>
      </c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x14ac:dyDescent="0.15">
      <c r="A62" s="81">
        <v>84000</v>
      </c>
      <c r="B62" s="8">
        <v>0.26</v>
      </c>
      <c r="C62" s="8">
        <v>0.26500000000000001</v>
      </c>
      <c r="D62" s="8">
        <v>0.27</v>
      </c>
      <c r="E62" s="8">
        <v>0.27500000000000002</v>
      </c>
      <c r="F62" s="8">
        <v>0.27500000000000002</v>
      </c>
      <c r="G62" s="8">
        <v>0.28000000000000003</v>
      </c>
      <c r="H62" s="8">
        <v>0.28500000000000003</v>
      </c>
      <c r="I62" s="8">
        <v>0.28500000000000003</v>
      </c>
      <c r="J62" s="8">
        <v>0.29000000000000004</v>
      </c>
      <c r="K62" s="8">
        <v>0.29499999999999998</v>
      </c>
      <c r="L62" s="8">
        <v>0.29499999999999998</v>
      </c>
      <c r="M62" s="8">
        <v>0.3</v>
      </c>
      <c r="O62" s="81">
        <v>84000</v>
      </c>
      <c r="P62" s="78">
        <v>546133.77450236923</v>
      </c>
      <c r="Q62" s="78">
        <v>519253.75074369152</v>
      </c>
      <c r="R62" s="78">
        <v>494445.85275139636</v>
      </c>
      <c r="S62" s="78">
        <v>471534.98706084973</v>
      </c>
      <c r="T62" s="78">
        <v>442318.94520811236</v>
      </c>
      <c r="U62" s="78">
        <v>423220.4736071286</v>
      </c>
      <c r="V62" s="78">
        <v>405537.35043164005</v>
      </c>
      <c r="W62" s="78">
        <v>382442.28627209307</v>
      </c>
      <c r="X62" s="78">
        <v>367617.96274201287</v>
      </c>
      <c r="Y62" s="78">
        <v>353854.70335009403</v>
      </c>
      <c r="Z62" s="78">
        <v>335381.24297485221</v>
      </c>
      <c r="AA62" s="78">
        <v>323775.23324710235</v>
      </c>
      <c r="AC62" s="81">
        <v>84000</v>
      </c>
      <c r="AD62" s="12">
        <f t="shared" si="13"/>
        <v>6.5015925535996333</v>
      </c>
      <c r="AE62" s="12">
        <f t="shared" si="14"/>
        <v>6.181592270758232</v>
      </c>
      <c r="AF62" s="12">
        <f t="shared" si="15"/>
        <v>5.8862601518023379</v>
      </c>
      <c r="AG62" s="12">
        <f t="shared" si="16"/>
        <v>5.6135117507244017</v>
      </c>
      <c r="AH62" s="12">
        <f t="shared" si="17"/>
        <v>5.2657017286680041</v>
      </c>
      <c r="AI62" s="12">
        <f t="shared" si="18"/>
        <v>5.0383389715134355</v>
      </c>
      <c r="AJ62" s="12">
        <f t="shared" si="19"/>
        <v>4.8278256003766673</v>
      </c>
      <c r="AK62" s="12">
        <f t="shared" si="20"/>
        <v>4.5528843603820608</v>
      </c>
      <c r="AL62" s="12">
        <f t="shared" si="21"/>
        <v>4.376404318357296</v>
      </c>
      <c r="AM62" s="12">
        <f t="shared" si="22"/>
        <v>4.2125559922630238</v>
      </c>
      <c r="AN62" s="12">
        <f t="shared" si="23"/>
        <v>3.9926338449387169</v>
      </c>
      <c r="AO62" s="12">
        <f t="shared" si="24"/>
        <v>3.8544670624655044</v>
      </c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x14ac:dyDescent="0.15">
      <c r="A63" s="81">
        <v>85000</v>
      </c>
      <c r="B63" s="8">
        <v>0.26</v>
      </c>
      <c r="C63" s="8">
        <v>0.26500000000000001</v>
      </c>
      <c r="D63" s="8">
        <v>0.27</v>
      </c>
      <c r="E63" s="8">
        <v>0.27500000000000002</v>
      </c>
      <c r="F63" s="8">
        <v>0.28000000000000003</v>
      </c>
      <c r="G63" s="8">
        <v>0.28000000000000003</v>
      </c>
      <c r="H63" s="8">
        <v>0.28500000000000003</v>
      </c>
      <c r="I63" s="8">
        <v>0.29000000000000004</v>
      </c>
      <c r="J63" s="8">
        <v>0.29000000000000004</v>
      </c>
      <c r="K63" s="8">
        <v>0.29499999999999998</v>
      </c>
      <c r="L63" s="8">
        <v>0.29499999999999998</v>
      </c>
      <c r="M63" s="8">
        <v>0.3</v>
      </c>
      <c r="O63" s="81">
        <v>85000</v>
      </c>
      <c r="P63" s="78">
        <v>552635.36705596885</v>
      </c>
      <c r="Q63" s="78">
        <v>525435.3430144497</v>
      </c>
      <c r="R63" s="78">
        <v>500332.11290319875</v>
      </c>
      <c r="S63" s="78">
        <v>477148.49881157419</v>
      </c>
      <c r="T63" s="78">
        <v>455722.54960835824</v>
      </c>
      <c r="U63" s="78">
        <v>428258.81257864204</v>
      </c>
      <c r="V63" s="78">
        <v>410365.17603201675</v>
      </c>
      <c r="W63" s="78">
        <v>393784.55959093961</v>
      </c>
      <c r="X63" s="78">
        <v>371994.36706037022</v>
      </c>
      <c r="Y63" s="78">
        <v>358067.25934235711</v>
      </c>
      <c r="Z63" s="78">
        <v>339373.87681979092</v>
      </c>
      <c r="AA63" s="78">
        <v>327629.70030956785</v>
      </c>
      <c r="AC63" s="81">
        <v>85000</v>
      </c>
      <c r="AD63" s="12">
        <f t="shared" si="13"/>
        <v>6.5015925535996333</v>
      </c>
      <c r="AE63" s="12">
        <f t="shared" si="14"/>
        <v>6.181592270758232</v>
      </c>
      <c r="AF63" s="12">
        <f t="shared" si="15"/>
        <v>5.8862601518023379</v>
      </c>
      <c r="AG63" s="12">
        <f t="shared" si="16"/>
        <v>5.6135117507244026</v>
      </c>
      <c r="AH63" s="12">
        <f t="shared" si="17"/>
        <v>5.361441760098332</v>
      </c>
      <c r="AI63" s="12">
        <f t="shared" si="18"/>
        <v>5.0383389715134355</v>
      </c>
      <c r="AJ63" s="12">
        <f t="shared" si="19"/>
        <v>4.8278256003766673</v>
      </c>
      <c r="AK63" s="12">
        <f t="shared" si="20"/>
        <v>4.6327595245992894</v>
      </c>
      <c r="AL63" s="12">
        <f t="shared" si="21"/>
        <v>4.3764043183572969</v>
      </c>
      <c r="AM63" s="12">
        <f t="shared" si="22"/>
        <v>4.2125559922630247</v>
      </c>
      <c r="AN63" s="12">
        <f t="shared" si="23"/>
        <v>3.9926338449387169</v>
      </c>
      <c r="AO63" s="12">
        <f t="shared" si="24"/>
        <v>3.854467062465504</v>
      </c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x14ac:dyDescent="0.15">
      <c r="A64" s="81">
        <v>86000</v>
      </c>
      <c r="B64" s="8">
        <v>0.26</v>
      </c>
      <c r="C64" s="8">
        <v>0.26500000000000001</v>
      </c>
      <c r="D64" s="8">
        <v>0.27</v>
      </c>
      <c r="E64" s="8">
        <v>0.27500000000000002</v>
      </c>
      <c r="F64" s="8">
        <v>0.28000000000000003</v>
      </c>
      <c r="G64" s="8">
        <v>0.28000000000000003</v>
      </c>
      <c r="H64" s="8">
        <v>0.28500000000000003</v>
      </c>
      <c r="I64" s="8">
        <v>0.29000000000000004</v>
      </c>
      <c r="J64" s="8">
        <v>0.29499999999999998</v>
      </c>
      <c r="K64" s="8">
        <v>0.29499999999999998</v>
      </c>
      <c r="L64" s="8">
        <v>0.29499999999999998</v>
      </c>
      <c r="M64" s="8">
        <v>0.3</v>
      </c>
      <c r="O64" s="81">
        <v>86000</v>
      </c>
      <c r="P64" s="78">
        <v>559136.95960956847</v>
      </c>
      <c r="Q64" s="78">
        <v>531616.93528520805</v>
      </c>
      <c r="R64" s="78">
        <v>506218.37305500108</v>
      </c>
      <c r="S64" s="78">
        <v>482762.01056229859</v>
      </c>
      <c r="T64" s="78">
        <v>461083.99136845657</v>
      </c>
      <c r="U64" s="78">
        <v>433297.15155015548</v>
      </c>
      <c r="V64" s="78">
        <v>415193.0016323934</v>
      </c>
      <c r="W64" s="78">
        <v>398417.31911553891</v>
      </c>
      <c r="X64" s="78">
        <v>382859.92260939511</v>
      </c>
      <c r="Y64" s="78">
        <v>362279.81533462007</v>
      </c>
      <c r="Z64" s="78">
        <v>343366.51066472958</v>
      </c>
      <c r="AA64" s="78">
        <v>331484.16737203335</v>
      </c>
      <c r="AC64" s="81">
        <v>86000</v>
      </c>
      <c r="AD64" s="12">
        <f t="shared" si="13"/>
        <v>6.5015925535996333</v>
      </c>
      <c r="AE64" s="12">
        <f t="shared" si="14"/>
        <v>6.1815922707582329</v>
      </c>
      <c r="AF64" s="12">
        <f t="shared" si="15"/>
        <v>5.8862601518023379</v>
      </c>
      <c r="AG64" s="12">
        <f t="shared" si="16"/>
        <v>5.6135117507244026</v>
      </c>
      <c r="AH64" s="12">
        <f t="shared" si="17"/>
        <v>5.361441760098332</v>
      </c>
      <c r="AI64" s="12">
        <f t="shared" si="18"/>
        <v>5.0383389715134355</v>
      </c>
      <c r="AJ64" s="12">
        <f t="shared" si="19"/>
        <v>4.8278256003766673</v>
      </c>
      <c r="AK64" s="12">
        <f t="shared" si="20"/>
        <v>4.6327595245992894</v>
      </c>
      <c r="AL64" s="12">
        <f t="shared" si="21"/>
        <v>4.4518595652255248</v>
      </c>
      <c r="AM64" s="12">
        <f t="shared" si="22"/>
        <v>4.2125559922630238</v>
      </c>
      <c r="AN64" s="12">
        <f t="shared" si="23"/>
        <v>3.992633844938716</v>
      </c>
      <c r="AO64" s="12">
        <f t="shared" si="24"/>
        <v>3.854467062465504</v>
      </c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x14ac:dyDescent="0.15">
      <c r="A65" s="81">
        <v>87000</v>
      </c>
      <c r="B65" s="8">
        <v>0.26</v>
      </c>
      <c r="C65" s="8">
        <v>0.26500000000000001</v>
      </c>
      <c r="D65" s="8">
        <v>0.27</v>
      </c>
      <c r="E65" s="8">
        <v>0.27500000000000002</v>
      </c>
      <c r="F65" s="8">
        <v>0.28000000000000003</v>
      </c>
      <c r="G65" s="8">
        <v>0.28000000000000003</v>
      </c>
      <c r="H65" s="8">
        <v>0.28500000000000003</v>
      </c>
      <c r="I65" s="8">
        <v>0.29000000000000004</v>
      </c>
      <c r="J65" s="8">
        <v>0.29499999999999998</v>
      </c>
      <c r="K65" s="8">
        <v>0.29499999999999998</v>
      </c>
      <c r="L65" s="8">
        <v>0.29499999999999998</v>
      </c>
      <c r="M65" s="8">
        <v>0.3</v>
      </c>
      <c r="O65" s="81">
        <v>87000</v>
      </c>
      <c r="P65" s="78">
        <v>565638.55216316809</v>
      </c>
      <c r="Q65" s="78">
        <v>537798.52755596617</v>
      </c>
      <c r="R65" s="78">
        <v>512104.63320680341</v>
      </c>
      <c r="S65" s="78">
        <v>488375.52231302293</v>
      </c>
      <c r="T65" s="78">
        <v>466445.43312855484</v>
      </c>
      <c r="U65" s="78">
        <v>438335.49052166886</v>
      </c>
      <c r="V65" s="78">
        <v>420020.8272327701</v>
      </c>
      <c r="W65" s="78">
        <v>403050.07864013826</v>
      </c>
      <c r="X65" s="78">
        <v>387311.78217462066</v>
      </c>
      <c r="Y65" s="78">
        <v>366492.37132688315</v>
      </c>
      <c r="Z65" s="78">
        <v>347359.14450966835</v>
      </c>
      <c r="AA65" s="78">
        <v>335338.63443449885</v>
      </c>
      <c r="AC65" s="81">
        <v>87000</v>
      </c>
      <c r="AD65" s="12">
        <f t="shared" si="13"/>
        <v>6.5015925535996333</v>
      </c>
      <c r="AE65" s="12">
        <f t="shared" si="14"/>
        <v>6.181592270758232</v>
      </c>
      <c r="AF65" s="12">
        <f t="shared" si="15"/>
        <v>5.8862601518023379</v>
      </c>
      <c r="AG65" s="12">
        <f t="shared" si="16"/>
        <v>5.6135117507244017</v>
      </c>
      <c r="AH65" s="12">
        <f t="shared" si="17"/>
        <v>5.3614417600983311</v>
      </c>
      <c r="AI65" s="12">
        <f t="shared" si="18"/>
        <v>5.0383389715134355</v>
      </c>
      <c r="AJ65" s="12">
        <f t="shared" si="19"/>
        <v>4.8278256003766682</v>
      </c>
      <c r="AK65" s="12">
        <f t="shared" si="20"/>
        <v>4.6327595245992903</v>
      </c>
      <c r="AL65" s="12">
        <f t="shared" si="21"/>
        <v>4.4518595652255248</v>
      </c>
      <c r="AM65" s="12">
        <f t="shared" si="22"/>
        <v>4.2125559922630247</v>
      </c>
      <c r="AN65" s="12">
        <f t="shared" si="23"/>
        <v>3.9926338449387164</v>
      </c>
      <c r="AO65" s="12">
        <f t="shared" si="24"/>
        <v>3.854467062465504</v>
      </c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x14ac:dyDescent="0.15">
      <c r="A66" s="81">
        <v>88000</v>
      </c>
      <c r="B66" s="8">
        <v>0.26</v>
      </c>
      <c r="C66" s="8">
        <v>0.26500000000000001</v>
      </c>
      <c r="D66" s="8">
        <v>0.27</v>
      </c>
      <c r="E66" s="8">
        <v>0.27500000000000002</v>
      </c>
      <c r="F66" s="8">
        <v>0.28000000000000003</v>
      </c>
      <c r="G66" s="8">
        <v>0.28000000000000003</v>
      </c>
      <c r="H66" s="8">
        <v>0.28500000000000003</v>
      </c>
      <c r="I66" s="8">
        <v>0.29000000000000004</v>
      </c>
      <c r="J66" s="8">
        <v>0.29499999999999998</v>
      </c>
      <c r="K66" s="8">
        <v>0.29499999999999998</v>
      </c>
      <c r="L66" s="8">
        <v>0.3</v>
      </c>
      <c r="M66" s="8">
        <v>0.3</v>
      </c>
      <c r="O66" s="81">
        <v>88000</v>
      </c>
      <c r="P66" s="78">
        <v>572140.14471676783</v>
      </c>
      <c r="Q66" s="78">
        <v>543980.1198267244</v>
      </c>
      <c r="R66" s="78">
        <v>517990.89335860574</v>
      </c>
      <c r="S66" s="78">
        <v>493989.03406374739</v>
      </c>
      <c r="T66" s="78">
        <v>471806.87488865317</v>
      </c>
      <c r="U66" s="78">
        <v>443373.8294931823</v>
      </c>
      <c r="V66" s="78">
        <v>424848.6528331468</v>
      </c>
      <c r="W66" s="78">
        <v>407682.83816473751</v>
      </c>
      <c r="X66" s="78">
        <v>391763.64173984621</v>
      </c>
      <c r="Y66" s="78">
        <v>370704.92731914617</v>
      </c>
      <c r="Z66" s="78">
        <v>357306.8932419733</v>
      </c>
      <c r="AA66" s="78">
        <v>339193.10149696434</v>
      </c>
      <c r="AC66" s="81">
        <v>88000</v>
      </c>
      <c r="AD66" s="12">
        <f t="shared" si="13"/>
        <v>6.5015925535996342</v>
      </c>
      <c r="AE66" s="12">
        <f t="shared" si="14"/>
        <v>6.181592270758232</v>
      </c>
      <c r="AF66" s="12">
        <f t="shared" si="15"/>
        <v>5.8862601518023379</v>
      </c>
      <c r="AG66" s="12">
        <f t="shared" si="16"/>
        <v>5.6135117507244017</v>
      </c>
      <c r="AH66" s="12">
        <f t="shared" si="17"/>
        <v>5.3614417600983311</v>
      </c>
      <c r="AI66" s="12">
        <f t="shared" si="18"/>
        <v>5.0383389715134355</v>
      </c>
      <c r="AJ66" s="12">
        <f t="shared" si="19"/>
        <v>4.8278256003766682</v>
      </c>
      <c r="AK66" s="12">
        <f t="shared" si="20"/>
        <v>4.6327595245992894</v>
      </c>
      <c r="AL66" s="12">
        <f t="shared" si="21"/>
        <v>4.4518595652255248</v>
      </c>
      <c r="AM66" s="12">
        <f t="shared" si="22"/>
        <v>4.2125559922630247</v>
      </c>
      <c r="AN66" s="12">
        <f t="shared" si="23"/>
        <v>4.0603056050224238</v>
      </c>
      <c r="AO66" s="12">
        <f t="shared" si="24"/>
        <v>3.854467062465504</v>
      </c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x14ac:dyDescent="0.15">
      <c r="A67" s="81">
        <v>89000</v>
      </c>
      <c r="B67" s="8">
        <v>0.26</v>
      </c>
      <c r="C67" s="8">
        <v>0.26500000000000001</v>
      </c>
      <c r="D67" s="8">
        <v>0.27</v>
      </c>
      <c r="E67" s="8">
        <v>0.27500000000000002</v>
      </c>
      <c r="F67" s="8">
        <v>0.28000000000000003</v>
      </c>
      <c r="G67" s="8">
        <v>0.28000000000000003</v>
      </c>
      <c r="H67" s="8">
        <v>0.28500000000000003</v>
      </c>
      <c r="I67" s="8">
        <v>0.29000000000000004</v>
      </c>
      <c r="J67" s="8">
        <v>0.29499999999999998</v>
      </c>
      <c r="K67" s="8">
        <v>0.29499999999999998</v>
      </c>
      <c r="L67" s="8">
        <v>0.3</v>
      </c>
      <c r="M67" s="8">
        <v>0.3</v>
      </c>
      <c r="O67" s="81">
        <v>89000</v>
      </c>
      <c r="P67" s="78">
        <v>578641.73727036745</v>
      </c>
      <c r="Q67" s="78">
        <v>550161.71209748276</v>
      </c>
      <c r="R67" s="78">
        <v>523877.15351040807</v>
      </c>
      <c r="S67" s="78">
        <v>499602.54581447178</v>
      </c>
      <c r="T67" s="78">
        <v>477168.31664875156</v>
      </c>
      <c r="U67" s="78">
        <v>448412.1684646958</v>
      </c>
      <c r="V67" s="78">
        <v>429676.47843352344</v>
      </c>
      <c r="W67" s="78">
        <v>412315.59768933675</v>
      </c>
      <c r="X67" s="78">
        <v>396215.5013050717</v>
      </c>
      <c r="Y67" s="78">
        <v>374917.48331140913</v>
      </c>
      <c r="Z67" s="78">
        <v>361367.19884699571</v>
      </c>
      <c r="AA67" s="78">
        <v>343047.56855942984</v>
      </c>
      <c r="AC67" s="81">
        <v>89000</v>
      </c>
      <c r="AD67" s="12">
        <f t="shared" si="13"/>
        <v>6.5015925535996342</v>
      </c>
      <c r="AE67" s="12">
        <f t="shared" si="14"/>
        <v>6.1815922707582329</v>
      </c>
      <c r="AF67" s="12">
        <f t="shared" si="15"/>
        <v>5.8862601518023379</v>
      </c>
      <c r="AG67" s="12">
        <f t="shared" si="16"/>
        <v>5.6135117507244017</v>
      </c>
      <c r="AH67" s="12">
        <f t="shared" si="17"/>
        <v>5.361441760098332</v>
      </c>
      <c r="AI67" s="12">
        <f t="shared" si="18"/>
        <v>5.0383389715134363</v>
      </c>
      <c r="AJ67" s="12">
        <f t="shared" si="19"/>
        <v>4.8278256003766682</v>
      </c>
      <c r="AK67" s="12">
        <f t="shared" si="20"/>
        <v>4.6327595245992894</v>
      </c>
      <c r="AL67" s="12">
        <f t="shared" si="21"/>
        <v>4.4518595652255248</v>
      </c>
      <c r="AM67" s="12">
        <f t="shared" si="22"/>
        <v>4.2125559922630238</v>
      </c>
      <c r="AN67" s="12">
        <f t="shared" si="23"/>
        <v>4.0603056050224238</v>
      </c>
      <c r="AO67" s="12">
        <f t="shared" si="24"/>
        <v>3.854467062465504</v>
      </c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x14ac:dyDescent="0.15">
      <c r="A68" s="81">
        <v>90000</v>
      </c>
      <c r="B68" s="8">
        <v>0.26</v>
      </c>
      <c r="C68" s="8">
        <v>0.26500000000000001</v>
      </c>
      <c r="D68" s="8">
        <v>0.27</v>
      </c>
      <c r="E68" s="8">
        <v>0.27500000000000002</v>
      </c>
      <c r="F68" s="8">
        <v>0.28000000000000003</v>
      </c>
      <c r="G68" s="8">
        <v>0.28500000000000003</v>
      </c>
      <c r="H68" s="8">
        <v>0.28500000000000003</v>
      </c>
      <c r="I68" s="8">
        <v>0.29000000000000004</v>
      </c>
      <c r="J68" s="8">
        <v>0.29499999999999998</v>
      </c>
      <c r="K68" s="8">
        <v>0.29499999999999998</v>
      </c>
      <c r="L68" s="8">
        <v>0.3</v>
      </c>
      <c r="M68" s="8">
        <v>0.3</v>
      </c>
      <c r="O68" s="81">
        <v>90000</v>
      </c>
      <c r="P68" s="78">
        <v>585143.32982396707</v>
      </c>
      <c r="Q68" s="78">
        <v>556343.30436824088</v>
      </c>
      <c r="R68" s="78">
        <v>529763.41366221046</v>
      </c>
      <c r="S68" s="78">
        <v>505216.05756519618</v>
      </c>
      <c r="T68" s="78">
        <v>482529.75840884988</v>
      </c>
      <c r="U68" s="78">
        <v>461547.83792614157</v>
      </c>
      <c r="V68" s="78">
        <v>434504.30403390009</v>
      </c>
      <c r="W68" s="78">
        <v>416948.35721393611</v>
      </c>
      <c r="X68" s="78">
        <v>400667.36087029724</v>
      </c>
      <c r="Y68" s="78">
        <v>379130.03930367221</v>
      </c>
      <c r="Z68" s="78">
        <v>365427.50445201813</v>
      </c>
      <c r="AA68" s="78">
        <v>346902.03562189534</v>
      </c>
      <c r="AC68" s="81">
        <v>90000</v>
      </c>
      <c r="AD68" s="12">
        <f t="shared" ref="AD68:AD88" si="25">P68/$O68</f>
        <v>6.5015925535996342</v>
      </c>
      <c r="AE68" s="12">
        <f t="shared" ref="AE68:AE88" si="26">Q68/$O68</f>
        <v>6.181592270758232</v>
      </c>
      <c r="AF68" s="12">
        <f t="shared" ref="AF68:AF88" si="27">R68/$O68</f>
        <v>5.8862601518023387</v>
      </c>
      <c r="AG68" s="12">
        <f t="shared" ref="AG68:AG88" si="28">S68/$O68</f>
        <v>5.6135117507244017</v>
      </c>
      <c r="AH68" s="12">
        <f t="shared" ref="AH68:AH88" si="29">T68/$O68</f>
        <v>5.361441760098332</v>
      </c>
      <c r="AI68" s="12">
        <f t="shared" ref="AI68:AI88" si="30">U68/$O68</f>
        <v>5.1283093102904616</v>
      </c>
      <c r="AJ68" s="12">
        <f t="shared" ref="AJ68:AJ88" si="31">V68/$O68</f>
        <v>4.8278256003766673</v>
      </c>
      <c r="AK68" s="12">
        <f t="shared" ref="AK68:AK88" si="32">W68/$O68</f>
        <v>4.6327595245992903</v>
      </c>
      <c r="AL68" s="12">
        <f t="shared" ref="AL68:AL88" si="33">X68/$O68</f>
        <v>4.4518595652255248</v>
      </c>
      <c r="AM68" s="12">
        <f t="shared" ref="AM68:AM88" si="34">Y68/$O68</f>
        <v>4.2125559922630247</v>
      </c>
      <c r="AN68" s="12">
        <f t="shared" ref="AN68:AN88" si="35">Z68/$O68</f>
        <v>4.0603056050224238</v>
      </c>
      <c r="AO68" s="12">
        <f t="shared" ref="AO68:AO88" si="36">AA68/$O68</f>
        <v>3.854467062465504</v>
      </c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x14ac:dyDescent="0.15">
      <c r="A69" s="81">
        <v>91000</v>
      </c>
      <c r="B69" s="8">
        <v>0.26</v>
      </c>
      <c r="C69" s="8">
        <v>0.26500000000000001</v>
      </c>
      <c r="D69" s="8">
        <v>0.27</v>
      </c>
      <c r="E69" s="8">
        <v>0.27500000000000002</v>
      </c>
      <c r="F69" s="8">
        <v>0.28000000000000003</v>
      </c>
      <c r="G69" s="8">
        <v>0.28500000000000003</v>
      </c>
      <c r="H69" s="8">
        <v>0.28500000000000003</v>
      </c>
      <c r="I69" s="8">
        <v>0.29000000000000004</v>
      </c>
      <c r="J69" s="8">
        <v>0.29499999999999998</v>
      </c>
      <c r="K69" s="8">
        <v>0.29499999999999998</v>
      </c>
      <c r="L69" s="8">
        <v>0.3</v>
      </c>
      <c r="M69" s="8">
        <v>0.3</v>
      </c>
      <c r="O69" s="81">
        <v>91000</v>
      </c>
      <c r="P69" s="78">
        <v>591644.92237756669</v>
      </c>
      <c r="Q69" s="78">
        <v>562524.89663899911</v>
      </c>
      <c r="R69" s="78">
        <v>535649.67381401279</v>
      </c>
      <c r="S69" s="78">
        <v>510829.56931592058</v>
      </c>
      <c r="T69" s="78">
        <v>487891.20016894815</v>
      </c>
      <c r="U69" s="78">
        <v>466676.14723643201</v>
      </c>
      <c r="V69" s="78">
        <v>439332.12963427679</v>
      </c>
      <c r="W69" s="78">
        <v>421581.11673853535</v>
      </c>
      <c r="X69" s="78">
        <v>405119.22043552279</v>
      </c>
      <c r="Y69" s="78">
        <v>383342.59529593523</v>
      </c>
      <c r="Z69" s="78">
        <v>369487.81005704054</v>
      </c>
      <c r="AA69" s="78">
        <v>350756.50268436084</v>
      </c>
      <c r="AC69" s="81">
        <v>91000</v>
      </c>
      <c r="AD69" s="12">
        <f t="shared" si="25"/>
        <v>6.5015925535996342</v>
      </c>
      <c r="AE69" s="12">
        <f t="shared" si="26"/>
        <v>6.181592270758232</v>
      </c>
      <c r="AF69" s="12">
        <f t="shared" si="27"/>
        <v>5.8862601518023379</v>
      </c>
      <c r="AG69" s="12">
        <f t="shared" si="28"/>
        <v>5.6135117507244017</v>
      </c>
      <c r="AH69" s="12">
        <f t="shared" si="29"/>
        <v>5.3614417600983311</v>
      </c>
      <c r="AI69" s="12">
        <f t="shared" si="30"/>
        <v>5.1283093102904616</v>
      </c>
      <c r="AJ69" s="12">
        <f t="shared" si="31"/>
        <v>4.8278256003766682</v>
      </c>
      <c r="AK69" s="12">
        <f t="shared" si="32"/>
        <v>4.6327595245992894</v>
      </c>
      <c r="AL69" s="12">
        <f t="shared" si="33"/>
        <v>4.4518595652255248</v>
      </c>
      <c r="AM69" s="12">
        <f t="shared" si="34"/>
        <v>4.2125559922630247</v>
      </c>
      <c r="AN69" s="12">
        <f t="shared" si="35"/>
        <v>4.0603056050224238</v>
      </c>
      <c r="AO69" s="12">
        <f t="shared" si="36"/>
        <v>3.8544670624655035</v>
      </c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x14ac:dyDescent="0.15">
      <c r="A70" s="81">
        <v>92000</v>
      </c>
      <c r="B70" s="8">
        <v>0.26</v>
      </c>
      <c r="C70" s="8">
        <v>0.26500000000000001</v>
      </c>
      <c r="D70" s="8">
        <v>0.27</v>
      </c>
      <c r="E70" s="8">
        <v>0.27500000000000002</v>
      </c>
      <c r="F70" s="8">
        <v>0.28000000000000003</v>
      </c>
      <c r="G70" s="8">
        <v>0.28500000000000003</v>
      </c>
      <c r="H70" s="8">
        <v>0.28500000000000003</v>
      </c>
      <c r="I70" s="8">
        <v>0.29000000000000004</v>
      </c>
      <c r="J70" s="8">
        <v>0.29499999999999998</v>
      </c>
      <c r="K70" s="8">
        <v>0.29499999999999998</v>
      </c>
      <c r="L70" s="8">
        <v>0.3</v>
      </c>
      <c r="M70" s="8">
        <v>0.3</v>
      </c>
      <c r="O70" s="81">
        <v>92000</v>
      </c>
      <c r="P70" s="78">
        <v>598146.51493116631</v>
      </c>
      <c r="Q70" s="78">
        <v>568706.48890975735</v>
      </c>
      <c r="R70" s="78">
        <v>541535.93396581511</v>
      </c>
      <c r="S70" s="78">
        <v>516443.08106664493</v>
      </c>
      <c r="T70" s="78">
        <v>493252.64192904654</v>
      </c>
      <c r="U70" s="78">
        <v>471804.45654672245</v>
      </c>
      <c r="V70" s="78">
        <v>444159.95523465343</v>
      </c>
      <c r="W70" s="78">
        <v>426213.87626313465</v>
      </c>
      <c r="X70" s="78">
        <v>409571.08000074828</v>
      </c>
      <c r="Y70" s="78">
        <v>387555.15128819825</v>
      </c>
      <c r="Z70" s="78">
        <v>373548.11566206295</v>
      </c>
      <c r="AA70" s="78">
        <v>354610.96974682633</v>
      </c>
      <c r="AC70" s="81">
        <v>92000</v>
      </c>
      <c r="AD70" s="12">
        <f t="shared" si="25"/>
        <v>6.5015925535996342</v>
      </c>
      <c r="AE70" s="12">
        <f t="shared" si="26"/>
        <v>6.181592270758232</v>
      </c>
      <c r="AF70" s="12">
        <f t="shared" si="27"/>
        <v>5.8862601518023379</v>
      </c>
      <c r="AG70" s="12">
        <f t="shared" si="28"/>
        <v>5.6135117507244017</v>
      </c>
      <c r="AH70" s="12">
        <f t="shared" si="29"/>
        <v>5.361441760098332</v>
      </c>
      <c r="AI70" s="12">
        <f t="shared" si="30"/>
        <v>5.1283093102904616</v>
      </c>
      <c r="AJ70" s="12">
        <f t="shared" si="31"/>
        <v>4.8278256003766682</v>
      </c>
      <c r="AK70" s="12">
        <f t="shared" si="32"/>
        <v>4.6327595245992894</v>
      </c>
      <c r="AL70" s="12">
        <f t="shared" si="33"/>
        <v>4.4518595652255248</v>
      </c>
      <c r="AM70" s="12">
        <f t="shared" si="34"/>
        <v>4.2125559922630247</v>
      </c>
      <c r="AN70" s="12">
        <f t="shared" si="35"/>
        <v>4.0603056050224238</v>
      </c>
      <c r="AO70" s="12">
        <f t="shared" si="36"/>
        <v>3.8544670624655035</v>
      </c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x14ac:dyDescent="0.15">
      <c r="A71" s="81">
        <v>93000</v>
      </c>
      <c r="B71" s="8">
        <v>0.26</v>
      </c>
      <c r="C71" s="8">
        <v>0.26500000000000001</v>
      </c>
      <c r="D71" s="8">
        <v>0.27</v>
      </c>
      <c r="E71" s="8">
        <v>0.27500000000000002</v>
      </c>
      <c r="F71" s="8">
        <v>0.28000000000000003</v>
      </c>
      <c r="G71" s="8">
        <v>0.28500000000000003</v>
      </c>
      <c r="H71" s="8">
        <v>0.28500000000000003</v>
      </c>
      <c r="I71" s="8">
        <v>0.29000000000000004</v>
      </c>
      <c r="J71" s="8">
        <v>0.29499999999999998</v>
      </c>
      <c r="K71" s="8">
        <v>0.29499999999999998</v>
      </c>
      <c r="L71" s="8">
        <v>0.3</v>
      </c>
      <c r="M71" s="8">
        <v>0.3</v>
      </c>
      <c r="O71" s="81">
        <v>93000</v>
      </c>
      <c r="P71" s="78">
        <v>604648.10748476593</v>
      </c>
      <c r="Q71" s="78">
        <v>574888.08118051558</v>
      </c>
      <c r="R71" s="78">
        <v>547422.19411761744</v>
      </c>
      <c r="S71" s="78">
        <v>522056.59281736938</v>
      </c>
      <c r="T71" s="78">
        <v>498614.08368914493</v>
      </c>
      <c r="U71" s="78">
        <v>476932.76585701294</v>
      </c>
      <c r="V71" s="78">
        <v>448987.78083503013</v>
      </c>
      <c r="W71" s="78">
        <v>430846.63578773395</v>
      </c>
      <c r="X71" s="78">
        <v>414022.93956597382</v>
      </c>
      <c r="Y71" s="78">
        <v>391767.70728046127</v>
      </c>
      <c r="Z71" s="78">
        <v>377608.42126708542</v>
      </c>
      <c r="AA71" s="78">
        <v>358465.43680929189</v>
      </c>
      <c r="AC71" s="81">
        <v>93000</v>
      </c>
      <c r="AD71" s="12">
        <f t="shared" si="25"/>
        <v>6.5015925535996333</v>
      </c>
      <c r="AE71" s="12">
        <f t="shared" si="26"/>
        <v>6.181592270758232</v>
      </c>
      <c r="AF71" s="12">
        <f t="shared" si="27"/>
        <v>5.8862601518023379</v>
      </c>
      <c r="AG71" s="12">
        <f t="shared" si="28"/>
        <v>5.6135117507244017</v>
      </c>
      <c r="AH71" s="12">
        <f t="shared" si="29"/>
        <v>5.3614417600983328</v>
      </c>
      <c r="AI71" s="12">
        <f t="shared" si="30"/>
        <v>5.1283093102904616</v>
      </c>
      <c r="AJ71" s="12">
        <f t="shared" si="31"/>
        <v>4.8278256003766682</v>
      </c>
      <c r="AK71" s="12">
        <f t="shared" si="32"/>
        <v>4.6327595245992894</v>
      </c>
      <c r="AL71" s="12">
        <f t="shared" si="33"/>
        <v>4.4518595652255248</v>
      </c>
      <c r="AM71" s="12">
        <f t="shared" si="34"/>
        <v>4.2125559922630247</v>
      </c>
      <c r="AN71" s="12">
        <f t="shared" si="35"/>
        <v>4.0603056050224238</v>
      </c>
      <c r="AO71" s="12">
        <f t="shared" si="36"/>
        <v>3.854467062465504</v>
      </c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x14ac:dyDescent="0.15">
      <c r="A72" s="81">
        <v>94000</v>
      </c>
      <c r="B72" s="8">
        <v>0.26</v>
      </c>
      <c r="C72" s="8">
        <v>0.26500000000000001</v>
      </c>
      <c r="D72" s="8">
        <v>0.27</v>
      </c>
      <c r="E72" s="8">
        <v>0.27500000000000002</v>
      </c>
      <c r="F72" s="8">
        <v>0.28000000000000003</v>
      </c>
      <c r="G72" s="8">
        <v>0.28500000000000003</v>
      </c>
      <c r="H72" s="8">
        <v>0.28500000000000003</v>
      </c>
      <c r="I72" s="8">
        <v>0.29000000000000004</v>
      </c>
      <c r="J72" s="8">
        <v>0.29499999999999998</v>
      </c>
      <c r="K72" s="8">
        <v>0.29499999999999998</v>
      </c>
      <c r="L72" s="8">
        <v>0.3</v>
      </c>
      <c r="M72" s="8">
        <v>0.3</v>
      </c>
      <c r="O72" s="81">
        <v>94000</v>
      </c>
      <c r="P72" s="78">
        <v>611149.70003836555</v>
      </c>
      <c r="Q72" s="78">
        <v>581069.67345127393</v>
      </c>
      <c r="R72" s="78">
        <v>553308.45426941977</v>
      </c>
      <c r="S72" s="78">
        <v>527670.10456809378</v>
      </c>
      <c r="T72" s="78">
        <v>503975.52544924314</v>
      </c>
      <c r="U72" s="78">
        <v>482061.07516730338</v>
      </c>
      <c r="V72" s="78">
        <v>453815.60643540678</v>
      </c>
      <c r="W72" s="78">
        <v>435479.39531233325</v>
      </c>
      <c r="X72" s="78">
        <v>418474.79913119937</v>
      </c>
      <c r="Y72" s="78">
        <v>395980.26327272435</v>
      </c>
      <c r="Z72" s="78">
        <v>381668.72687210783</v>
      </c>
      <c r="AA72" s="78">
        <v>362319.90387175739</v>
      </c>
      <c r="AC72" s="81">
        <v>94000</v>
      </c>
      <c r="AD72" s="12">
        <f t="shared" si="25"/>
        <v>6.5015925535996333</v>
      </c>
      <c r="AE72" s="12">
        <f t="shared" si="26"/>
        <v>6.1815922707582329</v>
      </c>
      <c r="AF72" s="12">
        <f t="shared" si="27"/>
        <v>5.8862601518023379</v>
      </c>
      <c r="AG72" s="12">
        <f t="shared" si="28"/>
        <v>5.6135117507244017</v>
      </c>
      <c r="AH72" s="12">
        <f t="shared" si="29"/>
        <v>5.3614417600983311</v>
      </c>
      <c r="AI72" s="12">
        <f t="shared" si="30"/>
        <v>5.1283093102904616</v>
      </c>
      <c r="AJ72" s="12">
        <f t="shared" si="31"/>
        <v>4.8278256003766682</v>
      </c>
      <c r="AK72" s="12">
        <f t="shared" si="32"/>
        <v>4.6327595245992903</v>
      </c>
      <c r="AL72" s="12">
        <f t="shared" si="33"/>
        <v>4.4518595652255248</v>
      </c>
      <c r="AM72" s="12">
        <f t="shared" si="34"/>
        <v>4.2125559922630247</v>
      </c>
      <c r="AN72" s="12">
        <f t="shared" si="35"/>
        <v>4.0603056050224238</v>
      </c>
      <c r="AO72" s="12">
        <f t="shared" si="36"/>
        <v>3.854467062465504</v>
      </c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x14ac:dyDescent="0.15">
      <c r="A73" s="81">
        <v>95000</v>
      </c>
      <c r="B73" s="8">
        <v>0.26</v>
      </c>
      <c r="C73" s="8">
        <v>0.26500000000000001</v>
      </c>
      <c r="D73" s="8">
        <v>0.27</v>
      </c>
      <c r="E73" s="8">
        <v>0.27500000000000002</v>
      </c>
      <c r="F73" s="8">
        <v>0.28000000000000003</v>
      </c>
      <c r="G73" s="8">
        <v>0.28500000000000003</v>
      </c>
      <c r="H73" s="8">
        <v>0.28500000000000003</v>
      </c>
      <c r="I73" s="8">
        <v>0.29000000000000004</v>
      </c>
      <c r="J73" s="8">
        <v>0.29499999999999998</v>
      </c>
      <c r="K73" s="8">
        <v>0.29499999999999998</v>
      </c>
      <c r="L73" s="8">
        <v>0.3</v>
      </c>
      <c r="M73" s="8">
        <v>0.3</v>
      </c>
      <c r="O73" s="81">
        <v>95000</v>
      </c>
      <c r="P73" s="78">
        <v>617651.29259196529</v>
      </c>
      <c r="Q73" s="78">
        <v>587251.26572203205</v>
      </c>
      <c r="R73" s="78">
        <v>559194.7144212221</v>
      </c>
      <c r="S73" s="78">
        <v>533283.61631881818</v>
      </c>
      <c r="T73" s="78">
        <v>509336.96720934153</v>
      </c>
      <c r="U73" s="78">
        <v>487189.38447759388</v>
      </c>
      <c r="V73" s="78">
        <v>458643.43203578342</v>
      </c>
      <c r="W73" s="78">
        <v>440112.15483693249</v>
      </c>
      <c r="X73" s="78">
        <v>422926.65869642486</v>
      </c>
      <c r="Y73" s="78">
        <v>400192.81926498731</v>
      </c>
      <c r="Z73" s="78">
        <v>385729.03247713024</v>
      </c>
      <c r="AA73" s="78">
        <v>366174.37093422288</v>
      </c>
      <c r="AC73" s="81">
        <v>95000</v>
      </c>
      <c r="AD73" s="12">
        <f t="shared" si="25"/>
        <v>6.5015925535996351</v>
      </c>
      <c r="AE73" s="12">
        <f t="shared" si="26"/>
        <v>6.181592270758232</v>
      </c>
      <c r="AF73" s="12">
        <f t="shared" si="27"/>
        <v>5.8862601518023379</v>
      </c>
      <c r="AG73" s="12">
        <f t="shared" si="28"/>
        <v>5.6135117507244017</v>
      </c>
      <c r="AH73" s="12">
        <f t="shared" si="29"/>
        <v>5.361441760098332</v>
      </c>
      <c r="AI73" s="12">
        <f t="shared" si="30"/>
        <v>5.1283093102904616</v>
      </c>
      <c r="AJ73" s="12">
        <f t="shared" si="31"/>
        <v>4.8278256003766673</v>
      </c>
      <c r="AK73" s="12">
        <f t="shared" si="32"/>
        <v>4.6327595245992894</v>
      </c>
      <c r="AL73" s="12">
        <f t="shared" si="33"/>
        <v>4.4518595652255248</v>
      </c>
      <c r="AM73" s="12">
        <f t="shared" si="34"/>
        <v>4.2125559922630247</v>
      </c>
      <c r="AN73" s="12">
        <f t="shared" si="35"/>
        <v>4.0603056050224238</v>
      </c>
      <c r="AO73" s="12">
        <f t="shared" si="36"/>
        <v>3.854467062465504</v>
      </c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x14ac:dyDescent="0.15">
      <c r="A74" s="81">
        <v>96000</v>
      </c>
      <c r="B74" s="8">
        <v>0.26</v>
      </c>
      <c r="C74" s="8">
        <v>0.26500000000000001</v>
      </c>
      <c r="D74" s="8">
        <v>0.27</v>
      </c>
      <c r="E74" s="8">
        <v>0.27500000000000002</v>
      </c>
      <c r="F74" s="8">
        <v>0.28000000000000003</v>
      </c>
      <c r="G74" s="8">
        <v>0.28500000000000003</v>
      </c>
      <c r="H74" s="8">
        <v>0.28500000000000003</v>
      </c>
      <c r="I74" s="8">
        <v>0.29000000000000004</v>
      </c>
      <c r="J74" s="8">
        <v>0.29499999999999998</v>
      </c>
      <c r="K74" s="8">
        <v>0.29499999999999998</v>
      </c>
      <c r="L74" s="8">
        <v>0.3</v>
      </c>
      <c r="M74" s="8">
        <v>0.3</v>
      </c>
      <c r="O74" s="81">
        <v>96000</v>
      </c>
      <c r="P74" s="78">
        <v>624152.8851455648</v>
      </c>
      <c r="Q74" s="78">
        <v>593432.85799279029</v>
      </c>
      <c r="R74" s="78">
        <v>565080.97457302443</v>
      </c>
      <c r="S74" s="78">
        <v>538897.12806954258</v>
      </c>
      <c r="T74" s="78">
        <v>514698.40896943992</v>
      </c>
      <c r="U74" s="78">
        <v>492317.69378788432</v>
      </c>
      <c r="V74" s="78">
        <v>463471.25763616012</v>
      </c>
      <c r="W74" s="78">
        <v>444744.91436153185</v>
      </c>
      <c r="X74" s="78">
        <v>427378.5182616504</v>
      </c>
      <c r="Y74" s="78">
        <v>404405.37525725033</v>
      </c>
      <c r="Z74" s="78">
        <v>389789.33808215265</v>
      </c>
      <c r="AA74" s="78">
        <v>370028.83799668838</v>
      </c>
      <c r="AC74" s="81">
        <v>96000</v>
      </c>
      <c r="AD74" s="12">
        <f t="shared" si="25"/>
        <v>6.5015925535996333</v>
      </c>
      <c r="AE74" s="12">
        <f t="shared" si="26"/>
        <v>6.181592270758232</v>
      </c>
      <c r="AF74" s="12">
        <f t="shared" si="27"/>
        <v>5.8862601518023379</v>
      </c>
      <c r="AG74" s="12">
        <f t="shared" si="28"/>
        <v>5.6135117507244017</v>
      </c>
      <c r="AH74" s="12">
        <f t="shared" si="29"/>
        <v>5.3614417600983328</v>
      </c>
      <c r="AI74" s="12">
        <f t="shared" si="30"/>
        <v>5.1283093102904616</v>
      </c>
      <c r="AJ74" s="12">
        <f t="shared" si="31"/>
        <v>4.8278256003766682</v>
      </c>
      <c r="AK74" s="12">
        <f t="shared" si="32"/>
        <v>4.6327595245992903</v>
      </c>
      <c r="AL74" s="12">
        <f t="shared" si="33"/>
        <v>4.4518595652255248</v>
      </c>
      <c r="AM74" s="12">
        <f t="shared" si="34"/>
        <v>4.2125559922630247</v>
      </c>
      <c r="AN74" s="12">
        <f t="shared" si="35"/>
        <v>4.0603056050224238</v>
      </c>
      <c r="AO74" s="12">
        <f t="shared" si="36"/>
        <v>3.854467062465504</v>
      </c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x14ac:dyDescent="0.15">
      <c r="A75" s="81">
        <v>97000</v>
      </c>
      <c r="B75" s="8">
        <v>0.26</v>
      </c>
      <c r="C75" s="8">
        <v>0.26500000000000001</v>
      </c>
      <c r="D75" s="8">
        <v>0.27</v>
      </c>
      <c r="E75" s="8">
        <v>0.27500000000000002</v>
      </c>
      <c r="F75" s="8">
        <v>0.28000000000000003</v>
      </c>
      <c r="G75" s="8">
        <v>0.28500000000000003</v>
      </c>
      <c r="H75" s="8">
        <v>0.28500000000000003</v>
      </c>
      <c r="I75" s="8">
        <v>0.29000000000000004</v>
      </c>
      <c r="J75" s="8">
        <v>0.29499999999999998</v>
      </c>
      <c r="K75" s="8">
        <v>0.29499999999999998</v>
      </c>
      <c r="L75" s="8">
        <v>0.3</v>
      </c>
      <c r="M75" s="8">
        <v>0.3</v>
      </c>
      <c r="O75" s="81">
        <v>97000</v>
      </c>
      <c r="P75" s="78">
        <v>630654.47769916442</v>
      </c>
      <c r="Q75" s="78">
        <v>599614.45026354864</v>
      </c>
      <c r="R75" s="78">
        <v>570967.23472482676</v>
      </c>
      <c r="S75" s="78">
        <v>544510.63982026698</v>
      </c>
      <c r="T75" s="78">
        <v>520059.85072953813</v>
      </c>
      <c r="U75" s="78">
        <v>497446.00309817475</v>
      </c>
      <c r="V75" s="78">
        <v>468299.08323653677</v>
      </c>
      <c r="W75" s="78">
        <v>449377.67388613109</v>
      </c>
      <c r="X75" s="78">
        <v>431830.37782687595</v>
      </c>
      <c r="Y75" s="78">
        <v>408617.93124951341</v>
      </c>
      <c r="Z75" s="78">
        <v>393849.64368717512</v>
      </c>
      <c r="AA75" s="78">
        <v>373883.30505915388</v>
      </c>
      <c r="AC75" s="81">
        <v>97000</v>
      </c>
      <c r="AD75" s="12">
        <f t="shared" si="25"/>
        <v>6.5015925535996333</v>
      </c>
      <c r="AE75" s="12">
        <f t="shared" si="26"/>
        <v>6.1815922707582338</v>
      </c>
      <c r="AF75" s="12">
        <f t="shared" si="27"/>
        <v>5.8862601518023379</v>
      </c>
      <c r="AG75" s="12">
        <f t="shared" si="28"/>
        <v>5.6135117507244017</v>
      </c>
      <c r="AH75" s="12">
        <f t="shared" si="29"/>
        <v>5.3614417600983311</v>
      </c>
      <c r="AI75" s="12">
        <f t="shared" si="30"/>
        <v>5.1283093102904616</v>
      </c>
      <c r="AJ75" s="12">
        <f t="shared" si="31"/>
        <v>4.8278256003766673</v>
      </c>
      <c r="AK75" s="12">
        <f t="shared" si="32"/>
        <v>4.6327595245992894</v>
      </c>
      <c r="AL75" s="12">
        <f t="shared" si="33"/>
        <v>4.4518595652255248</v>
      </c>
      <c r="AM75" s="12">
        <f t="shared" si="34"/>
        <v>4.2125559922630247</v>
      </c>
      <c r="AN75" s="12">
        <f t="shared" si="35"/>
        <v>4.0603056050224238</v>
      </c>
      <c r="AO75" s="12">
        <f t="shared" si="36"/>
        <v>3.854467062465504</v>
      </c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x14ac:dyDescent="0.15">
      <c r="A76" s="81">
        <v>98000</v>
      </c>
      <c r="B76" s="8">
        <v>0.26</v>
      </c>
      <c r="C76" s="8">
        <v>0.26500000000000001</v>
      </c>
      <c r="D76" s="8">
        <v>0.27</v>
      </c>
      <c r="E76" s="8">
        <v>0.27500000000000002</v>
      </c>
      <c r="F76" s="8">
        <v>0.28000000000000003</v>
      </c>
      <c r="G76" s="8">
        <v>0.28500000000000003</v>
      </c>
      <c r="H76" s="8">
        <v>0.28500000000000003</v>
      </c>
      <c r="I76" s="8">
        <v>0.29000000000000004</v>
      </c>
      <c r="J76" s="8">
        <v>0.29499999999999998</v>
      </c>
      <c r="K76" s="8">
        <v>0.29499999999999998</v>
      </c>
      <c r="L76" s="8">
        <v>0.3</v>
      </c>
      <c r="M76" s="8">
        <v>0.3</v>
      </c>
      <c r="O76" s="81">
        <v>98000</v>
      </c>
      <c r="P76" s="78">
        <v>637156.07025276416</v>
      </c>
      <c r="Q76" s="78">
        <v>605796.04253430676</v>
      </c>
      <c r="R76" s="78">
        <v>576853.49487662909</v>
      </c>
      <c r="S76" s="78">
        <v>550124.15157099138</v>
      </c>
      <c r="T76" s="78">
        <v>525421.29248963657</v>
      </c>
      <c r="U76" s="78">
        <v>502574.31240846525</v>
      </c>
      <c r="V76" s="78">
        <v>473126.90883691347</v>
      </c>
      <c r="W76" s="78">
        <v>454010.43341073039</v>
      </c>
      <c r="X76" s="78">
        <v>436282.23739210144</v>
      </c>
      <c r="Y76" s="78">
        <v>412830.48724177637</v>
      </c>
      <c r="Z76" s="78">
        <v>397909.94929219753</v>
      </c>
      <c r="AA76" s="78">
        <v>377737.77212161937</v>
      </c>
      <c r="AC76" s="81">
        <v>98000</v>
      </c>
      <c r="AD76" s="12">
        <f t="shared" si="25"/>
        <v>6.5015925535996342</v>
      </c>
      <c r="AE76" s="12">
        <f t="shared" si="26"/>
        <v>6.181592270758232</v>
      </c>
      <c r="AF76" s="12">
        <f t="shared" si="27"/>
        <v>5.8862601518023379</v>
      </c>
      <c r="AG76" s="12">
        <f t="shared" si="28"/>
        <v>5.6135117507244017</v>
      </c>
      <c r="AH76" s="12">
        <f t="shared" si="29"/>
        <v>5.361441760098332</v>
      </c>
      <c r="AI76" s="12">
        <f t="shared" si="30"/>
        <v>5.1283093102904616</v>
      </c>
      <c r="AJ76" s="12">
        <f t="shared" si="31"/>
        <v>4.8278256003766682</v>
      </c>
      <c r="AK76" s="12">
        <f t="shared" si="32"/>
        <v>4.6327595245992894</v>
      </c>
      <c r="AL76" s="12">
        <f t="shared" si="33"/>
        <v>4.4518595652255248</v>
      </c>
      <c r="AM76" s="12">
        <f t="shared" si="34"/>
        <v>4.2125559922630238</v>
      </c>
      <c r="AN76" s="12">
        <f t="shared" si="35"/>
        <v>4.0603056050224238</v>
      </c>
      <c r="AO76" s="12">
        <f t="shared" si="36"/>
        <v>3.854467062465504</v>
      </c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x14ac:dyDescent="0.15">
      <c r="A77" s="81">
        <v>99000</v>
      </c>
      <c r="B77" s="8">
        <v>0.26</v>
      </c>
      <c r="C77" s="8">
        <v>0.26500000000000001</v>
      </c>
      <c r="D77" s="8">
        <v>0.27</v>
      </c>
      <c r="E77" s="8">
        <v>0.27500000000000002</v>
      </c>
      <c r="F77" s="8">
        <v>0.28000000000000003</v>
      </c>
      <c r="G77" s="8">
        <v>0.28500000000000003</v>
      </c>
      <c r="H77" s="8">
        <v>0.28500000000000003</v>
      </c>
      <c r="I77" s="8">
        <v>0.29000000000000004</v>
      </c>
      <c r="J77" s="8">
        <v>0.29499999999999998</v>
      </c>
      <c r="K77" s="8">
        <v>0.29499999999999998</v>
      </c>
      <c r="L77" s="8">
        <v>0.3</v>
      </c>
      <c r="M77" s="8">
        <v>0.3</v>
      </c>
      <c r="O77" s="81">
        <v>99000</v>
      </c>
      <c r="P77" s="78">
        <v>643657.66280636378</v>
      </c>
      <c r="Q77" s="78">
        <v>611977.634805065</v>
      </c>
      <c r="R77" s="78">
        <v>582739.75502843142</v>
      </c>
      <c r="S77" s="78">
        <v>555737.66332171578</v>
      </c>
      <c r="T77" s="78">
        <v>530782.7342497349</v>
      </c>
      <c r="U77" s="78">
        <v>507702.62171875569</v>
      </c>
      <c r="V77" s="78">
        <v>477954.73443729011</v>
      </c>
      <c r="W77" s="78">
        <v>458643.19293532969</v>
      </c>
      <c r="X77" s="78">
        <v>440734.09695732698</v>
      </c>
      <c r="Y77" s="78">
        <v>417043.04323403945</v>
      </c>
      <c r="Z77" s="78">
        <v>401970.25489721994</v>
      </c>
      <c r="AA77" s="78">
        <v>381592.23918408487</v>
      </c>
      <c r="AC77" s="81">
        <v>99000</v>
      </c>
      <c r="AD77" s="12">
        <f t="shared" si="25"/>
        <v>6.5015925535996342</v>
      </c>
      <c r="AE77" s="12">
        <f t="shared" si="26"/>
        <v>6.181592270758232</v>
      </c>
      <c r="AF77" s="12">
        <f t="shared" si="27"/>
        <v>5.8862601518023379</v>
      </c>
      <c r="AG77" s="12">
        <f t="shared" si="28"/>
        <v>5.6135117507244017</v>
      </c>
      <c r="AH77" s="12">
        <f t="shared" si="29"/>
        <v>5.361441760098332</v>
      </c>
      <c r="AI77" s="12">
        <f t="shared" si="30"/>
        <v>5.1283093102904616</v>
      </c>
      <c r="AJ77" s="12">
        <f t="shared" si="31"/>
        <v>4.8278256003766682</v>
      </c>
      <c r="AK77" s="12">
        <f t="shared" si="32"/>
        <v>4.6327595245992894</v>
      </c>
      <c r="AL77" s="12">
        <f t="shared" si="33"/>
        <v>4.4518595652255248</v>
      </c>
      <c r="AM77" s="12">
        <f t="shared" si="34"/>
        <v>4.2125559922630247</v>
      </c>
      <c r="AN77" s="12">
        <f t="shared" si="35"/>
        <v>4.0603056050224238</v>
      </c>
      <c r="AO77" s="12">
        <f t="shared" si="36"/>
        <v>3.854467062465504</v>
      </c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x14ac:dyDescent="0.15">
      <c r="A78" s="81">
        <v>100000</v>
      </c>
      <c r="B78" s="8">
        <v>0.26</v>
      </c>
      <c r="C78" s="8">
        <v>0.26500000000000001</v>
      </c>
      <c r="D78" s="8">
        <v>0.27</v>
      </c>
      <c r="E78" s="8">
        <v>0.27500000000000002</v>
      </c>
      <c r="F78" s="8">
        <v>0.28000000000000003</v>
      </c>
      <c r="G78" s="8">
        <v>0.28500000000000003</v>
      </c>
      <c r="H78" s="8">
        <v>0.28500000000000003</v>
      </c>
      <c r="I78" s="8">
        <v>0.29000000000000004</v>
      </c>
      <c r="J78" s="8">
        <v>0.29499999999999998</v>
      </c>
      <c r="K78" s="8">
        <v>0.29499999999999998</v>
      </c>
      <c r="L78" s="8">
        <v>0.3</v>
      </c>
      <c r="M78" s="8">
        <v>0.3</v>
      </c>
      <c r="O78" s="81">
        <v>100000</v>
      </c>
      <c r="P78" s="78">
        <v>650159.2553599634</v>
      </c>
      <c r="Q78" s="78">
        <v>618159.22707582323</v>
      </c>
      <c r="R78" s="78">
        <v>588626.01518023375</v>
      </c>
      <c r="S78" s="78">
        <v>561351.17507244018</v>
      </c>
      <c r="T78" s="78">
        <v>536144.17600983311</v>
      </c>
      <c r="U78" s="78">
        <v>512830.93102904613</v>
      </c>
      <c r="V78" s="78">
        <v>482782.56003766676</v>
      </c>
      <c r="W78" s="78">
        <v>463275.95245992899</v>
      </c>
      <c r="X78" s="78">
        <v>445185.95652255253</v>
      </c>
      <c r="Y78" s="78">
        <v>421255.59922630247</v>
      </c>
      <c r="Z78" s="78">
        <v>406030.56050224236</v>
      </c>
      <c r="AA78" s="78">
        <v>385446.70624655037</v>
      </c>
      <c r="AC78" s="81">
        <v>100000</v>
      </c>
      <c r="AD78" s="12">
        <f t="shared" si="25"/>
        <v>6.5015925535996342</v>
      </c>
      <c r="AE78" s="12">
        <f t="shared" si="26"/>
        <v>6.181592270758232</v>
      </c>
      <c r="AF78" s="12">
        <f t="shared" si="27"/>
        <v>5.8862601518023379</v>
      </c>
      <c r="AG78" s="12">
        <f t="shared" si="28"/>
        <v>5.6135117507244017</v>
      </c>
      <c r="AH78" s="12">
        <f t="shared" si="29"/>
        <v>5.3614417600983311</v>
      </c>
      <c r="AI78" s="12">
        <f t="shared" si="30"/>
        <v>5.1283093102904616</v>
      </c>
      <c r="AJ78" s="12">
        <f t="shared" si="31"/>
        <v>4.8278256003766673</v>
      </c>
      <c r="AK78" s="12">
        <f t="shared" si="32"/>
        <v>4.6327595245992903</v>
      </c>
      <c r="AL78" s="12">
        <f t="shared" si="33"/>
        <v>4.4518595652255257</v>
      </c>
      <c r="AM78" s="12">
        <f t="shared" si="34"/>
        <v>4.2125559922630247</v>
      </c>
      <c r="AN78" s="12">
        <f t="shared" si="35"/>
        <v>4.0603056050224238</v>
      </c>
      <c r="AO78" s="12">
        <f t="shared" si="36"/>
        <v>3.8544670624655035</v>
      </c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x14ac:dyDescent="0.15">
      <c r="A79" s="81">
        <v>101000</v>
      </c>
      <c r="B79" s="8">
        <v>0.26</v>
      </c>
      <c r="C79" s="8">
        <v>0.26500000000000001</v>
      </c>
      <c r="D79" s="8">
        <v>0.27</v>
      </c>
      <c r="E79" s="8">
        <v>0.27500000000000002</v>
      </c>
      <c r="F79" s="8">
        <v>0.28000000000000003</v>
      </c>
      <c r="G79" s="8">
        <v>0.28500000000000003</v>
      </c>
      <c r="H79" s="8">
        <v>0.28500000000000003</v>
      </c>
      <c r="I79" s="8">
        <v>0.29000000000000004</v>
      </c>
      <c r="J79" s="8">
        <v>0.29499999999999998</v>
      </c>
      <c r="K79" s="8">
        <v>0.29499999999999998</v>
      </c>
      <c r="L79" s="8">
        <v>0.3</v>
      </c>
      <c r="M79" s="8">
        <v>0.3</v>
      </c>
      <c r="O79" s="81">
        <v>101000</v>
      </c>
      <c r="P79" s="78">
        <v>656660.84791356302</v>
      </c>
      <c r="Q79" s="78">
        <v>624340.81934658147</v>
      </c>
      <c r="R79" s="78">
        <v>594512.27533203608</v>
      </c>
      <c r="S79" s="78">
        <v>566964.68682316458</v>
      </c>
      <c r="T79" s="78">
        <v>541505.61776993156</v>
      </c>
      <c r="U79" s="78">
        <v>517959.24033933663</v>
      </c>
      <c r="V79" s="78">
        <v>487610.38563804346</v>
      </c>
      <c r="W79" s="78">
        <v>467908.71198452823</v>
      </c>
      <c r="X79" s="78">
        <v>449637.81608777802</v>
      </c>
      <c r="Y79" s="78">
        <v>425468.15521856543</v>
      </c>
      <c r="Z79" s="78">
        <v>410090.86610726477</v>
      </c>
      <c r="AA79" s="78">
        <v>389301.17330901593</v>
      </c>
      <c r="AC79" s="81">
        <v>101000</v>
      </c>
      <c r="AD79" s="12">
        <f t="shared" si="25"/>
        <v>6.5015925535996342</v>
      </c>
      <c r="AE79" s="12">
        <f t="shared" si="26"/>
        <v>6.181592270758232</v>
      </c>
      <c r="AF79" s="12">
        <f t="shared" si="27"/>
        <v>5.8862601518023379</v>
      </c>
      <c r="AG79" s="12">
        <f t="shared" si="28"/>
        <v>5.6135117507244017</v>
      </c>
      <c r="AH79" s="12">
        <f t="shared" si="29"/>
        <v>5.361441760098332</v>
      </c>
      <c r="AI79" s="12">
        <f t="shared" si="30"/>
        <v>5.1283093102904616</v>
      </c>
      <c r="AJ79" s="12">
        <f t="shared" si="31"/>
        <v>4.8278256003766682</v>
      </c>
      <c r="AK79" s="12">
        <f t="shared" si="32"/>
        <v>4.6327595245992894</v>
      </c>
      <c r="AL79" s="12">
        <f t="shared" si="33"/>
        <v>4.4518595652255248</v>
      </c>
      <c r="AM79" s="12">
        <f t="shared" si="34"/>
        <v>4.2125559922630238</v>
      </c>
      <c r="AN79" s="12">
        <f t="shared" si="35"/>
        <v>4.0603056050224238</v>
      </c>
      <c r="AO79" s="12">
        <f t="shared" si="36"/>
        <v>3.8544670624655044</v>
      </c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x14ac:dyDescent="0.15">
      <c r="A80" s="81">
        <v>102000</v>
      </c>
      <c r="B80" s="8">
        <v>0.26</v>
      </c>
      <c r="C80" s="8">
        <v>0.26500000000000001</v>
      </c>
      <c r="D80" s="8">
        <v>0.27</v>
      </c>
      <c r="E80" s="8">
        <v>0.27500000000000002</v>
      </c>
      <c r="F80" s="8">
        <v>0.28000000000000003</v>
      </c>
      <c r="G80" s="8">
        <v>0.28500000000000003</v>
      </c>
      <c r="H80" s="8">
        <v>0.28500000000000003</v>
      </c>
      <c r="I80" s="8">
        <v>0.29000000000000004</v>
      </c>
      <c r="J80" s="8">
        <v>0.29499999999999998</v>
      </c>
      <c r="K80" s="8">
        <v>0.29499999999999998</v>
      </c>
      <c r="L80" s="8">
        <v>0.3</v>
      </c>
      <c r="M80" s="8">
        <v>0.3</v>
      </c>
      <c r="O80" s="81">
        <v>102000</v>
      </c>
      <c r="P80" s="78">
        <v>663162.44046716264</v>
      </c>
      <c r="Q80" s="78">
        <v>630522.41161733971</v>
      </c>
      <c r="R80" s="78">
        <v>600398.53548383852</v>
      </c>
      <c r="S80" s="78">
        <v>572578.19857388898</v>
      </c>
      <c r="T80" s="78">
        <v>546867.05953002989</v>
      </c>
      <c r="U80" s="78">
        <v>523087.54964962706</v>
      </c>
      <c r="V80" s="78">
        <v>492438.2112384201</v>
      </c>
      <c r="W80" s="78">
        <v>472541.47150912759</v>
      </c>
      <c r="X80" s="78">
        <v>454089.67565300356</v>
      </c>
      <c r="Y80" s="78">
        <v>429680.71121082851</v>
      </c>
      <c r="Z80" s="78">
        <v>414151.17171228724</v>
      </c>
      <c r="AA80" s="78">
        <v>393155.64037148142</v>
      </c>
      <c r="AC80" s="81">
        <v>102000</v>
      </c>
      <c r="AD80" s="12">
        <f t="shared" si="25"/>
        <v>6.5015925535996333</v>
      </c>
      <c r="AE80" s="12">
        <f t="shared" si="26"/>
        <v>6.181592270758232</v>
      </c>
      <c r="AF80" s="12">
        <f t="shared" si="27"/>
        <v>5.8862601518023387</v>
      </c>
      <c r="AG80" s="12">
        <f t="shared" si="28"/>
        <v>5.6135117507244017</v>
      </c>
      <c r="AH80" s="12">
        <f t="shared" si="29"/>
        <v>5.361441760098332</v>
      </c>
      <c r="AI80" s="12">
        <f t="shared" si="30"/>
        <v>5.1283093102904616</v>
      </c>
      <c r="AJ80" s="12">
        <f t="shared" si="31"/>
        <v>4.8278256003766673</v>
      </c>
      <c r="AK80" s="12">
        <f t="shared" si="32"/>
        <v>4.6327595245992903</v>
      </c>
      <c r="AL80" s="12">
        <f t="shared" si="33"/>
        <v>4.4518595652255248</v>
      </c>
      <c r="AM80" s="12">
        <f t="shared" si="34"/>
        <v>4.2125559922630247</v>
      </c>
      <c r="AN80" s="12">
        <f t="shared" si="35"/>
        <v>4.0603056050224238</v>
      </c>
      <c r="AO80" s="12">
        <f t="shared" si="36"/>
        <v>3.854467062465504</v>
      </c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x14ac:dyDescent="0.15">
      <c r="A81" s="81">
        <v>103000</v>
      </c>
      <c r="B81" s="8">
        <v>0.26</v>
      </c>
      <c r="C81" s="8">
        <v>0.26500000000000001</v>
      </c>
      <c r="D81" s="8">
        <v>0.27</v>
      </c>
      <c r="E81" s="8">
        <v>0.27500000000000002</v>
      </c>
      <c r="F81" s="8">
        <v>0.28000000000000003</v>
      </c>
      <c r="G81" s="8">
        <v>0.28500000000000003</v>
      </c>
      <c r="H81" s="8">
        <v>0.28500000000000003</v>
      </c>
      <c r="I81" s="8">
        <v>0.29000000000000004</v>
      </c>
      <c r="J81" s="8">
        <v>0.29499999999999998</v>
      </c>
      <c r="K81" s="8">
        <v>0.29499999999999998</v>
      </c>
      <c r="L81" s="8">
        <v>0.3</v>
      </c>
      <c r="M81" s="8">
        <v>0.3</v>
      </c>
      <c r="O81" s="81">
        <v>103000</v>
      </c>
      <c r="P81" s="78">
        <v>669664.03302076226</v>
      </c>
      <c r="Q81" s="78">
        <v>636704.00388809794</v>
      </c>
      <c r="R81" s="78">
        <v>606284.79563564097</v>
      </c>
      <c r="S81" s="78">
        <v>578191.71032461338</v>
      </c>
      <c r="T81" s="78">
        <v>552228.5012901281</v>
      </c>
      <c r="U81" s="78">
        <v>528215.85895991756</v>
      </c>
      <c r="V81" s="78">
        <v>497266.03683879675</v>
      </c>
      <c r="W81" s="78">
        <v>477174.23103372683</v>
      </c>
      <c r="X81" s="78">
        <v>458541.53521822911</v>
      </c>
      <c r="Y81" s="78">
        <v>433893.26720309153</v>
      </c>
      <c r="Z81" s="78">
        <v>418211.47731730965</v>
      </c>
      <c r="AA81" s="78">
        <v>397010.10743394692</v>
      </c>
      <c r="AC81" s="81">
        <v>103000</v>
      </c>
      <c r="AD81" s="12">
        <f>P81/$O81</f>
        <v>6.5015925535996333</v>
      </c>
      <c r="AE81" s="12">
        <f t="shared" si="26"/>
        <v>6.181592270758232</v>
      </c>
      <c r="AF81" s="12">
        <f t="shared" si="27"/>
        <v>5.8862601518023396</v>
      </c>
      <c r="AG81" s="12">
        <f t="shared" si="28"/>
        <v>5.6135117507244017</v>
      </c>
      <c r="AH81" s="12">
        <f t="shared" si="29"/>
        <v>5.3614417600983311</v>
      </c>
      <c r="AI81" s="12">
        <f t="shared" si="30"/>
        <v>5.1283093102904616</v>
      </c>
      <c r="AJ81" s="12">
        <f t="shared" si="31"/>
        <v>4.8278256003766673</v>
      </c>
      <c r="AK81" s="12">
        <f t="shared" si="32"/>
        <v>4.6327595245992894</v>
      </c>
      <c r="AL81" s="12">
        <f t="shared" si="33"/>
        <v>4.4518595652255257</v>
      </c>
      <c r="AM81" s="12">
        <f t="shared" si="34"/>
        <v>4.2125559922630247</v>
      </c>
      <c r="AN81" s="12">
        <f t="shared" si="35"/>
        <v>4.0603056050224238</v>
      </c>
      <c r="AO81" s="12">
        <f t="shared" si="36"/>
        <v>3.854467062465504</v>
      </c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x14ac:dyDescent="0.15">
      <c r="A82" s="81">
        <v>104000</v>
      </c>
      <c r="B82" s="8">
        <v>0.26</v>
      </c>
      <c r="C82" s="8">
        <v>0.26500000000000001</v>
      </c>
      <c r="D82" s="8">
        <v>0.27</v>
      </c>
      <c r="E82" s="8">
        <v>0.27500000000000002</v>
      </c>
      <c r="F82" s="8">
        <v>0.28000000000000003</v>
      </c>
      <c r="G82" s="8">
        <v>0.28500000000000003</v>
      </c>
      <c r="H82" s="8">
        <v>0.28500000000000003</v>
      </c>
      <c r="I82" s="8">
        <v>0.29000000000000004</v>
      </c>
      <c r="J82" s="8">
        <v>0.29499999999999998</v>
      </c>
      <c r="K82" s="8">
        <v>0.29499999999999998</v>
      </c>
      <c r="L82" s="8">
        <v>0.3</v>
      </c>
      <c r="M82" s="8">
        <v>0.3</v>
      </c>
      <c r="O82" s="81">
        <v>104000</v>
      </c>
      <c r="P82" s="78">
        <v>676165.625574362</v>
      </c>
      <c r="Q82" s="78">
        <v>642885.59615885618</v>
      </c>
      <c r="R82" s="78">
        <v>612171.0557874433</v>
      </c>
      <c r="S82" s="78">
        <v>583805.22207533778</v>
      </c>
      <c r="T82" s="78">
        <v>557589.94305022655</v>
      </c>
      <c r="U82" s="78">
        <v>533344.16827020806</v>
      </c>
      <c r="V82" s="78">
        <v>502093.86243917345</v>
      </c>
      <c r="W82" s="78">
        <v>481806.99055832607</v>
      </c>
      <c r="X82" s="78">
        <v>462993.3947834546</v>
      </c>
      <c r="Y82" s="78">
        <v>438105.82319535455</v>
      </c>
      <c r="Z82" s="78">
        <v>422271.78292233206</v>
      </c>
      <c r="AA82" s="78">
        <v>400864.57449641242</v>
      </c>
      <c r="AC82" s="81">
        <v>104000</v>
      </c>
      <c r="AD82" s="12">
        <f t="shared" si="25"/>
        <v>6.5015925535996342</v>
      </c>
      <c r="AE82" s="12">
        <f t="shared" si="26"/>
        <v>6.181592270758232</v>
      </c>
      <c r="AF82" s="12">
        <f t="shared" si="27"/>
        <v>5.8862601518023396</v>
      </c>
      <c r="AG82" s="12">
        <f t="shared" si="28"/>
        <v>5.6135117507244017</v>
      </c>
      <c r="AH82" s="12">
        <f t="shared" si="29"/>
        <v>5.361441760098332</v>
      </c>
      <c r="AI82" s="12">
        <f t="shared" si="30"/>
        <v>5.1283093102904624</v>
      </c>
      <c r="AJ82" s="12">
        <f t="shared" si="31"/>
        <v>4.8278256003766682</v>
      </c>
      <c r="AK82" s="12">
        <f t="shared" si="32"/>
        <v>4.6327595245992894</v>
      </c>
      <c r="AL82" s="12">
        <f t="shared" si="33"/>
        <v>4.4518595652255248</v>
      </c>
      <c r="AM82" s="12">
        <f t="shared" si="34"/>
        <v>4.2125559922630247</v>
      </c>
      <c r="AN82" s="12">
        <f t="shared" si="35"/>
        <v>4.0603056050224238</v>
      </c>
      <c r="AO82" s="12">
        <f t="shared" si="36"/>
        <v>3.854467062465504</v>
      </c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x14ac:dyDescent="0.15">
      <c r="A83" s="81">
        <v>105000</v>
      </c>
      <c r="B83" s="8">
        <v>0.26</v>
      </c>
      <c r="C83" s="8">
        <v>0.26500000000000001</v>
      </c>
      <c r="D83" s="8">
        <v>0.27</v>
      </c>
      <c r="E83" s="8">
        <v>0.27500000000000002</v>
      </c>
      <c r="F83" s="8">
        <v>0.28000000000000003</v>
      </c>
      <c r="G83" s="8">
        <v>0.28500000000000003</v>
      </c>
      <c r="H83" s="8">
        <v>0.28500000000000003</v>
      </c>
      <c r="I83" s="8">
        <v>0.29000000000000004</v>
      </c>
      <c r="J83" s="8">
        <v>0.29499999999999998</v>
      </c>
      <c r="K83" s="8">
        <v>0.29499999999999998</v>
      </c>
      <c r="L83" s="8">
        <v>0.3</v>
      </c>
      <c r="M83" s="8">
        <v>0.3</v>
      </c>
      <c r="O83" s="81">
        <v>105000</v>
      </c>
      <c r="P83" s="78">
        <v>682667.2181279615</v>
      </c>
      <c r="Q83" s="78">
        <v>649067.18842961441</v>
      </c>
      <c r="R83" s="78">
        <v>618057.31593924563</v>
      </c>
      <c r="S83" s="78">
        <v>589418.73382606218</v>
      </c>
      <c r="T83" s="78">
        <v>562951.38481032487</v>
      </c>
      <c r="U83" s="78">
        <v>538472.47758049844</v>
      </c>
      <c r="V83" s="78">
        <v>506921.68803955009</v>
      </c>
      <c r="W83" s="78">
        <v>486439.75008292543</v>
      </c>
      <c r="X83" s="78">
        <v>467445.25434868014</v>
      </c>
      <c r="Y83" s="78">
        <v>442318.37918761757</v>
      </c>
      <c r="Z83" s="78">
        <v>426332.08852735447</v>
      </c>
      <c r="AA83" s="78">
        <v>404719.04155887791</v>
      </c>
      <c r="AC83" s="81">
        <v>105000</v>
      </c>
      <c r="AD83" s="12">
        <f t="shared" si="25"/>
        <v>6.5015925535996333</v>
      </c>
      <c r="AE83" s="12">
        <f t="shared" si="26"/>
        <v>6.1815922707582329</v>
      </c>
      <c r="AF83" s="12">
        <f t="shared" si="27"/>
        <v>5.8862601518023396</v>
      </c>
      <c r="AG83" s="12">
        <f t="shared" si="28"/>
        <v>5.6135117507244017</v>
      </c>
      <c r="AH83" s="12">
        <f t="shared" si="29"/>
        <v>5.361441760098332</v>
      </c>
      <c r="AI83" s="12">
        <f t="shared" si="30"/>
        <v>5.1283093102904616</v>
      </c>
      <c r="AJ83" s="12">
        <f t="shared" si="31"/>
        <v>4.8278256003766673</v>
      </c>
      <c r="AK83" s="12">
        <f t="shared" si="32"/>
        <v>4.6327595245992894</v>
      </c>
      <c r="AL83" s="12">
        <f t="shared" si="33"/>
        <v>4.4518595652255248</v>
      </c>
      <c r="AM83" s="12">
        <f t="shared" si="34"/>
        <v>4.2125559922630247</v>
      </c>
      <c r="AN83" s="12">
        <f t="shared" si="35"/>
        <v>4.0603056050224238</v>
      </c>
      <c r="AO83" s="12">
        <f t="shared" si="36"/>
        <v>3.854467062465504</v>
      </c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x14ac:dyDescent="0.15">
      <c r="A84" s="81">
        <v>106000</v>
      </c>
      <c r="B84" s="8">
        <v>0.26</v>
      </c>
      <c r="C84" s="8">
        <v>0.26500000000000001</v>
      </c>
      <c r="D84" s="8">
        <v>0.27</v>
      </c>
      <c r="E84" s="8">
        <v>0.27500000000000002</v>
      </c>
      <c r="F84" s="8">
        <v>0.28000000000000003</v>
      </c>
      <c r="G84" s="8">
        <v>0.28500000000000003</v>
      </c>
      <c r="H84" s="8">
        <v>0.28500000000000003</v>
      </c>
      <c r="I84" s="8">
        <v>0.29000000000000004</v>
      </c>
      <c r="J84" s="8">
        <v>0.29499999999999998</v>
      </c>
      <c r="K84" s="8">
        <v>0.29499999999999998</v>
      </c>
      <c r="L84" s="8">
        <v>0.3</v>
      </c>
      <c r="M84" s="8">
        <v>0.3</v>
      </c>
      <c r="O84" s="81">
        <v>106000</v>
      </c>
      <c r="P84" s="78">
        <v>689168.81068156112</v>
      </c>
      <c r="Q84" s="78">
        <v>655248.78070037265</v>
      </c>
      <c r="R84" s="78">
        <v>623943.57609104796</v>
      </c>
      <c r="S84" s="78">
        <v>595032.24557678658</v>
      </c>
      <c r="T84" s="78">
        <v>568312.82657042309</v>
      </c>
      <c r="U84" s="78">
        <v>543600.78689078894</v>
      </c>
      <c r="V84" s="78">
        <v>511749.51363992679</v>
      </c>
      <c r="W84" s="78">
        <v>491072.50960752473</v>
      </c>
      <c r="X84" s="78">
        <v>471897.11391390569</v>
      </c>
      <c r="Y84" s="78">
        <v>446530.93517988065</v>
      </c>
      <c r="Z84" s="78">
        <v>430392.39413237688</v>
      </c>
      <c r="AA84" s="78">
        <v>408573.50862134341</v>
      </c>
      <c r="AC84" s="81">
        <v>106000</v>
      </c>
      <c r="AD84" s="12">
        <f t="shared" si="25"/>
        <v>6.5015925535996333</v>
      </c>
      <c r="AE84" s="12">
        <f t="shared" si="26"/>
        <v>6.1815922707582329</v>
      </c>
      <c r="AF84" s="12">
        <f t="shared" si="27"/>
        <v>5.8862601518023396</v>
      </c>
      <c r="AG84" s="12">
        <f t="shared" si="28"/>
        <v>5.6135117507244017</v>
      </c>
      <c r="AH84" s="12">
        <f t="shared" si="29"/>
        <v>5.3614417600983311</v>
      </c>
      <c r="AI84" s="12">
        <f t="shared" si="30"/>
        <v>5.1283093102904616</v>
      </c>
      <c r="AJ84" s="12">
        <f t="shared" si="31"/>
        <v>4.8278256003766682</v>
      </c>
      <c r="AK84" s="12">
        <f t="shared" si="32"/>
        <v>4.6327595245992903</v>
      </c>
      <c r="AL84" s="12">
        <f t="shared" si="33"/>
        <v>4.4518595652255257</v>
      </c>
      <c r="AM84" s="12">
        <f t="shared" si="34"/>
        <v>4.2125559922630247</v>
      </c>
      <c r="AN84" s="12">
        <f t="shared" si="35"/>
        <v>4.0603056050224238</v>
      </c>
      <c r="AO84" s="12">
        <f t="shared" si="36"/>
        <v>3.854467062465504</v>
      </c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x14ac:dyDescent="0.15">
      <c r="A85" s="81">
        <v>107000</v>
      </c>
      <c r="B85" s="8">
        <v>0.26</v>
      </c>
      <c r="C85" s="8">
        <v>0.26500000000000001</v>
      </c>
      <c r="D85" s="8">
        <v>0.27</v>
      </c>
      <c r="E85" s="8">
        <v>0.27500000000000002</v>
      </c>
      <c r="F85" s="8">
        <v>0.28000000000000003</v>
      </c>
      <c r="G85" s="8">
        <v>0.28500000000000003</v>
      </c>
      <c r="H85" s="8">
        <v>0.28500000000000003</v>
      </c>
      <c r="I85" s="8">
        <v>0.29000000000000004</v>
      </c>
      <c r="J85" s="8">
        <v>0.29499999999999998</v>
      </c>
      <c r="K85" s="8">
        <v>0.29499999999999998</v>
      </c>
      <c r="L85" s="8">
        <v>0.3</v>
      </c>
      <c r="M85" s="8">
        <v>0.3</v>
      </c>
      <c r="O85" s="81">
        <v>107000</v>
      </c>
      <c r="P85" s="78">
        <v>695670.40323516086</v>
      </c>
      <c r="Q85" s="78">
        <v>661430.37297113077</v>
      </c>
      <c r="R85" s="78">
        <v>629829.83624285029</v>
      </c>
      <c r="S85" s="78">
        <v>600645.75732751098</v>
      </c>
      <c r="T85" s="78">
        <v>573674.26833052153</v>
      </c>
      <c r="U85" s="78">
        <v>548729.09620107943</v>
      </c>
      <c r="V85" s="78">
        <v>516577.33924030344</v>
      </c>
      <c r="W85" s="78">
        <v>495705.26913212397</v>
      </c>
      <c r="X85" s="78">
        <v>476348.97347913118</v>
      </c>
      <c r="Y85" s="78">
        <v>450743.49117214361</v>
      </c>
      <c r="Z85" s="78">
        <v>434452.69973739935</v>
      </c>
      <c r="AA85" s="78">
        <v>412427.97568380891</v>
      </c>
      <c r="AC85" s="81">
        <v>107000</v>
      </c>
      <c r="AD85" s="12">
        <f t="shared" si="25"/>
        <v>6.5015925535996342</v>
      </c>
      <c r="AE85" s="12">
        <f t="shared" si="26"/>
        <v>6.1815922707582311</v>
      </c>
      <c r="AF85" s="12">
        <f t="shared" si="27"/>
        <v>5.8862601518023387</v>
      </c>
      <c r="AG85" s="12">
        <f t="shared" si="28"/>
        <v>5.6135117507244017</v>
      </c>
      <c r="AH85" s="12">
        <f t="shared" si="29"/>
        <v>5.361441760098332</v>
      </c>
      <c r="AI85" s="12">
        <f>U85/$O85</f>
        <v>5.1283093102904616</v>
      </c>
      <c r="AJ85" s="12">
        <f t="shared" si="31"/>
        <v>4.8278256003766673</v>
      </c>
      <c r="AK85" s="12">
        <f t="shared" si="32"/>
        <v>4.6327595245992894</v>
      </c>
      <c r="AL85" s="12">
        <f t="shared" si="33"/>
        <v>4.4518595652255248</v>
      </c>
      <c r="AM85" s="12">
        <f t="shared" si="34"/>
        <v>4.2125559922630247</v>
      </c>
      <c r="AN85" s="12">
        <f t="shared" si="35"/>
        <v>4.0603056050224238</v>
      </c>
      <c r="AO85" s="12">
        <f t="shared" si="36"/>
        <v>3.854467062465504</v>
      </c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x14ac:dyDescent="0.15">
      <c r="A86" s="81">
        <v>108000</v>
      </c>
      <c r="B86" s="8">
        <v>0.26</v>
      </c>
      <c r="C86" s="8">
        <v>0.26500000000000001</v>
      </c>
      <c r="D86" s="8">
        <v>0.27</v>
      </c>
      <c r="E86" s="8">
        <v>0.27500000000000002</v>
      </c>
      <c r="F86" s="8">
        <v>0.28000000000000003</v>
      </c>
      <c r="G86" s="8">
        <v>0.28500000000000003</v>
      </c>
      <c r="H86" s="8">
        <v>0.28500000000000003</v>
      </c>
      <c r="I86" s="8">
        <v>0.29000000000000004</v>
      </c>
      <c r="J86" s="8">
        <v>0.29499999999999998</v>
      </c>
      <c r="K86" s="8">
        <v>0.29499999999999998</v>
      </c>
      <c r="L86" s="8">
        <v>0.3</v>
      </c>
      <c r="M86" s="8">
        <v>0.3</v>
      </c>
      <c r="O86" s="81">
        <v>108000</v>
      </c>
      <c r="P86" s="78">
        <v>702171.99578876048</v>
      </c>
      <c r="Q86" s="78">
        <v>667611.96524188912</v>
      </c>
      <c r="R86" s="78">
        <v>635716.09639465262</v>
      </c>
      <c r="S86" s="78">
        <v>606259.26907823537</v>
      </c>
      <c r="T86" s="78">
        <v>579035.71009061986</v>
      </c>
      <c r="U86" s="78">
        <v>553857.40551136981</v>
      </c>
      <c r="V86" s="78">
        <v>521405.16484068008</v>
      </c>
      <c r="W86" s="78">
        <v>500338.02865672333</v>
      </c>
      <c r="X86" s="78">
        <v>480800.83304435672</v>
      </c>
      <c r="Y86" s="78">
        <v>454956.04716440663</v>
      </c>
      <c r="Z86" s="78">
        <v>438513.00534242176</v>
      </c>
      <c r="AA86" s="78">
        <v>416282.44274627441</v>
      </c>
      <c r="AC86" s="81">
        <v>108000</v>
      </c>
      <c r="AD86" s="12">
        <f t="shared" si="25"/>
        <v>6.5015925535996342</v>
      </c>
      <c r="AE86" s="12">
        <f t="shared" si="26"/>
        <v>6.1815922707582329</v>
      </c>
      <c r="AF86" s="12">
        <f t="shared" si="27"/>
        <v>5.8862601518023387</v>
      </c>
      <c r="AG86" s="12">
        <f t="shared" si="28"/>
        <v>5.6135117507244017</v>
      </c>
      <c r="AH86" s="12">
        <f t="shared" si="29"/>
        <v>5.361441760098332</v>
      </c>
      <c r="AI86" s="12">
        <f t="shared" si="30"/>
        <v>5.1283093102904616</v>
      </c>
      <c r="AJ86" s="12">
        <f t="shared" si="31"/>
        <v>4.8278256003766673</v>
      </c>
      <c r="AK86" s="12">
        <f t="shared" si="32"/>
        <v>4.6327595245992903</v>
      </c>
      <c r="AL86" s="12">
        <f t="shared" si="33"/>
        <v>4.4518595652255248</v>
      </c>
      <c r="AM86" s="12">
        <f t="shared" si="34"/>
        <v>4.2125559922630247</v>
      </c>
      <c r="AN86" s="12">
        <f t="shared" si="35"/>
        <v>4.0603056050224238</v>
      </c>
      <c r="AO86" s="12">
        <f t="shared" si="36"/>
        <v>3.854467062465504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x14ac:dyDescent="0.15">
      <c r="A87" s="81">
        <v>109000</v>
      </c>
      <c r="B87" s="8">
        <v>0.26</v>
      </c>
      <c r="C87" s="8">
        <v>0.26500000000000001</v>
      </c>
      <c r="D87" s="8">
        <v>0.27</v>
      </c>
      <c r="E87" s="8">
        <v>0.27500000000000002</v>
      </c>
      <c r="F87" s="8">
        <v>0.28000000000000003</v>
      </c>
      <c r="G87" s="8">
        <v>0.28500000000000003</v>
      </c>
      <c r="H87" s="8">
        <v>0.28500000000000003</v>
      </c>
      <c r="I87" s="8">
        <v>0.29000000000000004</v>
      </c>
      <c r="J87" s="8">
        <v>0.29499999999999998</v>
      </c>
      <c r="K87" s="8">
        <v>0.29499999999999998</v>
      </c>
      <c r="L87" s="8">
        <v>0.3</v>
      </c>
      <c r="M87" s="8">
        <v>0.3</v>
      </c>
      <c r="O87" s="81">
        <v>109000</v>
      </c>
      <c r="P87" s="78">
        <v>708673.58834235999</v>
      </c>
      <c r="Q87" s="78">
        <v>673793.55751264736</v>
      </c>
      <c r="R87" s="78">
        <v>641602.35654645495</v>
      </c>
      <c r="S87" s="78">
        <v>611872.78082895977</v>
      </c>
      <c r="T87" s="78">
        <v>584397.15185071807</v>
      </c>
      <c r="U87" s="78">
        <v>558985.71482166031</v>
      </c>
      <c r="V87" s="78">
        <v>526232.99044105678</v>
      </c>
      <c r="W87" s="78">
        <v>504970.78818132257</v>
      </c>
      <c r="X87" s="78">
        <v>485252.69260958227</v>
      </c>
      <c r="Y87" s="78">
        <v>459168.60315666971</v>
      </c>
      <c r="Z87" s="78">
        <v>442573.31094744417</v>
      </c>
      <c r="AA87" s="78">
        <v>420136.9098087399</v>
      </c>
      <c r="AC87" s="81">
        <v>109000</v>
      </c>
      <c r="AD87" s="12">
        <f t="shared" si="25"/>
        <v>6.5015925535996333</v>
      </c>
      <c r="AE87" s="12">
        <f t="shared" si="26"/>
        <v>6.1815922707582329</v>
      </c>
      <c r="AF87" s="12">
        <f t="shared" si="27"/>
        <v>5.8862601518023387</v>
      </c>
      <c r="AG87" s="12">
        <f t="shared" si="28"/>
        <v>5.6135117507244017</v>
      </c>
      <c r="AH87" s="12">
        <f t="shared" si="29"/>
        <v>5.3614417600983311</v>
      </c>
      <c r="AI87" s="12">
        <f t="shared" si="30"/>
        <v>5.1283093102904616</v>
      </c>
      <c r="AJ87" s="12">
        <f t="shared" si="31"/>
        <v>4.8278256003766673</v>
      </c>
      <c r="AK87" s="12">
        <f t="shared" si="32"/>
        <v>4.6327595245992894</v>
      </c>
      <c r="AL87" s="12">
        <f t="shared" si="33"/>
        <v>4.4518595652255257</v>
      </c>
      <c r="AM87" s="12">
        <f t="shared" si="34"/>
        <v>4.2125559922630247</v>
      </c>
      <c r="AN87" s="12">
        <f t="shared" si="35"/>
        <v>4.0603056050224238</v>
      </c>
      <c r="AO87" s="12">
        <f t="shared" si="36"/>
        <v>3.8544670624655035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x14ac:dyDescent="0.15">
      <c r="A88" s="81">
        <v>110000</v>
      </c>
      <c r="B88" s="8">
        <v>0.26</v>
      </c>
      <c r="C88" s="8">
        <v>0.26500000000000001</v>
      </c>
      <c r="D88" s="8">
        <v>0.27</v>
      </c>
      <c r="E88" s="8">
        <v>0.27500000000000002</v>
      </c>
      <c r="F88" s="8">
        <v>0.28000000000000003</v>
      </c>
      <c r="G88" s="8">
        <v>0.28500000000000003</v>
      </c>
      <c r="H88" s="8">
        <v>0.28500000000000003</v>
      </c>
      <c r="I88" s="8">
        <v>0.29000000000000004</v>
      </c>
      <c r="J88" s="8">
        <v>0.29499999999999998</v>
      </c>
      <c r="K88" s="8">
        <v>0.29499999999999998</v>
      </c>
      <c r="L88" s="8">
        <v>0.3</v>
      </c>
      <c r="M88" s="8">
        <v>0.3</v>
      </c>
      <c r="O88" s="81">
        <v>110000</v>
      </c>
      <c r="P88" s="78">
        <v>715175.18089595973</v>
      </c>
      <c r="Q88" s="78">
        <v>679975.14978340548</v>
      </c>
      <c r="R88" s="78">
        <v>647488.61669825728</v>
      </c>
      <c r="S88" s="78">
        <v>617486.29257968417</v>
      </c>
      <c r="T88" s="78">
        <v>589758.59361081652</v>
      </c>
      <c r="U88" s="78">
        <v>564114.02413195081</v>
      </c>
      <c r="V88" s="78">
        <v>531060.81604143349</v>
      </c>
      <c r="W88" s="78">
        <v>509603.54770592181</v>
      </c>
      <c r="X88" s="78">
        <v>489704.55217480776</v>
      </c>
      <c r="Y88" s="78">
        <v>463381.15914893267</v>
      </c>
      <c r="Z88" s="78">
        <v>446633.61655246658</v>
      </c>
      <c r="AA88" s="78">
        <v>423991.37687120546</v>
      </c>
      <c r="AC88" s="81">
        <v>110000</v>
      </c>
      <c r="AD88" s="12">
        <f t="shared" si="25"/>
        <v>6.5015925535996342</v>
      </c>
      <c r="AE88" s="12">
        <f t="shared" si="26"/>
        <v>6.181592270758232</v>
      </c>
      <c r="AF88" s="12">
        <f t="shared" si="27"/>
        <v>5.8862601518023387</v>
      </c>
      <c r="AG88" s="12">
        <f t="shared" si="28"/>
        <v>5.6135117507244017</v>
      </c>
      <c r="AH88" s="12">
        <f t="shared" si="29"/>
        <v>5.361441760098332</v>
      </c>
      <c r="AI88" s="12">
        <f t="shared" si="30"/>
        <v>5.1283093102904616</v>
      </c>
      <c r="AJ88" s="12">
        <f t="shared" si="31"/>
        <v>4.8278256003766682</v>
      </c>
      <c r="AK88" s="12">
        <f t="shared" si="32"/>
        <v>4.6327595245992894</v>
      </c>
      <c r="AL88" s="12">
        <f t="shared" si="33"/>
        <v>4.4518595652255248</v>
      </c>
      <c r="AM88" s="12">
        <f t="shared" si="34"/>
        <v>4.2125559922630247</v>
      </c>
      <c r="AN88" s="12">
        <f t="shared" si="35"/>
        <v>4.0603056050224238</v>
      </c>
      <c r="AO88" s="12">
        <f t="shared" si="36"/>
        <v>3.854467062465504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x14ac:dyDescent="0.15">
      <c r="A89" s="8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O89" s="81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C89" s="43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x14ac:dyDescent="0.15">
      <c r="A90" s="8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O90" s="81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C90" s="43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x14ac:dyDescent="0.15">
      <c r="A91" s="8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O91" s="81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C91" s="43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x14ac:dyDescent="0.15">
      <c r="A92" s="8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O92" s="81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C92" s="43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x14ac:dyDescent="0.15">
      <c r="A93" s="8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O93" s="81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C93" s="43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x14ac:dyDescent="0.15"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x14ac:dyDescent="0.15">
      <c r="A95" s="43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O95" s="43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C95" s="43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x14ac:dyDescent="0.15">
      <c r="A96" s="43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O96" s="43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C96" s="43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2:55" x14ac:dyDescent="0.1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2:55" x14ac:dyDescent="0.15"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2:55" x14ac:dyDescent="0.15"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2:55" x14ac:dyDescent="0.15"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2:55" x14ac:dyDescent="0.15"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2:55" x14ac:dyDescent="0.15"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2:55" x14ac:dyDescent="0.15"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2:55" x14ac:dyDescent="0.15"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2:55" x14ac:dyDescent="0.15"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15" spans="2:13" x14ac:dyDescent="0.1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47" spans="1:13" x14ac:dyDescent="0.15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x14ac:dyDescent="0.15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x14ac:dyDescent="0.15">
      <c r="A149" s="7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 x14ac:dyDescent="0.15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x14ac:dyDescent="0.15">
      <c r="A151" s="7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 x14ac:dyDescent="0.15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x14ac:dyDescent="0.15">
      <c r="A153" s="7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x14ac:dyDescent="0.15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x14ac:dyDescent="0.15">
      <c r="A155" s="7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 x14ac:dyDescent="0.15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x14ac:dyDescent="0.15">
      <c r="A157" s="7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x14ac:dyDescent="0.15">
      <c r="A159" s="7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 x14ac:dyDescent="0.15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x14ac:dyDescent="0.15">
      <c r="A161" s="7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 x14ac:dyDescent="0.15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x14ac:dyDescent="0.15">
      <c r="A163" s="7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 x14ac:dyDescent="0.15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x14ac:dyDescent="0.15">
      <c r="A165" s="7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 x14ac:dyDescent="0.15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x14ac:dyDescent="0.15">
      <c r="A167" s="7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 x14ac:dyDescent="0.15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x14ac:dyDescent="0.15">
      <c r="A169" s="7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 x14ac:dyDescent="0.15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x14ac:dyDescent="0.15">
      <c r="A171" s="7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 x14ac:dyDescent="0.15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x14ac:dyDescent="0.15">
      <c r="A173" s="7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 x14ac:dyDescent="0.15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x14ac:dyDescent="0.15">
      <c r="A175" s="7"/>
      <c r="B175" s="8"/>
      <c r="C175" s="8"/>
      <c r="D175" s="8"/>
      <c r="E175" s="8"/>
      <c r="F175" s="8"/>
      <c r="G175" s="13"/>
      <c r="H175" s="13"/>
      <c r="I175" s="13"/>
      <c r="J175" s="13"/>
      <c r="K175" s="13"/>
      <c r="L175" s="13"/>
      <c r="M175" s="13"/>
    </row>
    <row r="176" spans="1:13" x14ac:dyDescent="0.15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x14ac:dyDescent="0.15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x14ac:dyDescent="0.15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x14ac:dyDescent="0.15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x14ac:dyDescent="0.15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x14ac:dyDescent="0.15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x14ac:dyDescent="0.15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x14ac:dyDescent="0.15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x14ac:dyDescent="0.15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x14ac:dyDescent="0.15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x14ac:dyDescent="0.15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x14ac:dyDescent="0.15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x14ac:dyDescent="0.1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x14ac:dyDescent="0.15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x14ac:dyDescent="0.15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x14ac:dyDescent="0.15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x14ac:dyDescent="0.15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x14ac:dyDescent="0.15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x14ac:dyDescent="0.15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x14ac:dyDescent="0.15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x14ac:dyDescent="0.15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x14ac:dyDescent="0.15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x14ac:dyDescent="0.15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x14ac:dyDescent="0.15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x14ac:dyDescent="0.15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</row>
    <row r="201" spans="1:13" x14ac:dyDescent="0.15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</row>
    <row r="202" spans="1:13" x14ac:dyDescent="0.15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</row>
    <row r="203" spans="1:13" x14ac:dyDescent="0.15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</row>
    <row r="204" spans="1:13" x14ac:dyDescent="0.15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</row>
    <row r="205" spans="1:13" x14ac:dyDescent="0.15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</row>
    <row r="206" spans="1:13" x14ac:dyDescent="0.15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</row>
    <row r="207" spans="1:13" x14ac:dyDescent="0.15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</row>
    <row r="208" spans="1:13" x14ac:dyDescent="0.15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</row>
    <row r="209" spans="2:13" x14ac:dyDescent="0.15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</row>
    <row r="210" spans="2:13" x14ac:dyDescent="0.15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</row>
    <row r="211" spans="2:13" x14ac:dyDescent="0.15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</row>
    <row r="212" spans="2:13" x14ac:dyDescent="0.15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</row>
    <row r="213" spans="2:13" x14ac:dyDescent="0.15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</row>
    <row r="214" spans="2:13" x14ac:dyDescent="0.15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</row>
    <row r="215" spans="2:13" x14ac:dyDescent="0.15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</row>
    <row r="216" spans="2:13" x14ac:dyDescent="0.15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</row>
    <row r="217" spans="2:13" x14ac:dyDescent="0.15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</row>
    <row r="218" spans="2:13" x14ac:dyDescent="0.15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</row>
    <row r="219" spans="2:13" x14ac:dyDescent="0.15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</row>
    <row r="220" spans="2:13" x14ac:dyDescent="0.15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</row>
    <row r="221" spans="2:13" x14ac:dyDescent="0.15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</row>
    <row r="222" spans="2:13" x14ac:dyDescent="0.15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</row>
    <row r="223" spans="2:13" x14ac:dyDescent="0.15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</row>
    <row r="224" spans="2:13" x14ac:dyDescent="0.15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</row>
    <row r="225" spans="2:13" x14ac:dyDescent="0.15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</row>
    <row r="226" spans="2:13" x14ac:dyDescent="0.15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</row>
    <row r="227" spans="2:13" x14ac:dyDescent="0.15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</row>
    <row r="228" spans="2:13" x14ac:dyDescent="0.15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</row>
    <row r="229" spans="2:13" x14ac:dyDescent="0.15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</row>
    <row r="230" spans="2:13" x14ac:dyDescent="0.15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</row>
    <row r="231" spans="2:13" x14ac:dyDescent="0.15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</row>
    <row r="232" spans="2:13" x14ac:dyDescent="0.15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</row>
    <row r="233" spans="2:13" x14ac:dyDescent="0.15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</row>
    <row r="234" spans="2:13" x14ac:dyDescent="0.15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</row>
    <row r="235" spans="2:13" x14ac:dyDescent="0.15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</row>
    <row r="236" spans="2:13" x14ac:dyDescent="0.15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</row>
    <row r="237" spans="2:13" x14ac:dyDescent="0.15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</row>
    <row r="238" spans="2:13" x14ac:dyDescent="0.15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</row>
    <row r="239" spans="2:13" x14ac:dyDescent="0.15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</row>
    <row r="240" spans="2:13" x14ac:dyDescent="0.15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</row>
    <row r="241" spans="1:13" x14ac:dyDescent="0.15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</row>
    <row r="242" spans="1:13" x14ac:dyDescent="0.15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</row>
    <row r="245" spans="1:13" x14ac:dyDescent="0.15">
      <c r="A245" s="7"/>
    </row>
    <row r="246" spans="1:13" x14ac:dyDescent="0.15">
      <c r="A246" s="7"/>
      <c r="C246" s="51"/>
      <c r="D246" s="51"/>
      <c r="E246" s="51"/>
      <c r="F246" s="51"/>
      <c r="G246" s="51"/>
      <c r="H246" s="51"/>
      <c r="I246" s="51"/>
      <c r="J246" s="51"/>
      <c r="K246" s="51"/>
      <c r="L246" s="51"/>
    </row>
    <row r="247" spans="1:13" x14ac:dyDescent="0.15">
      <c r="A247" s="7"/>
      <c r="C247" s="51"/>
      <c r="D247" s="51"/>
      <c r="E247" s="51"/>
      <c r="F247" s="51"/>
      <c r="G247" s="51"/>
      <c r="H247" s="51"/>
      <c r="I247" s="51"/>
      <c r="J247" s="51"/>
      <c r="K247" s="51"/>
      <c r="L247" s="51"/>
    </row>
    <row r="248" spans="1:13" x14ac:dyDescent="0.15">
      <c r="A248" s="7"/>
      <c r="C248" s="51"/>
      <c r="D248" s="51"/>
      <c r="E248" s="51"/>
      <c r="F248" s="51"/>
      <c r="G248" s="51"/>
      <c r="H248" s="51"/>
      <c r="I248" s="51"/>
      <c r="J248" s="51"/>
      <c r="K248" s="51"/>
      <c r="L248" s="51"/>
    </row>
    <row r="249" spans="1:13" x14ac:dyDescent="0.15">
      <c r="A249" s="7"/>
      <c r="C249" s="51"/>
      <c r="D249" s="51"/>
      <c r="E249" s="51"/>
      <c r="F249" s="51"/>
      <c r="G249" s="51"/>
      <c r="H249" s="51"/>
      <c r="I249" s="51"/>
      <c r="J249" s="51"/>
      <c r="K249" s="51"/>
      <c r="L249" s="51"/>
    </row>
    <row r="250" spans="1:13" x14ac:dyDescent="0.15">
      <c r="A250" s="7"/>
      <c r="C250" s="51"/>
      <c r="D250" s="51"/>
      <c r="E250" s="51"/>
      <c r="F250" s="51"/>
      <c r="G250" s="51"/>
      <c r="H250" s="51"/>
      <c r="I250" s="51"/>
      <c r="J250" s="51"/>
      <c r="K250" s="51"/>
      <c r="L250" s="51"/>
    </row>
    <row r="251" spans="1:13" x14ac:dyDescent="0.15">
      <c r="A251" s="7"/>
      <c r="C251" s="51"/>
      <c r="D251" s="51"/>
      <c r="E251" s="51"/>
      <c r="F251" s="51"/>
      <c r="G251" s="51"/>
      <c r="H251" s="51"/>
      <c r="I251" s="51"/>
      <c r="J251" s="51"/>
      <c r="K251" s="51"/>
      <c r="L251" s="51"/>
    </row>
    <row r="252" spans="1:13" x14ac:dyDescent="0.15">
      <c r="A252" s="7"/>
      <c r="C252" s="51"/>
      <c r="D252" s="51"/>
      <c r="E252" s="51"/>
      <c r="F252" s="51"/>
      <c r="G252" s="51"/>
      <c r="H252" s="51"/>
      <c r="I252" s="51"/>
      <c r="J252" s="51"/>
      <c r="K252" s="51"/>
      <c r="L252" s="51"/>
    </row>
    <row r="253" spans="1:13" x14ac:dyDescent="0.15">
      <c r="A253" s="7"/>
      <c r="C253" s="51"/>
      <c r="D253" s="51"/>
      <c r="E253" s="51"/>
      <c r="F253" s="51"/>
      <c r="G253" s="51"/>
      <c r="H253" s="51"/>
      <c r="I253" s="51"/>
      <c r="J253" s="51"/>
      <c r="K253" s="51"/>
      <c r="L253" s="51"/>
    </row>
    <row r="254" spans="1:13" x14ac:dyDescent="0.15">
      <c r="A254" s="7"/>
      <c r="C254" s="51"/>
      <c r="D254" s="51"/>
      <c r="E254" s="51"/>
      <c r="F254" s="51"/>
      <c r="G254" s="51"/>
      <c r="H254" s="51"/>
      <c r="I254" s="51"/>
      <c r="J254" s="51"/>
      <c r="K254" s="51"/>
      <c r="L254" s="51"/>
    </row>
    <row r="255" spans="1:13" x14ac:dyDescent="0.15">
      <c r="A255" s="7"/>
      <c r="C255" s="51"/>
      <c r="D255" s="51"/>
      <c r="E255" s="51"/>
      <c r="F255" s="51"/>
      <c r="G255" s="51"/>
      <c r="H255" s="51"/>
      <c r="I255" s="51"/>
      <c r="J255" s="51"/>
      <c r="K255" s="51"/>
      <c r="L255" s="51"/>
    </row>
    <row r="256" spans="1:13" x14ac:dyDescent="0.15">
      <c r="A256" s="7"/>
      <c r="C256" s="51"/>
      <c r="D256" s="51"/>
      <c r="E256" s="51"/>
      <c r="F256" s="51"/>
      <c r="G256" s="51"/>
      <c r="H256" s="51"/>
      <c r="I256" s="51"/>
      <c r="J256" s="51"/>
      <c r="K256" s="51"/>
      <c r="L256" s="51"/>
    </row>
    <row r="257" spans="1:12" x14ac:dyDescent="0.15">
      <c r="A257" s="7"/>
      <c r="C257" s="51"/>
      <c r="D257" s="51"/>
      <c r="E257" s="51"/>
      <c r="F257" s="51"/>
      <c r="G257" s="51"/>
      <c r="H257" s="51"/>
      <c r="I257" s="51"/>
      <c r="J257" s="51"/>
      <c r="K257" s="51"/>
      <c r="L257" s="51"/>
    </row>
    <row r="258" spans="1:12" x14ac:dyDescent="0.15">
      <c r="A258" s="7"/>
      <c r="C258" s="51"/>
      <c r="D258" s="51"/>
      <c r="E258" s="51"/>
      <c r="F258" s="51"/>
      <c r="G258" s="51"/>
      <c r="H258" s="51"/>
      <c r="I258" s="51"/>
      <c r="J258" s="51"/>
      <c r="K258" s="51"/>
      <c r="L258" s="51"/>
    </row>
    <row r="259" spans="1:12" x14ac:dyDescent="0.15">
      <c r="A259" s="7"/>
      <c r="C259" s="51"/>
      <c r="D259" s="51"/>
      <c r="E259" s="51"/>
      <c r="F259" s="51"/>
      <c r="G259" s="51"/>
      <c r="H259" s="51"/>
      <c r="I259" s="51"/>
      <c r="J259" s="51"/>
      <c r="K259" s="51"/>
      <c r="L259" s="51"/>
    </row>
    <row r="260" spans="1:12" x14ac:dyDescent="0.15">
      <c r="A260" s="7"/>
      <c r="C260" s="51"/>
      <c r="D260" s="51"/>
      <c r="E260" s="51"/>
      <c r="F260" s="51"/>
      <c r="G260" s="51"/>
      <c r="H260" s="51"/>
      <c r="I260" s="51"/>
      <c r="J260" s="51"/>
      <c r="K260" s="51"/>
      <c r="L260" s="51"/>
    </row>
    <row r="261" spans="1:12" x14ac:dyDescent="0.15">
      <c r="A261" s="7"/>
      <c r="C261" s="51"/>
      <c r="D261" s="51"/>
      <c r="E261" s="51"/>
      <c r="F261" s="51"/>
      <c r="G261" s="51"/>
      <c r="H261" s="51"/>
      <c r="I261" s="51"/>
      <c r="J261" s="51"/>
      <c r="K261" s="51"/>
      <c r="L261" s="51"/>
    </row>
    <row r="262" spans="1:12" x14ac:dyDescent="0.15">
      <c r="A262" s="7"/>
      <c r="C262" s="51"/>
      <c r="D262" s="51"/>
      <c r="E262" s="51"/>
      <c r="F262" s="51"/>
      <c r="G262" s="51"/>
      <c r="H262" s="51"/>
      <c r="I262" s="51"/>
      <c r="J262" s="51"/>
      <c r="K262" s="51"/>
      <c r="L262" s="51"/>
    </row>
    <row r="263" spans="1:12" x14ac:dyDescent="0.15">
      <c r="A263" s="7"/>
      <c r="C263" s="51"/>
      <c r="D263" s="51"/>
      <c r="E263" s="51"/>
      <c r="F263" s="51"/>
      <c r="G263" s="51"/>
      <c r="H263" s="51"/>
      <c r="I263" s="51"/>
      <c r="J263" s="51"/>
      <c r="K263" s="51"/>
      <c r="L263" s="51"/>
    </row>
    <row r="264" spans="1:12" x14ac:dyDescent="0.15">
      <c r="A264" s="7"/>
      <c r="C264" s="51"/>
      <c r="D264" s="51"/>
      <c r="E264" s="51"/>
      <c r="F264" s="51"/>
      <c r="G264" s="51"/>
      <c r="H264" s="51"/>
      <c r="I264" s="51"/>
      <c r="J264" s="51"/>
      <c r="K264" s="51"/>
      <c r="L264" s="51"/>
    </row>
    <row r="265" spans="1:12" x14ac:dyDescent="0.15">
      <c r="A265" s="7"/>
      <c r="C265" s="51"/>
      <c r="D265" s="51"/>
      <c r="E265" s="51"/>
      <c r="F265" s="51"/>
      <c r="G265" s="51"/>
      <c r="H265" s="51"/>
      <c r="I265" s="51"/>
      <c r="J265" s="51"/>
      <c r="K265" s="51"/>
      <c r="L265" s="51"/>
    </row>
    <row r="266" spans="1:12" x14ac:dyDescent="0.15">
      <c r="A266" s="7"/>
      <c r="C266" s="51"/>
      <c r="D266" s="51"/>
      <c r="E266" s="51"/>
      <c r="F266" s="51"/>
      <c r="G266" s="51"/>
      <c r="H266" s="51"/>
      <c r="I266" s="51"/>
      <c r="J266" s="51"/>
      <c r="K266" s="51"/>
      <c r="L266" s="51"/>
    </row>
    <row r="267" spans="1:12" x14ac:dyDescent="0.15">
      <c r="A267" s="7"/>
      <c r="C267" s="51"/>
      <c r="D267" s="51"/>
      <c r="E267" s="51"/>
      <c r="F267" s="51"/>
      <c r="G267" s="51"/>
      <c r="H267" s="51"/>
      <c r="I267" s="51"/>
      <c r="J267" s="51"/>
      <c r="K267" s="51"/>
      <c r="L267" s="51"/>
    </row>
    <row r="268" spans="1:12" x14ac:dyDescent="0.15">
      <c r="A268" s="7"/>
      <c r="C268" s="51"/>
      <c r="D268" s="51"/>
      <c r="E268" s="51"/>
      <c r="F268" s="51"/>
      <c r="G268" s="51"/>
      <c r="H268" s="51"/>
      <c r="I268" s="51"/>
      <c r="J268" s="51"/>
      <c r="K268" s="51"/>
      <c r="L268" s="51"/>
    </row>
    <row r="269" spans="1:12" x14ac:dyDescent="0.15">
      <c r="A269" s="7"/>
      <c r="C269" s="51"/>
      <c r="D269" s="51"/>
      <c r="E269" s="51"/>
      <c r="F269" s="51"/>
      <c r="G269" s="51"/>
      <c r="H269" s="51"/>
      <c r="I269" s="51"/>
      <c r="J269" s="51"/>
      <c r="K269" s="51"/>
      <c r="L269" s="51"/>
    </row>
    <row r="270" spans="1:12" x14ac:dyDescent="0.15">
      <c r="A270" s="7"/>
      <c r="C270" s="51"/>
      <c r="D270" s="51"/>
      <c r="E270" s="51"/>
      <c r="F270" s="51"/>
      <c r="G270" s="51"/>
      <c r="H270" s="51"/>
      <c r="I270" s="51"/>
      <c r="J270" s="51"/>
      <c r="K270" s="51"/>
      <c r="L270" s="51"/>
    </row>
    <row r="271" spans="1:12" x14ac:dyDescent="0.15">
      <c r="A271" s="7"/>
      <c r="C271" s="51"/>
      <c r="D271" s="51"/>
      <c r="E271" s="51"/>
      <c r="F271" s="51"/>
      <c r="G271" s="51"/>
      <c r="H271" s="51"/>
      <c r="I271" s="51"/>
      <c r="J271" s="51"/>
      <c r="K271" s="51"/>
      <c r="L271" s="51"/>
    </row>
    <row r="272" spans="1:12" x14ac:dyDescent="0.15">
      <c r="A272" s="7"/>
      <c r="C272" s="51"/>
      <c r="D272" s="51"/>
      <c r="E272" s="51"/>
      <c r="F272" s="51"/>
      <c r="G272" s="51"/>
      <c r="H272" s="51"/>
      <c r="I272" s="51"/>
      <c r="J272" s="51"/>
      <c r="K272" s="51"/>
      <c r="L272" s="51"/>
    </row>
    <row r="273" spans="1:12" x14ac:dyDescent="0.15">
      <c r="A273" s="7"/>
      <c r="C273" s="51"/>
      <c r="D273" s="51"/>
      <c r="E273" s="51"/>
      <c r="F273" s="51"/>
      <c r="G273" s="51"/>
      <c r="H273" s="51"/>
      <c r="I273" s="51"/>
      <c r="J273" s="51"/>
      <c r="K273" s="51"/>
      <c r="L273" s="51"/>
    </row>
    <row r="274" spans="1:12" x14ac:dyDescent="0.15">
      <c r="A274" s="7"/>
      <c r="C274" s="51"/>
      <c r="D274" s="51"/>
      <c r="E274" s="51"/>
      <c r="F274" s="51"/>
      <c r="G274" s="51"/>
      <c r="H274" s="51"/>
      <c r="I274" s="51"/>
      <c r="J274" s="51"/>
      <c r="K274" s="51"/>
      <c r="L274" s="51"/>
    </row>
    <row r="275" spans="1:12" x14ac:dyDescent="0.15">
      <c r="A275" s="7"/>
      <c r="C275" s="51"/>
      <c r="D275" s="51"/>
      <c r="E275" s="51"/>
      <c r="F275" s="51"/>
      <c r="G275" s="51"/>
      <c r="H275" s="51"/>
      <c r="I275" s="51"/>
      <c r="J275" s="51"/>
      <c r="K275" s="51"/>
      <c r="L275" s="51"/>
    </row>
    <row r="276" spans="1:12" x14ac:dyDescent="0.15">
      <c r="A276" s="7"/>
      <c r="C276" s="51"/>
      <c r="D276" s="51"/>
      <c r="E276" s="51"/>
      <c r="F276" s="51"/>
      <c r="G276" s="51"/>
      <c r="H276" s="51"/>
      <c r="I276" s="51"/>
      <c r="J276" s="51"/>
      <c r="K276" s="51"/>
      <c r="L276" s="51"/>
    </row>
    <row r="277" spans="1:12" x14ac:dyDescent="0.15">
      <c r="A277" s="7"/>
      <c r="C277" s="51"/>
      <c r="D277" s="51"/>
      <c r="E277" s="51"/>
      <c r="F277" s="51"/>
      <c r="G277" s="51"/>
      <c r="H277" s="51"/>
      <c r="I277" s="51"/>
      <c r="J277" s="51"/>
      <c r="K277" s="51"/>
      <c r="L277" s="51"/>
    </row>
    <row r="278" spans="1:12" x14ac:dyDescent="0.15">
      <c r="A278" s="7"/>
      <c r="C278" s="51"/>
      <c r="D278" s="51"/>
      <c r="E278" s="51"/>
      <c r="F278" s="51"/>
      <c r="G278" s="51"/>
      <c r="H278" s="51"/>
      <c r="I278" s="51"/>
      <c r="J278" s="51"/>
      <c r="K278" s="51"/>
      <c r="L278" s="51"/>
    </row>
    <row r="279" spans="1:12" x14ac:dyDescent="0.15">
      <c r="A279" s="7"/>
      <c r="C279" s="51"/>
      <c r="D279" s="51"/>
      <c r="E279" s="51"/>
      <c r="F279" s="51"/>
      <c r="G279" s="51"/>
      <c r="H279" s="51"/>
      <c r="I279" s="51"/>
      <c r="J279" s="51"/>
      <c r="K279" s="51"/>
      <c r="L279" s="51"/>
    </row>
    <row r="280" spans="1:12" x14ac:dyDescent="0.15">
      <c r="A280" s="7"/>
      <c r="C280" s="51"/>
      <c r="D280" s="51"/>
      <c r="E280" s="51"/>
      <c r="F280" s="51"/>
      <c r="G280" s="51"/>
      <c r="H280" s="51"/>
      <c r="I280" s="51"/>
      <c r="J280" s="51"/>
      <c r="K280" s="51"/>
      <c r="L280" s="51"/>
    </row>
    <row r="281" spans="1:12" x14ac:dyDescent="0.15">
      <c r="A281" s="7"/>
      <c r="C281" s="51"/>
      <c r="D281" s="51"/>
      <c r="E281" s="51"/>
      <c r="F281" s="51"/>
      <c r="G281" s="51"/>
      <c r="H281" s="51"/>
      <c r="I281" s="51"/>
      <c r="J281" s="51"/>
      <c r="K281" s="51"/>
      <c r="L281" s="51"/>
    </row>
    <row r="282" spans="1:12" x14ac:dyDescent="0.15">
      <c r="A282" s="7"/>
      <c r="C282" s="51"/>
      <c r="D282" s="51"/>
      <c r="E282" s="51"/>
      <c r="F282" s="51"/>
      <c r="G282" s="51"/>
      <c r="H282" s="51"/>
      <c r="I282" s="51"/>
      <c r="J282" s="51"/>
      <c r="K282" s="51"/>
      <c r="L282" s="51"/>
    </row>
    <row r="283" spans="1:12" x14ac:dyDescent="0.15">
      <c r="A283" s="7"/>
      <c r="C283" s="51"/>
      <c r="D283" s="51"/>
      <c r="E283" s="51"/>
      <c r="F283" s="51"/>
      <c r="G283" s="51"/>
      <c r="H283" s="51"/>
      <c r="I283" s="51"/>
      <c r="J283" s="51"/>
      <c r="K283" s="51"/>
      <c r="L283" s="51"/>
    </row>
    <row r="284" spans="1:12" x14ac:dyDescent="0.15">
      <c r="A284" s="7"/>
      <c r="C284" s="51"/>
      <c r="D284" s="51"/>
      <c r="E284" s="51"/>
      <c r="F284" s="51"/>
      <c r="G284" s="51"/>
      <c r="H284" s="51"/>
      <c r="I284" s="51"/>
      <c r="J284" s="51"/>
      <c r="K284" s="51"/>
      <c r="L284" s="51"/>
    </row>
    <row r="285" spans="1:12" x14ac:dyDescent="0.15">
      <c r="A285" s="7"/>
      <c r="C285" s="51"/>
      <c r="D285" s="51"/>
      <c r="E285" s="51"/>
      <c r="F285" s="51"/>
      <c r="G285" s="51"/>
      <c r="H285" s="51"/>
      <c r="I285" s="51"/>
      <c r="J285" s="51"/>
      <c r="K285" s="51"/>
      <c r="L285" s="51"/>
    </row>
    <row r="286" spans="1:12" x14ac:dyDescent="0.15">
      <c r="A286" s="7"/>
      <c r="C286" s="51"/>
      <c r="D286" s="51"/>
      <c r="E286" s="51"/>
      <c r="F286" s="51"/>
      <c r="G286" s="51"/>
      <c r="H286" s="51"/>
      <c r="I286" s="51"/>
      <c r="J286" s="51"/>
      <c r="K286" s="51"/>
      <c r="L286" s="51"/>
    </row>
    <row r="287" spans="1:12" x14ac:dyDescent="0.15">
      <c r="A287" s="7"/>
      <c r="C287" s="51"/>
      <c r="D287" s="51"/>
      <c r="E287" s="51"/>
      <c r="F287" s="51"/>
      <c r="G287" s="51"/>
      <c r="H287" s="51"/>
      <c r="I287" s="51"/>
      <c r="J287" s="51"/>
      <c r="K287" s="51"/>
      <c r="L287" s="51"/>
    </row>
    <row r="288" spans="1:12" x14ac:dyDescent="0.15">
      <c r="A288" s="7"/>
      <c r="C288" s="51"/>
      <c r="D288" s="51"/>
      <c r="E288" s="51"/>
      <c r="F288" s="51"/>
      <c r="G288" s="51"/>
      <c r="H288" s="51"/>
      <c r="I288" s="51"/>
      <c r="J288" s="51"/>
      <c r="K288" s="51"/>
      <c r="L288" s="51"/>
    </row>
    <row r="289" spans="1:12" x14ac:dyDescent="0.15">
      <c r="A289" s="7"/>
      <c r="C289" s="51"/>
      <c r="D289" s="51"/>
      <c r="E289" s="51"/>
      <c r="F289" s="51"/>
      <c r="G289" s="51"/>
      <c r="H289" s="51"/>
      <c r="I289" s="51"/>
      <c r="J289" s="51"/>
      <c r="K289" s="51"/>
      <c r="L289" s="51"/>
    </row>
    <row r="290" spans="1:12" x14ac:dyDescent="0.15">
      <c r="A290" s="7"/>
      <c r="C290" s="51"/>
      <c r="D290" s="51"/>
      <c r="E290" s="51"/>
      <c r="F290" s="51"/>
      <c r="G290" s="51"/>
      <c r="H290" s="51"/>
      <c r="I290" s="51"/>
      <c r="J290" s="51"/>
      <c r="K290" s="51"/>
      <c r="L290" s="51"/>
    </row>
    <row r="291" spans="1:12" x14ac:dyDescent="0.15">
      <c r="A291" s="7"/>
      <c r="C291" s="51"/>
      <c r="D291" s="51"/>
      <c r="E291" s="51"/>
      <c r="F291" s="51"/>
      <c r="G291" s="51"/>
      <c r="H291" s="51"/>
      <c r="I291" s="51"/>
      <c r="J291" s="51"/>
      <c r="K291" s="51"/>
      <c r="L291" s="51"/>
    </row>
    <row r="292" spans="1:12" x14ac:dyDescent="0.15">
      <c r="A292" s="7"/>
      <c r="C292" s="51"/>
      <c r="D292" s="51"/>
      <c r="E292" s="51"/>
      <c r="F292" s="51"/>
      <c r="G292" s="51"/>
      <c r="H292" s="51"/>
      <c r="I292" s="51"/>
      <c r="J292" s="51"/>
      <c r="K292" s="51"/>
      <c r="L292" s="51"/>
    </row>
    <row r="293" spans="1:12" x14ac:dyDescent="0.15">
      <c r="A293" s="7"/>
      <c r="C293" s="51"/>
      <c r="D293" s="51"/>
      <c r="E293" s="51"/>
      <c r="F293" s="51"/>
      <c r="G293" s="51"/>
      <c r="H293" s="51"/>
      <c r="I293" s="51"/>
      <c r="J293" s="51"/>
      <c r="K293" s="51"/>
      <c r="L293" s="51"/>
    </row>
    <row r="294" spans="1:12" x14ac:dyDescent="0.15">
      <c r="A294" s="7"/>
      <c r="C294" s="51"/>
      <c r="D294" s="51"/>
      <c r="E294" s="51"/>
      <c r="F294" s="51"/>
      <c r="G294" s="51"/>
      <c r="H294" s="51"/>
      <c r="I294" s="51"/>
      <c r="J294" s="51"/>
      <c r="K294" s="51"/>
      <c r="L294" s="51"/>
    </row>
    <row r="295" spans="1:12" x14ac:dyDescent="0.15">
      <c r="A295" s="7"/>
      <c r="C295" s="51"/>
      <c r="D295" s="51"/>
      <c r="E295" s="51"/>
      <c r="F295" s="51"/>
      <c r="G295" s="51"/>
      <c r="H295" s="51"/>
      <c r="I295" s="51"/>
      <c r="J295" s="51"/>
      <c r="K295" s="51"/>
      <c r="L295" s="51"/>
    </row>
    <row r="296" spans="1:12" x14ac:dyDescent="0.15">
      <c r="A296" s="7"/>
      <c r="C296" s="51"/>
      <c r="D296" s="51"/>
      <c r="E296" s="51"/>
      <c r="F296" s="51"/>
      <c r="G296" s="51"/>
      <c r="H296" s="51"/>
      <c r="I296" s="51"/>
      <c r="J296" s="51"/>
      <c r="K296" s="51"/>
      <c r="L296" s="51"/>
    </row>
    <row r="297" spans="1:12" x14ac:dyDescent="0.15">
      <c r="A297" s="7"/>
      <c r="C297" s="51"/>
      <c r="D297" s="51"/>
      <c r="E297" s="51"/>
      <c r="F297" s="51"/>
      <c r="G297" s="51"/>
      <c r="H297" s="51"/>
      <c r="I297" s="51"/>
      <c r="J297" s="51"/>
      <c r="K297" s="51"/>
      <c r="L297" s="51"/>
    </row>
    <row r="298" spans="1:12" x14ac:dyDescent="0.15">
      <c r="C298" s="51"/>
      <c r="D298" s="51"/>
      <c r="E298" s="51"/>
      <c r="F298" s="51"/>
      <c r="G298" s="51"/>
      <c r="H298" s="51"/>
      <c r="I298" s="51"/>
      <c r="J298" s="51"/>
      <c r="K298" s="51"/>
      <c r="L298" s="51"/>
    </row>
    <row r="299" spans="1:12" x14ac:dyDescent="0.15">
      <c r="C299" s="51"/>
      <c r="D299" s="51"/>
      <c r="E299" s="51"/>
      <c r="F299" s="51"/>
      <c r="G299" s="51"/>
      <c r="H299" s="51"/>
      <c r="I299" s="51"/>
      <c r="J299" s="51"/>
      <c r="K299" s="51"/>
      <c r="L299" s="51"/>
    </row>
    <row r="300" spans="1:12" x14ac:dyDescent="0.15">
      <c r="C300" s="51"/>
      <c r="D300" s="51"/>
      <c r="E300" s="51"/>
      <c r="F300" s="51"/>
      <c r="G300" s="51"/>
      <c r="H300" s="51"/>
      <c r="I300" s="51"/>
      <c r="J300" s="51"/>
      <c r="K300" s="51"/>
      <c r="L300" s="51"/>
    </row>
    <row r="301" spans="1:12" x14ac:dyDescent="0.15">
      <c r="C301" s="51"/>
      <c r="D301" s="51"/>
      <c r="E301" s="51"/>
      <c r="F301" s="51"/>
      <c r="G301" s="51"/>
      <c r="H301" s="51"/>
      <c r="I301" s="51"/>
      <c r="J301" s="51"/>
      <c r="K301" s="51"/>
      <c r="L301" s="51"/>
    </row>
    <row r="302" spans="1:12" x14ac:dyDescent="0.15">
      <c r="C302" s="51"/>
      <c r="D302" s="51"/>
      <c r="E302" s="51"/>
      <c r="F302" s="51"/>
      <c r="G302" s="51"/>
      <c r="H302" s="51"/>
      <c r="I302" s="51"/>
      <c r="J302" s="51"/>
      <c r="K302" s="51"/>
      <c r="L302" s="51"/>
    </row>
    <row r="303" spans="1:12" x14ac:dyDescent="0.15">
      <c r="C303" s="51"/>
      <c r="D303" s="51"/>
      <c r="E303" s="51"/>
      <c r="F303" s="51"/>
      <c r="G303" s="51"/>
      <c r="H303" s="51"/>
      <c r="I303" s="51"/>
      <c r="J303" s="51"/>
      <c r="K303" s="51"/>
      <c r="L303" s="51"/>
    </row>
    <row r="304" spans="1:12" x14ac:dyDescent="0.15">
      <c r="C304" s="51"/>
      <c r="D304" s="51"/>
      <c r="E304" s="51"/>
      <c r="F304" s="51"/>
      <c r="G304" s="51"/>
      <c r="H304" s="51"/>
      <c r="I304" s="51"/>
      <c r="J304" s="51"/>
      <c r="K304" s="51"/>
      <c r="L304" s="51"/>
    </row>
    <row r="305" spans="3:12" x14ac:dyDescent="0.15">
      <c r="C305" s="51"/>
      <c r="D305" s="51"/>
      <c r="E305" s="51"/>
      <c r="F305" s="51"/>
      <c r="G305" s="51"/>
      <c r="H305" s="51"/>
      <c r="I305" s="51"/>
      <c r="J305" s="51"/>
      <c r="K305" s="51"/>
      <c r="L305" s="51"/>
    </row>
    <row r="306" spans="3:12" x14ac:dyDescent="0.15">
      <c r="C306" s="51"/>
      <c r="D306" s="51"/>
      <c r="E306" s="51"/>
      <c r="F306" s="51"/>
      <c r="G306" s="51"/>
      <c r="H306" s="51"/>
      <c r="I306" s="51"/>
      <c r="J306" s="51"/>
      <c r="K306" s="51"/>
      <c r="L306" s="51"/>
    </row>
    <row r="307" spans="3:12" x14ac:dyDescent="0.15">
      <c r="C307" s="51"/>
      <c r="D307" s="51"/>
      <c r="E307" s="51"/>
      <c r="F307" s="51"/>
      <c r="G307" s="51"/>
      <c r="H307" s="51"/>
      <c r="I307" s="51"/>
      <c r="J307" s="51"/>
      <c r="K307" s="51"/>
      <c r="L307" s="51"/>
    </row>
    <row r="308" spans="3:12" x14ac:dyDescent="0.15">
      <c r="C308" s="51"/>
      <c r="D308" s="51"/>
      <c r="E308" s="51"/>
      <c r="F308" s="51"/>
      <c r="G308" s="51"/>
      <c r="H308" s="51"/>
      <c r="I308" s="51"/>
      <c r="J308" s="51"/>
      <c r="K308" s="51"/>
      <c r="L308" s="51"/>
    </row>
    <row r="309" spans="3:12" x14ac:dyDescent="0.15">
      <c r="C309" s="51"/>
      <c r="D309" s="51"/>
      <c r="E309" s="51"/>
      <c r="F309" s="51"/>
      <c r="G309" s="51"/>
      <c r="H309" s="51"/>
      <c r="I309" s="51"/>
      <c r="J309" s="51"/>
      <c r="K309" s="51"/>
      <c r="L309" s="51"/>
    </row>
    <row r="310" spans="3:12" x14ac:dyDescent="0.15">
      <c r="C310" s="51"/>
      <c r="D310" s="51"/>
      <c r="E310" s="51"/>
      <c r="F310" s="51"/>
      <c r="G310" s="51"/>
      <c r="H310" s="51"/>
      <c r="I310" s="51"/>
      <c r="J310" s="51"/>
      <c r="K310" s="51"/>
      <c r="L310" s="51"/>
    </row>
    <row r="311" spans="3:12" x14ac:dyDescent="0.15">
      <c r="C311" s="51"/>
      <c r="D311" s="51"/>
      <c r="E311" s="51"/>
      <c r="F311" s="51"/>
      <c r="G311" s="51"/>
      <c r="H311" s="51"/>
      <c r="I311" s="51"/>
      <c r="J311" s="51"/>
      <c r="K311" s="51"/>
      <c r="L311" s="51"/>
    </row>
    <row r="312" spans="3:12" x14ac:dyDescent="0.15">
      <c r="C312" s="51"/>
      <c r="D312" s="51"/>
      <c r="E312" s="51"/>
      <c r="F312" s="51"/>
      <c r="G312" s="51"/>
      <c r="H312" s="51"/>
      <c r="I312" s="51"/>
      <c r="J312" s="51"/>
      <c r="K312" s="51"/>
      <c r="L312" s="51"/>
    </row>
    <row r="313" spans="3:12" x14ac:dyDescent="0.15">
      <c r="C313" s="51"/>
      <c r="D313" s="51"/>
      <c r="E313" s="51"/>
      <c r="F313" s="51"/>
      <c r="G313" s="51"/>
      <c r="H313" s="51"/>
      <c r="I313" s="51"/>
      <c r="J313" s="51"/>
      <c r="K313" s="51"/>
      <c r="L313" s="51"/>
    </row>
    <row r="314" spans="3:12" x14ac:dyDescent="0.15">
      <c r="C314" s="51"/>
      <c r="D314" s="51"/>
      <c r="E314" s="51"/>
      <c r="F314" s="51"/>
      <c r="G314" s="51"/>
      <c r="H314" s="51"/>
      <c r="I314" s="51"/>
      <c r="J314" s="51"/>
      <c r="K314" s="51"/>
      <c r="L314" s="51"/>
    </row>
    <row r="315" spans="3:12" x14ac:dyDescent="0.15">
      <c r="C315" s="51"/>
      <c r="D315" s="51"/>
      <c r="E315" s="51"/>
      <c r="F315" s="51"/>
      <c r="G315" s="51"/>
      <c r="H315" s="51"/>
      <c r="I315" s="51"/>
      <c r="J315" s="51"/>
      <c r="K315" s="51"/>
      <c r="L315" s="51"/>
    </row>
    <row r="316" spans="3:12" x14ac:dyDescent="0.15">
      <c r="C316" s="51"/>
      <c r="D316" s="51"/>
      <c r="E316" s="51"/>
      <c r="F316" s="51"/>
      <c r="G316" s="51"/>
      <c r="H316" s="51"/>
      <c r="I316" s="51"/>
      <c r="J316" s="51"/>
      <c r="K316" s="51"/>
      <c r="L316" s="51"/>
    </row>
    <row r="317" spans="3:12" x14ac:dyDescent="0.15">
      <c r="C317" s="51"/>
      <c r="D317" s="51"/>
      <c r="E317" s="51"/>
      <c r="F317" s="51"/>
      <c r="G317" s="51"/>
      <c r="H317" s="51"/>
      <c r="I317" s="51"/>
      <c r="J317" s="51"/>
      <c r="K317" s="51"/>
      <c r="L317" s="51"/>
    </row>
    <row r="318" spans="3:12" x14ac:dyDescent="0.15">
      <c r="C318" s="51"/>
      <c r="D318" s="51"/>
      <c r="E318" s="51"/>
      <c r="F318" s="51"/>
      <c r="G318" s="51"/>
      <c r="H318" s="51"/>
      <c r="I318" s="51"/>
      <c r="J318" s="51"/>
      <c r="K318" s="51"/>
      <c r="L318" s="51"/>
    </row>
    <row r="319" spans="3:12" x14ac:dyDescent="0.15">
      <c r="C319" s="51"/>
      <c r="D319" s="51"/>
      <c r="E319" s="51"/>
      <c r="F319" s="51"/>
      <c r="G319" s="51"/>
      <c r="H319" s="51"/>
      <c r="I319" s="51"/>
      <c r="J319" s="51"/>
      <c r="K319" s="51"/>
      <c r="L319" s="51"/>
    </row>
    <row r="320" spans="3:12" x14ac:dyDescent="0.15">
      <c r="C320" s="51"/>
      <c r="D320" s="51"/>
      <c r="E320" s="51"/>
      <c r="F320" s="51"/>
      <c r="G320" s="51"/>
      <c r="H320" s="51"/>
      <c r="I320" s="51"/>
      <c r="J320" s="51"/>
      <c r="K320" s="51"/>
      <c r="L320" s="51"/>
    </row>
    <row r="321" spans="3:12" x14ac:dyDescent="0.15">
      <c r="C321" s="51"/>
      <c r="D321" s="51"/>
      <c r="E321" s="51"/>
      <c r="F321" s="51"/>
      <c r="G321" s="51"/>
      <c r="H321" s="51"/>
      <c r="I321" s="51"/>
      <c r="J321" s="51"/>
      <c r="K321" s="51"/>
      <c r="L321" s="51"/>
    </row>
    <row r="322" spans="3:12" x14ac:dyDescent="0.15">
      <c r="C322" s="51"/>
      <c r="D322" s="51"/>
      <c r="E322" s="51"/>
      <c r="F322" s="51"/>
      <c r="G322" s="51"/>
      <c r="H322" s="51"/>
      <c r="I322" s="51"/>
      <c r="J322" s="51"/>
      <c r="K322" s="51"/>
      <c r="L322" s="51"/>
    </row>
    <row r="323" spans="3:12" x14ac:dyDescent="0.15">
      <c r="C323" s="51"/>
      <c r="D323" s="51"/>
      <c r="E323" s="51"/>
      <c r="F323" s="51"/>
      <c r="G323" s="51"/>
      <c r="H323" s="51"/>
      <c r="I323" s="51"/>
      <c r="J323" s="51"/>
      <c r="K323" s="51"/>
      <c r="L323" s="51"/>
    </row>
    <row r="324" spans="3:12" x14ac:dyDescent="0.15">
      <c r="C324" s="51"/>
      <c r="D324" s="51"/>
      <c r="E324" s="51"/>
      <c r="F324" s="51"/>
      <c r="G324" s="51"/>
      <c r="H324" s="51"/>
      <c r="I324" s="51"/>
      <c r="J324" s="51"/>
      <c r="K324" s="51"/>
      <c r="L324" s="51"/>
    </row>
    <row r="325" spans="3:12" x14ac:dyDescent="0.15">
      <c r="C325" s="51"/>
      <c r="D325" s="51"/>
      <c r="E325" s="51"/>
      <c r="F325" s="51"/>
      <c r="G325" s="51"/>
      <c r="H325" s="51"/>
      <c r="I325" s="51"/>
      <c r="J325" s="51"/>
      <c r="K325" s="51"/>
      <c r="L325" s="51"/>
    </row>
    <row r="326" spans="3:12" x14ac:dyDescent="0.15">
      <c r="C326" s="51"/>
      <c r="D326" s="51"/>
      <c r="E326" s="51"/>
      <c r="F326" s="51"/>
      <c r="G326" s="51"/>
      <c r="H326" s="51"/>
      <c r="I326" s="51"/>
      <c r="J326" s="51"/>
      <c r="K326" s="51"/>
      <c r="L326" s="51"/>
    </row>
    <row r="327" spans="3:12" x14ac:dyDescent="0.15">
      <c r="C327" s="51"/>
      <c r="D327" s="51"/>
      <c r="E327" s="51"/>
      <c r="F327" s="51"/>
      <c r="G327" s="51"/>
      <c r="H327" s="51"/>
      <c r="I327" s="51"/>
      <c r="J327" s="51"/>
      <c r="K327" s="51"/>
      <c r="L327" s="51"/>
    </row>
    <row r="328" spans="3:12" x14ac:dyDescent="0.15">
      <c r="C328" s="51"/>
      <c r="D328" s="51"/>
      <c r="E328" s="51"/>
      <c r="F328" s="51"/>
      <c r="G328" s="51"/>
      <c r="H328" s="51"/>
      <c r="I328" s="51"/>
      <c r="J328" s="51"/>
      <c r="K328" s="51"/>
      <c r="L328" s="51"/>
    </row>
    <row r="329" spans="3:12" x14ac:dyDescent="0.15">
      <c r="C329" s="51"/>
      <c r="D329" s="51"/>
      <c r="E329" s="51"/>
      <c r="F329" s="51"/>
      <c r="G329" s="51"/>
      <c r="H329" s="51"/>
      <c r="I329" s="51"/>
      <c r="J329" s="51"/>
      <c r="K329" s="51"/>
      <c r="L329" s="51"/>
    </row>
    <row r="330" spans="3:12" x14ac:dyDescent="0.15">
      <c r="C330" s="51"/>
      <c r="D330" s="51"/>
      <c r="E330" s="51"/>
      <c r="F330" s="51"/>
      <c r="G330" s="51"/>
      <c r="H330" s="51"/>
      <c r="I330" s="51"/>
      <c r="J330" s="51"/>
      <c r="K330" s="51"/>
      <c r="L330" s="51"/>
    </row>
    <row r="331" spans="3:12" x14ac:dyDescent="0.15">
      <c r="C331" s="51"/>
      <c r="D331" s="51"/>
      <c r="E331" s="51"/>
      <c r="F331" s="51"/>
      <c r="G331" s="51"/>
      <c r="H331" s="51"/>
      <c r="I331" s="51"/>
      <c r="J331" s="51"/>
      <c r="K331" s="51"/>
      <c r="L331" s="51"/>
    </row>
    <row r="332" spans="3:12" x14ac:dyDescent="0.15">
      <c r="C332" s="51"/>
      <c r="D332" s="51"/>
      <c r="E332" s="51"/>
      <c r="F332" s="51"/>
      <c r="G332" s="51"/>
      <c r="H332" s="51"/>
      <c r="I332" s="51"/>
      <c r="J332" s="51"/>
      <c r="K332" s="51"/>
      <c r="L332" s="51"/>
    </row>
    <row r="333" spans="3:12" x14ac:dyDescent="0.15">
      <c r="C333" s="51"/>
      <c r="D333" s="51"/>
      <c r="E333" s="51"/>
      <c r="F333" s="51"/>
      <c r="G333" s="51"/>
      <c r="H333" s="51"/>
      <c r="I333" s="51"/>
      <c r="J333" s="51"/>
      <c r="K333" s="51"/>
      <c r="L333" s="51"/>
    </row>
    <row r="334" spans="3:12" x14ac:dyDescent="0.15">
      <c r="C334" s="51"/>
      <c r="D334" s="51"/>
      <c r="E334" s="51"/>
      <c r="F334" s="51"/>
      <c r="G334" s="51"/>
      <c r="H334" s="51"/>
      <c r="I334" s="51"/>
      <c r="J334" s="51"/>
      <c r="K334" s="51"/>
      <c r="L334" s="51"/>
    </row>
    <row r="335" spans="3:12" x14ac:dyDescent="0.15">
      <c r="C335" s="51"/>
      <c r="D335" s="51"/>
      <c r="E335" s="51"/>
      <c r="F335" s="51"/>
      <c r="G335" s="51"/>
      <c r="H335" s="51"/>
      <c r="I335" s="51"/>
      <c r="J335" s="51"/>
      <c r="K335" s="51"/>
      <c r="L335" s="51"/>
    </row>
    <row r="336" spans="3:12" x14ac:dyDescent="0.15">
      <c r="C336" s="51"/>
      <c r="D336" s="51"/>
      <c r="E336" s="51"/>
      <c r="F336" s="51"/>
      <c r="G336" s="51"/>
      <c r="H336" s="51"/>
      <c r="I336" s="51"/>
      <c r="J336" s="51"/>
      <c r="K336" s="51"/>
      <c r="L336" s="51"/>
    </row>
    <row r="337" spans="3:12" x14ac:dyDescent="0.15">
      <c r="C337" s="51"/>
      <c r="D337" s="51"/>
      <c r="E337" s="51"/>
      <c r="F337" s="51"/>
      <c r="G337" s="51"/>
      <c r="H337" s="51"/>
      <c r="I337" s="51"/>
      <c r="J337" s="51"/>
      <c r="K337" s="51"/>
      <c r="L337" s="51"/>
    </row>
    <row r="338" spans="3:12" x14ac:dyDescent="0.15">
      <c r="C338" s="51"/>
      <c r="D338" s="51"/>
      <c r="E338" s="51"/>
      <c r="F338" s="51"/>
      <c r="G338" s="51"/>
      <c r="H338" s="51"/>
      <c r="I338" s="51"/>
      <c r="J338" s="51"/>
      <c r="K338" s="51"/>
      <c r="L338" s="51"/>
    </row>
    <row r="339" spans="3:12" x14ac:dyDescent="0.15">
      <c r="C339" s="51"/>
      <c r="D339" s="51"/>
      <c r="E339" s="51"/>
      <c r="F339" s="51"/>
      <c r="G339" s="51"/>
      <c r="H339" s="51"/>
      <c r="I339" s="51"/>
      <c r="J339" s="51"/>
      <c r="K339" s="51"/>
      <c r="L339" s="51"/>
    </row>
    <row r="340" spans="3:12" x14ac:dyDescent="0.15">
      <c r="C340" s="51"/>
      <c r="D340" s="51"/>
      <c r="E340" s="51"/>
      <c r="F340" s="51"/>
      <c r="G340" s="51"/>
      <c r="H340" s="51"/>
      <c r="I340" s="51"/>
      <c r="J340" s="51"/>
      <c r="K340" s="51"/>
      <c r="L340" s="51"/>
    </row>
  </sheetData>
  <pageMargins left="0.7" right="0.7" top="0.75" bottom="0.75" header="0.3" footer="0.3"/>
  <pageSetup paperSize="9" scale="60" orientation="portrait" r:id="rId1"/>
  <colBreaks count="2" manualBreakCount="2">
    <brk id="13" max="70" man="1"/>
    <brk id="27" max="7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B2:G41"/>
  <sheetViews>
    <sheetView showGridLines="0" showRowColHeaders="0" topLeftCell="A41" zoomScaleNormal="100" workbookViewId="0">
      <selection sqref="A1:F42"/>
    </sheetView>
  </sheetViews>
  <sheetFormatPr baseColWidth="10" defaultColWidth="8.83203125" defaultRowHeight="15" x14ac:dyDescent="0.2"/>
  <cols>
    <col min="1" max="1" width="4" customWidth="1"/>
    <col min="2" max="2" width="78.5" customWidth="1"/>
    <col min="3" max="3" width="9.5" customWidth="1"/>
    <col min="4" max="4" width="24.5" customWidth="1"/>
    <col min="5" max="5" width="4.6640625" bestFit="1" customWidth="1"/>
    <col min="6" max="6" width="9.6640625" bestFit="1" customWidth="1"/>
    <col min="7" max="7" width="59" bestFit="1" customWidth="1"/>
  </cols>
  <sheetData>
    <row r="2" spans="2:6" x14ac:dyDescent="0.2">
      <c r="B2" s="1" t="s">
        <v>74</v>
      </c>
    </row>
    <row r="3" spans="2:6" x14ac:dyDescent="0.2">
      <c r="B3" s="2" t="s">
        <v>61</v>
      </c>
      <c r="C3" s="17">
        <v>0</v>
      </c>
    </row>
    <row r="4" spans="2:6" x14ac:dyDescent="0.2">
      <c r="B4" s="2" t="s">
        <v>62</v>
      </c>
      <c r="C4" s="17">
        <v>5000</v>
      </c>
    </row>
    <row r="5" spans="2:6" x14ac:dyDescent="0.2">
      <c r="B5" s="2" t="s">
        <v>63</v>
      </c>
      <c r="C5" s="17">
        <v>10000</v>
      </c>
    </row>
    <row r="6" spans="2:6" x14ac:dyDescent="0.2">
      <c r="B6" s="2" t="s">
        <v>64</v>
      </c>
      <c r="C6" s="17">
        <v>20000</v>
      </c>
    </row>
    <row r="7" spans="2:6" x14ac:dyDescent="0.2">
      <c r="B7" s="2" t="s">
        <v>65</v>
      </c>
      <c r="C7" s="17">
        <v>30000</v>
      </c>
    </row>
    <row r="8" spans="2:6" x14ac:dyDescent="0.2">
      <c r="B8" s="2" t="s">
        <v>66</v>
      </c>
      <c r="C8" s="17">
        <v>40000</v>
      </c>
    </row>
    <row r="9" spans="2:6" x14ac:dyDescent="0.2">
      <c r="B9" s="2" t="s">
        <v>67</v>
      </c>
      <c r="C9" s="17">
        <v>50000</v>
      </c>
    </row>
    <row r="10" spans="2:6" x14ac:dyDescent="0.2">
      <c r="B10" s="2" t="s">
        <v>75</v>
      </c>
      <c r="C10" s="17">
        <v>0</v>
      </c>
    </row>
    <row r="11" spans="2:6" x14ac:dyDescent="0.2">
      <c r="B11" s="14"/>
      <c r="C11" s="14"/>
      <c r="D11" s="14"/>
    </row>
    <row r="12" spans="2:6" x14ac:dyDescent="0.2">
      <c r="B12" s="90" t="s">
        <v>68</v>
      </c>
      <c r="C12" s="14"/>
      <c r="D12" s="14"/>
    </row>
    <row r="13" spans="2:6" x14ac:dyDescent="0.2">
      <c r="B13" s="2" t="s">
        <v>61</v>
      </c>
      <c r="C13" s="17">
        <v>20000</v>
      </c>
      <c r="D13" s="14"/>
      <c r="E13" s="2" t="s">
        <v>73</v>
      </c>
      <c r="F13" s="17"/>
    </row>
    <row r="14" spans="2:6" x14ac:dyDescent="0.2">
      <c r="B14" s="2" t="s">
        <v>62</v>
      </c>
      <c r="C14" s="17">
        <v>15000</v>
      </c>
      <c r="D14" s="14"/>
      <c r="E14" s="2" t="s">
        <v>54</v>
      </c>
      <c r="F14" s="17"/>
    </row>
    <row r="15" spans="2:6" x14ac:dyDescent="0.2">
      <c r="B15" s="2" t="s">
        <v>63</v>
      </c>
      <c r="C15" s="17">
        <v>10000</v>
      </c>
      <c r="D15" s="14"/>
      <c r="E15" s="2"/>
      <c r="F15" s="17"/>
    </row>
    <row r="16" spans="2:6" x14ac:dyDescent="0.2">
      <c r="B16" s="2" t="s">
        <v>64</v>
      </c>
      <c r="C16" s="17">
        <v>10000</v>
      </c>
      <c r="D16" s="14"/>
      <c r="E16" s="2"/>
      <c r="F16" s="17"/>
    </row>
    <row r="17" spans="2:7" x14ac:dyDescent="0.2">
      <c r="B17" s="2" t="s">
        <v>65</v>
      </c>
      <c r="C17" s="17">
        <v>10000</v>
      </c>
      <c r="D17" s="14"/>
      <c r="E17" s="2"/>
      <c r="F17" s="17"/>
    </row>
    <row r="18" spans="2:7" x14ac:dyDescent="0.2">
      <c r="B18" s="2" t="s">
        <v>66</v>
      </c>
      <c r="C18" s="17">
        <v>0</v>
      </c>
      <c r="D18" s="14"/>
    </row>
    <row r="19" spans="2:7" x14ac:dyDescent="0.2">
      <c r="B19" s="2" t="s">
        <v>67</v>
      </c>
      <c r="C19" s="17">
        <v>0</v>
      </c>
      <c r="D19" s="14"/>
    </row>
    <row r="20" spans="2:7" x14ac:dyDescent="0.2">
      <c r="B20" s="2" t="s">
        <v>75</v>
      </c>
      <c r="C20" s="17">
        <v>10000</v>
      </c>
      <c r="D20" s="14"/>
    </row>
    <row r="21" spans="2:7" x14ac:dyDescent="0.2">
      <c r="D21" s="14"/>
    </row>
    <row r="22" spans="2:7" x14ac:dyDescent="0.2">
      <c r="B22" s="1" t="s">
        <v>42</v>
      </c>
    </row>
    <row r="23" spans="2:7" x14ac:dyDescent="0.2">
      <c r="B23" s="2" t="s">
        <v>43</v>
      </c>
      <c r="C23" s="15">
        <v>1</v>
      </c>
      <c r="D23" s="2" t="s">
        <v>44</v>
      </c>
      <c r="E23" s="2" t="s">
        <v>45</v>
      </c>
      <c r="F23" s="16">
        <v>1</v>
      </c>
      <c r="G23" s="2" t="s">
        <v>46</v>
      </c>
    </row>
    <row r="25" spans="2:7" x14ac:dyDescent="0.2">
      <c r="B25" s="1" t="s">
        <v>47</v>
      </c>
    </row>
    <row r="26" spans="2:7" x14ac:dyDescent="0.2">
      <c r="B26" s="2" t="s">
        <v>58</v>
      </c>
      <c r="C26" s="86">
        <v>17000</v>
      </c>
    </row>
    <row r="28" spans="2:7" x14ac:dyDescent="0.2">
      <c r="B28" s="1" t="s">
        <v>72</v>
      </c>
    </row>
    <row r="29" spans="2:7" x14ac:dyDescent="0.2">
      <c r="B29" t="s">
        <v>100</v>
      </c>
    </row>
    <row r="30" spans="2:7" ht="16" x14ac:dyDescent="0.2">
      <c r="B30" s="97" t="s">
        <v>89</v>
      </c>
      <c r="C30" s="96">
        <v>1.05</v>
      </c>
    </row>
    <row r="31" spans="2:7" ht="16" x14ac:dyDescent="0.2">
      <c r="B31" s="97" t="s">
        <v>90</v>
      </c>
      <c r="C31" s="96">
        <v>1.05</v>
      </c>
    </row>
    <row r="32" spans="2:7" ht="16" x14ac:dyDescent="0.2">
      <c r="B32" s="97" t="s">
        <v>91</v>
      </c>
      <c r="C32" s="96">
        <v>1.1000000000000001</v>
      </c>
    </row>
    <row r="33" spans="2:3" ht="16" x14ac:dyDescent="0.2">
      <c r="B33" s="97" t="s">
        <v>92</v>
      </c>
      <c r="C33" s="96">
        <v>1.1499999999999999</v>
      </c>
    </row>
    <row r="34" spans="2:3" ht="16" x14ac:dyDescent="0.2">
      <c r="B34" s="97" t="s">
        <v>93</v>
      </c>
      <c r="C34" s="96">
        <v>1.2</v>
      </c>
    </row>
    <row r="35" spans="2:3" ht="16" x14ac:dyDescent="0.2">
      <c r="B35" s="97" t="s">
        <v>94</v>
      </c>
      <c r="C35" s="96">
        <v>1.2</v>
      </c>
    </row>
    <row r="36" spans="2:3" ht="16" x14ac:dyDescent="0.2">
      <c r="B36" s="97" t="s">
        <v>95</v>
      </c>
      <c r="C36" s="96">
        <v>1.25</v>
      </c>
    </row>
    <row r="37" spans="2:3" ht="16" x14ac:dyDescent="0.2">
      <c r="B37" s="97" t="s">
        <v>96</v>
      </c>
      <c r="C37" s="96">
        <v>1.3</v>
      </c>
    </row>
    <row r="38" spans="2:3" ht="16" x14ac:dyDescent="0.2">
      <c r="B38" s="97" t="s">
        <v>97</v>
      </c>
      <c r="C38" s="96">
        <v>1.3</v>
      </c>
    </row>
    <row r="39" spans="2:3" ht="16" x14ac:dyDescent="0.2">
      <c r="B39" s="97" t="s">
        <v>98</v>
      </c>
      <c r="C39" s="96">
        <v>1.35</v>
      </c>
    </row>
    <row r="40" spans="2:3" ht="16" x14ac:dyDescent="0.2">
      <c r="B40" s="97" t="s">
        <v>99</v>
      </c>
      <c r="C40" s="96">
        <v>1.4</v>
      </c>
    </row>
    <row r="41" spans="2:3" ht="16" x14ac:dyDescent="0.2">
      <c r="B41" s="97" t="s">
        <v>57</v>
      </c>
      <c r="C41" s="96">
        <v>1.4</v>
      </c>
    </row>
  </sheetData>
  <pageMargins left="0.7" right="0.7" top="0.75" bottom="0.75" header="0.3" footer="0.3"/>
  <pageSetup paperSize="9" scale="5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207D-8DB2-45D6-8668-FA9F885A41A8}">
  <sheetPr codeName="Blad7"/>
  <dimension ref="B2:C16"/>
  <sheetViews>
    <sheetView showGridLines="0" showRowColHeaders="0" workbookViewId="0">
      <selection activeCell="B36" sqref="B36"/>
    </sheetView>
  </sheetViews>
  <sheetFormatPr baseColWidth="10" defaultColWidth="8.83203125" defaultRowHeight="15" x14ac:dyDescent="0.2"/>
  <cols>
    <col min="1" max="1" width="3.5" customWidth="1"/>
    <col min="2" max="2" width="72.6640625" bestFit="1" customWidth="1"/>
    <col min="3" max="3" width="10.5" bestFit="1" customWidth="1"/>
  </cols>
  <sheetData>
    <row r="2" spans="2:3" x14ac:dyDescent="0.2">
      <c r="B2" s="2" t="s">
        <v>48</v>
      </c>
      <c r="C2" s="98">
        <v>1.2633E-2</v>
      </c>
    </row>
    <row r="3" spans="2:3" x14ac:dyDescent="0.2">
      <c r="C3" s="87"/>
    </row>
    <row r="4" spans="2:3" x14ac:dyDescent="0.2">
      <c r="B4" s="1" t="s">
        <v>49</v>
      </c>
      <c r="C4" s="87"/>
    </row>
    <row r="5" spans="2:3" x14ac:dyDescent="0.2">
      <c r="B5" s="2" t="s">
        <v>50</v>
      </c>
      <c r="C5" s="91" t="s">
        <v>51</v>
      </c>
    </row>
    <row r="6" spans="2:3" x14ac:dyDescent="0.2">
      <c r="B6" s="2" t="s">
        <v>59</v>
      </c>
      <c r="C6" s="17">
        <v>2199</v>
      </c>
    </row>
    <row r="7" spans="2:3" x14ac:dyDescent="0.2">
      <c r="C7" s="87"/>
    </row>
    <row r="8" spans="2:3" x14ac:dyDescent="0.2">
      <c r="B8" s="2" t="s">
        <v>60</v>
      </c>
      <c r="C8" s="91" t="s">
        <v>51</v>
      </c>
    </row>
    <row r="9" spans="2:3" x14ac:dyDescent="0.2">
      <c r="B9" s="2" t="s">
        <v>52</v>
      </c>
      <c r="C9" s="2"/>
    </row>
    <row r="10" spans="2:3" x14ac:dyDescent="0.2">
      <c r="B10" s="2" t="s">
        <v>81</v>
      </c>
      <c r="C10" s="17">
        <v>2199</v>
      </c>
    </row>
    <row r="11" spans="2:3" x14ac:dyDescent="0.2">
      <c r="B11" s="2" t="s">
        <v>82</v>
      </c>
      <c r="C11" s="17">
        <v>2379</v>
      </c>
    </row>
    <row r="12" spans="2:3" x14ac:dyDescent="0.2">
      <c r="B12" s="2" t="s">
        <v>83</v>
      </c>
      <c r="C12" s="17">
        <v>2535</v>
      </c>
    </row>
    <row r="13" spans="2:3" x14ac:dyDescent="0.2">
      <c r="B13" s="2" t="s">
        <v>84</v>
      </c>
      <c r="C13" s="17">
        <v>2733</v>
      </c>
    </row>
    <row r="14" spans="2:3" x14ac:dyDescent="0.2">
      <c r="B14" s="2" t="s">
        <v>85</v>
      </c>
      <c r="C14" s="17">
        <v>2985</v>
      </c>
    </row>
    <row r="15" spans="2:3" x14ac:dyDescent="0.2">
      <c r="B15" s="2" t="s">
        <v>86</v>
      </c>
      <c r="C15" s="17">
        <v>3144</v>
      </c>
    </row>
    <row r="16" spans="2:3" x14ac:dyDescent="0.2">
      <c r="B16" s="2" t="s">
        <v>87</v>
      </c>
      <c r="C16" s="17">
        <v>3118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BB143E33B0D4D9284063144BAF8E0" ma:contentTypeVersion="18" ma:contentTypeDescription="Een nieuw document maken." ma:contentTypeScope="" ma:versionID="b163e1f3f5655db900d685b52478a8fa">
  <xsd:schema xmlns:xsd="http://www.w3.org/2001/XMLSchema" xmlns:xs="http://www.w3.org/2001/XMLSchema" xmlns:p="http://schemas.microsoft.com/office/2006/metadata/properties" xmlns:ns2="d5f9a9f5-ad66-42db-8250-6283d3f75430" xmlns:ns3="b0770d5c-07a0-432a-9a3d-47d814ca424c" targetNamespace="http://schemas.microsoft.com/office/2006/metadata/properties" ma:root="true" ma:fieldsID="faf56f4303e3b8222dd7513ea18851cc" ns2:_="" ns3:_="">
    <xsd:import namespace="d5f9a9f5-ad66-42db-8250-6283d3f75430"/>
    <xsd:import namespace="b0770d5c-07a0-432a-9a3d-47d814ca42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9a9f5-ad66-42db-8250-6283d3f75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451ee2d7-d247-4863-a917-452ecd96ee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70d5c-07a0-432a-9a3d-47d814ca42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c0b1ac3-d87a-44c9-a31d-b32c5b23644d}" ma:internalName="TaxCatchAll" ma:showField="CatchAllData" ma:web="b0770d5c-07a0-432a-9a3d-47d814ca42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f9a9f5-ad66-42db-8250-6283d3f75430">
      <Terms xmlns="http://schemas.microsoft.com/office/infopath/2007/PartnerControls"/>
    </lcf76f155ced4ddcb4097134ff3c332f>
    <TaxCatchAll xmlns="b0770d5c-07a0-432a-9a3d-47d814ca424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2E627C-B88E-4023-9516-C0BB510D4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9a9f5-ad66-42db-8250-6283d3f75430"/>
    <ds:schemaRef ds:uri="b0770d5c-07a0-432a-9a3d-47d814ca42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1699C2-0C6A-4064-AEEB-588354455BB1}">
  <ds:schemaRefs>
    <ds:schemaRef ds:uri="http://purl.org/dc/elements/1.1/"/>
    <ds:schemaRef ds:uri="http://schemas.microsoft.com/office/2006/metadata/properties"/>
    <ds:schemaRef ds:uri="d5f9a9f5-ad66-42db-8250-6283d3f7543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0770d5c-07a0-432a-9a3d-47d814ca424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B000217-9E59-4119-987D-AC7E58124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toelichting</vt:lpstr>
      <vt:lpstr>nietAOW</vt:lpstr>
      <vt:lpstr>welAOW</vt:lpstr>
      <vt:lpstr>box3 nietAOW</vt:lpstr>
      <vt:lpstr>box3 welAOW</vt:lpstr>
      <vt:lpstr>overige parameters</vt:lpstr>
      <vt:lpstr>onderhoud en energie</vt:lpstr>
      <vt:lpstr>'box3 nietAOW'!Print_Area</vt:lpstr>
      <vt:lpstr>'box3 welAOW'!Print_Area</vt:lpstr>
      <vt:lpstr>'overige parameters'!Print_Area</vt:lpstr>
      <vt:lpstr>toelichting!Print_Area</vt:lpstr>
      <vt:lpstr>welAOW!Print_Area</vt:lpstr>
    </vt:vector>
  </TitlesOfParts>
  <Manager/>
  <Company>Officium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MarcelW_nibud.nl</dc:creator>
  <cp:keywords/>
  <dc:description/>
  <cp:lastModifiedBy>Jeroen Bouma</cp:lastModifiedBy>
  <cp:revision/>
  <dcterms:created xsi:type="dcterms:W3CDTF">2013-10-09T08:15:37Z</dcterms:created>
  <dcterms:modified xsi:type="dcterms:W3CDTF">2025-05-01T11:18:02Z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0x0101005C3BB143E33B0D4D9284063144BAF8E0</vt:lpwstr>
  </property>
  <property fmtid="{D5CDD505-2E9C-101B-9397-08002B2CF9AE}" pid="3" name="AuthorIds_UIVersion_2048">
    <vt:lpwstr>53</vt:lpwstr>
  </property>
  <property fmtid="{D5CDD505-2E9C-101B-9397-08002B2CF9AE}" pid="4" name="AuthorIds_UIVersion_3584">
    <vt:lpwstr>29</vt:lpwstr>
  </property>
  <property fmtid="{D5CDD505-2E9C-101B-9397-08002B2CF9AE}" pid="5" name="MediaServiceImageTags">
    <vt:lpwstr/>
  </property>
</Properties>
</file>