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\Documents\GitHub\ds_project\data_analysis\"/>
    </mc:Choice>
  </mc:AlternateContent>
  <bookViews>
    <workbookView xWindow="0" yWindow="0" windowWidth="24000" windowHeight="9735" firstSheet="31" activeTab="34"/>
  </bookViews>
  <sheets>
    <sheet name="Crude Fruits and Veg" sheetId="6" r:id="rId1"/>
    <sheet name="Crude Meats" sheetId="7" r:id="rId2"/>
    <sheet name="Crude Dairy" sheetId="9" r:id="rId3"/>
    <sheet name="Crude Cereals and Bakery" sheetId="10" r:id="rId4"/>
    <sheet name="Crude Other Foods" sheetId="11" r:id="rId5"/>
    <sheet name="Crude Beef And Veal" sheetId="12" r:id="rId6"/>
    <sheet name="Crude Eggs" sheetId="13" r:id="rId7"/>
    <sheet name="Crude Fats and Oil" sheetId="14" r:id="rId8"/>
    <sheet name="Crude Fish and Seafood" sheetId="15" r:id="rId9"/>
    <sheet name="Crude Fresh Fruit" sheetId="16" r:id="rId10"/>
    <sheet name="Crude Fresh Fruit and Veg" sheetId="17" r:id="rId11"/>
    <sheet name="Crude Fresh Veg" sheetId="18" r:id="rId12"/>
    <sheet name="Crude Meat and Poultry" sheetId="19" r:id="rId13"/>
    <sheet name="Crude Nonalcoholic" sheetId="20" r:id="rId14"/>
    <sheet name="Crude Other Meat" sheetId="21" r:id="rId15"/>
    <sheet name="Crude Pork" sheetId="22" r:id="rId16"/>
    <sheet name="Crude Poultry" sheetId="23" r:id="rId17"/>
    <sheet name="Crude Sugar and Sweets" sheetId="24" r:id="rId18"/>
    <sheet name="Refined crude foodstuff" sheetId="43" r:id="rId19"/>
    <sheet name="Refined Farm Level Cattle" sheetId="44" r:id="rId20"/>
    <sheet name="Refined Farm Level Eggs" sheetId="45" r:id="rId21"/>
    <sheet name="Refined Farm Level Fruit" sheetId="46" r:id="rId22"/>
    <sheet name="Refined Farm Level Milk" sheetId="47" r:id="rId23"/>
    <sheet name="Refined Farm Level Soybeans" sheetId="48" r:id="rId24"/>
    <sheet name="Refined Farm Level Vegetables" sheetId="49" r:id="rId25"/>
    <sheet name="Refined Farm Level Wheat" sheetId="50" r:id="rId26"/>
    <sheet name="Refined Finished Consumer Foods" sheetId="51" r:id="rId27"/>
    <sheet name="Refineds Intermediate Foods and" sheetId="52" r:id="rId28"/>
    <sheet name="Refined Wholesale Beef" sheetId="53" r:id="rId29"/>
    <sheet name="Refined Wholesale Dairy" sheetId="54" r:id="rId30"/>
    <sheet name="Refined Wholesale Fats and oils" sheetId="55" r:id="rId31"/>
    <sheet name="Refined Wholesale Pork" sheetId="56" r:id="rId32"/>
    <sheet name="Refined Wholesale Poultry" sheetId="57" r:id="rId33"/>
    <sheet name="Refined Wholesale Wheat Flour" sheetId="58" r:id="rId34"/>
    <sheet name="Main" sheetId="1" r:id="rId35"/>
  </sheets>
  <definedNames>
    <definedName name="_xlnm._FilterDatabase" localSheetId="34" hidden="1">Main!$J$25:$AA$26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9" i="1" l="1"/>
  <c r="B46" i="1"/>
  <c r="C50" i="1"/>
  <c r="B50" i="1"/>
  <c r="B51" i="1"/>
  <c r="C53" i="1" l="1"/>
  <c r="C52" i="1"/>
  <c r="C51" i="1"/>
  <c r="C49" i="1"/>
  <c r="C48" i="1"/>
  <c r="C47" i="1"/>
  <c r="C46" i="1"/>
  <c r="C45" i="1"/>
  <c r="B53" i="1"/>
  <c r="B52" i="1"/>
  <c r="B49" i="1"/>
  <c r="B48" i="1"/>
  <c r="B47" i="1"/>
  <c r="B45" i="1"/>
  <c r="C44" i="1"/>
  <c r="B44" i="1"/>
  <c r="AF40" i="1" l="1"/>
  <c r="B34" i="1"/>
  <c r="D34" i="1"/>
  <c r="E34" i="1"/>
  <c r="F34" i="1"/>
  <c r="H34" i="1"/>
  <c r="I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A34" i="1" l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J34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4" i="1"/>
  <c r="C3" i="1"/>
  <c r="C34" i="1" l="1"/>
  <c r="AO41" i="1"/>
  <c r="AK41" i="1"/>
  <c r="AG41" i="1"/>
  <c r="AP40" i="1"/>
  <c r="AM40" i="1"/>
  <c r="AI40" i="1"/>
  <c r="AE40" i="1"/>
  <c r="AC41" i="1"/>
  <c r="AM41" i="1"/>
  <c r="AI41" i="1"/>
  <c r="AO40" i="1"/>
  <c r="AG40" i="1"/>
  <c r="AP41" i="1"/>
  <c r="AH41" i="1"/>
  <c r="AN40" i="1"/>
  <c r="G34" i="1"/>
  <c r="AN41" i="1"/>
  <c r="AJ41" i="1"/>
  <c r="AF41" i="1"/>
  <c r="AQ40" i="1"/>
  <c r="AL40" i="1"/>
  <c r="AH40" i="1"/>
  <c r="AD40" i="1"/>
  <c r="AB41" i="1"/>
  <c r="AQ41" i="1"/>
  <c r="AE41" i="1"/>
  <c r="AK40" i="1"/>
  <c r="AC40" i="1"/>
  <c r="AL41" i="1"/>
  <c r="AD41" i="1"/>
  <c r="AJ40" i="1"/>
  <c r="AB40" i="1"/>
  <c r="AA39" i="1"/>
  <c r="W39" i="1"/>
  <c r="S39" i="1"/>
  <c r="O39" i="1"/>
  <c r="K39" i="1"/>
  <c r="AA38" i="1"/>
  <c r="W38" i="1"/>
  <c r="S38" i="1"/>
  <c r="O38" i="1"/>
  <c r="K38" i="1"/>
  <c r="P39" i="1"/>
  <c r="P38" i="1"/>
  <c r="Z39" i="1"/>
  <c r="V39" i="1"/>
  <c r="R39" i="1"/>
  <c r="N39" i="1"/>
  <c r="Z38" i="1"/>
  <c r="V38" i="1"/>
  <c r="R38" i="1"/>
  <c r="N38" i="1"/>
  <c r="J38" i="1"/>
  <c r="X39" i="1"/>
  <c r="L39" i="1"/>
  <c r="X38" i="1"/>
  <c r="L38" i="1"/>
  <c r="Y39" i="1"/>
  <c r="U39" i="1"/>
  <c r="Q39" i="1"/>
  <c r="M39" i="1"/>
  <c r="Y38" i="1"/>
  <c r="U38" i="1"/>
  <c r="Q38" i="1"/>
  <c r="M38" i="1"/>
  <c r="T39" i="1"/>
  <c r="T38" i="1"/>
</calcChain>
</file>

<file path=xl/sharedStrings.xml><?xml version="1.0" encoding="utf-8"?>
<sst xmlns="http://schemas.openxmlformats.org/spreadsheetml/2006/main" count="944" uniqueCount="85">
  <si>
    <t>Year</t>
  </si>
  <si>
    <t>Crude Oil Average Price</t>
  </si>
  <si>
    <t>Meats CPI</t>
  </si>
  <si>
    <t>Dairy CPI</t>
  </si>
  <si>
    <t>Cereals and Bakery CPI</t>
  </si>
  <si>
    <t>Other Foods CPI</t>
  </si>
  <si>
    <t>Beef and Veal CPI</t>
  </si>
  <si>
    <t>Eggs CPI</t>
  </si>
  <si>
    <t>Fats and Oils CPI</t>
  </si>
  <si>
    <t>Fish and Seafood CPI</t>
  </si>
  <si>
    <t>Fresh Fruit CPI</t>
  </si>
  <si>
    <t>Fresh Fruits and Vegetables CPI</t>
  </si>
  <si>
    <t>Fruits and Vegetables CPI</t>
  </si>
  <si>
    <t>Fresh Vegetables CPI</t>
  </si>
  <si>
    <t>Nonalcoholic Beverages CPI</t>
  </si>
  <si>
    <t>Meats Poultry and Fish CPI</t>
  </si>
  <si>
    <t>Other Meats CPI</t>
  </si>
  <si>
    <t>Pork CPI</t>
  </si>
  <si>
    <t>Poultry CPI</t>
  </si>
  <si>
    <t>Sugar and Sweets CPI</t>
  </si>
  <si>
    <t>Crude Oil STDEV</t>
  </si>
  <si>
    <t>Crude Oil VARIANCE</t>
  </si>
  <si>
    <t>Refined Oil Average Price</t>
  </si>
  <si>
    <t>Refined STDEV</t>
  </si>
  <si>
    <t>Refined Variance</t>
  </si>
  <si>
    <t>Crude R Squared</t>
  </si>
  <si>
    <t>Refined R Squared</t>
  </si>
  <si>
    <t>Crude Percentage Difference</t>
  </si>
  <si>
    <t>Refined Oil Percent Difference</t>
  </si>
  <si>
    <t>Average Crude R Squared</t>
  </si>
  <si>
    <t>Average Refined R Squared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</si>
  <si>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</si>
  <si>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</si>
  <si>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</si>
  <si>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</si>
  <si>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</si>
  <si>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</si>
  <si>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</si>
  <si>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</si>
  <si>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</si>
  <si>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</si>
  <si>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</si>
  <si>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</si>
  <si>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</si>
  <si>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</si>
  <si>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</si>
  <si>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</si>
  <si>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</si>
  <si>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</si>
  <si>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</si>
  <si>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</si>
  <si>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</si>
  <si>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</si>
  <si>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</si>
  <si>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</si>
  <si>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</si>
  <si>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Crude R Value</t>
  </si>
  <si>
    <t>Refined R Value</t>
  </si>
  <si>
    <t>Refined Significance-F</t>
  </si>
  <si>
    <t>Average Refined Price Change</t>
  </si>
  <si>
    <t>Average CPI Change Across All CPI</t>
  </si>
  <si>
    <t>Crude foodstuffs and feedstuffs PPI</t>
  </si>
  <si>
    <t>Farm Level Cattle PPI</t>
  </si>
  <si>
    <t>Farm Level Eggs PPI</t>
  </si>
  <si>
    <t>Farm Level Fruit PPI</t>
  </si>
  <si>
    <t>Farm Level Milk PPI</t>
  </si>
  <si>
    <t>Farm Level Soybeans PPI</t>
  </si>
  <si>
    <t>Farm Level Vegetables PPI</t>
  </si>
  <si>
    <t>Farm Level Wheat PPI</t>
  </si>
  <si>
    <t>Finished Consumer Foods PPI</t>
  </si>
  <si>
    <t>Intermediate Foods and Feeds PPI</t>
  </si>
  <si>
    <t>Wholesale Beef PPI</t>
  </si>
  <si>
    <t>Wholesale Dairy PPI</t>
  </si>
  <si>
    <t>Wholesale Fats and Oils PPI</t>
  </si>
  <si>
    <t>Wholesale Pork PPI</t>
  </si>
  <si>
    <t>Wholesale Poulty PPI</t>
  </si>
  <si>
    <t>Wholesale Wheat Flour PPI</t>
  </si>
  <si>
    <t>Average Values For Each Column</t>
  </si>
  <si>
    <t>Average Crude Significance-F</t>
  </si>
  <si>
    <t>Average Refined Significance-F</t>
  </si>
  <si>
    <t>Crude Significance-F</t>
  </si>
  <si>
    <t>Average Crude Price Change</t>
  </si>
  <si>
    <t>Average Crude (R-value)</t>
  </si>
  <si>
    <t>Average Refined (R-Value)</t>
  </si>
  <si>
    <t>Average PPI Change Across ALL 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</si>
</sst>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C18" sqref="C18"/>
    </sheetView>
  </sheetViews>
  <sheetFormatPr defaultRowHeight="15" x14ac:dyDescent="0.25"/>
  <sheetData>
    <row r="1" spans="1:9" x14ac:dyDescent="0.25">
      <c r="A1" t="s">
        <v>31</v>
      </c>
    </row>
    <row r="2" spans="1:9" ht="15.75" thickBot="1" x14ac:dyDescent="0.3"/>
    <row r="3" spans="1:9" x14ac:dyDescent="0.25">
      <c r="A3" s="4" t="s">
        <v>32</v>
      </c>
      <c r="B3" s="4"/>
    </row>
    <row r="4" spans="1:9" x14ac:dyDescent="0.25">
      <c r="A4" s="1" t="s">
        <v>33</v>
      </c>
      <c r="B4" s="1">
        <v>0.27234593375965976</v>
      </c>
    </row>
    <row r="5" spans="1:9" x14ac:dyDescent="0.25">
      <c r="A5" s="1" t="s">
        <v>34</v>
      </c>
      <c r="B5" s="1">
        <v>7.4172307635420986E-2</v>
      </c>
    </row>
    <row r="6" spans="1:9" x14ac:dyDescent="0.25">
      <c r="A6" s="1" t="s">
        <v>35</v>
      </c>
      <c r="B6" s="1">
        <v>4.1107032908114585E-2</v>
      </c>
    </row>
    <row r="7" spans="1:9" x14ac:dyDescent="0.25">
      <c r="A7" s="1" t="s">
        <v>36</v>
      </c>
      <c r="B7" s="1">
        <v>2.7672634232304141</v>
      </c>
    </row>
    <row r="8" spans="1:9" ht="15.75" thickBot="1" x14ac:dyDescent="0.3">
      <c r="A8" s="2" t="s">
        <v>37</v>
      </c>
      <c r="B8" s="2">
        <v>30</v>
      </c>
    </row>
    <row r="10" spans="1:9" ht="15.75" thickBot="1" x14ac:dyDescent="0.3">
      <c r="A10" t="s">
        <v>38</v>
      </c>
    </row>
    <row r="11" spans="1:9" x14ac:dyDescent="0.25">
      <c r="A11" s="3"/>
      <c r="B11" s="3" t="s">
        <v>43</v>
      </c>
      <c r="C11" s="3" t="s">
        <v>44</v>
      </c>
      <c r="D11" s="3" t="s">
        <v>45</v>
      </c>
      <c r="E11" s="3" t="s">
        <v>46</v>
      </c>
      <c r="F11" s="3" t="s">
        <v>47</v>
      </c>
    </row>
    <row r="12" spans="1:9" x14ac:dyDescent="0.25">
      <c r="A12" s="1" t="s">
        <v>39</v>
      </c>
      <c r="B12" s="1">
        <v>1</v>
      </c>
      <c r="C12" s="1">
        <v>17.17792336824408</v>
      </c>
      <c r="D12" s="1">
        <v>17.17792336824408</v>
      </c>
      <c r="E12" s="1">
        <v>2.2432085699311326</v>
      </c>
      <c r="F12" s="1">
        <v>0.14539189380527731</v>
      </c>
    </row>
    <row r="13" spans="1:9" x14ac:dyDescent="0.25">
      <c r="A13" s="1" t="s">
        <v>40</v>
      </c>
      <c r="B13" s="1">
        <v>28</v>
      </c>
      <c r="C13" s="1">
        <v>214.4169118993695</v>
      </c>
      <c r="D13" s="1">
        <v>7.6577468535489102</v>
      </c>
      <c r="E13" s="1"/>
      <c r="F13" s="1"/>
    </row>
    <row r="14" spans="1:9" ht="15.75" thickBot="1" x14ac:dyDescent="0.3">
      <c r="A14" s="2" t="s">
        <v>41</v>
      </c>
      <c r="B14" s="2">
        <v>29</v>
      </c>
      <c r="C14" s="2">
        <v>231.59483526761358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48</v>
      </c>
      <c r="C16" s="3" t="s">
        <v>36</v>
      </c>
      <c r="D16" s="3" t="s">
        <v>49</v>
      </c>
      <c r="E16" s="3" t="s">
        <v>50</v>
      </c>
      <c r="F16" s="3" t="s">
        <v>51</v>
      </c>
      <c r="G16" s="3" t="s">
        <v>52</v>
      </c>
      <c r="H16" s="3" t="s">
        <v>53</v>
      </c>
      <c r="I16" s="3" t="s">
        <v>54</v>
      </c>
    </row>
    <row r="17" spans="1:9" x14ac:dyDescent="0.25">
      <c r="A17" s="1" t="s">
        <v>42</v>
      </c>
      <c r="B17" s="1">
        <v>3.2079726044589196</v>
      </c>
      <c r="C17" s="1">
        <v>0.523748474116289</v>
      </c>
      <c r="D17" s="1">
        <v>6.125025203885647</v>
      </c>
      <c r="E17" s="1">
        <v>1.3081698765548758E-6</v>
      </c>
      <c r="F17" s="1">
        <v>2.1351224895747514</v>
      </c>
      <c r="G17" s="1">
        <v>4.2808227193430879</v>
      </c>
      <c r="H17" s="1">
        <v>2.1351224895747514</v>
      </c>
      <c r="I17" s="1">
        <v>4.2808227193430879</v>
      </c>
    </row>
    <row r="18" spans="1:9" ht="15.75" thickBot="1" x14ac:dyDescent="0.3">
      <c r="A18" s="2" t="s">
        <v>55</v>
      </c>
      <c r="B18" s="2">
        <v>3.1849668248205697E-2</v>
      </c>
      <c r="C18" s="2">
        <v>2.1265230047328901E-2</v>
      </c>
      <c r="D18" s="2">
        <v>1.4977344791154186</v>
      </c>
      <c r="E18" s="2">
        <v>0.14539189380527739</v>
      </c>
      <c r="F18" s="2">
        <v>-1.171018085266165E-2</v>
      </c>
      <c r="G18" s="2">
        <v>7.5409517349073044E-2</v>
      </c>
      <c r="H18" s="2">
        <v>-1.171018085266165E-2</v>
      </c>
      <c r="I18" s="2">
        <v>7.5409517349073044E-2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12" sqref="F12"/>
    </sheetView>
  </sheetViews>
  <sheetFormatPr defaultRowHeight="15" x14ac:dyDescent="0.25"/>
  <sheetData>
    <row r="1" spans="1:9" x14ac:dyDescent="0.25">
      <c r="A1" t="s">
        <v>31</v>
      </c>
    </row>
    <row r="2" spans="1:9" ht="15.75" thickBot="1" x14ac:dyDescent="0.3"/>
    <row r="3" spans="1:9" x14ac:dyDescent="0.25">
      <c r="A3" s="4" t="s">
        <v>32</v>
      </c>
      <c r="B3" s="4"/>
    </row>
    <row r="4" spans="1:9" x14ac:dyDescent="0.25">
      <c r="A4" s="1" t="s">
        <v>33</v>
      </c>
      <c r="B4" s="1">
        <v>0.23104192607092497</v>
      </c>
    </row>
    <row r="5" spans="1:9" x14ac:dyDescent="0.25">
      <c r="A5" s="1" t="s">
        <v>34</v>
      </c>
      <c r="B5" s="1">
        <v>5.3380371602562753E-2</v>
      </c>
    </row>
    <row r="6" spans="1:9" x14ac:dyDescent="0.25">
      <c r="A6" s="1" t="s">
        <v>35</v>
      </c>
      <c r="B6" s="1">
        <v>1.9572527731225704E-2</v>
      </c>
    </row>
    <row r="7" spans="1:9" x14ac:dyDescent="0.25">
      <c r="A7" s="1" t="s">
        <v>36</v>
      </c>
      <c r="B7" s="1">
        <v>4.5860927166026872</v>
      </c>
    </row>
    <row r="8" spans="1:9" ht="15.75" thickBot="1" x14ac:dyDescent="0.3">
      <c r="A8" s="2" t="s">
        <v>37</v>
      </c>
      <c r="B8" s="2">
        <v>30</v>
      </c>
    </row>
    <row r="10" spans="1:9" ht="15.75" thickBot="1" x14ac:dyDescent="0.3">
      <c r="A10" t="s">
        <v>38</v>
      </c>
    </row>
    <row r="11" spans="1:9" x14ac:dyDescent="0.25">
      <c r="A11" s="3"/>
      <c r="B11" s="3" t="s">
        <v>43</v>
      </c>
      <c r="C11" s="3" t="s">
        <v>44</v>
      </c>
      <c r="D11" s="3" t="s">
        <v>45</v>
      </c>
      <c r="E11" s="3" t="s">
        <v>46</v>
      </c>
      <c r="F11" s="3" t="s">
        <v>47</v>
      </c>
    </row>
    <row r="12" spans="1:9" x14ac:dyDescent="0.25">
      <c r="A12" s="1" t="s">
        <v>39</v>
      </c>
      <c r="B12" s="1">
        <v>1</v>
      </c>
      <c r="C12" s="1">
        <v>33.208539799906134</v>
      </c>
      <c r="D12" s="1">
        <v>33.208539799906134</v>
      </c>
      <c r="E12" s="1">
        <v>1.5789345160760069</v>
      </c>
      <c r="F12" s="1">
        <v>0.21929671398515826</v>
      </c>
    </row>
    <row r="13" spans="1:9" x14ac:dyDescent="0.25">
      <c r="A13" s="1" t="s">
        <v>40</v>
      </c>
      <c r="B13" s="1">
        <v>28</v>
      </c>
      <c r="C13" s="1">
        <v>588.90289934773398</v>
      </c>
      <c r="D13" s="1">
        <v>21.032246405276215</v>
      </c>
      <c r="E13" s="1"/>
      <c r="F13" s="1"/>
    </row>
    <row r="14" spans="1:9" ht="15.75" thickBot="1" x14ac:dyDescent="0.3">
      <c r="A14" s="2" t="s">
        <v>41</v>
      </c>
      <c r="B14" s="2">
        <v>29</v>
      </c>
      <c r="C14" s="2">
        <v>622.11143914764011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48</v>
      </c>
      <c r="C16" s="3" t="s">
        <v>36</v>
      </c>
      <c r="D16" s="3" t="s">
        <v>49</v>
      </c>
      <c r="E16" s="3" t="s">
        <v>50</v>
      </c>
      <c r="F16" s="3" t="s">
        <v>51</v>
      </c>
      <c r="G16" s="3" t="s">
        <v>52</v>
      </c>
      <c r="H16" s="3" t="s">
        <v>53</v>
      </c>
      <c r="I16" s="3" t="s">
        <v>54</v>
      </c>
    </row>
    <row r="17" spans="1:9" x14ac:dyDescent="0.25">
      <c r="A17" s="1" t="s">
        <v>42</v>
      </c>
      <c r="B17" s="1">
        <v>3.5684765412811297</v>
      </c>
      <c r="C17" s="1">
        <v>0.8679907529990456</v>
      </c>
      <c r="D17" s="1">
        <v>4.1111918864935806</v>
      </c>
      <c r="E17" s="1">
        <v>3.1165985266200252E-4</v>
      </c>
      <c r="F17" s="1">
        <v>1.7904780838256527</v>
      </c>
      <c r="G17" s="1">
        <v>5.3464749987366069</v>
      </c>
      <c r="H17" s="1">
        <v>1.7904780838256527</v>
      </c>
      <c r="I17" s="1">
        <v>5.3464749987366069</v>
      </c>
    </row>
    <row r="18" spans="1:9" ht="15.75" thickBot="1" x14ac:dyDescent="0.3">
      <c r="A18" s="2" t="s">
        <v>55</v>
      </c>
      <c r="B18" s="2">
        <v>4.4283758370265602E-2</v>
      </c>
      <c r="C18" s="2">
        <v>3.5242151440389051E-2</v>
      </c>
      <c r="D18" s="2">
        <v>1.2565566107724762</v>
      </c>
      <c r="E18" s="2">
        <v>0.2192967139851571</v>
      </c>
      <c r="F18" s="2">
        <v>-2.7906516332456888E-2</v>
      </c>
      <c r="G18" s="2">
        <v>0.11647403307298809</v>
      </c>
      <c r="H18" s="2">
        <v>-2.7906516332456888E-2</v>
      </c>
      <c r="I18" s="2">
        <v>0.11647403307298809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12" sqref="F12"/>
    </sheetView>
  </sheetViews>
  <sheetFormatPr defaultRowHeight="15" x14ac:dyDescent="0.25"/>
  <sheetData>
    <row r="1" spans="1:9" x14ac:dyDescent="0.25">
      <c r="A1" t="s">
        <v>31</v>
      </c>
    </row>
    <row r="2" spans="1:9" ht="15.75" thickBot="1" x14ac:dyDescent="0.3"/>
    <row r="3" spans="1:9" x14ac:dyDescent="0.25">
      <c r="A3" s="4" t="s">
        <v>32</v>
      </c>
      <c r="B3" s="4"/>
    </row>
    <row r="4" spans="1:9" x14ac:dyDescent="0.25">
      <c r="A4" s="1" t="s">
        <v>33</v>
      </c>
      <c r="B4" s="1">
        <v>0.24313465819152555</v>
      </c>
    </row>
    <row r="5" spans="1:9" x14ac:dyDescent="0.25">
      <c r="A5" s="1" t="s">
        <v>34</v>
      </c>
      <c r="B5" s="1">
        <v>5.9114462013909963E-2</v>
      </c>
    </row>
    <row r="6" spans="1:9" x14ac:dyDescent="0.25">
      <c r="A6" s="1" t="s">
        <v>35</v>
      </c>
      <c r="B6" s="1">
        <v>2.5511407085835318E-2</v>
      </c>
    </row>
    <row r="7" spans="1:9" x14ac:dyDescent="0.25">
      <c r="A7" s="1" t="s">
        <v>36</v>
      </c>
      <c r="B7" s="1">
        <v>3.6940521639519601</v>
      </c>
    </row>
    <row r="8" spans="1:9" ht="15.75" thickBot="1" x14ac:dyDescent="0.3">
      <c r="A8" s="2" t="s">
        <v>37</v>
      </c>
      <c r="B8" s="2">
        <v>30</v>
      </c>
    </row>
    <row r="10" spans="1:9" ht="15.75" thickBot="1" x14ac:dyDescent="0.3">
      <c r="A10" t="s">
        <v>38</v>
      </c>
    </row>
    <row r="11" spans="1:9" x14ac:dyDescent="0.25">
      <c r="A11" s="3"/>
      <c r="B11" s="3" t="s">
        <v>43</v>
      </c>
      <c r="C11" s="3" t="s">
        <v>44</v>
      </c>
      <c r="D11" s="3" t="s">
        <v>45</v>
      </c>
      <c r="E11" s="3" t="s">
        <v>46</v>
      </c>
      <c r="F11" s="3" t="s">
        <v>47</v>
      </c>
    </row>
    <row r="12" spans="1:9" x14ac:dyDescent="0.25">
      <c r="A12" s="1" t="s">
        <v>39</v>
      </c>
      <c r="B12" s="1">
        <v>1</v>
      </c>
      <c r="C12" s="1">
        <v>24.006067746718088</v>
      </c>
      <c r="D12" s="1">
        <v>24.006067746718088</v>
      </c>
      <c r="E12" s="1">
        <v>1.759199041290769</v>
      </c>
      <c r="F12" s="1">
        <v>0.19544208376264482</v>
      </c>
    </row>
    <row r="13" spans="1:9" x14ac:dyDescent="0.25">
      <c r="A13" s="1" t="s">
        <v>40</v>
      </c>
      <c r="B13" s="1">
        <v>28</v>
      </c>
      <c r="C13" s="1">
        <v>382.08859891994848</v>
      </c>
      <c r="D13" s="1">
        <v>13.646021389998159</v>
      </c>
      <c r="E13" s="1"/>
      <c r="F13" s="1"/>
    </row>
    <row r="14" spans="1:9" ht="15.75" thickBot="1" x14ac:dyDescent="0.3">
      <c r="A14" s="2" t="s">
        <v>41</v>
      </c>
      <c r="B14" s="2">
        <v>29</v>
      </c>
      <c r="C14" s="2">
        <v>406.09466666666657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48</v>
      </c>
      <c r="C16" s="3" t="s">
        <v>36</v>
      </c>
      <c r="D16" s="3" t="s">
        <v>49</v>
      </c>
      <c r="E16" s="3" t="s">
        <v>50</v>
      </c>
      <c r="F16" s="3" t="s">
        <v>51</v>
      </c>
      <c r="G16" s="3" t="s">
        <v>52</v>
      </c>
      <c r="H16" s="3" t="s">
        <v>53</v>
      </c>
      <c r="I16" s="3" t="s">
        <v>54</v>
      </c>
    </row>
    <row r="17" spans="1:9" x14ac:dyDescent="0.25">
      <c r="A17" s="1" t="s">
        <v>42</v>
      </c>
      <c r="B17" s="1">
        <v>3.5689307582992207</v>
      </c>
      <c r="C17" s="1">
        <v>0.69915793629695167</v>
      </c>
      <c r="D17" s="1">
        <v>5.1046130967229661</v>
      </c>
      <c r="E17" s="1">
        <v>2.0834949152514818E-5</v>
      </c>
      <c r="F17" s="1">
        <v>2.1367706483457205</v>
      </c>
      <c r="G17" s="1">
        <v>5.0010908682527209</v>
      </c>
      <c r="H17" s="1">
        <v>2.1367706483457205</v>
      </c>
      <c r="I17" s="1">
        <v>5.0010908682527209</v>
      </c>
    </row>
    <row r="18" spans="1:9" ht="15.75" thickBot="1" x14ac:dyDescent="0.3">
      <c r="A18" s="2" t="s">
        <v>55</v>
      </c>
      <c r="B18" s="2">
        <v>3.7651310434412714E-2</v>
      </c>
      <c r="C18" s="2">
        <v>2.8387203189195895E-2</v>
      </c>
      <c r="D18" s="2">
        <v>1.3263480091178097</v>
      </c>
      <c r="E18" s="2">
        <v>0.19544208376264341</v>
      </c>
      <c r="F18" s="2">
        <v>-2.0497239313928897E-2</v>
      </c>
      <c r="G18" s="2">
        <v>9.5799860182754326E-2</v>
      </c>
      <c r="H18" s="2">
        <v>-2.0497239313928897E-2</v>
      </c>
      <c r="I18" s="2">
        <v>9.5799860182754326E-2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G12" sqref="G12"/>
    </sheetView>
  </sheetViews>
  <sheetFormatPr defaultRowHeight="15" x14ac:dyDescent="0.25"/>
  <sheetData>
    <row r="1" spans="1:9" x14ac:dyDescent="0.25">
      <c r="A1" t="s">
        <v>31</v>
      </c>
    </row>
    <row r="2" spans="1:9" ht="15.75" thickBot="1" x14ac:dyDescent="0.3"/>
    <row r="3" spans="1:9" x14ac:dyDescent="0.25">
      <c r="A3" s="4" t="s">
        <v>32</v>
      </c>
      <c r="B3" s="4"/>
    </row>
    <row r="4" spans="1:9" x14ac:dyDescent="0.25">
      <c r="A4" s="1" t="s">
        <v>33</v>
      </c>
      <c r="B4" s="1">
        <v>0.15395993256985221</v>
      </c>
    </row>
    <row r="5" spans="1:9" x14ac:dyDescent="0.25">
      <c r="A5" s="1" t="s">
        <v>34</v>
      </c>
      <c r="B5" s="1">
        <v>2.3703660836913439E-2</v>
      </c>
    </row>
    <row r="6" spans="1:9" x14ac:dyDescent="0.25">
      <c r="A6" s="1" t="s">
        <v>35</v>
      </c>
      <c r="B6" s="1">
        <v>-1.1164065561768225E-2</v>
      </c>
    </row>
    <row r="7" spans="1:9" x14ac:dyDescent="0.25">
      <c r="A7" s="1" t="s">
        <v>36</v>
      </c>
      <c r="B7" s="1">
        <v>4.3982728689061341</v>
      </c>
    </row>
    <row r="8" spans="1:9" ht="15.75" thickBot="1" x14ac:dyDescent="0.3">
      <c r="A8" s="2" t="s">
        <v>37</v>
      </c>
      <c r="B8" s="2">
        <v>30</v>
      </c>
    </row>
    <row r="10" spans="1:9" ht="15.75" thickBot="1" x14ac:dyDescent="0.3">
      <c r="A10" t="s">
        <v>38</v>
      </c>
    </row>
    <row r="11" spans="1:9" x14ac:dyDescent="0.25">
      <c r="A11" s="3"/>
      <c r="B11" s="3" t="s">
        <v>43</v>
      </c>
      <c r="C11" s="3" t="s">
        <v>44</v>
      </c>
      <c r="D11" s="3" t="s">
        <v>45</v>
      </c>
      <c r="E11" s="3" t="s">
        <v>46</v>
      </c>
      <c r="F11" s="3" t="s">
        <v>47</v>
      </c>
    </row>
    <row r="12" spans="1:9" x14ac:dyDescent="0.25">
      <c r="A12" s="1" t="s">
        <v>39</v>
      </c>
      <c r="B12" s="1">
        <v>1</v>
      </c>
      <c r="C12" s="1">
        <v>13.150919941441202</v>
      </c>
      <c r="D12" s="1">
        <v>13.150919941441202</v>
      </c>
      <c r="E12" s="1">
        <v>0.67981664665722707</v>
      </c>
      <c r="F12" s="1">
        <v>0.41661872441925252</v>
      </c>
    </row>
    <row r="13" spans="1:9" x14ac:dyDescent="0.25">
      <c r="A13" s="1" t="s">
        <v>40</v>
      </c>
      <c r="B13" s="1">
        <v>28</v>
      </c>
      <c r="C13" s="1">
        <v>541.65451842196239</v>
      </c>
      <c r="D13" s="1">
        <v>19.344804229355798</v>
      </c>
      <c r="E13" s="1"/>
      <c r="F13" s="1"/>
    </row>
    <row r="14" spans="1:9" ht="15.75" thickBot="1" x14ac:dyDescent="0.3">
      <c r="A14" s="2" t="s">
        <v>41</v>
      </c>
      <c r="B14" s="2">
        <v>29</v>
      </c>
      <c r="C14" s="2">
        <v>554.8054383634036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48</v>
      </c>
      <c r="C16" s="3" t="s">
        <v>36</v>
      </c>
      <c r="D16" s="3" t="s">
        <v>49</v>
      </c>
      <c r="E16" s="3" t="s">
        <v>50</v>
      </c>
      <c r="F16" s="3" t="s">
        <v>51</v>
      </c>
      <c r="G16" s="3" t="s">
        <v>52</v>
      </c>
      <c r="H16" s="3" t="s">
        <v>53</v>
      </c>
      <c r="I16" s="3" t="s">
        <v>54</v>
      </c>
    </row>
    <row r="17" spans="1:9" x14ac:dyDescent="0.25">
      <c r="A17" s="1" t="s">
        <v>42</v>
      </c>
      <c r="B17" s="1">
        <v>3.6213661717674612</v>
      </c>
      <c r="C17" s="1">
        <v>0.83244286918934718</v>
      </c>
      <c r="D17" s="1">
        <v>4.3502879366292539</v>
      </c>
      <c r="E17" s="1">
        <v>1.6324483910467886E-4</v>
      </c>
      <c r="F17" s="1">
        <v>1.9161842533834779</v>
      </c>
      <c r="G17" s="1">
        <v>5.3265480901514444</v>
      </c>
      <c r="H17" s="1">
        <v>1.9161842533834779</v>
      </c>
      <c r="I17" s="1">
        <v>5.3265480901514444</v>
      </c>
    </row>
    <row r="18" spans="1:9" ht="15.75" thickBot="1" x14ac:dyDescent="0.3">
      <c r="A18" s="2" t="s">
        <v>55</v>
      </c>
      <c r="B18" s="2">
        <v>2.7867476878821986E-2</v>
      </c>
      <c r="C18" s="2">
        <v>3.3798836635158494E-2</v>
      </c>
      <c r="D18" s="2">
        <v>0.82450994333436489</v>
      </c>
      <c r="E18" s="2">
        <v>0.41661872441924885</v>
      </c>
      <c r="F18" s="2">
        <v>-4.1366301469007424E-2</v>
      </c>
      <c r="G18" s="2">
        <v>9.7101255226651403E-2</v>
      </c>
      <c r="H18" s="2">
        <v>-4.1366301469007424E-2</v>
      </c>
      <c r="I18" s="2">
        <v>9.7101255226651403E-2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12" sqref="F12"/>
    </sheetView>
  </sheetViews>
  <sheetFormatPr defaultRowHeight="15" x14ac:dyDescent="0.25"/>
  <sheetData>
    <row r="1" spans="1:9" x14ac:dyDescent="0.25">
      <c r="A1" t="s">
        <v>31</v>
      </c>
    </row>
    <row r="2" spans="1:9" ht="15.75" thickBot="1" x14ac:dyDescent="0.3"/>
    <row r="3" spans="1:9" x14ac:dyDescent="0.25">
      <c r="A3" s="4" t="s">
        <v>32</v>
      </c>
      <c r="B3" s="4"/>
    </row>
    <row r="4" spans="1:9" x14ac:dyDescent="0.25">
      <c r="A4" s="1" t="s">
        <v>33</v>
      </c>
      <c r="B4" s="1">
        <v>0.42219333423643779</v>
      </c>
    </row>
    <row r="5" spans="1:9" x14ac:dyDescent="0.25">
      <c r="A5" s="1" t="s">
        <v>34</v>
      </c>
      <c r="B5" s="1">
        <v>0.17824721147368047</v>
      </c>
    </row>
    <row r="6" spans="1:9" x14ac:dyDescent="0.25">
      <c r="A6" s="1" t="s">
        <v>35</v>
      </c>
      <c r="B6" s="1">
        <v>0.1488988975977405</v>
      </c>
    </row>
    <row r="7" spans="1:9" x14ac:dyDescent="0.25">
      <c r="A7" s="1" t="s">
        <v>36</v>
      </c>
      <c r="B7" s="1">
        <v>2.4449004733430009</v>
      </c>
    </row>
    <row r="8" spans="1:9" ht="15.75" thickBot="1" x14ac:dyDescent="0.3">
      <c r="A8" s="2" t="s">
        <v>37</v>
      </c>
      <c r="B8" s="2">
        <v>30</v>
      </c>
    </row>
    <row r="10" spans="1:9" ht="15.75" thickBot="1" x14ac:dyDescent="0.3">
      <c r="A10" t="s">
        <v>38</v>
      </c>
    </row>
    <row r="11" spans="1:9" x14ac:dyDescent="0.25">
      <c r="A11" s="3"/>
      <c r="B11" s="3" t="s">
        <v>43</v>
      </c>
      <c r="C11" s="3" t="s">
        <v>44</v>
      </c>
      <c r="D11" s="3" t="s">
        <v>45</v>
      </c>
      <c r="E11" s="3" t="s">
        <v>46</v>
      </c>
      <c r="F11" s="3" t="s">
        <v>47</v>
      </c>
    </row>
    <row r="12" spans="1:9" x14ac:dyDescent="0.25">
      <c r="A12" s="1" t="s">
        <v>39</v>
      </c>
      <c r="B12" s="1">
        <v>1</v>
      </c>
      <c r="C12" s="1">
        <v>36.304625278731521</v>
      </c>
      <c r="D12" s="1">
        <v>36.304625278731521</v>
      </c>
      <c r="E12" s="1">
        <v>6.0735077397345529</v>
      </c>
      <c r="F12" s="1">
        <v>2.0123183226303597E-2</v>
      </c>
    </row>
    <row r="13" spans="1:9" x14ac:dyDescent="0.25">
      <c r="A13" s="1" t="s">
        <v>40</v>
      </c>
      <c r="B13" s="1">
        <v>28</v>
      </c>
      <c r="C13" s="1">
        <v>167.3710730874792</v>
      </c>
      <c r="D13" s="1">
        <v>5.9775383245528291</v>
      </c>
      <c r="E13" s="1"/>
      <c r="F13" s="1"/>
    </row>
    <row r="14" spans="1:9" ht="15.75" thickBot="1" x14ac:dyDescent="0.3">
      <c r="A14" s="2" t="s">
        <v>41</v>
      </c>
      <c r="B14" s="2">
        <v>29</v>
      </c>
      <c r="C14" s="2">
        <v>203.67569836621072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48</v>
      </c>
      <c r="C16" s="3" t="s">
        <v>36</v>
      </c>
      <c r="D16" s="3" t="s">
        <v>49</v>
      </c>
      <c r="E16" s="3" t="s">
        <v>50</v>
      </c>
      <c r="F16" s="3" t="s">
        <v>51</v>
      </c>
      <c r="G16" s="3" t="s">
        <v>52</v>
      </c>
      <c r="H16" s="3" t="s">
        <v>53</v>
      </c>
      <c r="I16" s="3" t="s">
        <v>54</v>
      </c>
    </row>
    <row r="17" spans="1:9" x14ac:dyDescent="0.25">
      <c r="A17" s="1" t="s">
        <v>42</v>
      </c>
      <c r="B17" s="1">
        <v>2.664108555538693</v>
      </c>
      <c r="C17" s="1">
        <v>0.46273617521557081</v>
      </c>
      <c r="D17" s="1">
        <v>5.7572947572071458</v>
      </c>
      <c r="E17" s="1">
        <v>3.5233159261808489E-6</v>
      </c>
      <c r="F17" s="1">
        <v>1.7162364694601022</v>
      </c>
      <c r="G17" s="1">
        <v>3.6119806416172837</v>
      </c>
      <c r="H17" s="1">
        <v>1.7162364694601022</v>
      </c>
      <c r="I17" s="1">
        <v>3.6119806416172837</v>
      </c>
    </row>
    <row r="18" spans="1:9" ht="15.75" thickBot="1" x14ac:dyDescent="0.3">
      <c r="A18" s="2" t="s">
        <v>55</v>
      </c>
      <c r="B18" s="2">
        <v>4.6302086478100156E-2</v>
      </c>
      <c r="C18" s="2">
        <v>1.8788009327919051E-2</v>
      </c>
      <c r="D18" s="2">
        <v>2.4644487699553719</v>
      </c>
      <c r="E18" s="2">
        <v>2.0123183226303683E-2</v>
      </c>
      <c r="F18" s="2">
        <v>7.8165939906751011E-3</v>
      </c>
      <c r="G18" s="2">
        <v>8.4787578965525218E-2</v>
      </c>
      <c r="H18" s="2">
        <v>7.8165939906751011E-3</v>
      </c>
      <c r="I18" s="2">
        <v>8.4787578965525218E-2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12" sqref="F12"/>
    </sheetView>
  </sheetViews>
  <sheetFormatPr defaultRowHeight="15" x14ac:dyDescent="0.25"/>
  <sheetData>
    <row r="1" spans="1:9" x14ac:dyDescent="0.25">
      <c r="A1" t="s">
        <v>31</v>
      </c>
    </row>
    <row r="2" spans="1:9" ht="15.75" thickBot="1" x14ac:dyDescent="0.3"/>
    <row r="3" spans="1:9" x14ac:dyDescent="0.25">
      <c r="A3" s="4" t="s">
        <v>32</v>
      </c>
      <c r="B3" s="4"/>
    </row>
    <row r="4" spans="1:9" x14ac:dyDescent="0.25">
      <c r="A4" s="1" t="s">
        <v>33</v>
      </c>
      <c r="B4" s="1">
        <v>9.0943235286530449E-2</v>
      </c>
    </row>
    <row r="5" spans="1:9" x14ac:dyDescent="0.25">
      <c r="A5" s="1" t="s">
        <v>34</v>
      </c>
      <c r="B5" s="1">
        <v>8.2706720443812363E-3</v>
      </c>
    </row>
    <row r="6" spans="1:9" x14ac:dyDescent="0.25">
      <c r="A6" s="1" t="s">
        <v>35</v>
      </c>
      <c r="B6" s="1">
        <v>-2.714823252546229E-2</v>
      </c>
    </row>
    <row r="7" spans="1:9" x14ac:dyDescent="0.25">
      <c r="A7" s="1" t="s">
        <v>36</v>
      </c>
      <c r="B7" s="1">
        <v>2.3922165417411403</v>
      </c>
    </row>
    <row r="8" spans="1:9" ht="15.75" thickBot="1" x14ac:dyDescent="0.3">
      <c r="A8" s="2" t="s">
        <v>37</v>
      </c>
      <c r="B8" s="2">
        <v>30</v>
      </c>
    </row>
    <row r="10" spans="1:9" ht="15.75" thickBot="1" x14ac:dyDescent="0.3">
      <c r="A10" t="s">
        <v>38</v>
      </c>
    </row>
    <row r="11" spans="1:9" x14ac:dyDescent="0.25">
      <c r="A11" s="3"/>
      <c r="B11" s="3" t="s">
        <v>43</v>
      </c>
      <c r="C11" s="3" t="s">
        <v>44</v>
      </c>
      <c r="D11" s="3" t="s">
        <v>45</v>
      </c>
      <c r="E11" s="3" t="s">
        <v>46</v>
      </c>
      <c r="F11" s="3" t="s">
        <v>47</v>
      </c>
    </row>
    <row r="12" spans="1:9" x14ac:dyDescent="0.25">
      <c r="A12" s="1" t="s">
        <v>39</v>
      </c>
      <c r="B12" s="1">
        <v>1</v>
      </c>
      <c r="C12" s="1">
        <v>1.3363082607756098</v>
      </c>
      <c r="D12" s="1">
        <v>1.3363082607756098</v>
      </c>
      <c r="E12" s="1">
        <v>0.23351010272133255</v>
      </c>
      <c r="F12" s="1">
        <v>0.63269052339869969</v>
      </c>
    </row>
    <row r="13" spans="1:9" x14ac:dyDescent="0.25">
      <c r="A13" s="1" t="s">
        <v>40</v>
      </c>
      <c r="B13" s="1">
        <v>28</v>
      </c>
      <c r="C13" s="1">
        <v>160.23559951223834</v>
      </c>
      <c r="D13" s="1">
        <v>5.7226999825799405</v>
      </c>
      <c r="E13" s="1"/>
      <c r="F13" s="1"/>
    </row>
    <row r="14" spans="1:9" ht="15.75" thickBot="1" x14ac:dyDescent="0.3">
      <c r="A14" s="2" t="s">
        <v>41</v>
      </c>
      <c r="B14" s="2">
        <v>29</v>
      </c>
      <c r="C14" s="2">
        <v>161.57190777301395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48</v>
      </c>
      <c r="C16" s="3" t="s">
        <v>36</v>
      </c>
      <c r="D16" s="3" t="s">
        <v>49</v>
      </c>
      <c r="E16" s="3" t="s">
        <v>50</v>
      </c>
      <c r="F16" s="3" t="s">
        <v>51</v>
      </c>
      <c r="G16" s="3" t="s">
        <v>52</v>
      </c>
      <c r="H16" s="3" t="s">
        <v>53</v>
      </c>
      <c r="I16" s="3" t="s">
        <v>54</v>
      </c>
    </row>
    <row r="17" spans="1:9" x14ac:dyDescent="0.25">
      <c r="A17" s="1" t="s">
        <v>42</v>
      </c>
      <c r="B17" s="1">
        <v>1.3586489665126218</v>
      </c>
      <c r="C17" s="1">
        <v>0.45276490592646568</v>
      </c>
      <c r="D17" s="1">
        <v>3.0007824120831534</v>
      </c>
      <c r="E17" s="1">
        <v>5.6065356786908476E-3</v>
      </c>
      <c r="F17" s="1">
        <v>0.43120209965859746</v>
      </c>
      <c r="G17" s="1">
        <v>2.2860958333666463</v>
      </c>
      <c r="H17" s="1">
        <v>0.43120209965859746</v>
      </c>
      <c r="I17" s="1">
        <v>2.2860958333666463</v>
      </c>
    </row>
    <row r="18" spans="1:9" ht="15.75" thickBot="1" x14ac:dyDescent="0.3">
      <c r="A18" s="2" t="s">
        <v>55</v>
      </c>
      <c r="B18" s="2">
        <v>8.8832709557720227E-3</v>
      </c>
      <c r="C18" s="2">
        <v>1.838315595692936E-2</v>
      </c>
      <c r="D18" s="2">
        <v>0.48322883059823879</v>
      </c>
      <c r="E18" s="2">
        <v>0.63269052339869325</v>
      </c>
      <c r="F18" s="2">
        <v>-2.877291699513787E-2</v>
      </c>
      <c r="G18" s="2">
        <v>4.6539458906681916E-2</v>
      </c>
      <c r="H18" s="2">
        <v>-2.877291699513787E-2</v>
      </c>
      <c r="I18" s="2">
        <v>4.6539458906681916E-2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12" sqref="F12"/>
    </sheetView>
  </sheetViews>
  <sheetFormatPr defaultRowHeight="15" x14ac:dyDescent="0.25"/>
  <sheetData>
    <row r="1" spans="1:9" x14ac:dyDescent="0.25">
      <c r="A1" t="s">
        <v>31</v>
      </c>
    </row>
    <row r="2" spans="1:9" ht="15.75" thickBot="1" x14ac:dyDescent="0.3"/>
    <row r="3" spans="1:9" x14ac:dyDescent="0.25">
      <c r="A3" s="4" t="s">
        <v>32</v>
      </c>
      <c r="B3" s="4"/>
    </row>
    <row r="4" spans="1:9" x14ac:dyDescent="0.25">
      <c r="A4" s="1" t="s">
        <v>33</v>
      </c>
      <c r="B4" s="1">
        <v>0.22956919473016177</v>
      </c>
    </row>
    <row r="5" spans="1:9" x14ac:dyDescent="0.25">
      <c r="A5" s="1" t="s">
        <v>34</v>
      </c>
      <c r="B5" s="1">
        <v>5.2702015169054928E-2</v>
      </c>
    </row>
    <row r="6" spans="1:9" x14ac:dyDescent="0.25">
      <c r="A6" s="1" t="s">
        <v>35</v>
      </c>
      <c r="B6" s="1">
        <v>1.886994428223546E-2</v>
      </c>
    </row>
    <row r="7" spans="1:9" x14ac:dyDescent="0.25">
      <c r="A7" s="1" t="s">
        <v>36</v>
      </c>
      <c r="B7" s="1">
        <v>2.1374172053155767</v>
      </c>
    </row>
    <row r="8" spans="1:9" ht="15.75" thickBot="1" x14ac:dyDescent="0.3">
      <c r="A8" s="2" t="s">
        <v>37</v>
      </c>
      <c r="B8" s="2">
        <v>30</v>
      </c>
    </row>
    <row r="10" spans="1:9" ht="15.75" thickBot="1" x14ac:dyDescent="0.3">
      <c r="A10" t="s">
        <v>38</v>
      </c>
    </row>
    <row r="11" spans="1:9" x14ac:dyDescent="0.25">
      <c r="A11" s="3"/>
      <c r="B11" s="3" t="s">
        <v>43</v>
      </c>
      <c r="C11" s="3" t="s">
        <v>44</v>
      </c>
      <c r="D11" s="3" t="s">
        <v>45</v>
      </c>
      <c r="E11" s="3" t="s">
        <v>46</v>
      </c>
      <c r="F11" s="3" t="s">
        <v>47</v>
      </c>
    </row>
    <row r="12" spans="1:9" x14ac:dyDescent="0.25">
      <c r="A12" s="1" t="s">
        <v>39</v>
      </c>
      <c r="B12" s="1">
        <v>1</v>
      </c>
      <c r="C12" s="1">
        <v>7.1166767746947954</v>
      </c>
      <c r="D12" s="1">
        <v>7.1166767746947954</v>
      </c>
      <c r="E12" s="1">
        <v>1.557753155145668</v>
      </c>
      <c r="F12" s="1">
        <v>0.22233111893809634</v>
      </c>
    </row>
    <row r="13" spans="1:9" x14ac:dyDescent="0.25">
      <c r="A13" s="1" t="s">
        <v>40</v>
      </c>
      <c r="B13" s="1">
        <v>28</v>
      </c>
      <c r="C13" s="1">
        <v>127.91946466821342</v>
      </c>
      <c r="D13" s="1">
        <v>4.5685523095790508</v>
      </c>
      <c r="E13" s="1"/>
      <c r="F13" s="1"/>
    </row>
    <row r="14" spans="1:9" ht="15.75" thickBot="1" x14ac:dyDescent="0.3">
      <c r="A14" s="2" t="s">
        <v>41</v>
      </c>
      <c r="B14" s="2">
        <v>29</v>
      </c>
      <c r="C14" s="2">
        <v>135.03614144290822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48</v>
      </c>
      <c r="C16" s="3" t="s">
        <v>36</v>
      </c>
      <c r="D16" s="3" t="s">
        <v>49</v>
      </c>
      <c r="E16" s="3" t="s">
        <v>50</v>
      </c>
      <c r="F16" s="3" t="s">
        <v>51</v>
      </c>
      <c r="G16" s="3" t="s">
        <v>52</v>
      </c>
      <c r="H16" s="3" t="s">
        <v>53</v>
      </c>
      <c r="I16" s="3" t="s">
        <v>54</v>
      </c>
    </row>
    <row r="17" spans="1:9" x14ac:dyDescent="0.25">
      <c r="A17" s="1" t="s">
        <v>42</v>
      </c>
      <c r="B17" s="1">
        <v>2.5270722441761841</v>
      </c>
      <c r="C17" s="1">
        <v>0.40454009200436147</v>
      </c>
      <c r="D17" s="1">
        <v>6.2467782405827377</v>
      </c>
      <c r="E17" s="1">
        <v>9.4453979983629455E-7</v>
      </c>
      <c r="F17" s="1">
        <v>1.6984094305719448</v>
      </c>
      <c r="G17" s="1">
        <v>3.3557350577804232</v>
      </c>
      <c r="H17" s="1">
        <v>1.6984094305719448</v>
      </c>
      <c r="I17" s="1">
        <v>3.3557350577804232</v>
      </c>
    </row>
    <row r="18" spans="1:9" ht="15.75" thickBot="1" x14ac:dyDescent="0.3">
      <c r="A18" s="2" t="s">
        <v>55</v>
      </c>
      <c r="B18" s="2">
        <v>2.0500204965613035E-2</v>
      </c>
      <c r="C18" s="2">
        <v>1.6425132568367699E-2</v>
      </c>
      <c r="D18" s="2">
        <v>1.2480998177812765</v>
      </c>
      <c r="E18" s="2">
        <v>0.22233111893809854</v>
      </c>
      <c r="F18" s="2">
        <v>-1.3145153892365029E-2</v>
      </c>
      <c r="G18" s="2">
        <v>5.4145563823591099E-2</v>
      </c>
      <c r="H18" s="2">
        <v>-1.3145153892365029E-2</v>
      </c>
      <c r="I18" s="2">
        <v>5.4145563823591099E-2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12" sqref="F12"/>
    </sheetView>
  </sheetViews>
  <sheetFormatPr defaultRowHeight="15" x14ac:dyDescent="0.25"/>
  <sheetData>
    <row r="1" spans="1:9" x14ac:dyDescent="0.25">
      <c r="A1" t="s">
        <v>31</v>
      </c>
    </row>
    <row r="2" spans="1:9" ht="15.75" thickBot="1" x14ac:dyDescent="0.3"/>
    <row r="3" spans="1:9" x14ac:dyDescent="0.25">
      <c r="A3" s="4" t="s">
        <v>32</v>
      </c>
      <c r="B3" s="4"/>
    </row>
    <row r="4" spans="1:9" x14ac:dyDescent="0.25">
      <c r="A4" s="1" t="s">
        <v>33</v>
      </c>
      <c r="B4" s="1">
        <v>0.51320653253972104</v>
      </c>
    </row>
    <row r="5" spans="1:9" x14ac:dyDescent="0.25">
      <c r="A5" s="1" t="s">
        <v>34</v>
      </c>
      <c r="B5" s="1">
        <v>0.26338094504144377</v>
      </c>
    </row>
    <row r="6" spans="1:9" x14ac:dyDescent="0.25">
      <c r="A6" s="1" t="s">
        <v>35</v>
      </c>
      <c r="B6" s="1">
        <v>0.23707312165006678</v>
      </c>
    </row>
    <row r="7" spans="1:9" x14ac:dyDescent="0.25">
      <c r="A7" s="1" t="s">
        <v>36</v>
      </c>
      <c r="B7" s="1">
        <v>4.1393118086087144</v>
      </c>
    </row>
    <row r="8" spans="1:9" ht="15.75" thickBot="1" x14ac:dyDescent="0.3">
      <c r="A8" s="2" t="s">
        <v>37</v>
      </c>
      <c r="B8" s="2">
        <v>30</v>
      </c>
    </row>
    <row r="10" spans="1:9" ht="15.75" thickBot="1" x14ac:dyDescent="0.3">
      <c r="A10" t="s">
        <v>38</v>
      </c>
    </row>
    <row r="11" spans="1:9" x14ac:dyDescent="0.25">
      <c r="A11" s="3"/>
      <c r="B11" s="3" t="s">
        <v>43</v>
      </c>
      <c r="C11" s="3" t="s">
        <v>44</v>
      </c>
      <c r="D11" s="3" t="s">
        <v>45</v>
      </c>
      <c r="E11" s="3" t="s">
        <v>46</v>
      </c>
      <c r="F11" s="3" t="s">
        <v>47</v>
      </c>
    </row>
    <row r="12" spans="1:9" x14ac:dyDescent="0.25">
      <c r="A12" s="1" t="s">
        <v>39</v>
      </c>
      <c r="B12" s="1">
        <v>1</v>
      </c>
      <c r="C12" s="1">
        <v>171.53617383788867</v>
      </c>
      <c r="D12" s="1">
        <v>171.53617383788867</v>
      </c>
      <c r="E12" s="1">
        <v>10.011506505999005</v>
      </c>
      <c r="F12" s="1">
        <v>3.7283535397731205E-3</v>
      </c>
    </row>
    <row r="13" spans="1:9" x14ac:dyDescent="0.25">
      <c r="A13" s="1" t="s">
        <v>40</v>
      </c>
      <c r="B13" s="1">
        <v>28</v>
      </c>
      <c r="C13" s="1">
        <v>479.74926296885133</v>
      </c>
      <c r="D13" s="1">
        <v>17.133902248887548</v>
      </c>
      <c r="E13" s="1"/>
      <c r="F13" s="1"/>
    </row>
    <row r="14" spans="1:9" ht="15.75" thickBot="1" x14ac:dyDescent="0.3">
      <c r="A14" s="2" t="s">
        <v>41</v>
      </c>
      <c r="B14" s="2">
        <v>29</v>
      </c>
      <c r="C14" s="2">
        <v>651.28543680673999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48</v>
      </c>
      <c r="C16" s="3" t="s">
        <v>36</v>
      </c>
      <c r="D16" s="3" t="s">
        <v>49</v>
      </c>
      <c r="E16" s="3" t="s">
        <v>50</v>
      </c>
      <c r="F16" s="3" t="s">
        <v>51</v>
      </c>
      <c r="G16" s="3" t="s">
        <v>52</v>
      </c>
      <c r="H16" s="3" t="s">
        <v>53</v>
      </c>
      <c r="I16" s="3" t="s">
        <v>54</v>
      </c>
    </row>
    <row r="17" spans="1:9" x14ac:dyDescent="0.25">
      <c r="A17" s="1" t="s">
        <v>42</v>
      </c>
      <c r="B17" s="1">
        <v>1.7151809149007864</v>
      </c>
      <c r="C17" s="1">
        <v>0.78343038304591395</v>
      </c>
      <c r="D17" s="1">
        <v>2.1893214151745068</v>
      </c>
      <c r="E17" s="1">
        <v>3.7070822556869859E-2</v>
      </c>
      <c r="F17" s="1">
        <v>0.11039652317015225</v>
      </c>
      <c r="G17" s="1">
        <v>3.3199653066314205</v>
      </c>
      <c r="H17" s="1">
        <v>0.11039652317015225</v>
      </c>
      <c r="I17" s="1">
        <v>3.3199653066314205</v>
      </c>
    </row>
    <row r="18" spans="1:9" ht="15.75" thickBot="1" x14ac:dyDescent="0.3">
      <c r="A18" s="2" t="s">
        <v>55</v>
      </c>
      <c r="B18" s="2">
        <v>0.10064621381235112</v>
      </c>
      <c r="C18" s="2">
        <v>3.1808832187336059E-2</v>
      </c>
      <c r="D18" s="2">
        <v>3.1640964754569345</v>
      </c>
      <c r="E18" s="2">
        <v>3.7283535397731379E-3</v>
      </c>
      <c r="F18" s="2">
        <v>3.5488774787645477E-2</v>
      </c>
      <c r="G18" s="2">
        <v>0.16580365283705675</v>
      </c>
      <c r="H18" s="2">
        <v>3.5488774787645477E-2</v>
      </c>
      <c r="I18" s="2">
        <v>0.16580365283705675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12" sqref="F12"/>
    </sheetView>
  </sheetViews>
  <sheetFormatPr defaultRowHeight="15" x14ac:dyDescent="0.25"/>
  <sheetData>
    <row r="1" spans="1:9" x14ac:dyDescent="0.25">
      <c r="A1" t="s">
        <v>31</v>
      </c>
    </row>
    <row r="2" spans="1:9" ht="15.75" thickBot="1" x14ac:dyDescent="0.3"/>
    <row r="3" spans="1:9" x14ac:dyDescent="0.25">
      <c r="A3" s="4" t="s">
        <v>32</v>
      </c>
      <c r="B3" s="4"/>
    </row>
    <row r="4" spans="1:9" x14ac:dyDescent="0.25">
      <c r="A4" s="1" t="s">
        <v>33</v>
      </c>
      <c r="B4" s="1">
        <v>0.11650351654103537</v>
      </c>
    </row>
    <row r="5" spans="1:9" x14ac:dyDescent="0.25">
      <c r="A5" s="1" t="s">
        <v>34</v>
      </c>
      <c r="B5" s="1">
        <v>1.3573069366427304E-2</v>
      </c>
    </row>
    <row r="6" spans="1:9" x14ac:dyDescent="0.25">
      <c r="A6" s="1" t="s">
        <v>35</v>
      </c>
      <c r="B6" s="1">
        <v>-2.1656463870486007E-2</v>
      </c>
    </row>
    <row r="7" spans="1:9" x14ac:dyDescent="0.25">
      <c r="A7" s="1" t="s">
        <v>36</v>
      </c>
      <c r="B7" s="1">
        <v>3.0230755640998543</v>
      </c>
    </row>
    <row r="8" spans="1:9" ht="15.75" thickBot="1" x14ac:dyDescent="0.3">
      <c r="A8" s="2" t="s">
        <v>37</v>
      </c>
      <c r="B8" s="2">
        <v>30</v>
      </c>
    </row>
    <row r="10" spans="1:9" ht="15.75" thickBot="1" x14ac:dyDescent="0.3">
      <c r="A10" t="s">
        <v>38</v>
      </c>
    </row>
    <row r="11" spans="1:9" x14ac:dyDescent="0.25">
      <c r="A11" s="3"/>
      <c r="B11" s="3" t="s">
        <v>43</v>
      </c>
      <c r="C11" s="3" t="s">
        <v>44</v>
      </c>
      <c r="D11" s="3" t="s">
        <v>45</v>
      </c>
      <c r="E11" s="3" t="s">
        <v>46</v>
      </c>
      <c r="F11" s="3" t="s">
        <v>47</v>
      </c>
    </row>
    <row r="12" spans="1:9" x14ac:dyDescent="0.25">
      <c r="A12" s="1" t="s">
        <v>39</v>
      </c>
      <c r="B12" s="1">
        <v>1</v>
      </c>
      <c r="C12" s="1">
        <v>3.521025619821188</v>
      </c>
      <c r="D12" s="1">
        <v>3.521025619821188</v>
      </c>
      <c r="E12" s="1">
        <v>0.3852753107783306</v>
      </c>
      <c r="F12" s="1">
        <v>0.53981348664170881</v>
      </c>
    </row>
    <row r="13" spans="1:9" x14ac:dyDescent="0.25">
      <c r="A13" s="1" t="s">
        <v>40</v>
      </c>
      <c r="B13" s="1">
        <v>28</v>
      </c>
      <c r="C13" s="1">
        <v>255.89160425521428</v>
      </c>
      <c r="D13" s="1">
        <v>9.1389858662576522</v>
      </c>
      <c r="E13" s="1"/>
      <c r="F13" s="1"/>
    </row>
    <row r="14" spans="1:9" ht="15.75" thickBot="1" x14ac:dyDescent="0.3">
      <c r="A14" s="2" t="s">
        <v>41</v>
      </c>
      <c r="B14" s="2">
        <v>29</v>
      </c>
      <c r="C14" s="2">
        <v>259.41262987503546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48</v>
      </c>
      <c r="C16" s="3" t="s">
        <v>36</v>
      </c>
      <c r="D16" s="3" t="s">
        <v>49</v>
      </c>
      <c r="E16" s="3" t="s">
        <v>50</v>
      </c>
      <c r="F16" s="3" t="s">
        <v>51</v>
      </c>
      <c r="G16" s="3" t="s">
        <v>52</v>
      </c>
      <c r="H16" s="3" t="s">
        <v>53</v>
      </c>
      <c r="I16" s="3" t="s">
        <v>54</v>
      </c>
    </row>
    <row r="17" spans="1:9" x14ac:dyDescent="0.25">
      <c r="A17" s="1" t="s">
        <v>42</v>
      </c>
      <c r="B17" s="1">
        <v>2.3241842668578014</v>
      </c>
      <c r="C17" s="1">
        <v>0.5721649773360602</v>
      </c>
      <c r="D17" s="1">
        <v>4.0620876127003758</v>
      </c>
      <c r="E17" s="1">
        <v>3.5568759752999774E-4</v>
      </c>
      <c r="F17" s="1">
        <v>1.1521574409975015</v>
      </c>
      <c r="G17" s="1">
        <v>3.4962110927181014</v>
      </c>
      <c r="H17" s="1">
        <v>1.1521574409975015</v>
      </c>
      <c r="I17" s="1">
        <v>3.4962110927181014</v>
      </c>
    </row>
    <row r="18" spans="1:9" ht="15.75" thickBot="1" x14ac:dyDescent="0.3">
      <c r="A18" s="2" t="s">
        <v>55</v>
      </c>
      <c r="B18" s="2">
        <v>1.4419631935787909E-2</v>
      </c>
      <c r="C18" s="2">
        <v>2.3231036402741923E-2</v>
      </c>
      <c r="D18" s="2">
        <v>0.62070549439998224</v>
      </c>
      <c r="E18" s="2">
        <v>0.53981348664171103</v>
      </c>
      <c r="F18" s="2">
        <v>-3.3166988942893952E-2</v>
      </c>
      <c r="G18" s="2">
        <v>6.2006252814469767E-2</v>
      </c>
      <c r="H18" s="2">
        <v>-3.3166988942893952E-2</v>
      </c>
      <c r="I18" s="2">
        <v>6.2006252814469767E-2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12" sqref="F12"/>
    </sheetView>
  </sheetViews>
  <sheetFormatPr defaultRowHeight="15" x14ac:dyDescent="0.25"/>
  <sheetData>
    <row r="1" spans="1:9" x14ac:dyDescent="0.25">
      <c r="A1" t="s">
        <v>31</v>
      </c>
    </row>
    <row r="2" spans="1:9" ht="15.75" thickBot="1" x14ac:dyDescent="0.3"/>
    <row r="3" spans="1:9" x14ac:dyDescent="0.25">
      <c r="A3" s="4" t="s">
        <v>32</v>
      </c>
      <c r="B3" s="4"/>
    </row>
    <row r="4" spans="1:9" x14ac:dyDescent="0.25">
      <c r="A4" s="1" t="s">
        <v>33</v>
      </c>
      <c r="B4" s="1">
        <v>5.3565803741982836E-4</v>
      </c>
    </row>
    <row r="5" spans="1:9" x14ac:dyDescent="0.25">
      <c r="A5" s="1" t="s">
        <v>34</v>
      </c>
      <c r="B5" s="1">
        <v>2.8692953305246219E-7</v>
      </c>
    </row>
    <row r="6" spans="1:9" x14ac:dyDescent="0.25">
      <c r="A6" s="1" t="s">
        <v>35</v>
      </c>
      <c r="B6" s="1">
        <v>-3.5713988537269335E-2</v>
      </c>
    </row>
    <row r="7" spans="1:9" x14ac:dyDescent="0.25">
      <c r="A7" s="1" t="s">
        <v>36</v>
      </c>
      <c r="B7" s="1">
        <v>1.8071211987372997</v>
      </c>
    </row>
    <row r="8" spans="1:9" ht="15.75" thickBot="1" x14ac:dyDescent="0.3">
      <c r="A8" s="2" t="s">
        <v>37</v>
      </c>
      <c r="B8" s="2">
        <v>30</v>
      </c>
    </row>
    <row r="10" spans="1:9" ht="15.75" thickBot="1" x14ac:dyDescent="0.3">
      <c r="A10" t="s">
        <v>38</v>
      </c>
    </row>
    <row r="11" spans="1:9" x14ac:dyDescent="0.25">
      <c r="A11" s="3"/>
      <c r="B11" s="3" t="s">
        <v>43</v>
      </c>
      <c r="C11" s="3" t="s">
        <v>44</v>
      </c>
      <c r="D11" s="3" t="s">
        <v>45</v>
      </c>
      <c r="E11" s="3" t="s">
        <v>46</v>
      </c>
      <c r="F11" s="3" t="s">
        <v>47</v>
      </c>
    </row>
    <row r="12" spans="1:9" x14ac:dyDescent="0.25">
      <c r="A12" s="1" t="s">
        <v>39</v>
      </c>
      <c r="B12" s="1">
        <v>1</v>
      </c>
      <c r="C12" s="1">
        <v>2.6236625032538541E-5</v>
      </c>
      <c r="D12" s="1">
        <v>2.6236625032538541E-5</v>
      </c>
      <c r="E12" s="1">
        <v>8.0340292306691967E-6</v>
      </c>
      <c r="F12" s="1">
        <v>0.99775854844540857</v>
      </c>
    </row>
    <row r="13" spans="1:9" x14ac:dyDescent="0.25">
      <c r="A13" s="1" t="s">
        <v>40</v>
      </c>
      <c r="B13" s="1">
        <v>28</v>
      </c>
      <c r="C13" s="1">
        <v>91.439236753920582</v>
      </c>
      <c r="D13" s="1">
        <v>3.2656870269257352</v>
      </c>
      <c r="E13" s="1"/>
      <c r="F13" s="1"/>
    </row>
    <row r="14" spans="1:9" ht="15.75" thickBot="1" x14ac:dyDescent="0.3">
      <c r="A14" s="2" t="s">
        <v>41</v>
      </c>
      <c r="B14" s="2">
        <v>29</v>
      </c>
      <c r="C14" s="2">
        <v>91.439262990545615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48</v>
      </c>
      <c r="C16" s="3" t="s">
        <v>36</v>
      </c>
      <c r="D16" s="3" t="s">
        <v>49</v>
      </c>
      <c r="E16" s="3" t="s">
        <v>50</v>
      </c>
      <c r="F16" s="3" t="s">
        <v>51</v>
      </c>
      <c r="G16" s="3" t="s">
        <v>52</v>
      </c>
      <c r="H16" s="3" t="s">
        <v>53</v>
      </c>
      <c r="I16" s="3" t="s">
        <v>54</v>
      </c>
    </row>
    <row r="17" spans="1:9" x14ac:dyDescent="0.25">
      <c r="A17" s="1" t="s">
        <v>42</v>
      </c>
      <c r="B17" s="1">
        <v>2.2976990746186465</v>
      </c>
      <c r="C17" s="1">
        <v>0.34202633635686658</v>
      </c>
      <c r="D17" s="1">
        <v>6.7179010221635451</v>
      </c>
      <c r="E17" s="1">
        <v>2.7137580578104513E-7</v>
      </c>
      <c r="F17" s="1">
        <v>1.5970898845431787</v>
      </c>
      <c r="G17" s="1">
        <v>2.9983082646941144</v>
      </c>
      <c r="H17" s="1">
        <v>1.5970898845431787</v>
      </c>
      <c r="I17" s="1">
        <v>2.9983082646941144</v>
      </c>
    </row>
    <row r="18" spans="1:9" ht="15.75" thickBot="1" x14ac:dyDescent="0.3">
      <c r="A18" s="2" t="s">
        <v>55</v>
      </c>
      <c r="B18" s="2">
        <v>3.9361674589069438E-5</v>
      </c>
      <c r="C18" s="2">
        <v>1.3886949717888746E-2</v>
      </c>
      <c r="D18" s="2">
        <v>2.8344363152957145E-3</v>
      </c>
      <c r="E18" s="2">
        <v>0.99775854844613421</v>
      </c>
      <c r="F18" s="2">
        <v>-2.8406765305285693E-2</v>
      </c>
      <c r="G18" s="2">
        <v>2.8485488654463834E-2</v>
      </c>
      <c r="H18" s="2">
        <v>-2.8406765305285693E-2</v>
      </c>
      <c r="I18" s="2">
        <v>2.8485488654463834E-2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12" sqref="F12"/>
    </sheetView>
  </sheetViews>
  <sheetFormatPr defaultRowHeight="15" x14ac:dyDescent="0.25"/>
  <sheetData>
    <row r="1" spans="1:9" x14ac:dyDescent="0.25">
      <c r="A1" t="s">
        <v>31</v>
      </c>
    </row>
    <row r="2" spans="1:9" ht="15.75" thickBot="1" x14ac:dyDescent="0.3"/>
    <row r="3" spans="1:9" x14ac:dyDescent="0.25">
      <c r="A3" s="4" t="s">
        <v>32</v>
      </c>
      <c r="B3" s="4"/>
    </row>
    <row r="4" spans="1:9" x14ac:dyDescent="0.25">
      <c r="A4" s="1" t="s">
        <v>33</v>
      </c>
      <c r="B4" s="1">
        <v>0.54142175035759033</v>
      </c>
    </row>
    <row r="5" spans="1:9" x14ac:dyDescent="0.25">
      <c r="A5" s="1" t="s">
        <v>34</v>
      </c>
      <c r="B5" s="1">
        <v>0.29313751176027686</v>
      </c>
    </row>
    <row r="6" spans="1:9" x14ac:dyDescent="0.25">
      <c r="A6" s="1" t="s">
        <v>35</v>
      </c>
      <c r="B6" s="1">
        <v>0.26789242289457249</v>
      </c>
    </row>
    <row r="7" spans="1:9" x14ac:dyDescent="0.25">
      <c r="A7" s="1" t="s">
        <v>36</v>
      </c>
      <c r="B7" s="1">
        <v>8.5466100041562942</v>
      </c>
    </row>
    <row r="8" spans="1:9" ht="15.75" thickBot="1" x14ac:dyDescent="0.3">
      <c r="A8" s="2" t="s">
        <v>37</v>
      </c>
      <c r="B8" s="2">
        <v>30</v>
      </c>
    </row>
    <row r="10" spans="1:9" ht="15.75" thickBot="1" x14ac:dyDescent="0.3">
      <c r="A10" t="s">
        <v>38</v>
      </c>
    </row>
    <row r="11" spans="1:9" x14ac:dyDescent="0.25">
      <c r="A11" s="3"/>
      <c r="B11" s="3" t="s">
        <v>43</v>
      </c>
      <c r="C11" s="3" t="s">
        <v>44</v>
      </c>
      <c r="D11" s="3" t="s">
        <v>45</v>
      </c>
      <c r="E11" s="3" t="s">
        <v>46</v>
      </c>
      <c r="F11" s="3" t="s">
        <v>47</v>
      </c>
    </row>
    <row r="12" spans="1:9" x14ac:dyDescent="0.25">
      <c r="A12" s="1" t="s">
        <v>39</v>
      </c>
      <c r="B12" s="1">
        <v>1</v>
      </c>
      <c r="C12" s="1">
        <v>848.16874951532668</v>
      </c>
      <c r="D12" s="1">
        <v>848.16874951532668</v>
      </c>
      <c r="E12" s="1">
        <v>11.611664879441397</v>
      </c>
      <c r="F12" s="1">
        <v>2.0029230191027118E-3</v>
      </c>
    </row>
    <row r="13" spans="1:9" x14ac:dyDescent="0.25">
      <c r="A13" s="1" t="s">
        <v>40</v>
      </c>
      <c r="B13" s="1">
        <v>28</v>
      </c>
      <c r="C13" s="1">
        <v>2045.2471917680443</v>
      </c>
      <c r="D13" s="1">
        <v>73.044542563144446</v>
      </c>
      <c r="E13" s="1"/>
      <c r="F13" s="1"/>
    </row>
    <row r="14" spans="1:9" ht="15.75" thickBot="1" x14ac:dyDescent="0.3">
      <c r="A14" s="2" t="s">
        <v>41</v>
      </c>
      <c r="B14" s="2">
        <v>29</v>
      </c>
      <c r="C14" s="2">
        <v>2893.415941283371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48</v>
      </c>
      <c r="C16" s="3" t="s">
        <v>36</v>
      </c>
      <c r="D16" s="3" t="s">
        <v>49</v>
      </c>
      <c r="E16" s="3" t="s">
        <v>50</v>
      </c>
      <c r="F16" s="3" t="s">
        <v>51</v>
      </c>
      <c r="G16" s="3" t="s">
        <v>52</v>
      </c>
      <c r="H16" s="3" t="s">
        <v>53</v>
      </c>
      <c r="I16" s="3" t="s">
        <v>54</v>
      </c>
    </row>
    <row r="17" spans="1:9" x14ac:dyDescent="0.25">
      <c r="A17" s="1" t="s">
        <v>42</v>
      </c>
      <c r="B17" s="1">
        <v>0.73617281661902689</v>
      </c>
      <c r="C17" s="1">
        <v>1.6273001397781206</v>
      </c>
      <c r="D17" s="1">
        <v>0.45238908215137419</v>
      </c>
      <c r="E17" s="1">
        <v>0.65447429922163691</v>
      </c>
      <c r="F17" s="1">
        <v>-2.5972004115468752</v>
      </c>
      <c r="G17" s="1">
        <v>4.0695460447849285</v>
      </c>
      <c r="H17" s="1">
        <v>-2.5972004115468752</v>
      </c>
      <c r="I17" s="1">
        <v>4.0695460447849285</v>
      </c>
    </row>
    <row r="18" spans="1:9" ht="15.75" thickBot="1" x14ac:dyDescent="0.3">
      <c r="A18" s="2" t="s">
        <v>55</v>
      </c>
      <c r="B18" s="2">
        <v>0.24079266843391522</v>
      </c>
      <c r="C18" s="2">
        <v>7.0663641301719787E-2</v>
      </c>
      <c r="D18" s="2">
        <v>3.4075893061578602</v>
      </c>
      <c r="E18" s="2">
        <v>2.002923019102701E-3</v>
      </c>
      <c r="F18" s="2">
        <v>9.6044760926215E-2</v>
      </c>
      <c r="G18" s="2">
        <v>0.38554057594161545</v>
      </c>
      <c r="H18" s="2">
        <v>9.6044760926215E-2</v>
      </c>
      <c r="I18" s="2">
        <v>0.38554057594161545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18" sqref="B17:B18"/>
    </sheetView>
  </sheetViews>
  <sheetFormatPr defaultRowHeight="15" x14ac:dyDescent="0.25"/>
  <sheetData>
    <row r="1" spans="1:9" x14ac:dyDescent="0.25">
      <c r="A1" t="s">
        <v>31</v>
      </c>
    </row>
    <row r="2" spans="1:9" ht="15.75" thickBot="1" x14ac:dyDescent="0.3"/>
    <row r="3" spans="1:9" x14ac:dyDescent="0.25">
      <c r="A3" s="4" t="s">
        <v>32</v>
      </c>
      <c r="B3" s="4"/>
    </row>
    <row r="4" spans="1:9" x14ac:dyDescent="0.25">
      <c r="A4" s="1" t="s">
        <v>33</v>
      </c>
      <c r="B4" s="1">
        <v>0.41272557636737361</v>
      </c>
    </row>
    <row r="5" spans="1:9" x14ac:dyDescent="0.25">
      <c r="A5" s="1" t="s">
        <v>34</v>
      </c>
      <c r="B5" s="1">
        <v>0.17034240138778073</v>
      </c>
    </row>
    <row r="6" spans="1:9" x14ac:dyDescent="0.25">
      <c r="A6" s="1" t="s">
        <v>35</v>
      </c>
      <c r="B6" s="1">
        <v>0.14071177286591574</v>
      </c>
    </row>
    <row r="7" spans="1:9" x14ac:dyDescent="0.25">
      <c r="A7" s="1" t="s">
        <v>36</v>
      </c>
      <c r="B7" s="1">
        <v>3.1812554042329921</v>
      </c>
    </row>
    <row r="8" spans="1:9" ht="15.75" thickBot="1" x14ac:dyDescent="0.3">
      <c r="A8" s="2" t="s">
        <v>37</v>
      </c>
      <c r="B8" s="2">
        <v>30</v>
      </c>
    </row>
    <row r="10" spans="1:9" ht="15.75" thickBot="1" x14ac:dyDescent="0.3">
      <c r="A10" t="s">
        <v>38</v>
      </c>
    </row>
    <row r="11" spans="1:9" x14ac:dyDescent="0.25">
      <c r="A11" s="3"/>
      <c r="B11" s="3" t="s">
        <v>43</v>
      </c>
      <c r="C11" s="3" t="s">
        <v>44</v>
      </c>
      <c r="D11" s="3" t="s">
        <v>45</v>
      </c>
      <c r="E11" s="3" t="s">
        <v>46</v>
      </c>
      <c r="F11" s="3" t="s">
        <v>47</v>
      </c>
    </row>
    <row r="12" spans="1:9" x14ac:dyDescent="0.25">
      <c r="A12" s="1" t="s">
        <v>39</v>
      </c>
      <c r="B12" s="1">
        <v>1</v>
      </c>
      <c r="C12" s="1">
        <v>58.180704601135005</v>
      </c>
      <c r="D12" s="1">
        <v>58.180704601135005</v>
      </c>
      <c r="E12" s="1">
        <v>5.7488622376701199</v>
      </c>
      <c r="F12" s="1">
        <v>2.3411513447236462E-2</v>
      </c>
    </row>
    <row r="13" spans="1:9" x14ac:dyDescent="0.25">
      <c r="A13" s="1" t="s">
        <v>40</v>
      </c>
      <c r="B13" s="1">
        <v>28</v>
      </c>
      <c r="C13" s="1">
        <v>283.37080651492533</v>
      </c>
      <c r="D13" s="1">
        <v>10.120385946961619</v>
      </c>
      <c r="E13" s="1"/>
      <c r="F13" s="1"/>
    </row>
    <row r="14" spans="1:9" ht="15.75" thickBot="1" x14ac:dyDescent="0.3">
      <c r="A14" s="2" t="s">
        <v>41</v>
      </c>
      <c r="B14" s="2">
        <v>29</v>
      </c>
      <c r="C14" s="2">
        <v>341.55151111606034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48</v>
      </c>
      <c r="C16" s="3" t="s">
        <v>36</v>
      </c>
      <c r="D16" s="3" t="s">
        <v>49</v>
      </c>
      <c r="E16" s="3" t="s">
        <v>50</v>
      </c>
      <c r="F16" s="3" t="s">
        <v>51</v>
      </c>
      <c r="G16" s="3" t="s">
        <v>52</v>
      </c>
      <c r="H16" s="3" t="s">
        <v>53</v>
      </c>
      <c r="I16" s="3" t="s">
        <v>54</v>
      </c>
    </row>
    <row r="17" spans="1:9" x14ac:dyDescent="0.25">
      <c r="A17" s="1" t="s">
        <v>42</v>
      </c>
      <c r="B17" s="1">
        <v>2.7430571950508931</v>
      </c>
      <c r="C17" s="1">
        <v>0.60210301981160352</v>
      </c>
      <c r="D17" s="1">
        <v>4.5557937841088867</v>
      </c>
      <c r="E17" s="1">
        <v>9.3332183775506376E-5</v>
      </c>
      <c r="F17" s="1">
        <v>1.5097050691723208</v>
      </c>
      <c r="G17" s="1">
        <v>3.9764093209294655</v>
      </c>
      <c r="H17" s="1">
        <v>1.5097050691723208</v>
      </c>
      <c r="I17" s="1">
        <v>3.9764093209294655</v>
      </c>
    </row>
    <row r="18" spans="1:9" ht="15.75" thickBot="1" x14ac:dyDescent="0.3">
      <c r="A18" s="2" t="s">
        <v>55</v>
      </c>
      <c r="B18" s="2">
        <v>5.8615040683314294E-2</v>
      </c>
      <c r="C18" s="2">
        <v>2.4446580489019834E-2</v>
      </c>
      <c r="D18" s="2">
        <v>2.3976785100738813</v>
      </c>
      <c r="E18" s="2">
        <v>2.3411513447236566E-2</v>
      </c>
      <c r="F18" s="2">
        <v>8.5384906171337843E-3</v>
      </c>
      <c r="G18" s="2">
        <v>0.1086915907494948</v>
      </c>
      <c r="H18" s="2">
        <v>8.5384906171337843E-3</v>
      </c>
      <c r="I18" s="2">
        <v>0.1086915907494948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12" sqref="F12"/>
    </sheetView>
  </sheetViews>
  <sheetFormatPr defaultRowHeight="15" x14ac:dyDescent="0.25"/>
  <sheetData>
    <row r="1" spans="1:9" x14ac:dyDescent="0.25">
      <c r="A1" t="s">
        <v>31</v>
      </c>
    </row>
    <row r="2" spans="1:9" ht="15.75" thickBot="1" x14ac:dyDescent="0.3"/>
    <row r="3" spans="1:9" x14ac:dyDescent="0.25">
      <c r="A3" s="4" t="s">
        <v>32</v>
      </c>
      <c r="B3" s="4"/>
    </row>
    <row r="4" spans="1:9" x14ac:dyDescent="0.25">
      <c r="A4" s="1" t="s">
        <v>33</v>
      </c>
      <c r="B4" s="1">
        <v>0.48501888325517512</v>
      </c>
    </row>
    <row r="5" spans="1:9" x14ac:dyDescent="0.25">
      <c r="A5" s="1" t="s">
        <v>34</v>
      </c>
      <c r="B5" s="1">
        <v>0.23524331711409718</v>
      </c>
    </row>
    <row r="6" spans="1:9" x14ac:dyDescent="0.25">
      <c r="A6" s="1" t="s">
        <v>35</v>
      </c>
      <c r="B6" s="1">
        <v>0.20793057843960064</v>
      </c>
    </row>
    <row r="7" spans="1:9" x14ac:dyDescent="0.25">
      <c r="A7" s="1" t="s">
        <v>36</v>
      </c>
      <c r="B7" s="1">
        <v>8.8530110188069511</v>
      </c>
    </row>
    <row r="8" spans="1:9" ht="15.75" thickBot="1" x14ac:dyDescent="0.3">
      <c r="A8" s="2" t="s">
        <v>37</v>
      </c>
      <c r="B8" s="2">
        <v>30</v>
      </c>
    </row>
    <row r="10" spans="1:9" ht="15.75" thickBot="1" x14ac:dyDescent="0.3">
      <c r="A10" t="s">
        <v>38</v>
      </c>
    </row>
    <row r="11" spans="1:9" x14ac:dyDescent="0.25">
      <c r="A11" s="3"/>
      <c r="B11" s="3" t="s">
        <v>43</v>
      </c>
      <c r="C11" s="3" t="s">
        <v>44</v>
      </c>
      <c r="D11" s="3" t="s">
        <v>45</v>
      </c>
      <c r="E11" s="3" t="s">
        <v>46</v>
      </c>
      <c r="F11" s="3" t="s">
        <v>47</v>
      </c>
    </row>
    <row r="12" spans="1:9" x14ac:dyDescent="0.25">
      <c r="A12" s="1" t="s">
        <v>39</v>
      </c>
      <c r="B12" s="1">
        <v>1</v>
      </c>
      <c r="C12" s="1">
        <v>675.04706713929954</v>
      </c>
      <c r="D12" s="1">
        <v>675.04706713929954</v>
      </c>
      <c r="E12" s="1">
        <v>8.6129523632779215</v>
      </c>
      <c r="F12" s="1">
        <v>6.5966268241350939E-3</v>
      </c>
    </row>
    <row r="13" spans="1:9" x14ac:dyDescent="0.25">
      <c r="A13" s="1" t="s">
        <v>40</v>
      </c>
      <c r="B13" s="1">
        <v>28</v>
      </c>
      <c r="C13" s="1">
        <v>2194.5225147752835</v>
      </c>
      <c r="D13" s="1">
        <v>78.375804099117275</v>
      </c>
      <c r="E13" s="1"/>
      <c r="F13" s="1"/>
    </row>
    <row r="14" spans="1:9" ht="15.75" thickBot="1" x14ac:dyDescent="0.3">
      <c r="A14" s="2" t="s">
        <v>41</v>
      </c>
      <c r="B14" s="2">
        <v>29</v>
      </c>
      <c r="C14" s="2">
        <v>2869.5695819145831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48</v>
      </c>
      <c r="C16" s="3" t="s">
        <v>36</v>
      </c>
      <c r="D16" s="3" t="s">
        <v>49</v>
      </c>
      <c r="E16" s="3" t="s">
        <v>50</v>
      </c>
      <c r="F16" s="3" t="s">
        <v>51</v>
      </c>
      <c r="G16" s="3" t="s">
        <v>52</v>
      </c>
      <c r="H16" s="3" t="s">
        <v>53</v>
      </c>
      <c r="I16" s="3" t="s">
        <v>54</v>
      </c>
    </row>
    <row r="17" spans="1:9" x14ac:dyDescent="0.25">
      <c r="A17" s="1" t="s">
        <v>42</v>
      </c>
      <c r="B17" s="1">
        <v>1.4495284300032099</v>
      </c>
      <c r="C17" s="1">
        <v>1.6856398105629922</v>
      </c>
      <c r="D17" s="1">
        <v>0.8599277383696089</v>
      </c>
      <c r="E17" s="1">
        <v>0.39713212909996398</v>
      </c>
      <c r="F17" s="1">
        <v>-2.0033481964484063</v>
      </c>
      <c r="G17" s="1">
        <v>4.9024050564548265</v>
      </c>
      <c r="H17" s="1">
        <v>-2.0033481964484063</v>
      </c>
      <c r="I17" s="1">
        <v>4.9024050564548265</v>
      </c>
    </row>
    <row r="18" spans="1:9" ht="15.75" thickBot="1" x14ac:dyDescent="0.3">
      <c r="A18" s="2" t="s">
        <v>55</v>
      </c>
      <c r="B18" s="2">
        <v>0.21481725039342689</v>
      </c>
      <c r="C18" s="2">
        <v>7.3196974562887401E-2</v>
      </c>
      <c r="D18" s="2">
        <v>2.9347831884617852</v>
      </c>
      <c r="E18" s="2">
        <v>6.5966268241350774E-3</v>
      </c>
      <c r="F18" s="2">
        <v>6.4880044941003495E-2</v>
      </c>
      <c r="G18" s="2">
        <v>0.36475445584585031</v>
      </c>
      <c r="H18" s="2">
        <v>6.4880044941003495E-2</v>
      </c>
      <c r="I18" s="2">
        <v>0.36475445584585031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12" sqref="F12"/>
    </sheetView>
  </sheetViews>
  <sheetFormatPr defaultRowHeight="15" x14ac:dyDescent="0.25"/>
  <sheetData>
    <row r="1" spans="1:9" x14ac:dyDescent="0.25">
      <c r="A1" t="s">
        <v>31</v>
      </c>
    </row>
    <row r="2" spans="1:9" ht="15.75" thickBot="1" x14ac:dyDescent="0.3"/>
    <row r="3" spans="1:9" x14ac:dyDescent="0.25">
      <c r="A3" s="4" t="s">
        <v>32</v>
      </c>
      <c r="B3" s="4"/>
    </row>
    <row r="4" spans="1:9" x14ac:dyDescent="0.25">
      <c r="A4" s="1" t="s">
        <v>33</v>
      </c>
      <c r="B4" s="1">
        <v>0.15907175697940998</v>
      </c>
    </row>
    <row r="5" spans="1:9" x14ac:dyDescent="0.25">
      <c r="A5" s="1" t="s">
        <v>34</v>
      </c>
      <c r="B5" s="1">
        <v>2.5303823868516463E-2</v>
      </c>
    </row>
    <row r="6" spans="1:9" x14ac:dyDescent="0.25">
      <c r="A6" s="1" t="s">
        <v>35</v>
      </c>
      <c r="B6" s="1">
        <v>-9.5067538504650904E-3</v>
      </c>
    </row>
    <row r="7" spans="1:9" x14ac:dyDescent="0.25">
      <c r="A7" s="1" t="s">
        <v>36</v>
      </c>
      <c r="B7" s="1">
        <v>22.896053799722246</v>
      </c>
    </row>
    <row r="8" spans="1:9" ht="15.75" thickBot="1" x14ac:dyDescent="0.3">
      <c r="A8" s="2" t="s">
        <v>37</v>
      </c>
      <c r="B8" s="2">
        <v>30</v>
      </c>
    </row>
    <row r="10" spans="1:9" ht="15.75" thickBot="1" x14ac:dyDescent="0.3">
      <c r="A10" t="s">
        <v>38</v>
      </c>
    </row>
    <row r="11" spans="1:9" x14ac:dyDescent="0.25">
      <c r="A11" s="3"/>
      <c r="B11" s="3" t="s">
        <v>43</v>
      </c>
      <c r="C11" s="3" t="s">
        <v>44</v>
      </c>
      <c r="D11" s="3" t="s">
        <v>45</v>
      </c>
      <c r="E11" s="3" t="s">
        <v>46</v>
      </c>
      <c r="F11" s="3" t="s">
        <v>47</v>
      </c>
    </row>
    <row r="12" spans="1:9" x14ac:dyDescent="0.25">
      <c r="A12" s="1" t="s">
        <v>39</v>
      </c>
      <c r="B12" s="1">
        <v>1</v>
      </c>
      <c r="C12" s="1">
        <v>381.06248809765748</v>
      </c>
      <c r="D12" s="1">
        <v>381.06248809765748</v>
      </c>
      <c r="E12" s="1">
        <v>0.72690042873717553</v>
      </c>
      <c r="F12" s="1">
        <v>0.40112399848183611</v>
      </c>
    </row>
    <row r="13" spans="1:9" x14ac:dyDescent="0.25">
      <c r="A13" s="1" t="s">
        <v>40</v>
      </c>
      <c r="B13" s="1">
        <v>28</v>
      </c>
      <c r="C13" s="1">
        <v>14678.419828793714</v>
      </c>
      <c r="D13" s="1">
        <v>524.22927959977551</v>
      </c>
      <c r="E13" s="1"/>
      <c r="F13" s="1"/>
    </row>
    <row r="14" spans="1:9" ht="15.75" thickBot="1" x14ac:dyDescent="0.3">
      <c r="A14" s="2" t="s">
        <v>41</v>
      </c>
      <c r="B14" s="2">
        <v>29</v>
      </c>
      <c r="C14" s="2">
        <v>15059.482316891372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48</v>
      </c>
      <c r="C16" s="3" t="s">
        <v>36</v>
      </c>
      <c r="D16" s="3" t="s">
        <v>49</v>
      </c>
      <c r="E16" s="3" t="s">
        <v>50</v>
      </c>
      <c r="F16" s="3" t="s">
        <v>51</v>
      </c>
      <c r="G16" s="3" t="s">
        <v>52</v>
      </c>
      <c r="H16" s="3" t="s">
        <v>53</v>
      </c>
      <c r="I16" s="3" t="s">
        <v>54</v>
      </c>
    </row>
    <row r="17" spans="1:9" x14ac:dyDescent="0.25">
      <c r="A17" s="1" t="s">
        <v>42</v>
      </c>
      <c r="B17" s="1">
        <v>2.1474595942165755</v>
      </c>
      <c r="C17" s="1">
        <v>4.3594772114950961</v>
      </c>
      <c r="D17" s="1">
        <v>0.49259566916742697</v>
      </c>
      <c r="E17" s="1">
        <v>0.6261390122563244</v>
      </c>
      <c r="F17" s="1">
        <v>-6.7825246603035971</v>
      </c>
      <c r="G17" s="1">
        <v>11.077443848736749</v>
      </c>
      <c r="H17" s="1">
        <v>-6.7825246603035971</v>
      </c>
      <c r="I17" s="1">
        <v>11.077443848736749</v>
      </c>
    </row>
    <row r="18" spans="1:9" ht="15.75" thickBot="1" x14ac:dyDescent="0.3">
      <c r="A18" s="2" t="s">
        <v>55</v>
      </c>
      <c r="B18" s="2">
        <v>0.16139877176951101</v>
      </c>
      <c r="C18" s="2">
        <v>0.18930529556650449</v>
      </c>
      <c r="D18" s="2">
        <v>0.85258455811559852</v>
      </c>
      <c r="E18" s="2">
        <v>0.40112399848183777</v>
      </c>
      <c r="F18" s="2">
        <v>-0.22637554764857643</v>
      </c>
      <c r="G18" s="2">
        <v>0.54917309118759849</v>
      </c>
      <c r="H18" s="2">
        <v>-0.22637554764857643</v>
      </c>
      <c r="I18" s="2">
        <v>0.54917309118759849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12" sqref="F12"/>
    </sheetView>
  </sheetViews>
  <sheetFormatPr defaultRowHeight="15" x14ac:dyDescent="0.25"/>
  <sheetData>
    <row r="1" spans="1:9" x14ac:dyDescent="0.25">
      <c r="A1" t="s">
        <v>31</v>
      </c>
    </row>
    <row r="2" spans="1:9" ht="15.75" thickBot="1" x14ac:dyDescent="0.3"/>
    <row r="3" spans="1:9" x14ac:dyDescent="0.25">
      <c r="A3" s="4" t="s">
        <v>32</v>
      </c>
      <c r="B3" s="4"/>
    </row>
    <row r="4" spans="1:9" x14ac:dyDescent="0.25">
      <c r="A4" s="1" t="s">
        <v>33</v>
      </c>
      <c r="B4" s="1">
        <v>0.20184726278048157</v>
      </c>
    </row>
    <row r="5" spans="1:9" x14ac:dyDescent="0.25">
      <c r="A5" s="1" t="s">
        <v>34</v>
      </c>
      <c r="B5" s="1">
        <v>4.0742317491972782E-2</v>
      </c>
    </row>
    <row r="6" spans="1:9" x14ac:dyDescent="0.25">
      <c r="A6" s="1" t="s">
        <v>35</v>
      </c>
      <c r="B6" s="1">
        <v>6.4831145452575257E-3</v>
      </c>
    </row>
    <row r="7" spans="1:9" x14ac:dyDescent="0.25">
      <c r="A7" s="1" t="s">
        <v>36</v>
      </c>
      <c r="B7" s="1">
        <v>10.871780136701089</v>
      </c>
    </row>
    <row r="8" spans="1:9" ht="15.75" thickBot="1" x14ac:dyDescent="0.3">
      <c r="A8" s="2" t="s">
        <v>37</v>
      </c>
      <c r="B8" s="2">
        <v>30</v>
      </c>
    </row>
    <row r="10" spans="1:9" ht="15.75" thickBot="1" x14ac:dyDescent="0.3">
      <c r="A10" t="s">
        <v>38</v>
      </c>
    </row>
    <row r="11" spans="1:9" x14ac:dyDescent="0.25">
      <c r="A11" s="3"/>
      <c r="B11" s="3" t="s">
        <v>43</v>
      </c>
      <c r="C11" s="3" t="s">
        <v>44</v>
      </c>
      <c r="D11" s="3" t="s">
        <v>45</v>
      </c>
      <c r="E11" s="3" t="s">
        <v>46</v>
      </c>
      <c r="F11" s="3" t="s">
        <v>47</v>
      </c>
    </row>
    <row r="12" spans="1:9" x14ac:dyDescent="0.25">
      <c r="A12" s="1" t="s">
        <v>39</v>
      </c>
      <c r="B12" s="1">
        <v>1</v>
      </c>
      <c r="C12" s="1">
        <v>140.56260459283612</v>
      </c>
      <c r="D12" s="1">
        <v>140.56260459283612</v>
      </c>
      <c r="E12" s="1">
        <v>1.1892371680491509</v>
      </c>
      <c r="F12" s="1">
        <v>0.28477956845245406</v>
      </c>
    </row>
    <row r="13" spans="1:9" x14ac:dyDescent="0.25">
      <c r="A13" s="1" t="s">
        <v>40</v>
      </c>
      <c r="B13" s="1">
        <v>28</v>
      </c>
      <c r="C13" s="1">
        <v>3309.4768935415141</v>
      </c>
      <c r="D13" s="1">
        <v>118.19560334076836</v>
      </c>
      <c r="E13" s="1"/>
      <c r="F13" s="1"/>
    </row>
    <row r="14" spans="1:9" ht="15.75" thickBot="1" x14ac:dyDescent="0.3">
      <c r="A14" s="2" t="s">
        <v>41</v>
      </c>
      <c r="B14" s="2">
        <v>29</v>
      </c>
      <c r="C14" s="2">
        <v>3450.0394981343502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48</v>
      </c>
      <c r="C16" s="3" t="s">
        <v>36</v>
      </c>
      <c r="D16" s="3" t="s">
        <v>49</v>
      </c>
      <c r="E16" s="3" t="s">
        <v>50</v>
      </c>
      <c r="F16" s="3" t="s">
        <v>51</v>
      </c>
      <c r="G16" s="3" t="s">
        <v>52</v>
      </c>
      <c r="H16" s="3" t="s">
        <v>53</v>
      </c>
      <c r="I16" s="3" t="s">
        <v>54</v>
      </c>
    </row>
    <row r="17" spans="1:9" x14ac:dyDescent="0.25">
      <c r="A17" s="1" t="s">
        <v>42</v>
      </c>
      <c r="B17" s="1">
        <v>0.66996761722476617</v>
      </c>
      <c r="C17" s="1">
        <v>2.0700194963251008</v>
      </c>
      <c r="D17" s="1">
        <v>0.32365280540311703</v>
      </c>
      <c r="E17" s="1">
        <v>0.74860599322979438</v>
      </c>
      <c r="F17" s="1">
        <v>-3.5702751027029658</v>
      </c>
      <c r="G17" s="1">
        <v>4.9102103371524981</v>
      </c>
      <c r="H17" s="1">
        <v>-3.5702751027029658</v>
      </c>
      <c r="I17" s="1">
        <v>4.9102103371524981</v>
      </c>
    </row>
    <row r="18" spans="1:9" ht="15.75" thickBot="1" x14ac:dyDescent="0.3">
      <c r="A18" s="2" t="s">
        <v>55</v>
      </c>
      <c r="B18" s="2">
        <v>9.8025039059842514E-2</v>
      </c>
      <c r="C18" s="2">
        <v>8.9888221355298323E-2</v>
      </c>
      <c r="D18" s="2">
        <v>1.0905215119607501</v>
      </c>
      <c r="E18" s="2">
        <v>0.284779568452452</v>
      </c>
      <c r="F18" s="2">
        <v>-8.6102635527622387E-2</v>
      </c>
      <c r="G18" s="2">
        <v>0.28215271364730743</v>
      </c>
      <c r="H18" s="2">
        <v>-8.6102635527622387E-2</v>
      </c>
      <c r="I18" s="2">
        <v>0.28215271364730743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12" sqref="F12"/>
    </sheetView>
  </sheetViews>
  <sheetFormatPr defaultRowHeight="15" x14ac:dyDescent="0.25"/>
  <sheetData>
    <row r="1" spans="1:9" x14ac:dyDescent="0.25">
      <c r="A1" t="s">
        <v>31</v>
      </c>
    </row>
    <row r="2" spans="1:9" ht="15.75" thickBot="1" x14ac:dyDescent="0.3"/>
    <row r="3" spans="1:9" x14ac:dyDescent="0.25">
      <c r="A3" s="4" t="s">
        <v>32</v>
      </c>
      <c r="B3" s="4"/>
    </row>
    <row r="4" spans="1:9" x14ac:dyDescent="0.25">
      <c r="A4" s="1" t="s">
        <v>33</v>
      </c>
      <c r="B4" s="1">
        <v>0.26728642375882872</v>
      </c>
    </row>
    <row r="5" spans="1:9" x14ac:dyDescent="0.25">
      <c r="A5" s="1" t="s">
        <v>34</v>
      </c>
      <c r="B5" s="1">
        <v>7.1442032325784166E-2</v>
      </c>
    </row>
    <row r="6" spans="1:9" x14ac:dyDescent="0.25">
      <c r="A6" s="1" t="s">
        <v>35</v>
      </c>
      <c r="B6" s="1">
        <v>3.8279247765990738E-2</v>
      </c>
    </row>
    <row r="7" spans="1:9" x14ac:dyDescent="0.25">
      <c r="A7" s="1" t="s">
        <v>36</v>
      </c>
      <c r="B7" s="1">
        <v>17.078195749134643</v>
      </c>
    </row>
    <row r="8" spans="1:9" ht="15.75" thickBot="1" x14ac:dyDescent="0.3">
      <c r="A8" s="2" t="s">
        <v>37</v>
      </c>
      <c r="B8" s="2">
        <v>30</v>
      </c>
    </row>
    <row r="10" spans="1:9" ht="15.75" thickBot="1" x14ac:dyDescent="0.3">
      <c r="A10" t="s">
        <v>38</v>
      </c>
    </row>
    <row r="11" spans="1:9" x14ac:dyDescent="0.25">
      <c r="A11" s="3"/>
      <c r="B11" s="3" t="s">
        <v>43</v>
      </c>
      <c r="C11" s="3" t="s">
        <v>44</v>
      </c>
      <c r="D11" s="3" t="s">
        <v>45</v>
      </c>
      <c r="E11" s="3" t="s">
        <v>46</v>
      </c>
      <c r="F11" s="3" t="s">
        <v>47</v>
      </c>
    </row>
    <row r="12" spans="1:9" x14ac:dyDescent="0.25">
      <c r="A12" s="1" t="s">
        <v>39</v>
      </c>
      <c r="B12" s="1">
        <v>1</v>
      </c>
      <c r="C12" s="1">
        <v>628.32853774180876</v>
      </c>
      <c r="D12" s="1">
        <v>628.32853774180876</v>
      </c>
      <c r="E12" s="1">
        <v>2.1542832809160579</v>
      </c>
      <c r="F12" s="1">
        <v>0.15331712654054608</v>
      </c>
    </row>
    <row r="13" spans="1:9" x14ac:dyDescent="0.25">
      <c r="A13" s="1" t="s">
        <v>40</v>
      </c>
      <c r="B13" s="1">
        <v>28</v>
      </c>
      <c r="C13" s="1">
        <v>8166.6135612812977</v>
      </c>
      <c r="D13" s="1">
        <v>291.66477004576063</v>
      </c>
      <c r="E13" s="1"/>
      <c r="F13" s="1"/>
    </row>
    <row r="14" spans="1:9" ht="15.75" thickBot="1" x14ac:dyDescent="0.3">
      <c r="A14" s="2" t="s">
        <v>41</v>
      </c>
      <c r="B14" s="2">
        <v>29</v>
      </c>
      <c r="C14" s="2">
        <v>8794.9420990231065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48</v>
      </c>
      <c r="C16" s="3" t="s">
        <v>36</v>
      </c>
      <c r="D16" s="3" t="s">
        <v>49</v>
      </c>
      <c r="E16" s="3" t="s">
        <v>50</v>
      </c>
      <c r="F16" s="3" t="s">
        <v>51</v>
      </c>
      <c r="G16" s="3" t="s">
        <v>52</v>
      </c>
      <c r="H16" s="3" t="s">
        <v>53</v>
      </c>
      <c r="I16" s="3" t="s">
        <v>54</v>
      </c>
    </row>
    <row r="17" spans="1:9" x14ac:dyDescent="0.25">
      <c r="A17" s="1" t="s">
        <v>42</v>
      </c>
      <c r="B17" s="1">
        <v>0.95836310729869112</v>
      </c>
      <c r="C17" s="1">
        <v>3.2517396156148139</v>
      </c>
      <c r="D17" s="1">
        <v>0.29472320068207281</v>
      </c>
      <c r="E17" s="1">
        <v>0.77037949781673198</v>
      </c>
      <c r="F17" s="1">
        <v>-5.7025235445852172</v>
      </c>
      <c r="G17" s="1">
        <v>7.6192497591825994</v>
      </c>
      <c r="H17" s="1">
        <v>-5.7025235445852172</v>
      </c>
      <c r="I17" s="1">
        <v>7.6192497591825994</v>
      </c>
    </row>
    <row r="18" spans="1:9" ht="15.75" thickBot="1" x14ac:dyDescent="0.3">
      <c r="A18" s="2" t="s">
        <v>55</v>
      </c>
      <c r="B18" s="2">
        <v>0.20725046738913436</v>
      </c>
      <c r="C18" s="2">
        <v>0.14120306155429169</v>
      </c>
      <c r="D18" s="2">
        <v>1.4677476898009598</v>
      </c>
      <c r="E18" s="2">
        <v>0.15331712654054647</v>
      </c>
      <c r="F18" s="2">
        <v>-8.1990892342030247E-2</v>
      </c>
      <c r="G18" s="2">
        <v>0.49649182712029893</v>
      </c>
      <c r="H18" s="2">
        <v>-8.1990892342030247E-2</v>
      </c>
      <c r="I18" s="2">
        <v>0.49649182712029893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12" sqref="F12"/>
    </sheetView>
  </sheetViews>
  <sheetFormatPr defaultRowHeight="15" x14ac:dyDescent="0.25"/>
  <sheetData>
    <row r="1" spans="1:9" x14ac:dyDescent="0.25">
      <c r="A1" t="s">
        <v>31</v>
      </c>
    </row>
    <row r="2" spans="1:9" ht="15.75" thickBot="1" x14ac:dyDescent="0.3"/>
    <row r="3" spans="1:9" x14ac:dyDescent="0.25">
      <c r="A3" s="4" t="s">
        <v>32</v>
      </c>
      <c r="B3" s="4"/>
    </row>
    <row r="4" spans="1:9" x14ac:dyDescent="0.25">
      <c r="A4" s="1" t="s">
        <v>33</v>
      </c>
      <c r="B4" s="1">
        <v>0.27447559829448059</v>
      </c>
    </row>
    <row r="5" spans="1:9" x14ac:dyDescent="0.25">
      <c r="A5" s="1" t="s">
        <v>34</v>
      </c>
      <c r="B5" s="1">
        <v>7.533685405911307E-2</v>
      </c>
    </row>
    <row r="6" spans="1:9" x14ac:dyDescent="0.25">
      <c r="A6" s="1" t="s">
        <v>35</v>
      </c>
      <c r="B6" s="1">
        <v>4.2313170275509959E-2</v>
      </c>
    </row>
    <row r="7" spans="1:9" x14ac:dyDescent="0.25">
      <c r="A7" s="1" t="s">
        <v>36</v>
      </c>
      <c r="B7" s="1">
        <v>18.729589569568425</v>
      </c>
    </row>
    <row r="8" spans="1:9" ht="15.75" thickBot="1" x14ac:dyDescent="0.3">
      <c r="A8" s="2" t="s">
        <v>37</v>
      </c>
      <c r="B8" s="2">
        <v>30</v>
      </c>
    </row>
    <row r="10" spans="1:9" ht="15.75" thickBot="1" x14ac:dyDescent="0.3">
      <c r="A10" t="s">
        <v>38</v>
      </c>
    </row>
    <row r="11" spans="1:9" x14ac:dyDescent="0.25">
      <c r="A11" s="3"/>
      <c r="B11" s="3" t="s">
        <v>43</v>
      </c>
      <c r="C11" s="3" t="s">
        <v>44</v>
      </c>
      <c r="D11" s="3" t="s">
        <v>45</v>
      </c>
      <c r="E11" s="3" t="s">
        <v>46</v>
      </c>
      <c r="F11" s="3" t="s">
        <v>47</v>
      </c>
    </row>
    <row r="12" spans="1:9" x14ac:dyDescent="0.25">
      <c r="A12" s="1" t="s">
        <v>39</v>
      </c>
      <c r="B12" s="1">
        <v>1</v>
      </c>
      <c r="C12" s="1">
        <v>800.27359006602637</v>
      </c>
      <c r="D12" s="1">
        <v>800.27359006602637</v>
      </c>
      <c r="E12" s="1">
        <v>2.2812977059972717</v>
      </c>
      <c r="F12" s="1">
        <v>0.14214623531754794</v>
      </c>
    </row>
    <row r="13" spans="1:9" x14ac:dyDescent="0.25">
      <c r="A13" s="1" t="s">
        <v>40</v>
      </c>
      <c r="B13" s="1">
        <v>28</v>
      </c>
      <c r="C13" s="1">
        <v>9822.3307124456187</v>
      </c>
      <c r="D13" s="1">
        <v>350.79752544448638</v>
      </c>
      <c r="E13" s="1"/>
      <c r="F13" s="1"/>
    </row>
    <row r="14" spans="1:9" ht="15.75" thickBot="1" x14ac:dyDescent="0.3">
      <c r="A14" s="2" t="s">
        <v>41</v>
      </c>
      <c r="B14" s="2">
        <v>29</v>
      </c>
      <c r="C14" s="2">
        <v>10622.604302511645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48</v>
      </c>
      <c r="C16" s="3" t="s">
        <v>36</v>
      </c>
      <c r="D16" s="3" t="s">
        <v>49</v>
      </c>
      <c r="E16" s="3" t="s">
        <v>50</v>
      </c>
      <c r="F16" s="3" t="s">
        <v>51</v>
      </c>
      <c r="G16" s="3" t="s">
        <v>52</v>
      </c>
      <c r="H16" s="3" t="s">
        <v>53</v>
      </c>
      <c r="I16" s="3" t="s">
        <v>54</v>
      </c>
    </row>
    <row r="17" spans="1:9" x14ac:dyDescent="0.25">
      <c r="A17" s="1" t="s">
        <v>42</v>
      </c>
      <c r="B17" s="1">
        <v>2.2776710605194972</v>
      </c>
      <c r="C17" s="1">
        <v>3.5661699445421609</v>
      </c>
      <c r="D17" s="1">
        <v>0.63868831153303707</v>
      </c>
      <c r="E17" s="1">
        <v>0.52821596467385801</v>
      </c>
      <c r="F17" s="1">
        <v>-5.0272969227362161</v>
      </c>
      <c r="G17" s="1">
        <v>9.5826390437752114</v>
      </c>
      <c r="H17" s="1">
        <v>-5.0272969227362161</v>
      </c>
      <c r="I17" s="1">
        <v>9.5826390437752114</v>
      </c>
    </row>
    <row r="18" spans="1:9" ht="15.75" thickBot="1" x14ac:dyDescent="0.3">
      <c r="A18" s="2" t="s">
        <v>55</v>
      </c>
      <c r="B18" s="2">
        <v>0.23389523188921216</v>
      </c>
      <c r="C18" s="2">
        <v>0.15485683779051404</v>
      </c>
      <c r="D18" s="2">
        <v>1.5103965393224614</v>
      </c>
      <c r="E18" s="2">
        <v>0.14214623531754822</v>
      </c>
      <c r="F18" s="2">
        <v>-8.3314620596704497E-2</v>
      </c>
      <c r="G18" s="2">
        <v>0.55110508437512884</v>
      </c>
      <c r="H18" s="2">
        <v>-8.3314620596704497E-2</v>
      </c>
      <c r="I18" s="2">
        <v>0.55110508437512884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12" sqref="F12"/>
    </sheetView>
  </sheetViews>
  <sheetFormatPr defaultRowHeight="15" x14ac:dyDescent="0.25"/>
  <sheetData>
    <row r="1" spans="1:9" x14ac:dyDescent="0.25">
      <c r="A1" t="s">
        <v>31</v>
      </c>
    </row>
    <row r="2" spans="1:9" ht="15.75" thickBot="1" x14ac:dyDescent="0.3"/>
    <row r="3" spans="1:9" x14ac:dyDescent="0.25">
      <c r="A3" s="4" t="s">
        <v>32</v>
      </c>
      <c r="B3" s="4"/>
    </row>
    <row r="4" spans="1:9" x14ac:dyDescent="0.25">
      <c r="A4" s="1" t="s">
        <v>33</v>
      </c>
      <c r="B4" s="1">
        <v>2.8894715469019731E-2</v>
      </c>
    </row>
    <row r="5" spans="1:9" x14ac:dyDescent="0.25">
      <c r="A5" s="1" t="s">
        <v>34</v>
      </c>
      <c r="B5" s="1">
        <v>8.3490458203560811E-4</v>
      </c>
    </row>
    <row r="6" spans="1:9" x14ac:dyDescent="0.25">
      <c r="A6" s="1" t="s">
        <v>35</v>
      </c>
      <c r="B6" s="1">
        <v>-3.4849563111463124E-2</v>
      </c>
    </row>
    <row r="7" spans="1:9" x14ac:dyDescent="0.25">
      <c r="A7" s="1" t="s">
        <v>36</v>
      </c>
      <c r="B7" s="1">
        <v>10.173706735493541</v>
      </c>
    </row>
    <row r="8" spans="1:9" ht="15.75" thickBot="1" x14ac:dyDescent="0.3">
      <c r="A8" s="2" t="s">
        <v>37</v>
      </c>
      <c r="B8" s="2">
        <v>30</v>
      </c>
    </row>
    <row r="10" spans="1:9" ht="15.75" thickBot="1" x14ac:dyDescent="0.3">
      <c r="A10" t="s">
        <v>38</v>
      </c>
    </row>
    <row r="11" spans="1:9" x14ac:dyDescent="0.25">
      <c r="A11" s="3"/>
      <c r="B11" s="3" t="s">
        <v>43</v>
      </c>
      <c r="C11" s="3" t="s">
        <v>44</v>
      </c>
      <c r="D11" s="3" t="s">
        <v>45</v>
      </c>
      <c r="E11" s="3" t="s">
        <v>46</v>
      </c>
      <c r="F11" s="3" t="s">
        <v>47</v>
      </c>
    </row>
    <row r="12" spans="1:9" x14ac:dyDescent="0.25">
      <c r="A12" s="1" t="s">
        <v>39</v>
      </c>
      <c r="B12" s="1">
        <v>1</v>
      </c>
      <c r="C12" s="1">
        <v>2.4216760740150676</v>
      </c>
      <c r="D12" s="1">
        <v>2.4216760740150676</v>
      </c>
      <c r="E12" s="1">
        <v>2.3396862444657329E-2</v>
      </c>
      <c r="F12" s="1">
        <v>0.87952655462373852</v>
      </c>
    </row>
    <row r="13" spans="1:9" x14ac:dyDescent="0.25">
      <c r="A13" s="1" t="s">
        <v>40</v>
      </c>
      <c r="B13" s="1">
        <v>28</v>
      </c>
      <c r="C13" s="1">
        <v>2898.1206447151462</v>
      </c>
      <c r="D13" s="1">
        <v>103.50430873982666</v>
      </c>
      <c r="E13" s="1"/>
      <c r="F13" s="1"/>
    </row>
    <row r="14" spans="1:9" ht="15.75" thickBot="1" x14ac:dyDescent="0.3">
      <c r="A14" s="2" t="s">
        <v>41</v>
      </c>
      <c r="B14" s="2">
        <v>29</v>
      </c>
      <c r="C14" s="2">
        <v>2900.5423207891613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48</v>
      </c>
      <c r="C16" s="3" t="s">
        <v>36</v>
      </c>
      <c r="D16" s="3" t="s">
        <v>49</v>
      </c>
      <c r="E16" s="3" t="s">
        <v>50</v>
      </c>
      <c r="F16" s="3" t="s">
        <v>51</v>
      </c>
      <c r="G16" s="3" t="s">
        <v>52</v>
      </c>
      <c r="H16" s="3" t="s">
        <v>53</v>
      </c>
      <c r="I16" s="3" t="s">
        <v>54</v>
      </c>
    </row>
    <row r="17" spans="1:9" x14ac:dyDescent="0.25">
      <c r="A17" s="1" t="s">
        <v>42</v>
      </c>
      <c r="B17" s="1">
        <v>2.8429695830310155</v>
      </c>
      <c r="C17" s="1">
        <v>1.9371042301777046</v>
      </c>
      <c r="D17" s="1">
        <v>1.4676389317317269</v>
      </c>
      <c r="E17" s="1">
        <v>0.15334648876019916</v>
      </c>
      <c r="F17" s="1">
        <v>-1.1250085564667738</v>
      </c>
      <c r="G17" s="1">
        <v>6.8109477225288053</v>
      </c>
      <c r="H17" s="1">
        <v>-1.1250085564667738</v>
      </c>
      <c r="I17" s="1">
        <v>6.8109477225288053</v>
      </c>
    </row>
    <row r="18" spans="1:9" ht="15.75" thickBot="1" x14ac:dyDescent="0.3">
      <c r="A18" s="2" t="s">
        <v>55</v>
      </c>
      <c r="B18" s="2">
        <v>1.2866491918395078E-2</v>
      </c>
      <c r="C18" s="2">
        <v>8.4116528438315685E-2</v>
      </c>
      <c r="D18" s="2">
        <v>0.15296032964354123</v>
      </c>
      <c r="E18" s="2">
        <v>0.87952655462372964</v>
      </c>
      <c r="F18" s="2">
        <v>-0.15943840567767353</v>
      </c>
      <c r="G18" s="2">
        <v>0.18517138951446371</v>
      </c>
      <c r="H18" s="2">
        <v>-0.15943840567767353</v>
      </c>
      <c r="I18" s="2">
        <v>0.18517138951446371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12" sqref="F12"/>
    </sheetView>
  </sheetViews>
  <sheetFormatPr defaultRowHeight="15" x14ac:dyDescent="0.25"/>
  <sheetData>
    <row r="1" spans="1:9" x14ac:dyDescent="0.25">
      <c r="A1" t="s">
        <v>31</v>
      </c>
    </row>
    <row r="2" spans="1:9" ht="15.75" thickBot="1" x14ac:dyDescent="0.3"/>
    <row r="3" spans="1:9" x14ac:dyDescent="0.25">
      <c r="A3" s="4" t="s">
        <v>32</v>
      </c>
      <c r="B3" s="4"/>
    </row>
    <row r="4" spans="1:9" x14ac:dyDescent="0.25">
      <c r="A4" s="1" t="s">
        <v>33</v>
      </c>
      <c r="B4" s="1">
        <v>0.21058804903879005</v>
      </c>
    </row>
    <row r="5" spans="1:9" x14ac:dyDescent="0.25">
      <c r="A5" s="1" t="s">
        <v>34</v>
      </c>
      <c r="B5" s="1">
        <v>4.4347326397963849E-2</v>
      </c>
    </row>
    <row r="6" spans="1:9" x14ac:dyDescent="0.25">
      <c r="A6" s="1" t="s">
        <v>35</v>
      </c>
      <c r="B6" s="1">
        <v>1.0216873769319703E-2</v>
      </c>
    </row>
    <row r="7" spans="1:9" x14ac:dyDescent="0.25">
      <c r="A7" s="1" t="s">
        <v>36</v>
      </c>
      <c r="B7" s="1">
        <v>13.268822802657361</v>
      </c>
    </row>
    <row r="8" spans="1:9" ht="15.75" thickBot="1" x14ac:dyDescent="0.3">
      <c r="A8" s="2" t="s">
        <v>37</v>
      </c>
      <c r="B8" s="2">
        <v>30</v>
      </c>
    </row>
    <row r="10" spans="1:9" ht="15.75" thickBot="1" x14ac:dyDescent="0.3">
      <c r="A10" t="s">
        <v>38</v>
      </c>
    </row>
    <row r="11" spans="1:9" x14ac:dyDescent="0.25">
      <c r="A11" s="3"/>
      <c r="B11" s="3" t="s">
        <v>43</v>
      </c>
      <c r="C11" s="3" t="s">
        <v>44</v>
      </c>
      <c r="D11" s="3" t="s">
        <v>45</v>
      </c>
      <c r="E11" s="3" t="s">
        <v>46</v>
      </c>
      <c r="F11" s="3" t="s">
        <v>47</v>
      </c>
    </row>
    <row r="12" spans="1:9" x14ac:dyDescent="0.25">
      <c r="A12" s="1" t="s">
        <v>39</v>
      </c>
      <c r="B12" s="1">
        <v>1</v>
      </c>
      <c r="C12" s="1">
        <v>228.76531769588564</v>
      </c>
      <c r="D12" s="1">
        <v>228.76531769588564</v>
      </c>
      <c r="E12" s="1">
        <v>1.2993477373559688</v>
      </c>
      <c r="F12" s="1">
        <v>0.26398989096812508</v>
      </c>
    </row>
    <row r="13" spans="1:9" x14ac:dyDescent="0.25">
      <c r="A13" s="1" t="s">
        <v>40</v>
      </c>
      <c r="B13" s="1">
        <v>28</v>
      </c>
      <c r="C13" s="1">
        <v>4929.726439912959</v>
      </c>
      <c r="D13" s="1">
        <v>176.06165856831996</v>
      </c>
      <c r="E13" s="1"/>
      <c r="F13" s="1"/>
    </row>
    <row r="14" spans="1:9" ht="15.75" thickBot="1" x14ac:dyDescent="0.3">
      <c r="A14" s="2" t="s">
        <v>41</v>
      </c>
      <c r="B14" s="2">
        <v>29</v>
      </c>
      <c r="C14" s="2">
        <v>5158.4917576088446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48</v>
      </c>
      <c r="C16" s="3" t="s">
        <v>36</v>
      </c>
      <c r="D16" s="3" t="s">
        <v>49</v>
      </c>
      <c r="E16" s="3" t="s">
        <v>50</v>
      </c>
      <c r="F16" s="3" t="s">
        <v>51</v>
      </c>
      <c r="G16" s="3" t="s">
        <v>52</v>
      </c>
      <c r="H16" s="3" t="s">
        <v>53</v>
      </c>
      <c r="I16" s="3" t="s">
        <v>54</v>
      </c>
    </row>
    <row r="17" spans="1:9" x14ac:dyDescent="0.25">
      <c r="A17" s="1" t="s">
        <v>42</v>
      </c>
      <c r="B17" s="1">
        <v>-0.38174152795954019</v>
      </c>
      <c r="C17" s="1">
        <v>2.5264235984741177</v>
      </c>
      <c r="D17" s="1">
        <v>-0.15109957340095317</v>
      </c>
      <c r="E17" s="1">
        <v>0.8809805285740252</v>
      </c>
      <c r="F17" s="1">
        <v>-5.5568856702739637</v>
      </c>
      <c r="G17" s="1">
        <v>4.7934026143548838</v>
      </c>
      <c r="H17" s="1">
        <v>-5.5568856702739637</v>
      </c>
      <c r="I17" s="1">
        <v>4.7934026143548838</v>
      </c>
    </row>
    <row r="18" spans="1:9" ht="15.75" thickBot="1" x14ac:dyDescent="0.3">
      <c r="A18" s="2" t="s">
        <v>55</v>
      </c>
      <c r="B18" s="2">
        <v>0.12505389345129142</v>
      </c>
      <c r="C18" s="2">
        <v>0.1097070457838939</v>
      </c>
      <c r="D18" s="2">
        <v>1.1398893531198395</v>
      </c>
      <c r="E18" s="2">
        <v>0.26398989096812586</v>
      </c>
      <c r="F18" s="2">
        <v>-9.9670802637694705E-2</v>
      </c>
      <c r="G18" s="2">
        <v>0.34977858954027752</v>
      </c>
      <c r="H18" s="2">
        <v>-9.9670802637694705E-2</v>
      </c>
      <c r="I18" s="2">
        <v>0.34977858954027752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12" sqref="F12"/>
    </sheetView>
  </sheetViews>
  <sheetFormatPr defaultRowHeight="15" x14ac:dyDescent="0.25"/>
  <sheetData>
    <row r="1" spans="1:9" x14ac:dyDescent="0.25">
      <c r="A1" t="s">
        <v>31</v>
      </c>
    </row>
    <row r="2" spans="1:9" ht="15.75" thickBot="1" x14ac:dyDescent="0.3"/>
    <row r="3" spans="1:9" x14ac:dyDescent="0.25">
      <c r="A3" s="4" t="s">
        <v>32</v>
      </c>
      <c r="B3" s="4"/>
    </row>
    <row r="4" spans="1:9" x14ac:dyDescent="0.25">
      <c r="A4" s="1" t="s">
        <v>33</v>
      </c>
      <c r="B4" s="1">
        <v>0.56135149222108316</v>
      </c>
    </row>
    <row r="5" spans="1:9" x14ac:dyDescent="0.25">
      <c r="A5" s="1" t="s">
        <v>34</v>
      </c>
      <c r="B5" s="1">
        <v>0.3151154978188368</v>
      </c>
    </row>
    <row r="6" spans="1:9" x14ac:dyDescent="0.25">
      <c r="A6" s="1" t="s">
        <v>35</v>
      </c>
      <c r="B6" s="1">
        <v>0.29065533702665242</v>
      </c>
    </row>
    <row r="7" spans="1:9" x14ac:dyDescent="0.25">
      <c r="A7" s="1" t="s">
        <v>36</v>
      </c>
      <c r="B7" s="1">
        <v>2.1017105074149014</v>
      </c>
    </row>
    <row r="8" spans="1:9" ht="15.75" thickBot="1" x14ac:dyDescent="0.3">
      <c r="A8" s="2" t="s">
        <v>37</v>
      </c>
      <c r="B8" s="2">
        <v>30</v>
      </c>
    </row>
    <row r="10" spans="1:9" ht="15.75" thickBot="1" x14ac:dyDescent="0.3">
      <c r="A10" t="s">
        <v>38</v>
      </c>
    </row>
    <row r="11" spans="1:9" x14ac:dyDescent="0.25">
      <c r="A11" s="3"/>
      <c r="B11" s="3" t="s">
        <v>43</v>
      </c>
      <c r="C11" s="3" t="s">
        <v>44</v>
      </c>
      <c r="D11" s="3" t="s">
        <v>45</v>
      </c>
      <c r="E11" s="3" t="s">
        <v>46</v>
      </c>
      <c r="F11" s="3" t="s">
        <v>47</v>
      </c>
    </row>
    <row r="12" spans="1:9" x14ac:dyDescent="0.25">
      <c r="A12" s="1" t="s">
        <v>39</v>
      </c>
      <c r="B12" s="1">
        <v>1</v>
      </c>
      <c r="C12" s="1">
        <v>56.905762404610272</v>
      </c>
      <c r="D12" s="1">
        <v>56.905762404610272</v>
      </c>
      <c r="E12" s="1">
        <v>12.882805656761002</v>
      </c>
      <c r="F12" s="1">
        <v>1.2489013523759875E-3</v>
      </c>
    </row>
    <row r="13" spans="1:9" x14ac:dyDescent="0.25">
      <c r="A13" s="1" t="s">
        <v>40</v>
      </c>
      <c r="B13" s="1">
        <v>28</v>
      </c>
      <c r="C13" s="1">
        <v>123.68123759538969</v>
      </c>
      <c r="D13" s="1">
        <v>4.4171870569782028</v>
      </c>
      <c r="E13" s="1"/>
      <c r="F13" s="1"/>
    </row>
    <row r="14" spans="1:9" ht="15.75" thickBot="1" x14ac:dyDescent="0.3">
      <c r="A14" s="2" t="s">
        <v>41</v>
      </c>
      <c r="B14" s="2">
        <v>29</v>
      </c>
      <c r="C14" s="2">
        <v>180.58699999999996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48</v>
      </c>
      <c r="C16" s="3" t="s">
        <v>36</v>
      </c>
      <c r="D16" s="3" t="s">
        <v>49</v>
      </c>
      <c r="E16" s="3" t="s">
        <v>50</v>
      </c>
      <c r="F16" s="3" t="s">
        <v>51</v>
      </c>
      <c r="G16" s="3" t="s">
        <v>52</v>
      </c>
      <c r="H16" s="3" t="s">
        <v>53</v>
      </c>
      <c r="I16" s="3" t="s">
        <v>54</v>
      </c>
    </row>
    <row r="17" spans="1:9" x14ac:dyDescent="0.25">
      <c r="A17" s="1" t="s">
        <v>42</v>
      </c>
      <c r="B17" s="1">
        <v>1.8023690974079907</v>
      </c>
      <c r="C17" s="1">
        <v>0.4001719747158442</v>
      </c>
      <c r="D17" s="1">
        <v>4.5039863141036411</v>
      </c>
      <c r="E17" s="1">
        <v>1.0748228602771112E-4</v>
      </c>
      <c r="F17" s="1">
        <v>0.98265396645374936</v>
      </c>
      <c r="G17" s="1">
        <v>2.6220842283622319</v>
      </c>
      <c r="H17" s="1">
        <v>0.98265396645374936</v>
      </c>
      <c r="I17" s="1">
        <v>2.6220842283622319</v>
      </c>
    </row>
    <row r="18" spans="1:9" ht="15.75" thickBot="1" x14ac:dyDescent="0.3">
      <c r="A18" s="2" t="s">
        <v>55</v>
      </c>
      <c r="B18" s="2">
        <v>6.2370646995088819E-2</v>
      </c>
      <c r="C18" s="2">
        <v>1.7377008819145619E-2</v>
      </c>
      <c r="D18" s="2">
        <v>3.5892625505472591</v>
      </c>
      <c r="E18" s="2">
        <v>1.2489013523759808E-3</v>
      </c>
      <c r="F18" s="2">
        <v>2.6775458026911982E-2</v>
      </c>
      <c r="G18" s="2">
        <v>9.7965835963265663E-2</v>
      </c>
      <c r="H18" s="2">
        <v>2.6775458026911982E-2</v>
      </c>
      <c r="I18" s="2">
        <v>9.7965835963265663E-2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12" sqref="F12"/>
    </sheetView>
  </sheetViews>
  <sheetFormatPr defaultRowHeight="15" x14ac:dyDescent="0.25"/>
  <sheetData>
    <row r="1" spans="1:9" x14ac:dyDescent="0.25">
      <c r="A1" t="s">
        <v>31</v>
      </c>
    </row>
    <row r="2" spans="1:9" ht="15.75" thickBot="1" x14ac:dyDescent="0.3"/>
    <row r="3" spans="1:9" x14ac:dyDescent="0.25">
      <c r="A3" s="4" t="s">
        <v>32</v>
      </c>
      <c r="B3" s="4"/>
    </row>
    <row r="4" spans="1:9" x14ac:dyDescent="0.25">
      <c r="A4" s="1" t="s">
        <v>33</v>
      </c>
      <c r="B4" s="1">
        <v>0.44864621233088608</v>
      </c>
    </row>
    <row r="5" spans="1:9" x14ac:dyDescent="0.25">
      <c r="A5" s="1" t="s">
        <v>34</v>
      </c>
      <c r="B5" s="1">
        <v>0.20128342383885051</v>
      </c>
    </row>
    <row r="6" spans="1:9" x14ac:dyDescent="0.25">
      <c r="A6" s="1" t="s">
        <v>35</v>
      </c>
      <c r="B6" s="1">
        <v>0.17275783183309515</v>
      </c>
    </row>
    <row r="7" spans="1:9" x14ac:dyDescent="0.25">
      <c r="A7" s="1" t="s">
        <v>36</v>
      </c>
      <c r="B7" s="1">
        <v>5.8313459897432764</v>
      </c>
    </row>
    <row r="8" spans="1:9" ht="15.75" thickBot="1" x14ac:dyDescent="0.3">
      <c r="A8" s="2" t="s">
        <v>37</v>
      </c>
      <c r="B8" s="2">
        <v>30</v>
      </c>
    </row>
    <row r="10" spans="1:9" ht="15.75" thickBot="1" x14ac:dyDescent="0.3">
      <c r="A10" t="s">
        <v>38</v>
      </c>
    </row>
    <row r="11" spans="1:9" x14ac:dyDescent="0.25">
      <c r="A11" s="3"/>
      <c r="B11" s="3" t="s">
        <v>43</v>
      </c>
      <c r="C11" s="3" t="s">
        <v>44</v>
      </c>
      <c r="D11" s="3" t="s">
        <v>45</v>
      </c>
      <c r="E11" s="3" t="s">
        <v>46</v>
      </c>
      <c r="F11" s="3" t="s">
        <v>47</v>
      </c>
    </row>
    <row r="12" spans="1:9" x14ac:dyDescent="0.25">
      <c r="A12" s="1" t="s">
        <v>39</v>
      </c>
      <c r="B12" s="1">
        <v>1</v>
      </c>
      <c r="C12" s="1">
        <v>239.94459144762982</v>
      </c>
      <c r="D12" s="1">
        <v>239.94459144762982</v>
      </c>
      <c r="E12" s="1">
        <v>7.056240017673935</v>
      </c>
      <c r="F12" s="1">
        <v>1.289307007413246E-2</v>
      </c>
    </row>
    <row r="13" spans="1:9" x14ac:dyDescent="0.25">
      <c r="A13" s="1" t="s">
        <v>40</v>
      </c>
      <c r="B13" s="1">
        <v>28</v>
      </c>
      <c r="C13" s="1">
        <v>952.12868945865989</v>
      </c>
      <c r="D13" s="1">
        <v>34.004596052094996</v>
      </c>
      <c r="E13" s="1"/>
      <c r="F13" s="1"/>
    </row>
    <row r="14" spans="1:9" ht="15.75" thickBot="1" x14ac:dyDescent="0.3">
      <c r="A14" s="2" t="s">
        <v>41</v>
      </c>
      <c r="B14" s="2">
        <v>29</v>
      </c>
      <c r="C14" s="2">
        <v>1192.0732809062897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48</v>
      </c>
      <c r="C16" s="3" t="s">
        <v>36</v>
      </c>
      <c r="D16" s="3" t="s">
        <v>49</v>
      </c>
      <c r="E16" s="3" t="s">
        <v>50</v>
      </c>
      <c r="F16" s="3" t="s">
        <v>51</v>
      </c>
      <c r="G16" s="3" t="s">
        <v>52</v>
      </c>
      <c r="H16" s="3" t="s">
        <v>53</v>
      </c>
      <c r="I16" s="3" t="s">
        <v>54</v>
      </c>
    </row>
    <row r="17" spans="1:9" x14ac:dyDescent="0.25">
      <c r="A17" s="1" t="s">
        <v>42</v>
      </c>
      <c r="B17" s="1">
        <v>1.6215353630726446</v>
      </c>
      <c r="C17" s="1">
        <v>1.110305739888571</v>
      </c>
      <c r="D17" s="1">
        <v>1.4604404037714693</v>
      </c>
      <c r="E17" s="1">
        <v>0.15529997125061087</v>
      </c>
      <c r="F17" s="1">
        <v>-0.65282284409135727</v>
      </c>
      <c r="G17" s="1">
        <v>3.8958935702366464</v>
      </c>
      <c r="H17" s="1">
        <v>-0.65282284409135727</v>
      </c>
      <c r="I17" s="1">
        <v>3.8958935702366464</v>
      </c>
    </row>
    <row r="18" spans="1:9" ht="15.75" thickBot="1" x14ac:dyDescent="0.3">
      <c r="A18" s="2" t="s">
        <v>55</v>
      </c>
      <c r="B18" s="2">
        <v>0.12807300765137949</v>
      </c>
      <c r="C18" s="2">
        <v>4.82137527189202E-2</v>
      </c>
      <c r="D18" s="2">
        <v>2.6563584128791673</v>
      </c>
      <c r="E18" s="2">
        <v>1.2893070074132524E-2</v>
      </c>
      <c r="F18" s="2">
        <v>2.9311612249193472E-2</v>
      </c>
      <c r="G18" s="2">
        <v>0.2268344030535655</v>
      </c>
      <c r="H18" s="2">
        <v>2.9311612249193472E-2</v>
      </c>
      <c r="I18" s="2">
        <v>0.2268344030535655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12" sqref="F12"/>
    </sheetView>
  </sheetViews>
  <sheetFormatPr defaultRowHeight="15" x14ac:dyDescent="0.25"/>
  <sheetData>
    <row r="1" spans="1:9" x14ac:dyDescent="0.25">
      <c r="A1" t="s">
        <v>31</v>
      </c>
    </row>
    <row r="2" spans="1:9" ht="15.75" thickBot="1" x14ac:dyDescent="0.3"/>
    <row r="3" spans="1:9" x14ac:dyDescent="0.25">
      <c r="A3" s="4" t="s">
        <v>32</v>
      </c>
      <c r="B3" s="4"/>
    </row>
    <row r="4" spans="1:9" x14ac:dyDescent="0.25">
      <c r="A4" s="1" t="s">
        <v>33</v>
      </c>
      <c r="B4" s="1">
        <v>0.4473179249551506</v>
      </c>
    </row>
    <row r="5" spans="1:9" x14ac:dyDescent="0.25">
      <c r="A5" s="1" t="s">
        <v>34</v>
      </c>
      <c r="B5" s="1">
        <v>0.20009332598618176</v>
      </c>
    </row>
    <row r="6" spans="1:9" x14ac:dyDescent="0.25">
      <c r="A6" s="1" t="s">
        <v>35</v>
      </c>
      <c r="B6" s="1">
        <v>0.17152523048568824</v>
      </c>
    </row>
    <row r="7" spans="1:9" x14ac:dyDescent="0.25">
      <c r="A7" s="1" t="s">
        <v>36</v>
      </c>
      <c r="B7" s="1">
        <v>7.0964929758686388</v>
      </c>
    </row>
    <row r="8" spans="1:9" ht="15.75" thickBot="1" x14ac:dyDescent="0.3">
      <c r="A8" s="2" t="s">
        <v>37</v>
      </c>
      <c r="B8" s="2">
        <v>30</v>
      </c>
    </row>
    <row r="10" spans="1:9" ht="15.75" thickBot="1" x14ac:dyDescent="0.3">
      <c r="A10" t="s">
        <v>38</v>
      </c>
    </row>
    <row r="11" spans="1:9" x14ac:dyDescent="0.25">
      <c r="A11" s="3"/>
      <c r="B11" s="3" t="s">
        <v>43</v>
      </c>
      <c r="C11" s="3" t="s">
        <v>44</v>
      </c>
      <c r="D11" s="3" t="s">
        <v>45</v>
      </c>
      <c r="E11" s="3" t="s">
        <v>46</v>
      </c>
      <c r="F11" s="3" t="s">
        <v>47</v>
      </c>
    </row>
    <row r="12" spans="1:9" x14ac:dyDescent="0.25">
      <c r="A12" s="1" t="s">
        <v>39</v>
      </c>
      <c r="B12" s="1">
        <v>1</v>
      </c>
      <c r="C12" s="1">
        <v>352.72713323286371</v>
      </c>
      <c r="D12" s="1">
        <v>352.72713323286371</v>
      </c>
      <c r="E12" s="1">
        <v>7.0040834882649134</v>
      </c>
      <c r="F12" s="1">
        <v>1.3195240761381876E-2</v>
      </c>
    </row>
    <row r="13" spans="1:9" x14ac:dyDescent="0.25">
      <c r="A13" s="1" t="s">
        <v>40</v>
      </c>
      <c r="B13" s="1">
        <v>28</v>
      </c>
      <c r="C13" s="1">
        <v>1410.0859515834818</v>
      </c>
      <c r="D13" s="1">
        <v>50.360212556552924</v>
      </c>
      <c r="E13" s="1"/>
      <c r="F13" s="1"/>
    </row>
    <row r="14" spans="1:9" ht="15.75" thickBot="1" x14ac:dyDescent="0.3">
      <c r="A14" s="2" t="s">
        <v>41</v>
      </c>
      <c r="B14" s="2">
        <v>29</v>
      </c>
      <c r="C14" s="2">
        <v>1762.8130848163455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48</v>
      </c>
      <c r="C16" s="3" t="s">
        <v>36</v>
      </c>
      <c r="D16" s="3" t="s">
        <v>49</v>
      </c>
      <c r="E16" s="3" t="s">
        <v>50</v>
      </c>
      <c r="F16" s="3" t="s">
        <v>51</v>
      </c>
      <c r="G16" s="3" t="s">
        <v>52</v>
      </c>
      <c r="H16" s="3" t="s">
        <v>53</v>
      </c>
      <c r="I16" s="3" t="s">
        <v>54</v>
      </c>
    </row>
    <row r="17" spans="1:9" x14ac:dyDescent="0.25">
      <c r="A17" s="1" t="s">
        <v>42</v>
      </c>
      <c r="B17" s="1">
        <v>2.1547196854907797</v>
      </c>
      <c r="C17" s="1">
        <v>1.3511935148496921</v>
      </c>
      <c r="D17" s="1">
        <v>1.5946788241730665</v>
      </c>
      <c r="E17" s="1">
        <v>0.12201111903535096</v>
      </c>
      <c r="F17" s="1">
        <v>-0.61307476027474817</v>
      </c>
      <c r="G17" s="1">
        <v>4.9225141312563077</v>
      </c>
      <c r="H17" s="1">
        <v>-0.61307476027474817</v>
      </c>
      <c r="I17" s="1">
        <v>4.9225141312563077</v>
      </c>
    </row>
    <row r="18" spans="1:9" ht="15.75" thickBot="1" x14ac:dyDescent="0.3">
      <c r="A18" s="2" t="s">
        <v>55</v>
      </c>
      <c r="B18" s="2">
        <v>0.15528215888024174</v>
      </c>
      <c r="C18" s="2">
        <v>5.8674027936584099E-2</v>
      </c>
      <c r="D18" s="2">
        <v>2.6465229052976111</v>
      </c>
      <c r="E18" s="2">
        <v>1.3195240761381866E-2</v>
      </c>
      <c r="F18" s="2">
        <v>3.5093861017049185E-2</v>
      </c>
      <c r="G18" s="2">
        <v>0.27547045674343429</v>
      </c>
      <c r="H18" s="2">
        <v>3.5093861017049185E-2</v>
      </c>
      <c r="I18" s="2">
        <v>0.27547045674343429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12" sqref="F12"/>
    </sheetView>
  </sheetViews>
  <sheetFormatPr defaultRowHeight="15" x14ac:dyDescent="0.25"/>
  <sheetData>
    <row r="1" spans="1:9" x14ac:dyDescent="0.25">
      <c r="A1" t="s">
        <v>31</v>
      </c>
    </row>
    <row r="2" spans="1:9" ht="15.75" thickBot="1" x14ac:dyDescent="0.3"/>
    <row r="3" spans="1:9" x14ac:dyDescent="0.25">
      <c r="A3" s="4" t="s">
        <v>32</v>
      </c>
      <c r="B3" s="4"/>
    </row>
    <row r="4" spans="1:9" x14ac:dyDescent="0.25">
      <c r="A4" s="1" t="s">
        <v>33</v>
      </c>
      <c r="B4" s="1">
        <v>0.49281555829856949</v>
      </c>
    </row>
    <row r="5" spans="1:9" x14ac:dyDescent="0.25">
      <c r="A5" s="1" t="s">
        <v>34</v>
      </c>
      <c r="B5" s="1">
        <v>0.24286717450113074</v>
      </c>
    </row>
    <row r="6" spans="1:9" x14ac:dyDescent="0.25">
      <c r="A6" s="1" t="s">
        <v>35</v>
      </c>
      <c r="B6" s="1">
        <v>0.21582671644759971</v>
      </c>
    </row>
    <row r="7" spans="1:9" x14ac:dyDescent="0.25">
      <c r="A7" s="1" t="s">
        <v>36</v>
      </c>
      <c r="B7" s="1">
        <v>3.1356660011707147</v>
      </c>
    </row>
    <row r="8" spans="1:9" ht="15.75" thickBot="1" x14ac:dyDescent="0.3">
      <c r="A8" s="2" t="s">
        <v>37</v>
      </c>
      <c r="B8" s="2">
        <v>30</v>
      </c>
    </row>
    <row r="10" spans="1:9" ht="15.75" thickBot="1" x14ac:dyDescent="0.3">
      <c r="A10" t="s">
        <v>38</v>
      </c>
    </row>
    <row r="11" spans="1:9" x14ac:dyDescent="0.25">
      <c r="A11" s="3"/>
      <c r="B11" s="3" t="s">
        <v>43</v>
      </c>
      <c r="C11" s="3" t="s">
        <v>44</v>
      </c>
      <c r="D11" s="3" t="s">
        <v>45</v>
      </c>
      <c r="E11" s="3" t="s">
        <v>46</v>
      </c>
      <c r="F11" s="3" t="s">
        <v>47</v>
      </c>
    </row>
    <row r="12" spans="1:9" x14ac:dyDescent="0.25">
      <c r="A12" s="1" t="s">
        <v>39</v>
      </c>
      <c r="B12" s="1">
        <v>1</v>
      </c>
      <c r="C12" s="1">
        <v>88.310912133845306</v>
      </c>
      <c r="D12" s="1">
        <v>88.310912133845306</v>
      </c>
      <c r="E12" s="1">
        <v>8.9816220575973649</v>
      </c>
      <c r="F12" s="1">
        <v>5.6601418452295674E-3</v>
      </c>
    </row>
    <row r="13" spans="1:9" x14ac:dyDescent="0.25">
      <c r="A13" s="1" t="s">
        <v>40</v>
      </c>
      <c r="B13" s="1">
        <v>28</v>
      </c>
      <c r="C13" s="1">
        <v>275.30723558514234</v>
      </c>
      <c r="D13" s="1">
        <v>9.8324012708979414</v>
      </c>
      <c r="E13" s="1"/>
      <c r="F13" s="1"/>
    </row>
    <row r="14" spans="1:9" ht="15.75" thickBot="1" x14ac:dyDescent="0.3">
      <c r="A14" s="2" t="s">
        <v>41</v>
      </c>
      <c r="B14" s="2">
        <v>29</v>
      </c>
      <c r="C14" s="2">
        <v>363.61814771898764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48</v>
      </c>
      <c r="C16" s="3" t="s">
        <v>36</v>
      </c>
      <c r="D16" s="3" t="s">
        <v>49</v>
      </c>
      <c r="E16" s="3" t="s">
        <v>50</v>
      </c>
      <c r="F16" s="3" t="s">
        <v>51</v>
      </c>
      <c r="G16" s="3" t="s">
        <v>52</v>
      </c>
      <c r="H16" s="3" t="s">
        <v>53</v>
      </c>
      <c r="I16" s="3" t="s">
        <v>54</v>
      </c>
    </row>
    <row r="17" spans="1:9" x14ac:dyDescent="0.25">
      <c r="A17" s="1" t="s">
        <v>42</v>
      </c>
      <c r="B17" s="1">
        <v>2.0969681994487548</v>
      </c>
      <c r="C17" s="1">
        <v>0.59347450252290002</v>
      </c>
      <c r="D17" s="1">
        <v>3.5333753860265302</v>
      </c>
      <c r="E17" s="1">
        <v>1.4452504106917195E-3</v>
      </c>
      <c r="F17" s="1">
        <v>0.88129079000746646</v>
      </c>
      <c r="G17" s="1">
        <v>3.3126456088900431</v>
      </c>
      <c r="H17" s="1">
        <v>0.88129079000746646</v>
      </c>
      <c r="I17" s="1">
        <v>3.3126456088900431</v>
      </c>
    </row>
    <row r="18" spans="1:9" ht="15.75" thickBot="1" x14ac:dyDescent="0.3">
      <c r="A18" s="2" t="s">
        <v>55</v>
      </c>
      <c r="B18" s="2">
        <v>7.2214892276589379E-2</v>
      </c>
      <c r="C18" s="2">
        <v>2.4096245520653141E-2</v>
      </c>
      <c r="D18" s="2">
        <v>2.9969354443493383</v>
      </c>
      <c r="E18" s="2">
        <v>5.6601418452295682E-3</v>
      </c>
      <c r="F18" s="2">
        <v>2.2855970861631818E-2</v>
      </c>
      <c r="G18" s="2">
        <v>0.12157381369154693</v>
      </c>
      <c r="H18" s="2">
        <v>2.2855970861631818E-2</v>
      </c>
      <c r="I18" s="2">
        <v>0.12157381369154693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12" sqref="F12"/>
    </sheetView>
  </sheetViews>
  <sheetFormatPr defaultRowHeight="15" x14ac:dyDescent="0.25"/>
  <sheetData>
    <row r="1" spans="1:9" x14ac:dyDescent="0.25">
      <c r="A1" t="s">
        <v>31</v>
      </c>
    </row>
    <row r="2" spans="1:9" ht="15.75" thickBot="1" x14ac:dyDescent="0.3"/>
    <row r="3" spans="1:9" x14ac:dyDescent="0.25">
      <c r="A3" s="4" t="s">
        <v>32</v>
      </c>
      <c r="B3" s="4"/>
    </row>
    <row r="4" spans="1:9" x14ac:dyDescent="0.25">
      <c r="A4" s="1" t="s">
        <v>33</v>
      </c>
      <c r="B4" s="1">
        <v>0.35298758193529711</v>
      </c>
    </row>
    <row r="5" spans="1:9" x14ac:dyDescent="0.25">
      <c r="A5" s="1" t="s">
        <v>34</v>
      </c>
      <c r="B5" s="1">
        <v>0.1246002330005281</v>
      </c>
    </row>
    <row r="6" spans="1:9" x14ac:dyDescent="0.25">
      <c r="A6" s="1" t="s">
        <v>35</v>
      </c>
      <c r="B6" s="1">
        <v>9.3335955607689813E-2</v>
      </c>
    </row>
    <row r="7" spans="1:9" x14ac:dyDescent="0.25">
      <c r="A7" s="1" t="s">
        <v>36</v>
      </c>
      <c r="B7" s="1">
        <v>6.9316863587302766</v>
      </c>
    </row>
    <row r="8" spans="1:9" ht="15.75" thickBot="1" x14ac:dyDescent="0.3">
      <c r="A8" s="2" t="s">
        <v>37</v>
      </c>
      <c r="B8" s="2">
        <v>30</v>
      </c>
    </row>
    <row r="10" spans="1:9" ht="15.75" thickBot="1" x14ac:dyDescent="0.3">
      <c r="A10" t="s">
        <v>38</v>
      </c>
    </row>
    <row r="11" spans="1:9" x14ac:dyDescent="0.25">
      <c r="A11" s="3"/>
      <c r="B11" s="3" t="s">
        <v>43</v>
      </c>
      <c r="C11" s="3" t="s">
        <v>44</v>
      </c>
      <c r="D11" s="3" t="s">
        <v>45</v>
      </c>
      <c r="E11" s="3" t="s">
        <v>46</v>
      </c>
      <c r="F11" s="3" t="s">
        <v>47</v>
      </c>
    </row>
    <row r="12" spans="1:9" x14ac:dyDescent="0.25">
      <c r="A12" s="1" t="s">
        <v>39</v>
      </c>
      <c r="B12" s="1">
        <v>1</v>
      </c>
      <c r="C12" s="1">
        <v>191.49095569087535</v>
      </c>
      <c r="D12" s="1">
        <v>191.49095569087535</v>
      </c>
      <c r="E12" s="1">
        <v>3.9853866262416897</v>
      </c>
      <c r="F12" s="1">
        <v>5.5703748816208397E-2</v>
      </c>
    </row>
    <row r="13" spans="1:9" x14ac:dyDescent="0.25">
      <c r="A13" s="1" t="s">
        <v>40</v>
      </c>
      <c r="B13" s="1">
        <v>28</v>
      </c>
      <c r="C13" s="1">
        <v>1345.3517217226072</v>
      </c>
      <c r="D13" s="1">
        <v>48.048275775807397</v>
      </c>
      <c r="E13" s="1"/>
      <c r="F13" s="1"/>
    </row>
    <row r="14" spans="1:9" ht="15.75" thickBot="1" x14ac:dyDescent="0.3">
      <c r="A14" s="2" t="s">
        <v>41</v>
      </c>
      <c r="B14" s="2">
        <v>29</v>
      </c>
      <c r="C14" s="2">
        <v>1536.8426774134825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48</v>
      </c>
      <c r="C16" s="3" t="s">
        <v>36</v>
      </c>
      <c r="D16" s="3" t="s">
        <v>49</v>
      </c>
      <c r="E16" s="3" t="s">
        <v>50</v>
      </c>
      <c r="F16" s="3" t="s">
        <v>51</v>
      </c>
      <c r="G16" s="3" t="s">
        <v>52</v>
      </c>
      <c r="H16" s="3" t="s">
        <v>53</v>
      </c>
      <c r="I16" s="3" t="s">
        <v>54</v>
      </c>
    </row>
    <row r="17" spans="1:9" x14ac:dyDescent="0.25">
      <c r="A17" s="1" t="s">
        <v>42</v>
      </c>
      <c r="B17" s="1">
        <v>1.6768661275085277</v>
      </c>
      <c r="C17" s="1">
        <v>1.3198138413914213</v>
      </c>
      <c r="D17" s="1">
        <v>1.2705323091176874</v>
      </c>
      <c r="E17" s="1">
        <v>0.21435092128502931</v>
      </c>
      <c r="F17" s="1">
        <v>-1.0266499710378758</v>
      </c>
      <c r="G17" s="1">
        <v>4.3803822260549312</v>
      </c>
      <c r="H17" s="1">
        <v>-1.0266499710378758</v>
      </c>
      <c r="I17" s="1">
        <v>4.3803822260549312</v>
      </c>
    </row>
    <row r="18" spans="1:9" ht="15.75" thickBot="1" x14ac:dyDescent="0.3">
      <c r="A18" s="2" t="s">
        <v>55</v>
      </c>
      <c r="B18" s="2">
        <v>0.11441323343149915</v>
      </c>
      <c r="C18" s="2">
        <v>5.7311401623700797E-2</v>
      </c>
      <c r="D18" s="2">
        <v>1.9963433137217885</v>
      </c>
      <c r="E18" s="2">
        <v>5.5703748816208418E-2</v>
      </c>
      <c r="F18" s="2">
        <v>-2.9838509607851421E-3</v>
      </c>
      <c r="G18" s="2">
        <v>0.23181031782378342</v>
      </c>
      <c r="H18" s="2">
        <v>-2.9838509607851421E-3</v>
      </c>
      <c r="I18" s="2">
        <v>0.23181031782378342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12" sqref="F12"/>
    </sheetView>
  </sheetViews>
  <sheetFormatPr defaultRowHeight="15" x14ac:dyDescent="0.25"/>
  <sheetData>
    <row r="1" spans="1:9" x14ac:dyDescent="0.25">
      <c r="A1" t="s">
        <v>31</v>
      </c>
    </row>
    <row r="2" spans="1:9" ht="15.75" thickBot="1" x14ac:dyDescent="0.3"/>
    <row r="3" spans="1:9" x14ac:dyDescent="0.25">
      <c r="A3" s="4" t="s">
        <v>32</v>
      </c>
      <c r="B3" s="4"/>
    </row>
    <row r="4" spans="1:9" x14ac:dyDescent="0.25">
      <c r="A4" s="1" t="s">
        <v>33</v>
      </c>
      <c r="B4" s="1">
        <v>0.25073841201156033</v>
      </c>
    </row>
    <row r="5" spans="1:9" x14ac:dyDescent="0.25">
      <c r="A5" s="1" t="s">
        <v>34</v>
      </c>
      <c r="B5" s="1">
        <v>6.2869751258078976E-2</v>
      </c>
    </row>
    <row r="6" spans="1:9" x14ac:dyDescent="0.25">
      <c r="A6" s="1" t="s">
        <v>35</v>
      </c>
      <c r="B6" s="1">
        <v>2.9400813803010368E-2</v>
      </c>
    </row>
    <row r="7" spans="1:9" x14ac:dyDescent="0.25">
      <c r="A7" s="1" t="s">
        <v>36</v>
      </c>
      <c r="B7" s="1">
        <v>13.998566296580393</v>
      </c>
    </row>
    <row r="8" spans="1:9" ht="15.75" thickBot="1" x14ac:dyDescent="0.3">
      <c r="A8" s="2" t="s">
        <v>37</v>
      </c>
      <c r="B8" s="2">
        <v>30</v>
      </c>
    </row>
    <row r="10" spans="1:9" ht="15.75" thickBot="1" x14ac:dyDescent="0.3">
      <c r="A10" t="s">
        <v>38</v>
      </c>
    </row>
    <row r="11" spans="1:9" x14ac:dyDescent="0.25">
      <c r="A11" s="3"/>
      <c r="B11" s="3" t="s">
        <v>43</v>
      </c>
      <c r="C11" s="3" t="s">
        <v>44</v>
      </c>
      <c r="D11" s="3" t="s">
        <v>45</v>
      </c>
      <c r="E11" s="3" t="s">
        <v>46</v>
      </c>
      <c r="F11" s="3" t="s">
        <v>47</v>
      </c>
    </row>
    <row r="12" spans="1:9" x14ac:dyDescent="0.25">
      <c r="A12" s="1" t="s">
        <v>39</v>
      </c>
      <c r="B12" s="1">
        <v>1</v>
      </c>
      <c r="C12" s="1">
        <v>368.10094638306236</v>
      </c>
      <c r="D12" s="1">
        <v>368.10094638306236</v>
      </c>
      <c r="E12" s="1">
        <v>1.8784507677448794</v>
      </c>
      <c r="F12" s="1">
        <v>0.1813986419130782</v>
      </c>
    </row>
    <row r="13" spans="1:9" x14ac:dyDescent="0.25">
      <c r="A13" s="1" t="s">
        <v>40</v>
      </c>
      <c r="B13" s="1">
        <v>28</v>
      </c>
      <c r="C13" s="1">
        <v>5486.8760340731815</v>
      </c>
      <c r="D13" s="1">
        <v>195.95985835975648</v>
      </c>
      <c r="E13" s="1"/>
      <c r="F13" s="1"/>
    </row>
    <row r="14" spans="1:9" ht="15.75" thickBot="1" x14ac:dyDescent="0.3">
      <c r="A14" s="2" t="s">
        <v>41</v>
      </c>
      <c r="B14" s="2">
        <v>29</v>
      </c>
      <c r="C14" s="2">
        <v>5854.9769804562438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48</v>
      </c>
      <c r="C16" s="3" t="s">
        <v>36</v>
      </c>
      <c r="D16" s="3" t="s">
        <v>49</v>
      </c>
      <c r="E16" s="3" t="s">
        <v>50</v>
      </c>
      <c r="F16" s="3" t="s">
        <v>51</v>
      </c>
      <c r="G16" s="3" t="s">
        <v>52</v>
      </c>
      <c r="H16" s="3" t="s">
        <v>53</v>
      </c>
      <c r="I16" s="3" t="s">
        <v>54</v>
      </c>
    </row>
    <row r="17" spans="1:9" x14ac:dyDescent="0.25">
      <c r="A17" s="1" t="s">
        <v>42</v>
      </c>
      <c r="B17" s="1">
        <v>3.0011740838822041</v>
      </c>
      <c r="C17" s="1">
        <v>2.6653689451186495</v>
      </c>
      <c r="D17" s="1">
        <v>1.1259882386558706</v>
      </c>
      <c r="E17" s="1">
        <v>0.26972922497142376</v>
      </c>
      <c r="F17" s="1">
        <v>-2.4585866988180944</v>
      </c>
      <c r="G17" s="1">
        <v>8.4609348665825017</v>
      </c>
      <c r="H17" s="1">
        <v>-2.4585866988180944</v>
      </c>
      <c r="I17" s="1">
        <v>8.4609348665825017</v>
      </c>
    </row>
    <row r="18" spans="1:9" ht="15.75" thickBot="1" x14ac:dyDescent="0.3">
      <c r="A18" s="2" t="s">
        <v>55</v>
      </c>
      <c r="B18" s="2">
        <v>0.15863009819256557</v>
      </c>
      <c r="C18" s="2">
        <v>0.11574058802716505</v>
      </c>
      <c r="D18" s="2">
        <v>1.3705658567704362</v>
      </c>
      <c r="E18" s="2">
        <v>0.18139864191307822</v>
      </c>
      <c r="F18" s="2">
        <v>-7.84537489178605E-2</v>
      </c>
      <c r="G18" s="2">
        <v>0.39571394530299164</v>
      </c>
      <c r="H18" s="2">
        <v>-7.84537489178605E-2</v>
      </c>
      <c r="I18" s="2">
        <v>0.39571394530299164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12" sqref="F12"/>
    </sheetView>
  </sheetViews>
  <sheetFormatPr defaultRowHeight="15" x14ac:dyDescent="0.25"/>
  <sheetData>
    <row r="1" spans="1:9" x14ac:dyDescent="0.25">
      <c r="A1" t="s">
        <v>31</v>
      </c>
    </row>
    <row r="2" spans="1:9" ht="15.75" thickBot="1" x14ac:dyDescent="0.3"/>
    <row r="3" spans="1:9" x14ac:dyDescent="0.25">
      <c r="A3" s="4" t="s">
        <v>32</v>
      </c>
      <c r="B3" s="4"/>
    </row>
    <row r="4" spans="1:9" x14ac:dyDescent="0.25">
      <c r="A4" s="1" t="s">
        <v>33</v>
      </c>
      <c r="B4" s="1">
        <v>0.67155140556092674</v>
      </c>
    </row>
    <row r="5" spans="1:9" x14ac:dyDescent="0.25">
      <c r="A5" s="1" t="s">
        <v>34</v>
      </c>
      <c r="B5" s="1">
        <v>0.45098129031085638</v>
      </c>
    </row>
    <row r="6" spans="1:9" x14ac:dyDescent="0.25">
      <c r="A6" s="1" t="s">
        <v>35</v>
      </c>
      <c r="B6" s="1">
        <v>0.43137347925052982</v>
      </c>
    </row>
    <row r="7" spans="1:9" x14ac:dyDescent="0.25">
      <c r="A7" s="1" t="s">
        <v>36</v>
      </c>
      <c r="B7" s="1">
        <v>9.010192764934434</v>
      </c>
    </row>
    <row r="8" spans="1:9" ht="15.75" thickBot="1" x14ac:dyDescent="0.3">
      <c r="A8" s="2" t="s">
        <v>37</v>
      </c>
      <c r="B8" s="2">
        <v>30</v>
      </c>
    </row>
    <row r="10" spans="1:9" ht="15.75" thickBot="1" x14ac:dyDescent="0.3">
      <c r="A10" t="s">
        <v>38</v>
      </c>
    </row>
    <row r="11" spans="1:9" x14ac:dyDescent="0.25">
      <c r="A11" s="3"/>
      <c r="B11" s="3" t="s">
        <v>43</v>
      </c>
      <c r="C11" s="3" t="s">
        <v>44</v>
      </c>
      <c r="D11" s="3" t="s">
        <v>45</v>
      </c>
      <c r="E11" s="3" t="s">
        <v>46</v>
      </c>
      <c r="F11" s="3" t="s">
        <v>47</v>
      </c>
    </row>
    <row r="12" spans="1:9" x14ac:dyDescent="0.25">
      <c r="A12" s="1" t="s">
        <v>39</v>
      </c>
      <c r="B12" s="1">
        <v>1</v>
      </c>
      <c r="C12" s="1">
        <v>1867.2289675357219</v>
      </c>
      <c r="D12" s="1">
        <v>1867.2289675357219</v>
      </c>
      <c r="E12" s="1">
        <v>23.000083432227111</v>
      </c>
      <c r="F12" s="1">
        <v>4.8464184737319472E-5</v>
      </c>
    </row>
    <row r="13" spans="1:9" x14ac:dyDescent="0.25">
      <c r="A13" s="1" t="s">
        <v>40</v>
      </c>
      <c r="B13" s="1">
        <v>28</v>
      </c>
      <c r="C13" s="1">
        <v>2273.1400625157507</v>
      </c>
      <c r="D13" s="1">
        <v>81.18357366127681</v>
      </c>
      <c r="E13" s="1"/>
      <c r="F13" s="1"/>
    </row>
    <row r="14" spans="1:9" ht="15.75" thickBot="1" x14ac:dyDescent="0.3">
      <c r="A14" s="2" t="s">
        <v>41</v>
      </c>
      <c r="B14" s="2">
        <v>29</v>
      </c>
      <c r="C14" s="2">
        <v>4140.3690300514727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48</v>
      </c>
      <c r="C16" s="3" t="s">
        <v>36</v>
      </c>
      <c r="D16" s="3" t="s">
        <v>49</v>
      </c>
      <c r="E16" s="3" t="s">
        <v>50</v>
      </c>
      <c r="F16" s="3" t="s">
        <v>51</v>
      </c>
      <c r="G16" s="3" t="s">
        <v>52</v>
      </c>
      <c r="H16" s="3" t="s">
        <v>53</v>
      </c>
      <c r="I16" s="3" t="s">
        <v>54</v>
      </c>
    </row>
    <row r="17" spans="1:9" x14ac:dyDescent="0.25">
      <c r="A17" s="1" t="s">
        <v>42</v>
      </c>
      <c r="B17" s="1">
        <v>-0.44517725611234993</v>
      </c>
      <c r="C17" s="1">
        <v>1.7155676857461859</v>
      </c>
      <c r="D17" s="1">
        <v>-0.25949267977656049</v>
      </c>
      <c r="E17" s="1">
        <v>0.79715358856171326</v>
      </c>
      <c r="F17" s="1">
        <v>-3.9593583558279768</v>
      </c>
      <c r="G17" s="1">
        <v>3.0690038436032774</v>
      </c>
      <c r="H17" s="1">
        <v>-3.9593583558279768</v>
      </c>
      <c r="I17" s="1">
        <v>3.0690038436032774</v>
      </c>
    </row>
    <row r="18" spans="1:9" ht="15.75" thickBot="1" x14ac:dyDescent="0.3">
      <c r="A18" s="2" t="s">
        <v>55</v>
      </c>
      <c r="B18" s="2">
        <v>0.35727359020244154</v>
      </c>
      <c r="C18" s="2">
        <v>7.4496558201561563E-2</v>
      </c>
      <c r="D18" s="2">
        <v>4.7958402217158067</v>
      </c>
      <c r="E18" s="2">
        <v>4.8464184737319303E-5</v>
      </c>
      <c r="F18" s="2">
        <v>0.20467430834319775</v>
      </c>
      <c r="G18" s="2">
        <v>0.5098728720616853</v>
      </c>
      <c r="H18" s="2">
        <v>0.20467430834319775</v>
      </c>
      <c r="I18" s="2">
        <v>0.5098728720616853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12" sqref="F12"/>
    </sheetView>
  </sheetViews>
  <sheetFormatPr defaultRowHeight="15" x14ac:dyDescent="0.25"/>
  <sheetData>
    <row r="1" spans="1:9" x14ac:dyDescent="0.25">
      <c r="A1" t="s">
        <v>31</v>
      </c>
    </row>
    <row r="2" spans="1:9" ht="15.75" thickBot="1" x14ac:dyDescent="0.3"/>
    <row r="3" spans="1:9" x14ac:dyDescent="0.25">
      <c r="A3" s="4" t="s">
        <v>32</v>
      </c>
      <c r="B3" s="4"/>
    </row>
    <row r="4" spans="1:9" x14ac:dyDescent="0.25">
      <c r="A4" s="1" t="s">
        <v>33</v>
      </c>
      <c r="B4" s="1">
        <v>7.2164852432284501E-2</v>
      </c>
    </row>
    <row r="5" spans="1:9" x14ac:dyDescent="0.25">
      <c r="A5" s="1" t="s">
        <v>34</v>
      </c>
      <c r="B5" s="1">
        <v>5.2077659265733975E-3</v>
      </c>
    </row>
    <row r="6" spans="1:9" x14ac:dyDescent="0.25">
      <c r="A6" s="1" t="s">
        <v>35</v>
      </c>
      <c r="B6" s="1">
        <v>-3.032052814747755E-2</v>
      </c>
    </row>
    <row r="7" spans="1:9" x14ac:dyDescent="0.25">
      <c r="A7" s="1" t="s">
        <v>36</v>
      </c>
      <c r="B7" s="1">
        <v>5.8458950858715459</v>
      </c>
    </row>
    <row r="8" spans="1:9" ht="15.75" thickBot="1" x14ac:dyDescent="0.3">
      <c r="A8" s="2" t="s">
        <v>37</v>
      </c>
      <c r="B8" s="2">
        <v>30</v>
      </c>
    </row>
    <row r="10" spans="1:9" ht="15.75" thickBot="1" x14ac:dyDescent="0.3">
      <c r="A10" t="s">
        <v>38</v>
      </c>
    </row>
    <row r="11" spans="1:9" x14ac:dyDescent="0.25">
      <c r="A11" s="3"/>
      <c r="B11" s="3" t="s">
        <v>43</v>
      </c>
      <c r="C11" s="3" t="s">
        <v>44</v>
      </c>
      <c r="D11" s="3" t="s">
        <v>45</v>
      </c>
      <c r="E11" s="3" t="s">
        <v>46</v>
      </c>
      <c r="F11" s="3" t="s">
        <v>47</v>
      </c>
    </row>
    <row r="12" spans="1:9" x14ac:dyDescent="0.25">
      <c r="A12" s="1" t="s">
        <v>39</v>
      </c>
      <c r="B12" s="1">
        <v>1</v>
      </c>
      <c r="C12" s="1">
        <v>5.0093241417715717</v>
      </c>
      <c r="D12" s="1">
        <v>5.0093241417715717</v>
      </c>
      <c r="E12" s="1">
        <v>0.1465808044630274</v>
      </c>
      <c r="F12" s="1">
        <v>0.70471566324465684</v>
      </c>
    </row>
    <row r="13" spans="1:9" x14ac:dyDescent="0.25">
      <c r="A13" s="1" t="s">
        <v>40</v>
      </c>
      <c r="B13" s="1">
        <v>28</v>
      </c>
      <c r="C13" s="1">
        <v>956.88570194047861</v>
      </c>
      <c r="D13" s="1">
        <v>34.174489355017094</v>
      </c>
      <c r="E13" s="1"/>
      <c r="F13" s="1"/>
    </row>
    <row r="14" spans="1:9" ht="15.75" thickBot="1" x14ac:dyDescent="0.3">
      <c r="A14" s="2" t="s">
        <v>41</v>
      </c>
      <c r="B14" s="2">
        <v>29</v>
      </c>
      <c r="C14" s="2">
        <v>961.89502608225018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48</v>
      </c>
      <c r="C16" s="3" t="s">
        <v>36</v>
      </c>
      <c r="D16" s="3" t="s">
        <v>49</v>
      </c>
      <c r="E16" s="3" t="s">
        <v>50</v>
      </c>
      <c r="F16" s="3" t="s">
        <v>51</v>
      </c>
      <c r="G16" s="3" t="s">
        <v>52</v>
      </c>
      <c r="H16" s="3" t="s">
        <v>53</v>
      </c>
      <c r="I16" s="3" t="s">
        <v>54</v>
      </c>
    </row>
    <row r="17" spans="1:9" x14ac:dyDescent="0.25">
      <c r="A17" s="1" t="s">
        <v>42</v>
      </c>
      <c r="B17" s="1">
        <v>1.3397496513435914</v>
      </c>
      <c r="C17" s="1">
        <v>1.1130759313623442</v>
      </c>
      <c r="D17" s="1">
        <v>1.2036462325654738</v>
      </c>
      <c r="E17" s="1">
        <v>0.23880411069272917</v>
      </c>
      <c r="F17" s="1">
        <v>-0.94028303581942785</v>
      </c>
      <c r="G17" s="1">
        <v>3.6197823385066106</v>
      </c>
      <c r="H17" s="1">
        <v>-0.94028303581942785</v>
      </c>
      <c r="I17" s="1">
        <v>3.6197823385066106</v>
      </c>
    </row>
    <row r="18" spans="1:9" ht="15.75" thickBot="1" x14ac:dyDescent="0.3">
      <c r="A18" s="2" t="s">
        <v>55</v>
      </c>
      <c r="B18" s="2">
        <v>-1.8505110955851157E-2</v>
      </c>
      <c r="C18" s="2">
        <v>4.8334045104974119E-2</v>
      </c>
      <c r="D18" s="2">
        <v>-0.38285872650759728</v>
      </c>
      <c r="E18" s="2">
        <v>0.70471566324466484</v>
      </c>
      <c r="F18" s="2">
        <v>-0.11751291414073362</v>
      </c>
      <c r="G18" s="2">
        <v>8.0502692229031309E-2</v>
      </c>
      <c r="H18" s="2">
        <v>-0.11751291414073362</v>
      </c>
      <c r="I18" s="2">
        <v>8.0502692229031309E-2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12" sqref="F12"/>
    </sheetView>
  </sheetViews>
  <sheetFormatPr defaultRowHeight="15" x14ac:dyDescent="0.25"/>
  <sheetData>
    <row r="1" spans="1:9" x14ac:dyDescent="0.25">
      <c r="A1" t="s">
        <v>31</v>
      </c>
    </row>
    <row r="2" spans="1:9" ht="15.75" thickBot="1" x14ac:dyDescent="0.3"/>
    <row r="3" spans="1:9" x14ac:dyDescent="0.25">
      <c r="A3" s="4" t="s">
        <v>32</v>
      </c>
      <c r="B3" s="4"/>
    </row>
    <row r="4" spans="1:9" x14ac:dyDescent="0.25">
      <c r="A4" s="1" t="s">
        <v>33</v>
      </c>
      <c r="B4" s="1">
        <v>0.34481208346762804</v>
      </c>
    </row>
    <row r="5" spans="1:9" x14ac:dyDescent="0.25">
      <c r="A5" s="1" t="s">
        <v>34</v>
      </c>
      <c r="B5" s="1">
        <v>0.11889537290528647</v>
      </c>
    </row>
    <row r="6" spans="1:9" x14ac:dyDescent="0.25">
      <c r="A6" s="1" t="s">
        <v>35</v>
      </c>
      <c r="B6" s="1">
        <v>8.7427350509046708E-2</v>
      </c>
    </row>
    <row r="7" spans="1:9" x14ac:dyDescent="0.25">
      <c r="A7" s="1" t="s">
        <v>36</v>
      </c>
      <c r="B7" s="1">
        <v>7.2928745686206344</v>
      </c>
    </row>
    <row r="8" spans="1:9" ht="15.75" thickBot="1" x14ac:dyDescent="0.3">
      <c r="A8" s="2" t="s">
        <v>37</v>
      </c>
      <c r="B8" s="2">
        <v>30</v>
      </c>
    </row>
    <row r="10" spans="1:9" ht="15.75" thickBot="1" x14ac:dyDescent="0.3">
      <c r="A10" t="s">
        <v>38</v>
      </c>
    </row>
    <row r="11" spans="1:9" x14ac:dyDescent="0.25">
      <c r="A11" s="3"/>
      <c r="B11" s="3" t="s">
        <v>43</v>
      </c>
      <c r="C11" s="3" t="s">
        <v>44</v>
      </c>
      <c r="D11" s="3" t="s">
        <v>45</v>
      </c>
      <c r="E11" s="3" t="s">
        <v>46</v>
      </c>
      <c r="F11" s="3" t="s">
        <v>47</v>
      </c>
    </row>
    <row r="12" spans="1:9" x14ac:dyDescent="0.25">
      <c r="A12" s="1" t="s">
        <v>39</v>
      </c>
      <c r="B12" s="1">
        <v>1</v>
      </c>
      <c r="C12" s="1">
        <v>200.95230450265353</v>
      </c>
      <c r="D12" s="1">
        <v>200.95230450265353</v>
      </c>
      <c r="E12" s="1">
        <v>3.7782918611210126</v>
      </c>
      <c r="F12" s="1">
        <v>6.2033656844716983E-2</v>
      </c>
    </row>
    <row r="13" spans="1:9" x14ac:dyDescent="0.25">
      <c r="A13" s="1" t="s">
        <v>40</v>
      </c>
      <c r="B13" s="1">
        <v>28</v>
      </c>
      <c r="C13" s="1">
        <v>1489.2085452617409</v>
      </c>
      <c r="D13" s="1">
        <v>53.186019473633607</v>
      </c>
      <c r="E13" s="1"/>
      <c r="F13" s="1"/>
    </row>
    <row r="14" spans="1:9" ht="15.75" thickBot="1" x14ac:dyDescent="0.3">
      <c r="A14" s="2" t="s">
        <v>41</v>
      </c>
      <c r="B14" s="2">
        <v>29</v>
      </c>
      <c r="C14" s="2">
        <v>1690.1608497643945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48</v>
      </c>
      <c r="C16" s="3" t="s">
        <v>36</v>
      </c>
      <c r="D16" s="3" t="s">
        <v>49</v>
      </c>
      <c r="E16" s="3" t="s">
        <v>50</v>
      </c>
      <c r="F16" s="3" t="s">
        <v>51</v>
      </c>
      <c r="G16" s="3" t="s">
        <v>52</v>
      </c>
      <c r="H16" s="3" t="s">
        <v>53</v>
      </c>
      <c r="I16" s="3" t="s">
        <v>54</v>
      </c>
    </row>
    <row r="17" spans="1:9" x14ac:dyDescent="0.25">
      <c r="A17" s="1" t="s">
        <v>42</v>
      </c>
      <c r="B17" s="1">
        <v>1.4583461611343629</v>
      </c>
      <c r="C17" s="1">
        <v>1.3885851582240549</v>
      </c>
      <c r="D17" s="1">
        <v>1.0502389086453505</v>
      </c>
      <c r="E17" s="1">
        <v>0.30258881449146513</v>
      </c>
      <c r="F17" s="1">
        <v>-1.3860415939626707</v>
      </c>
      <c r="G17" s="1">
        <v>4.3027339162313964</v>
      </c>
      <c r="H17" s="1">
        <v>-1.3860415939626707</v>
      </c>
      <c r="I17" s="1">
        <v>4.3027339162313964</v>
      </c>
    </row>
    <row r="18" spans="1:9" ht="15.75" thickBot="1" x14ac:dyDescent="0.3">
      <c r="A18" s="2" t="s">
        <v>55</v>
      </c>
      <c r="B18" s="2">
        <v>0.11720566992479382</v>
      </c>
      <c r="C18" s="2">
        <v>6.029771714455532E-2</v>
      </c>
      <c r="D18" s="2">
        <v>1.9437828739653553</v>
      </c>
      <c r="E18" s="2">
        <v>6.2033656844717053E-2</v>
      </c>
      <c r="F18" s="2">
        <v>-6.3086045080628511E-3</v>
      </c>
      <c r="G18" s="2">
        <v>0.24071994435765048</v>
      </c>
      <c r="H18" s="2">
        <v>-6.3086045080628511E-3</v>
      </c>
      <c r="I18" s="2">
        <v>0.24071994435765048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3"/>
  <sheetViews>
    <sheetView tabSelected="1" topLeftCell="A31" workbookViewId="0">
      <selection activeCell="B54" sqref="B54"/>
    </sheetView>
  </sheetViews>
  <sheetFormatPr defaultRowHeight="15" x14ac:dyDescent="0.25"/>
  <cols>
    <col min="1" max="1" width="31.140625" customWidth="1"/>
    <col min="2" max="3" width="21.85546875" customWidth="1"/>
    <col min="4" max="4" width="17.28515625" customWidth="1"/>
    <col min="5" max="9" width="18.5703125" customWidth="1"/>
    <col min="10" max="10" width="13.7109375" customWidth="1"/>
    <col min="14" max="14" width="12" bestFit="1" customWidth="1"/>
    <col min="15" max="15" width="16" customWidth="1"/>
    <col min="17" max="17" width="10.5703125" customWidth="1"/>
    <col min="27" max="28" width="19.140625" customWidth="1"/>
    <col min="29" max="29" width="19.42578125" customWidth="1"/>
    <col min="30" max="30" width="18.5703125" customWidth="1"/>
    <col min="31" max="31" width="16.85546875" customWidth="1"/>
    <col min="32" max="32" width="18.140625" customWidth="1"/>
    <col min="33" max="33" width="19.5703125" customWidth="1"/>
    <col min="34" max="34" width="18.140625" customWidth="1"/>
    <col min="35" max="35" width="18.42578125" customWidth="1"/>
    <col min="36" max="36" width="17.5703125" customWidth="1"/>
    <col min="37" max="38" width="18" customWidth="1"/>
    <col min="39" max="39" width="19" customWidth="1"/>
    <col min="40" max="40" width="18.5703125" customWidth="1"/>
    <col min="41" max="41" width="16.28515625" customWidth="1"/>
    <col min="42" max="42" width="18.42578125" customWidth="1"/>
  </cols>
  <sheetData>
    <row r="1" spans="1:43" x14ac:dyDescent="0.25">
      <c r="A1" t="s">
        <v>0</v>
      </c>
      <c r="B1" t="s">
        <v>1</v>
      </c>
      <c r="C1" t="s">
        <v>27</v>
      </c>
      <c r="D1" t="s">
        <v>20</v>
      </c>
      <c r="E1" t="s">
        <v>21</v>
      </c>
      <c r="F1" t="s">
        <v>22</v>
      </c>
      <c r="G1" t="s">
        <v>28</v>
      </c>
      <c r="H1" t="s">
        <v>23</v>
      </c>
      <c r="I1" t="s">
        <v>24</v>
      </c>
      <c r="J1" t="s">
        <v>12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13</v>
      </c>
      <c r="V1" t="s">
        <v>15</v>
      </c>
      <c r="W1" t="s">
        <v>14</v>
      </c>
      <c r="X1" t="s">
        <v>16</v>
      </c>
      <c r="Y1" t="s">
        <v>17</v>
      </c>
      <c r="Z1" t="s">
        <v>18</v>
      </c>
      <c r="AA1" t="s">
        <v>19</v>
      </c>
      <c r="AB1" s="5" t="s">
        <v>61</v>
      </c>
      <c r="AC1" s="5" t="s">
        <v>62</v>
      </c>
      <c r="AD1" s="5" t="s">
        <v>63</v>
      </c>
      <c r="AE1" s="5" t="s">
        <v>64</v>
      </c>
      <c r="AF1" s="5" t="s">
        <v>65</v>
      </c>
      <c r="AG1" s="5" t="s">
        <v>66</v>
      </c>
      <c r="AH1" s="5" t="s">
        <v>67</v>
      </c>
      <c r="AI1" s="5" t="s">
        <v>68</v>
      </c>
      <c r="AJ1" s="5" t="s">
        <v>69</v>
      </c>
      <c r="AK1" s="5" t="s">
        <v>70</v>
      </c>
      <c r="AL1" s="5" t="s">
        <v>71</v>
      </c>
      <c r="AM1" s="5" t="s">
        <v>72</v>
      </c>
      <c r="AN1" s="5" t="s">
        <v>73</v>
      </c>
      <c r="AO1" s="5" t="s">
        <v>74</v>
      </c>
      <c r="AP1" s="5" t="s">
        <v>75</v>
      </c>
      <c r="AQ1" s="5" t="s">
        <v>76</v>
      </c>
    </row>
    <row r="2" spans="1:43" x14ac:dyDescent="0.25">
      <c r="A2">
        <v>1986</v>
      </c>
      <c r="B2">
        <v>15.047689243027898</v>
      </c>
      <c r="D2">
        <v>3.0001107946080339</v>
      </c>
      <c r="E2">
        <v>9.0006647799236497</v>
      </c>
      <c r="F2">
        <v>0.40243197278911597</v>
      </c>
      <c r="H2">
        <v>3.5203979920323689E-2</v>
      </c>
      <c r="I2">
        <v>1.2393202022305534E-3</v>
      </c>
      <c r="J2">
        <v>0.9</v>
      </c>
      <c r="K2">
        <v>3.1</v>
      </c>
      <c r="L2">
        <v>0.1</v>
      </c>
      <c r="M2">
        <v>2.8</v>
      </c>
      <c r="N2">
        <v>2.6</v>
      </c>
      <c r="O2">
        <v>0.6</v>
      </c>
      <c r="P2">
        <v>6.8</v>
      </c>
      <c r="Q2">
        <v>-2.2000000000000002</v>
      </c>
      <c r="R2">
        <v>9.1999999999999993</v>
      </c>
      <c r="S2">
        <v>2.1</v>
      </c>
      <c r="T2">
        <v>3</v>
      </c>
      <c r="U2">
        <v>4.0999999999999996</v>
      </c>
      <c r="V2">
        <v>4.4000000000000004</v>
      </c>
      <c r="W2">
        <v>5.8</v>
      </c>
      <c r="X2">
        <v>2.6</v>
      </c>
      <c r="Y2">
        <v>8.1999999999999993</v>
      </c>
      <c r="Z2">
        <v>7.5</v>
      </c>
      <c r="AA2">
        <v>3</v>
      </c>
      <c r="AB2" s="5">
        <v>-1.7</v>
      </c>
      <c r="AC2" s="5">
        <v>-2.1</v>
      </c>
      <c r="AD2" s="5">
        <v>4.0999999999999996</v>
      </c>
      <c r="AE2" s="5">
        <v>4.4000000000000004</v>
      </c>
      <c r="AF2" s="5">
        <v>-2.9</v>
      </c>
      <c r="AG2" s="5">
        <v>-8.3000000000000007</v>
      </c>
      <c r="AH2" s="5">
        <v>-1.7</v>
      </c>
      <c r="AI2" s="5">
        <v>-12.9</v>
      </c>
      <c r="AJ2" s="5">
        <v>2.6</v>
      </c>
      <c r="AK2" s="5">
        <v>-1.1000000000000001</v>
      </c>
      <c r="AL2" s="5">
        <v>-2.4</v>
      </c>
      <c r="AM2" s="5">
        <v>-0.3</v>
      </c>
      <c r="AN2" s="5">
        <v>-23.1</v>
      </c>
      <c r="AO2" s="5">
        <v>12.1</v>
      </c>
      <c r="AP2" s="5">
        <v>5.8</v>
      </c>
      <c r="AQ2" s="5">
        <v>-5.2</v>
      </c>
    </row>
    <row r="3" spans="1:43" x14ac:dyDescent="0.25">
      <c r="A3">
        <v>1987</v>
      </c>
      <c r="B3">
        <v>19.200511811023631</v>
      </c>
      <c r="C3">
        <f>(B3-B2)/B2 * 100</f>
        <v>27.597742755884429</v>
      </c>
      <c r="D3">
        <v>1.2450013968694802</v>
      </c>
      <c r="E3">
        <v>1.5500284782069569</v>
      </c>
      <c r="F3">
        <v>0.51065019762845854</v>
      </c>
      <c r="G3">
        <f>(F3-F2)/F2 * 100</f>
        <v>26.891060391976239</v>
      </c>
      <c r="H3">
        <v>3.3923626293625518E-2</v>
      </c>
      <c r="I3">
        <v>1.1508124209095606E-3</v>
      </c>
      <c r="J3">
        <v>8.9</v>
      </c>
      <c r="K3">
        <v>7.5</v>
      </c>
      <c r="L3">
        <v>2.5</v>
      </c>
      <c r="M3">
        <v>3.5</v>
      </c>
      <c r="N3">
        <v>4.2</v>
      </c>
      <c r="O3">
        <v>7.6</v>
      </c>
      <c r="P3">
        <v>-5.9</v>
      </c>
      <c r="Q3">
        <v>1.5</v>
      </c>
      <c r="R3">
        <v>10.6</v>
      </c>
      <c r="S3">
        <v>11.2</v>
      </c>
      <c r="T3">
        <v>12.2</v>
      </c>
      <c r="U3">
        <v>12.9</v>
      </c>
      <c r="V3">
        <v>6.5</v>
      </c>
      <c r="W3">
        <v>-2.6</v>
      </c>
      <c r="X3">
        <v>6.3</v>
      </c>
      <c r="Y3">
        <v>8.1999999999999993</v>
      </c>
      <c r="Z3">
        <v>-1.4</v>
      </c>
      <c r="AA3">
        <v>1.8</v>
      </c>
      <c r="AB3" s="5">
        <v>3.2</v>
      </c>
      <c r="AC3" s="5">
        <v>15.1</v>
      </c>
      <c r="AD3" s="5">
        <v>-12</v>
      </c>
      <c r="AE3" s="5">
        <v>-0.8</v>
      </c>
      <c r="AF3" s="5">
        <v>1</v>
      </c>
      <c r="AG3" s="5">
        <v>2.2000000000000002</v>
      </c>
      <c r="AH3" s="5">
        <v>6.1</v>
      </c>
      <c r="AI3" s="5">
        <v>-4.5999999999999996</v>
      </c>
      <c r="AJ3" s="5">
        <v>2.1</v>
      </c>
      <c r="AK3" s="5">
        <v>3.1</v>
      </c>
      <c r="AL3" s="5">
        <v>8.4</v>
      </c>
      <c r="AM3" s="5">
        <v>1.7</v>
      </c>
      <c r="AN3" s="5">
        <v>1.5</v>
      </c>
      <c r="AO3" s="5">
        <v>5</v>
      </c>
      <c r="AP3" s="5">
        <v>-11.4</v>
      </c>
      <c r="AQ3" s="5">
        <v>-1.8</v>
      </c>
    </row>
    <row r="4" spans="1:43" x14ac:dyDescent="0.25">
      <c r="A4">
        <v>1988</v>
      </c>
      <c r="B4">
        <v>15.965408560311289</v>
      </c>
      <c r="C4">
        <f>(B4-B3)/B3 * 100</f>
        <v>-16.849046955378373</v>
      </c>
      <c r="D4">
        <v>1.3665645842914131</v>
      </c>
      <c r="E4">
        <v>1.867498763039563</v>
      </c>
      <c r="F4">
        <v>0.48723705179282856</v>
      </c>
      <c r="G4">
        <f t="shared" ref="G4:G32" si="0">(F4-F3)/F3 * 100</f>
        <v>-4.5849675461528037</v>
      </c>
      <c r="H4">
        <v>3.9949689247719432E-2</v>
      </c>
      <c r="I4">
        <v>1.5959776709893495E-3</v>
      </c>
      <c r="J4">
        <v>7.6</v>
      </c>
      <c r="K4">
        <v>2.4</v>
      </c>
      <c r="L4">
        <v>2.4</v>
      </c>
      <c r="M4">
        <v>6.4</v>
      </c>
      <c r="N4">
        <v>3.7</v>
      </c>
      <c r="O4">
        <v>5.5</v>
      </c>
      <c r="P4">
        <v>2.2999999999999998</v>
      </c>
      <c r="Q4">
        <v>4.5999999999999996</v>
      </c>
      <c r="R4">
        <v>5.8</v>
      </c>
      <c r="S4">
        <v>8.3000000000000007</v>
      </c>
      <c r="T4">
        <v>7.3</v>
      </c>
      <c r="U4">
        <v>6.3</v>
      </c>
      <c r="V4">
        <v>3.5</v>
      </c>
      <c r="W4">
        <v>0</v>
      </c>
      <c r="X4">
        <v>2.6</v>
      </c>
      <c r="Y4">
        <v>-3</v>
      </c>
      <c r="Z4">
        <v>7.2</v>
      </c>
      <c r="AA4">
        <v>2.7</v>
      </c>
      <c r="AB4" s="5">
        <v>10.3</v>
      </c>
      <c r="AC4" s="5">
        <v>6.5</v>
      </c>
      <c r="AD4" s="5">
        <v>1.1000000000000001</v>
      </c>
      <c r="AE4" s="5">
        <v>1.3</v>
      </c>
      <c r="AF4" s="5">
        <v>-2.7</v>
      </c>
      <c r="AG4" s="5">
        <v>41.3</v>
      </c>
      <c r="AH4" s="5">
        <v>1.6</v>
      </c>
      <c r="AI4" s="5">
        <v>28.7</v>
      </c>
      <c r="AJ4" s="5">
        <v>2.8</v>
      </c>
      <c r="AK4" s="5">
        <v>10.4</v>
      </c>
      <c r="AL4" s="5">
        <v>6.2</v>
      </c>
      <c r="AM4" s="5">
        <v>0.6</v>
      </c>
      <c r="AN4" s="5">
        <v>19.7</v>
      </c>
      <c r="AO4" s="5">
        <v>-9.4</v>
      </c>
      <c r="AP4" s="5">
        <v>7.8</v>
      </c>
      <c r="AQ4" s="5">
        <v>13.8</v>
      </c>
    </row>
    <row r="5" spans="1:43" x14ac:dyDescent="0.25">
      <c r="A5">
        <v>1989</v>
      </c>
      <c r="B5">
        <v>19.635486381322956</v>
      </c>
      <c r="C5">
        <f t="shared" ref="C5:C32" si="1">(B5-B4)/B4 * 100</f>
        <v>22.987684951171136</v>
      </c>
      <c r="D5">
        <v>1.1576458135289349</v>
      </c>
      <c r="E5">
        <v>1.3401438295810695</v>
      </c>
      <c r="F5">
        <v>0.56387698412698417</v>
      </c>
      <c r="G5">
        <f t="shared" si="0"/>
        <v>15.729495951129479</v>
      </c>
      <c r="H5">
        <v>7.0984745357324144E-2</v>
      </c>
      <c r="I5">
        <v>5.0388340734441516E-3</v>
      </c>
      <c r="J5">
        <v>7.7</v>
      </c>
      <c r="K5">
        <v>4</v>
      </c>
      <c r="L5">
        <v>6.6</v>
      </c>
      <c r="M5">
        <v>8.4</v>
      </c>
      <c r="N5">
        <v>6.4</v>
      </c>
      <c r="O5">
        <v>6.4</v>
      </c>
      <c r="P5">
        <v>26.6</v>
      </c>
      <c r="Q5">
        <v>7.2</v>
      </c>
      <c r="R5">
        <v>4.5</v>
      </c>
      <c r="S5">
        <v>6.6</v>
      </c>
      <c r="T5">
        <v>8.5</v>
      </c>
      <c r="U5">
        <v>10.7</v>
      </c>
      <c r="V5">
        <v>5</v>
      </c>
      <c r="W5">
        <v>3.5</v>
      </c>
      <c r="X5">
        <v>2.8</v>
      </c>
      <c r="Y5">
        <v>0.6</v>
      </c>
      <c r="Z5">
        <v>9.9</v>
      </c>
      <c r="AA5">
        <v>4.7</v>
      </c>
      <c r="AB5" s="5">
        <v>4.8</v>
      </c>
      <c r="AC5" s="5">
        <v>3.9</v>
      </c>
      <c r="AD5" s="5">
        <v>35</v>
      </c>
      <c r="AE5" s="5">
        <v>-0.3</v>
      </c>
      <c r="AF5" s="5">
        <v>10.5</v>
      </c>
      <c r="AG5" s="5">
        <v>-8.4</v>
      </c>
      <c r="AH5" s="5">
        <v>10.6</v>
      </c>
      <c r="AI5" s="5">
        <v>16.899999999999999</v>
      </c>
      <c r="AJ5" s="5">
        <v>5.4</v>
      </c>
      <c r="AK5" s="5">
        <v>3.9</v>
      </c>
      <c r="AL5" s="5">
        <v>7.4</v>
      </c>
      <c r="AM5" s="5">
        <v>8.1999999999999993</v>
      </c>
      <c r="AN5" s="5">
        <v>-4.4000000000000004</v>
      </c>
      <c r="AO5" s="5">
        <v>2.8</v>
      </c>
      <c r="AP5" s="5">
        <v>7.9</v>
      </c>
      <c r="AQ5" s="5">
        <v>8.4</v>
      </c>
    </row>
    <row r="6" spans="1:43" x14ac:dyDescent="0.25">
      <c r="A6">
        <v>1990</v>
      </c>
      <c r="B6">
        <v>24.526575875486387</v>
      </c>
      <c r="C6">
        <f t="shared" si="1"/>
        <v>24.90943895749778</v>
      </c>
      <c r="D6">
        <v>6.6788747004041147</v>
      </c>
      <c r="E6">
        <v>44.607367263698151</v>
      </c>
      <c r="F6">
        <v>0.71961386138613781</v>
      </c>
      <c r="G6">
        <f t="shared" si="0"/>
        <v>27.6189455578279</v>
      </c>
      <c r="H6">
        <v>0.14805341358175456</v>
      </c>
      <c r="I6">
        <v>2.1919813273210062E-2</v>
      </c>
      <c r="J6">
        <v>8</v>
      </c>
      <c r="K6">
        <v>10.1</v>
      </c>
      <c r="L6">
        <v>9.4</v>
      </c>
      <c r="M6">
        <v>5.7</v>
      </c>
      <c r="N6">
        <v>4.5</v>
      </c>
      <c r="O6">
        <v>8</v>
      </c>
      <c r="P6">
        <v>4.7</v>
      </c>
      <c r="Q6">
        <v>4.2</v>
      </c>
      <c r="R6">
        <v>2.2000000000000002</v>
      </c>
      <c r="S6">
        <v>12.1</v>
      </c>
      <c r="T6">
        <v>9</v>
      </c>
      <c r="U6">
        <v>5.6</v>
      </c>
      <c r="V6">
        <v>7.3</v>
      </c>
      <c r="W6">
        <v>2</v>
      </c>
      <c r="X6">
        <v>9.3000000000000007</v>
      </c>
      <c r="Y6">
        <v>14.7</v>
      </c>
      <c r="Z6">
        <v>-0.2</v>
      </c>
      <c r="AA6">
        <v>4.4000000000000004</v>
      </c>
      <c r="AB6" s="5">
        <v>1.7</v>
      </c>
      <c r="AC6" s="5">
        <v>7.6</v>
      </c>
      <c r="AD6" s="5">
        <v>-1.7</v>
      </c>
      <c r="AE6" s="5">
        <v>4.3</v>
      </c>
      <c r="AF6" s="5">
        <v>2</v>
      </c>
      <c r="AG6" s="5">
        <v>-11.8</v>
      </c>
      <c r="AH6" s="5">
        <v>1.2</v>
      </c>
      <c r="AI6" s="5">
        <v>-20</v>
      </c>
      <c r="AJ6" s="5">
        <v>4.8</v>
      </c>
      <c r="AK6" s="5">
        <v>-0.4</v>
      </c>
      <c r="AL6" s="5">
        <v>6.5</v>
      </c>
      <c r="AM6" s="5">
        <v>6</v>
      </c>
      <c r="AN6" s="5">
        <v>6.5</v>
      </c>
      <c r="AO6" s="5">
        <v>22.6</v>
      </c>
      <c r="AP6" s="5">
        <v>-5.6</v>
      </c>
      <c r="AQ6" s="5">
        <v>-9.6</v>
      </c>
    </row>
    <row r="7" spans="1:43" x14ac:dyDescent="0.25">
      <c r="A7">
        <v>1991</v>
      </c>
      <c r="B7">
        <v>21.541367187499997</v>
      </c>
      <c r="C7">
        <f t="shared" si="1"/>
        <v>-12.171322662981344</v>
      </c>
      <c r="D7">
        <v>1.9344942627656816</v>
      </c>
      <c r="E7">
        <v>3.7422680526733383</v>
      </c>
      <c r="F7">
        <v>0.64915789473684171</v>
      </c>
      <c r="G7">
        <f t="shared" si="0"/>
        <v>-9.7908017660446536</v>
      </c>
      <c r="H7">
        <v>5.6473185524522747E-2</v>
      </c>
      <c r="I7">
        <v>3.1892206832871651E-3</v>
      </c>
      <c r="J7">
        <v>4.5999999999999996</v>
      </c>
      <c r="K7">
        <v>3.1</v>
      </c>
      <c r="L7">
        <v>-1.1000000000000001</v>
      </c>
      <c r="M7">
        <v>4.0999999999999996</v>
      </c>
      <c r="N7">
        <v>4.5</v>
      </c>
      <c r="O7">
        <v>2.8</v>
      </c>
      <c r="P7">
        <v>-2.2999999999999998</v>
      </c>
      <c r="Q7">
        <v>4.3</v>
      </c>
      <c r="R7">
        <v>1.1000000000000001</v>
      </c>
      <c r="S7">
        <v>13.5</v>
      </c>
      <c r="T7">
        <v>8.1</v>
      </c>
      <c r="U7">
        <v>2.2000000000000002</v>
      </c>
      <c r="V7">
        <v>2.2999999999999998</v>
      </c>
      <c r="W7">
        <v>0.5</v>
      </c>
      <c r="X7">
        <v>3.7</v>
      </c>
      <c r="Y7">
        <v>3.3</v>
      </c>
      <c r="Z7">
        <v>-0.8</v>
      </c>
      <c r="AA7">
        <v>3.7</v>
      </c>
      <c r="AB7" s="5">
        <v>-6.7</v>
      </c>
      <c r="AC7" s="5">
        <v>-5.5</v>
      </c>
      <c r="AD7" s="5">
        <v>-5.9</v>
      </c>
      <c r="AE7" s="5">
        <v>10</v>
      </c>
      <c r="AF7" s="5">
        <v>-11.2</v>
      </c>
      <c r="AG7" s="5">
        <v>-5.7</v>
      </c>
      <c r="AH7" s="5">
        <v>-12.1</v>
      </c>
      <c r="AI7" s="5">
        <v>-9.4</v>
      </c>
      <c r="AJ7" s="5">
        <v>-0.2</v>
      </c>
      <c r="AK7" s="5">
        <v>-1.9</v>
      </c>
      <c r="AL7" s="5">
        <v>-3.3</v>
      </c>
      <c r="AM7" s="5">
        <v>-2.2000000000000002</v>
      </c>
      <c r="AN7" s="5">
        <v>-6.2</v>
      </c>
      <c r="AO7" s="5">
        <v>-5.3</v>
      </c>
      <c r="AP7" s="5">
        <v>-3.3</v>
      </c>
      <c r="AQ7" s="5">
        <v>-6.6</v>
      </c>
    </row>
    <row r="8" spans="1:43" x14ac:dyDescent="0.25">
      <c r="A8">
        <v>1992</v>
      </c>
      <c r="B8">
        <v>20.575564202334636</v>
      </c>
      <c r="C8">
        <f t="shared" si="1"/>
        <v>-4.4834804437380189</v>
      </c>
      <c r="D8">
        <v>1.297113741777348</v>
      </c>
      <c r="E8">
        <v>1.6825040591076323</v>
      </c>
      <c r="F8">
        <v>0.58268482490272322</v>
      </c>
      <c r="G8">
        <f t="shared" si="0"/>
        <v>-10.239892385667684</v>
      </c>
      <c r="H8">
        <v>4.4379617732755734E-2</v>
      </c>
      <c r="I8">
        <v>1.969550470105527E-3</v>
      </c>
      <c r="J8">
        <v>-0.3</v>
      </c>
      <c r="K8">
        <v>-1.4</v>
      </c>
      <c r="L8">
        <v>2.7</v>
      </c>
      <c r="M8">
        <v>3.9</v>
      </c>
      <c r="N8">
        <v>2.2000000000000002</v>
      </c>
      <c r="O8">
        <v>-0.1</v>
      </c>
      <c r="P8">
        <v>-10.6</v>
      </c>
      <c r="Q8">
        <v>-1.4</v>
      </c>
      <c r="R8">
        <v>2.2999999999999998</v>
      </c>
      <c r="S8">
        <v>-5</v>
      </c>
      <c r="T8">
        <v>-1.8</v>
      </c>
      <c r="U8">
        <v>2.2999999999999998</v>
      </c>
      <c r="V8">
        <v>-0.8</v>
      </c>
      <c r="W8">
        <v>0.2</v>
      </c>
      <c r="X8">
        <v>0.2</v>
      </c>
      <c r="Y8">
        <v>-4.7</v>
      </c>
      <c r="Z8">
        <v>-0.1</v>
      </c>
      <c r="AA8">
        <v>2.9</v>
      </c>
      <c r="AB8" s="5">
        <v>-0.4</v>
      </c>
      <c r="AC8" s="5">
        <v>-0.3</v>
      </c>
      <c r="AD8" s="5">
        <v>-15</v>
      </c>
      <c r="AE8" s="5">
        <v>-35.299999999999997</v>
      </c>
      <c r="AF8" s="5">
        <v>7.4</v>
      </c>
      <c r="AG8" s="5">
        <v>2.2999999999999998</v>
      </c>
      <c r="AH8" s="5">
        <v>10.8</v>
      </c>
      <c r="AI8" s="5">
        <v>24.1</v>
      </c>
      <c r="AJ8" s="5">
        <v>-0.6</v>
      </c>
      <c r="AK8" s="5">
        <v>-0.4</v>
      </c>
      <c r="AL8" s="5">
        <v>-2.4</v>
      </c>
      <c r="AM8" s="5">
        <v>2.9</v>
      </c>
      <c r="AN8" s="5">
        <v>-2.9</v>
      </c>
      <c r="AO8" s="5">
        <v>-12.8</v>
      </c>
      <c r="AP8" s="5">
        <v>-0.8</v>
      </c>
      <c r="AQ8" s="5">
        <v>13.1</v>
      </c>
    </row>
    <row r="9" spans="1:43" x14ac:dyDescent="0.25">
      <c r="A9">
        <v>1993</v>
      </c>
      <c r="B9">
        <v>18.43219999999998</v>
      </c>
      <c r="C9">
        <f t="shared" si="1"/>
        <v>-10.417037322803793</v>
      </c>
      <c r="D9">
        <v>1.7140628809935765</v>
      </c>
      <c r="E9">
        <v>2.9380115599999996</v>
      </c>
      <c r="F9">
        <v>0.51203212851405577</v>
      </c>
      <c r="G9">
        <f t="shared" si="0"/>
        <v>-12.125370932813055</v>
      </c>
      <c r="H9">
        <v>6.2878372520376508E-2</v>
      </c>
      <c r="I9">
        <v>3.9536897308112403E-3</v>
      </c>
      <c r="J9">
        <v>2.2999999999999998</v>
      </c>
      <c r="K9">
        <v>3</v>
      </c>
      <c r="L9">
        <v>0.7</v>
      </c>
      <c r="M9">
        <v>3.4</v>
      </c>
      <c r="N9">
        <v>2.6</v>
      </c>
      <c r="O9">
        <v>3.6</v>
      </c>
      <c r="P9">
        <v>8.1</v>
      </c>
      <c r="Q9">
        <v>0.2</v>
      </c>
      <c r="R9">
        <v>3.2</v>
      </c>
      <c r="S9">
        <v>2.5</v>
      </c>
      <c r="T9">
        <v>4.4000000000000004</v>
      </c>
      <c r="U9">
        <v>6.6</v>
      </c>
      <c r="V9">
        <v>3.3</v>
      </c>
      <c r="W9">
        <v>0.3</v>
      </c>
      <c r="X9">
        <v>1.6</v>
      </c>
      <c r="Y9">
        <v>3.1</v>
      </c>
      <c r="Z9">
        <v>4.2</v>
      </c>
      <c r="AA9">
        <v>0.2</v>
      </c>
      <c r="AB9" s="5">
        <v>3.1</v>
      </c>
      <c r="AC9" s="5">
        <v>1.1000000000000001</v>
      </c>
      <c r="AD9" s="5">
        <v>12.5</v>
      </c>
      <c r="AE9" s="5">
        <v>0.6</v>
      </c>
      <c r="AF9" s="5">
        <v>-2.1</v>
      </c>
      <c r="AG9" s="5">
        <v>7.7</v>
      </c>
      <c r="AH9" s="5">
        <v>17.600000000000001</v>
      </c>
      <c r="AI9" s="5">
        <v>-0.1</v>
      </c>
      <c r="AJ9" s="5">
        <v>1.9</v>
      </c>
      <c r="AK9" s="5">
        <v>1.8</v>
      </c>
      <c r="AL9" s="5">
        <v>3.1</v>
      </c>
      <c r="AM9" s="5">
        <v>0.2</v>
      </c>
      <c r="AN9" s="5">
        <v>7.4</v>
      </c>
      <c r="AO9" s="5">
        <v>6.9</v>
      </c>
      <c r="AP9" s="5">
        <v>2.5</v>
      </c>
      <c r="AQ9" s="5">
        <v>-0.5</v>
      </c>
    </row>
    <row r="10" spans="1:43" x14ac:dyDescent="0.25">
      <c r="A10">
        <v>1994</v>
      </c>
      <c r="B10">
        <v>17.196428571428559</v>
      </c>
      <c r="C10">
        <f t="shared" si="1"/>
        <v>-6.7044163397284269</v>
      </c>
      <c r="D10">
        <v>1.6889549996757489</v>
      </c>
      <c r="E10">
        <v>2.8525689909297092</v>
      </c>
      <c r="F10">
        <v>0.48520634920634953</v>
      </c>
      <c r="G10">
        <f t="shared" si="0"/>
        <v>-5.2390812634269786</v>
      </c>
      <c r="H10">
        <v>4.8717368803945511E-2</v>
      </c>
      <c r="I10">
        <v>2.3733820231796434E-3</v>
      </c>
      <c r="J10">
        <v>3.8</v>
      </c>
      <c r="K10">
        <v>0.6</v>
      </c>
      <c r="L10">
        <v>1.8</v>
      </c>
      <c r="M10">
        <v>4.0999999999999996</v>
      </c>
      <c r="N10">
        <v>2.6</v>
      </c>
      <c r="O10">
        <v>-0.8</v>
      </c>
      <c r="P10">
        <v>-2.4</v>
      </c>
      <c r="Q10">
        <v>2.7</v>
      </c>
      <c r="R10">
        <v>4.5</v>
      </c>
      <c r="S10">
        <v>6.6</v>
      </c>
      <c r="T10">
        <v>4.5</v>
      </c>
      <c r="U10">
        <v>2.2999999999999998</v>
      </c>
      <c r="V10">
        <v>1.5</v>
      </c>
      <c r="W10">
        <v>7.5</v>
      </c>
      <c r="X10">
        <v>2.4</v>
      </c>
      <c r="Y10">
        <v>1.7</v>
      </c>
      <c r="Z10">
        <v>3.4</v>
      </c>
      <c r="AA10">
        <v>1.3</v>
      </c>
      <c r="AB10" s="5">
        <v>-1.8</v>
      </c>
      <c r="AC10" s="5">
        <v>-9.3000000000000007</v>
      </c>
      <c r="AD10" s="5">
        <v>-7.6</v>
      </c>
      <c r="AE10" s="5">
        <v>-2.1</v>
      </c>
      <c r="AF10" s="5">
        <v>1.7</v>
      </c>
      <c r="AG10" s="5">
        <v>1.1000000000000001</v>
      </c>
      <c r="AH10" s="5">
        <v>-4.5999999999999996</v>
      </c>
      <c r="AI10" s="5">
        <v>6.5</v>
      </c>
      <c r="AJ10" s="5">
        <v>0.9</v>
      </c>
      <c r="AK10" s="5">
        <v>1.9</v>
      </c>
      <c r="AL10" s="5">
        <v>-8.1999999999999993</v>
      </c>
      <c r="AM10" s="5">
        <v>1.1000000000000001</v>
      </c>
      <c r="AN10" s="5">
        <v>16.2</v>
      </c>
      <c r="AO10" s="5">
        <v>-4.0999999999999996</v>
      </c>
      <c r="AP10" s="5">
        <v>2.7</v>
      </c>
      <c r="AQ10" s="5">
        <v>1.4</v>
      </c>
    </row>
    <row r="11" spans="1:43" x14ac:dyDescent="0.25">
      <c r="A11">
        <v>1995</v>
      </c>
      <c r="B11">
        <v>18.428804780876508</v>
      </c>
      <c r="C11">
        <f t="shared" si="1"/>
        <v>7.1664660154813289</v>
      </c>
      <c r="D11">
        <v>0.87403821115487657</v>
      </c>
      <c r="E11">
        <v>0.76394279455881653</v>
      </c>
      <c r="F11">
        <v>0.52623752495010023</v>
      </c>
      <c r="G11">
        <f t="shared" si="0"/>
        <v>8.4564383402783712</v>
      </c>
      <c r="H11">
        <v>5.8021207743078673E-2</v>
      </c>
      <c r="I11">
        <v>3.3664605479654924E-3</v>
      </c>
      <c r="J11">
        <v>7.7</v>
      </c>
      <c r="K11">
        <v>0.1</v>
      </c>
      <c r="L11">
        <v>0.8</v>
      </c>
      <c r="M11">
        <v>2.8</v>
      </c>
      <c r="N11">
        <v>2.4</v>
      </c>
      <c r="O11">
        <v>-0.8</v>
      </c>
      <c r="P11">
        <v>5.4</v>
      </c>
      <c r="Q11">
        <v>2.8</v>
      </c>
      <c r="R11">
        <v>4.8</v>
      </c>
      <c r="S11">
        <v>8.8000000000000007</v>
      </c>
      <c r="T11">
        <v>10.3</v>
      </c>
      <c r="U11">
        <v>12.1</v>
      </c>
      <c r="V11">
        <v>0.9</v>
      </c>
      <c r="W11">
        <v>6.9</v>
      </c>
      <c r="X11">
        <v>1.5</v>
      </c>
      <c r="Y11">
        <v>0.7</v>
      </c>
      <c r="Z11">
        <v>1.4</v>
      </c>
      <c r="AA11">
        <v>1.7</v>
      </c>
      <c r="AB11" s="5">
        <v>-0.7</v>
      </c>
      <c r="AC11" s="5">
        <v>-6</v>
      </c>
      <c r="AD11" s="5">
        <v>6.4</v>
      </c>
      <c r="AE11" s="5">
        <v>3.7</v>
      </c>
      <c r="AF11" s="5">
        <v>-2.2000000000000002</v>
      </c>
      <c r="AG11" s="5">
        <v>-3.6</v>
      </c>
      <c r="AH11" s="5">
        <v>11.9</v>
      </c>
      <c r="AI11" s="5">
        <v>13.2</v>
      </c>
      <c r="AJ11" s="5">
        <v>1.7</v>
      </c>
      <c r="AK11" s="5">
        <v>0</v>
      </c>
      <c r="AL11" s="5">
        <v>-2.6</v>
      </c>
      <c r="AM11" s="5">
        <v>0.3</v>
      </c>
      <c r="AN11" s="5">
        <v>2</v>
      </c>
      <c r="AO11" s="5">
        <v>0.1</v>
      </c>
      <c r="AP11" s="5">
        <v>-0.4</v>
      </c>
      <c r="AQ11" s="5">
        <v>11.4</v>
      </c>
    </row>
    <row r="12" spans="1:43" x14ac:dyDescent="0.25">
      <c r="A12">
        <v>1996</v>
      </c>
      <c r="B12">
        <v>22.119173228346455</v>
      </c>
      <c r="C12">
        <f t="shared" si="1"/>
        <v>20.025001574162999</v>
      </c>
      <c r="D12">
        <v>2.2250532386605868</v>
      </c>
      <c r="E12">
        <v>4.9508619148739665</v>
      </c>
      <c r="F12">
        <v>0.6078090551181099</v>
      </c>
      <c r="G12">
        <f t="shared" si="0"/>
        <v>15.500895755342528</v>
      </c>
      <c r="H12">
        <v>6.1955668656186277E-2</v>
      </c>
      <c r="I12">
        <v>3.8385048786351425E-3</v>
      </c>
      <c r="J12">
        <v>3.5</v>
      </c>
      <c r="K12">
        <v>3.5</v>
      </c>
      <c r="L12">
        <v>7</v>
      </c>
      <c r="M12">
        <v>3.9</v>
      </c>
      <c r="N12">
        <v>3.4</v>
      </c>
      <c r="O12">
        <v>-0.3</v>
      </c>
      <c r="P12">
        <v>17.899999999999999</v>
      </c>
      <c r="Q12">
        <v>2.2999999999999998</v>
      </c>
      <c r="R12">
        <v>0.9</v>
      </c>
      <c r="S12">
        <v>7</v>
      </c>
      <c r="T12">
        <v>2.8</v>
      </c>
      <c r="U12">
        <v>-2</v>
      </c>
      <c r="V12">
        <v>3.5</v>
      </c>
      <c r="W12">
        <v>-2.4</v>
      </c>
      <c r="X12">
        <v>3.6</v>
      </c>
      <c r="Y12">
        <v>9.9</v>
      </c>
      <c r="Z12">
        <v>6.2</v>
      </c>
      <c r="AA12">
        <v>4.5</v>
      </c>
      <c r="AB12" s="5">
        <v>14.8</v>
      </c>
      <c r="AC12" s="5">
        <v>-3.7</v>
      </c>
      <c r="AD12" s="5">
        <v>25.6</v>
      </c>
      <c r="AE12" s="5">
        <v>17.5</v>
      </c>
      <c r="AF12" s="5">
        <v>15.3</v>
      </c>
      <c r="AG12" s="5">
        <v>25.1</v>
      </c>
      <c r="AH12" s="5">
        <v>-6.5</v>
      </c>
      <c r="AI12" s="5">
        <v>15.2</v>
      </c>
      <c r="AJ12" s="5">
        <v>3.6</v>
      </c>
      <c r="AK12" s="5">
        <v>11.6</v>
      </c>
      <c r="AL12" s="5">
        <v>-0.7</v>
      </c>
      <c r="AM12" s="5">
        <v>8.9</v>
      </c>
      <c r="AN12" s="5">
        <v>-5.6</v>
      </c>
      <c r="AO12" s="5">
        <v>19.100000000000001</v>
      </c>
      <c r="AP12" s="5">
        <v>4.8</v>
      </c>
      <c r="AQ12" s="5">
        <v>11.2</v>
      </c>
    </row>
    <row r="13" spans="1:43" x14ac:dyDescent="0.25">
      <c r="A13">
        <v>1997</v>
      </c>
      <c r="B13">
        <v>20.608253968253969</v>
      </c>
      <c r="C13">
        <f t="shared" si="1"/>
        <v>-6.8308125466289695</v>
      </c>
      <c r="D13">
        <v>1.8119460639529892</v>
      </c>
      <c r="E13">
        <v>3.2831485386747299</v>
      </c>
      <c r="F13">
        <v>0.59451984126984081</v>
      </c>
      <c r="G13">
        <f t="shared" si="0"/>
        <v>-2.1864126136927524</v>
      </c>
      <c r="H13">
        <v>5.3868774298467634E-2</v>
      </c>
      <c r="I13">
        <v>2.9018448444192474E-3</v>
      </c>
      <c r="J13">
        <v>2</v>
      </c>
      <c r="K13">
        <v>3</v>
      </c>
      <c r="L13">
        <v>2.4</v>
      </c>
      <c r="M13">
        <v>2.1</v>
      </c>
      <c r="N13">
        <v>3.2</v>
      </c>
      <c r="O13">
        <v>1.7</v>
      </c>
      <c r="P13">
        <v>-1.5</v>
      </c>
      <c r="Q13">
        <v>0.9</v>
      </c>
      <c r="R13">
        <v>2.2999999999999998</v>
      </c>
      <c r="S13">
        <v>0.8</v>
      </c>
      <c r="T13">
        <v>1.7</v>
      </c>
      <c r="U13">
        <v>2.9</v>
      </c>
      <c r="V13">
        <v>2.9</v>
      </c>
      <c r="W13">
        <v>3.7</v>
      </c>
      <c r="X13">
        <v>2.8</v>
      </c>
      <c r="Y13">
        <v>5.2</v>
      </c>
      <c r="Z13">
        <v>2.8</v>
      </c>
      <c r="AA13">
        <v>2.9</v>
      </c>
      <c r="AB13" s="5">
        <v>-7.7</v>
      </c>
      <c r="AC13" s="5">
        <v>2.2000000000000002</v>
      </c>
      <c r="AD13" s="5">
        <v>-9</v>
      </c>
      <c r="AE13" s="5">
        <v>-1.4</v>
      </c>
      <c r="AF13" s="5">
        <v>-9.6</v>
      </c>
      <c r="AG13" s="5">
        <v>2.4</v>
      </c>
      <c r="AH13" s="5">
        <v>-8.8000000000000007</v>
      </c>
      <c r="AI13" s="5">
        <v>-20.8</v>
      </c>
      <c r="AJ13" s="5">
        <v>0.7</v>
      </c>
      <c r="AK13" s="5">
        <v>-2.1</v>
      </c>
      <c r="AL13" s="5">
        <v>2.6</v>
      </c>
      <c r="AM13" s="5">
        <v>-1.8</v>
      </c>
      <c r="AN13" s="5">
        <v>-0.1</v>
      </c>
      <c r="AO13" s="5">
        <v>1.8</v>
      </c>
      <c r="AP13" s="5">
        <v>-1.9</v>
      </c>
      <c r="AQ13" s="5">
        <v>-13.2</v>
      </c>
    </row>
    <row r="14" spans="1:43" x14ac:dyDescent="0.25">
      <c r="A14">
        <v>1998</v>
      </c>
      <c r="B14">
        <v>14.422071713147409</v>
      </c>
      <c r="C14">
        <f t="shared" si="1"/>
        <v>-30.017983399447999</v>
      </c>
      <c r="D14">
        <v>1.559010211473526</v>
      </c>
      <c r="E14">
        <v>2.4305128394787285</v>
      </c>
      <c r="F14">
        <v>0.42034331337325365</v>
      </c>
      <c r="G14">
        <f t="shared" si="0"/>
        <v>-29.297008410108194</v>
      </c>
      <c r="H14">
        <v>5.5465854164910927E-2</v>
      </c>
      <c r="I14">
        <v>3.0764609782431671E-3</v>
      </c>
      <c r="J14">
        <v>5.7</v>
      </c>
      <c r="K14">
        <v>-1.9</v>
      </c>
      <c r="L14">
        <v>3.6</v>
      </c>
      <c r="M14">
        <v>2</v>
      </c>
      <c r="N14">
        <v>2.7</v>
      </c>
      <c r="O14">
        <v>-0.2</v>
      </c>
      <c r="P14">
        <v>-3.3</v>
      </c>
      <c r="Q14">
        <v>3.7</v>
      </c>
      <c r="R14">
        <v>2.6</v>
      </c>
      <c r="S14">
        <v>4.3</v>
      </c>
      <c r="T14">
        <v>7.3</v>
      </c>
      <c r="U14">
        <v>10.9</v>
      </c>
      <c r="V14">
        <v>-0.8</v>
      </c>
      <c r="W14">
        <v>-0.3</v>
      </c>
      <c r="X14">
        <v>-0.9</v>
      </c>
      <c r="Y14">
        <v>-4.7</v>
      </c>
      <c r="Z14">
        <v>0.3</v>
      </c>
      <c r="AA14">
        <v>1.6</v>
      </c>
      <c r="AB14" s="5">
        <v>-7.4</v>
      </c>
      <c r="AC14" s="5">
        <v>-5.5</v>
      </c>
      <c r="AD14" s="5">
        <v>-9.6</v>
      </c>
      <c r="AE14" s="5">
        <v>-9</v>
      </c>
      <c r="AF14" s="5">
        <v>15.8</v>
      </c>
      <c r="AG14" s="5">
        <v>-21.1</v>
      </c>
      <c r="AH14" s="5">
        <v>13.3</v>
      </c>
      <c r="AI14" s="5">
        <v>-18.899999999999999</v>
      </c>
      <c r="AJ14" s="5">
        <v>-0.1</v>
      </c>
      <c r="AK14" s="5">
        <v>-7.3</v>
      </c>
      <c r="AL14" s="5">
        <v>-3.3</v>
      </c>
      <c r="AM14" s="5">
        <v>7.9</v>
      </c>
      <c r="AN14" s="5">
        <v>8</v>
      </c>
      <c r="AO14" s="5">
        <v>-21.5</v>
      </c>
      <c r="AP14" s="5">
        <v>2.9</v>
      </c>
      <c r="AQ14" s="5">
        <v>-8</v>
      </c>
    </row>
    <row r="15" spans="1:43" x14ac:dyDescent="0.25">
      <c r="A15">
        <v>1999</v>
      </c>
      <c r="B15">
        <v>19.344980079681271</v>
      </c>
      <c r="C15">
        <f t="shared" si="1"/>
        <v>34.134543666469604</v>
      </c>
      <c r="D15">
        <v>4.5324733030246618</v>
      </c>
      <c r="E15">
        <v>20.543314242631286</v>
      </c>
      <c r="F15">
        <v>0.53354581673306767</v>
      </c>
      <c r="G15">
        <f t="shared" si="0"/>
        <v>26.930963276509463</v>
      </c>
      <c r="H15">
        <v>0.12508005759989713</v>
      </c>
      <c r="I15">
        <v>1.5645020809193586E-2</v>
      </c>
      <c r="J15">
        <v>2.5</v>
      </c>
      <c r="K15">
        <v>0.5</v>
      </c>
      <c r="L15">
        <v>5.8</v>
      </c>
      <c r="M15">
        <v>2.2000000000000002</v>
      </c>
      <c r="N15">
        <v>2.1</v>
      </c>
      <c r="O15">
        <v>2</v>
      </c>
      <c r="P15">
        <v>-5.4</v>
      </c>
      <c r="Q15">
        <v>1</v>
      </c>
      <c r="R15">
        <v>2</v>
      </c>
      <c r="S15">
        <v>8</v>
      </c>
      <c r="T15">
        <v>2.6</v>
      </c>
      <c r="U15">
        <v>-3</v>
      </c>
      <c r="V15">
        <v>0.7</v>
      </c>
      <c r="W15">
        <v>1</v>
      </c>
      <c r="X15">
        <v>1</v>
      </c>
      <c r="Y15">
        <v>-1.8</v>
      </c>
      <c r="Z15">
        <v>0.5</v>
      </c>
      <c r="AA15">
        <v>1.4</v>
      </c>
      <c r="AB15" s="5">
        <v>-5</v>
      </c>
      <c r="AC15" s="5">
        <v>5.5</v>
      </c>
      <c r="AD15" s="5">
        <v>-16.899999999999999</v>
      </c>
      <c r="AE15" s="5">
        <v>14.5</v>
      </c>
      <c r="AF15" s="5">
        <v>-5.8</v>
      </c>
      <c r="AG15" s="5">
        <v>-22.5</v>
      </c>
      <c r="AH15" s="5">
        <v>-15.4</v>
      </c>
      <c r="AI15" s="5">
        <v>-9.5</v>
      </c>
      <c r="AJ15" s="5">
        <v>0.6</v>
      </c>
      <c r="AK15" s="5">
        <v>-4.4000000000000004</v>
      </c>
      <c r="AL15" s="5">
        <v>6.9</v>
      </c>
      <c r="AM15" s="5">
        <v>0.7</v>
      </c>
      <c r="AN15" s="5">
        <v>-13.6</v>
      </c>
      <c r="AO15" s="5">
        <v>-0.6</v>
      </c>
      <c r="AP15" s="5">
        <v>-5.6</v>
      </c>
      <c r="AQ15" s="5">
        <v>-4.5</v>
      </c>
    </row>
    <row r="16" spans="1:43" x14ac:dyDescent="0.25">
      <c r="A16">
        <v>2000</v>
      </c>
      <c r="B16">
        <v>30.378520000000016</v>
      </c>
      <c r="C16">
        <f t="shared" si="1"/>
        <v>57.035674758371393</v>
      </c>
      <c r="D16">
        <v>2.9660068458451003</v>
      </c>
      <c r="E16">
        <v>8.7971966096000003</v>
      </c>
      <c r="F16">
        <v>0.85039999999999982</v>
      </c>
      <c r="G16">
        <f t="shared" si="0"/>
        <v>59.386499402628424</v>
      </c>
      <c r="H16">
        <v>9.4417265370271286E-2</v>
      </c>
      <c r="I16">
        <v>8.9146200000002288E-3</v>
      </c>
      <c r="J16">
        <v>0.7</v>
      </c>
      <c r="K16">
        <v>5.9</v>
      </c>
      <c r="L16">
        <v>0.7</v>
      </c>
      <c r="M16">
        <v>1.8</v>
      </c>
      <c r="N16">
        <v>2</v>
      </c>
      <c r="O16">
        <v>6.4</v>
      </c>
      <c r="P16">
        <v>3</v>
      </c>
      <c r="Q16">
        <v>-0.6</v>
      </c>
      <c r="R16">
        <v>2.8</v>
      </c>
      <c r="S16">
        <v>-3</v>
      </c>
      <c r="T16">
        <v>0.7</v>
      </c>
      <c r="U16">
        <v>4.8</v>
      </c>
      <c r="V16">
        <v>4.5</v>
      </c>
      <c r="W16">
        <v>2.6</v>
      </c>
      <c r="X16">
        <v>2.6</v>
      </c>
      <c r="Y16">
        <v>7.3</v>
      </c>
      <c r="Z16">
        <v>1.2</v>
      </c>
      <c r="AA16">
        <v>1.1000000000000001</v>
      </c>
      <c r="AB16" s="5">
        <v>1.5</v>
      </c>
      <c r="AC16" s="5">
        <v>6.7</v>
      </c>
      <c r="AD16" s="5">
        <v>9.4</v>
      </c>
      <c r="AE16" s="5">
        <v>-11.8</v>
      </c>
      <c r="AF16" s="5">
        <v>-13.5</v>
      </c>
      <c r="AG16" s="5">
        <v>4.0999999999999996</v>
      </c>
      <c r="AH16" s="5">
        <v>7.4</v>
      </c>
      <c r="AI16" s="5">
        <v>1</v>
      </c>
      <c r="AJ16" s="5">
        <v>1.6</v>
      </c>
      <c r="AK16" s="5">
        <v>0.5</v>
      </c>
      <c r="AL16" s="5">
        <v>7</v>
      </c>
      <c r="AM16" s="5">
        <v>-4</v>
      </c>
      <c r="AN16" s="5">
        <v>-9.8000000000000007</v>
      </c>
      <c r="AO16" s="5">
        <v>18.100000000000001</v>
      </c>
      <c r="AP16" s="5">
        <v>-1</v>
      </c>
      <c r="AQ16" s="5">
        <v>-0.5</v>
      </c>
    </row>
    <row r="17" spans="1:43" x14ac:dyDescent="0.25">
      <c r="A17">
        <v>2001</v>
      </c>
      <c r="B17">
        <v>25.983119999999982</v>
      </c>
      <c r="C17">
        <f t="shared" si="1"/>
        <v>-14.468775964069454</v>
      </c>
      <c r="D17">
        <v>3.5596099597570499</v>
      </c>
      <c r="E17">
        <v>12.670823065601587</v>
      </c>
      <c r="F17">
        <v>0.74104000000000003</v>
      </c>
      <c r="G17">
        <f t="shared" si="0"/>
        <v>-12.859830667920956</v>
      </c>
      <c r="H17">
        <v>0.150264335089868</v>
      </c>
      <c r="I17">
        <v>2.2579370400000132E-2</v>
      </c>
      <c r="J17">
        <v>3.7</v>
      </c>
      <c r="K17">
        <v>5.7</v>
      </c>
      <c r="L17">
        <v>4</v>
      </c>
      <c r="M17">
        <v>2.9</v>
      </c>
      <c r="N17">
        <v>2.2000000000000002</v>
      </c>
      <c r="O17">
        <v>8.4</v>
      </c>
      <c r="P17">
        <v>3.4</v>
      </c>
      <c r="Q17">
        <v>5.6</v>
      </c>
      <c r="R17">
        <v>0.4</v>
      </c>
      <c r="S17">
        <v>2.6</v>
      </c>
      <c r="T17">
        <v>3.8</v>
      </c>
      <c r="U17">
        <v>5.0999999999999996</v>
      </c>
      <c r="V17">
        <v>4.4000000000000004</v>
      </c>
      <c r="W17">
        <v>1</v>
      </c>
      <c r="X17">
        <v>2.9</v>
      </c>
      <c r="Y17">
        <v>3.8</v>
      </c>
      <c r="Z17">
        <v>3.2</v>
      </c>
      <c r="AA17">
        <v>1.1000000000000001</v>
      </c>
      <c r="AB17" s="5">
        <v>5.9</v>
      </c>
      <c r="AC17" s="5">
        <v>4.0999999999999996</v>
      </c>
      <c r="AD17" s="5">
        <v>-4.2</v>
      </c>
      <c r="AE17" s="5">
        <v>6.9</v>
      </c>
      <c r="AF17" s="5">
        <v>21.5</v>
      </c>
      <c r="AG17" s="5">
        <v>-5.8</v>
      </c>
      <c r="AH17" s="5">
        <v>-1.6</v>
      </c>
      <c r="AI17" s="5">
        <v>6.5</v>
      </c>
      <c r="AJ17" s="5">
        <v>3</v>
      </c>
      <c r="AK17" s="5">
        <v>3.8</v>
      </c>
      <c r="AL17" s="5">
        <v>6.1</v>
      </c>
      <c r="AM17" s="5">
        <v>8.6</v>
      </c>
      <c r="AN17" s="5">
        <v>-2.6</v>
      </c>
      <c r="AO17" s="5">
        <v>6.1</v>
      </c>
      <c r="AP17" s="5">
        <v>3.5</v>
      </c>
      <c r="AQ17" s="5">
        <v>5.9</v>
      </c>
    </row>
    <row r="18" spans="1:43" x14ac:dyDescent="0.25">
      <c r="A18">
        <v>2002</v>
      </c>
      <c r="B18">
        <v>26.18496</v>
      </c>
      <c r="C18">
        <f t="shared" si="1"/>
        <v>0.7768120225747277</v>
      </c>
      <c r="D18">
        <v>3.2076594891601435</v>
      </c>
      <c r="E18">
        <v>10.289079398399114</v>
      </c>
      <c r="F18">
        <v>0.72295800000000054</v>
      </c>
      <c r="G18">
        <f t="shared" si="0"/>
        <v>-2.4400842059807144</v>
      </c>
      <c r="H18">
        <v>9.3213626879330422E-2</v>
      </c>
      <c r="I18">
        <v>8.6887802359990312E-3</v>
      </c>
      <c r="J18">
        <v>4.0999999999999996</v>
      </c>
      <c r="K18">
        <v>0.6</v>
      </c>
      <c r="L18">
        <v>0.6</v>
      </c>
      <c r="M18">
        <v>2.2000000000000002</v>
      </c>
      <c r="N18">
        <v>0.6</v>
      </c>
      <c r="O18">
        <v>0.1</v>
      </c>
      <c r="P18">
        <v>1.3</v>
      </c>
      <c r="Q18">
        <v>-0.2</v>
      </c>
      <c r="R18">
        <v>-1.6</v>
      </c>
      <c r="S18">
        <v>1.9</v>
      </c>
      <c r="T18">
        <v>4.2</v>
      </c>
      <c r="U18">
        <v>6.4</v>
      </c>
      <c r="V18">
        <v>0.5</v>
      </c>
      <c r="W18">
        <v>0</v>
      </c>
      <c r="X18">
        <v>3.5</v>
      </c>
      <c r="Y18">
        <v>-0.4</v>
      </c>
      <c r="Z18">
        <v>1.3</v>
      </c>
      <c r="AA18">
        <v>2.1</v>
      </c>
      <c r="AB18" s="5">
        <v>-6.2</v>
      </c>
      <c r="AC18" s="5">
        <v>-7</v>
      </c>
      <c r="AD18" s="5">
        <v>2.2000000000000002</v>
      </c>
      <c r="AE18" s="5">
        <v>-6.3</v>
      </c>
      <c r="AF18" s="5">
        <v>-18.8</v>
      </c>
      <c r="AG18" s="5">
        <v>11.6</v>
      </c>
      <c r="AH18" s="5">
        <v>9.5</v>
      </c>
      <c r="AI18" s="5">
        <v>14.5</v>
      </c>
      <c r="AJ18" s="5">
        <v>-0.8</v>
      </c>
      <c r="AK18" s="5">
        <v>-0.3</v>
      </c>
      <c r="AL18" s="5">
        <v>-4.9000000000000004</v>
      </c>
      <c r="AM18" s="5">
        <v>-6.2</v>
      </c>
      <c r="AN18" s="5">
        <v>10.7</v>
      </c>
      <c r="AO18" s="5">
        <v>-9.4</v>
      </c>
      <c r="AP18" s="5">
        <v>-4.7</v>
      </c>
      <c r="AQ18" s="5">
        <v>5.7</v>
      </c>
    </row>
    <row r="19" spans="1:43" x14ac:dyDescent="0.25">
      <c r="A19">
        <v>2003</v>
      </c>
      <c r="B19">
        <v>31.075240000000015</v>
      </c>
      <c r="C19">
        <f t="shared" si="1"/>
        <v>18.67591166837763</v>
      </c>
      <c r="D19">
        <v>2.6236254577206712</v>
      </c>
      <c r="E19">
        <v>6.8834105424000009</v>
      </c>
      <c r="F19">
        <v>0.87781200000000048</v>
      </c>
      <c r="G19">
        <f t="shared" si="0"/>
        <v>21.41950154780773</v>
      </c>
      <c r="H19">
        <v>8.3841020127381607E-2</v>
      </c>
      <c r="I19">
        <v>7.0293166560000085E-3</v>
      </c>
      <c r="J19">
        <v>2.2999999999999998</v>
      </c>
      <c r="K19">
        <v>5.4</v>
      </c>
      <c r="L19">
        <v>-0.1</v>
      </c>
      <c r="M19">
        <v>2.4</v>
      </c>
      <c r="N19">
        <v>1</v>
      </c>
      <c r="O19">
        <v>9</v>
      </c>
      <c r="P19">
        <v>13.8</v>
      </c>
      <c r="Q19">
        <v>1.3</v>
      </c>
      <c r="R19">
        <v>1</v>
      </c>
      <c r="S19">
        <v>3.3</v>
      </c>
      <c r="T19">
        <v>2.7</v>
      </c>
      <c r="U19">
        <v>2.1</v>
      </c>
      <c r="V19">
        <v>4</v>
      </c>
      <c r="W19">
        <v>0.4</v>
      </c>
      <c r="X19">
        <v>2.5</v>
      </c>
      <c r="Y19">
        <v>1.9</v>
      </c>
      <c r="Z19">
        <v>1.3</v>
      </c>
      <c r="AA19">
        <v>1.9</v>
      </c>
      <c r="AB19" s="5">
        <v>14.1</v>
      </c>
      <c r="AC19" s="5">
        <v>23.3</v>
      </c>
      <c r="AD19" s="5">
        <v>37.9</v>
      </c>
      <c r="AE19" s="5">
        <v>-8.1</v>
      </c>
      <c r="AF19" s="5">
        <v>3.3</v>
      </c>
      <c r="AG19" s="5">
        <v>24.1</v>
      </c>
      <c r="AH19" s="5">
        <v>-0.6</v>
      </c>
      <c r="AI19" s="5">
        <v>0.6</v>
      </c>
      <c r="AJ19" s="5">
        <v>4.0999999999999996</v>
      </c>
      <c r="AK19" s="5">
        <v>9</v>
      </c>
      <c r="AL19" s="5">
        <v>20.2</v>
      </c>
      <c r="AM19" s="5">
        <v>2.2999999999999998</v>
      </c>
      <c r="AN19" s="5">
        <v>31</v>
      </c>
      <c r="AO19" s="5">
        <v>6.1</v>
      </c>
      <c r="AP19" s="5">
        <v>4.8</v>
      </c>
      <c r="AQ19" s="5">
        <v>6.4</v>
      </c>
    </row>
    <row r="20" spans="1:43" x14ac:dyDescent="0.25">
      <c r="A20">
        <v>2004</v>
      </c>
      <c r="B20">
        <v>41.506024096385531</v>
      </c>
      <c r="C20">
        <f t="shared" si="1"/>
        <v>33.56622216396562</v>
      </c>
      <c r="D20">
        <v>5.7745226210855449</v>
      </c>
      <c r="E20">
        <v>33.345111501428676</v>
      </c>
      <c r="F20">
        <v>1.1752971887550205</v>
      </c>
      <c r="G20">
        <f t="shared" si="0"/>
        <v>33.889396448786293</v>
      </c>
      <c r="H20">
        <v>0.12108837106243092</v>
      </c>
      <c r="I20">
        <v>1.466239360655296E-2</v>
      </c>
      <c r="J20">
        <v>3</v>
      </c>
      <c r="K20">
        <v>8.4</v>
      </c>
      <c r="L20">
        <v>7.3</v>
      </c>
      <c r="M20">
        <v>1.6</v>
      </c>
      <c r="N20">
        <v>0.5</v>
      </c>
      <c r="O20">
        <v>11.5</v>
      </c>
      <c r="P20">
        <v>6.2</v>
      </c>
      <c r="Q20">
        <v>6.6</v>
      </c>
      <c r="R20">
        <v>2.2999999999999998</v>
      </c>
      <c r="S20">
        <v>2.8</v>
      </c>
      <c r="T20">
        <v>3.5</v>
      </c>
      <c r="U20">
        <v>4.3</v>
      </c>
      <c r="V20">
        <v>7.4</v>
      </c>
      <c r="W20">
        <v>0.4</v>
      </c>
      <c r="X20">
        <v>4.5</v>
      </c>
      <c r="Y20">
        <v>5.6</v>
      </c>
      <c r="Z20">
        <v>7.5</v>
      </c>
      <c r="AA20">
        <v>0.7</v>
      </c>
      <c r="AB20" s="5">
        <v>11.9</v>
      </c>
      <c r="AC20" s="5">
        <v>1.5</v>
      </c>
      <c r="AD20" s="5">
        <v>-7.3</v>
      </c>
      <c r="AE20" s="5">
        <v>24.7</v>
      </c>
      <c r="AF20" s="5">
        <v>28</v>
      </c>
      <c r="AG20" s="5">
        <v>19.5</v>
      </c>
      <c r="AH20" s="5">
        <v>-4.5999999999999996</v>
      </c>
      <c r="AI20" s="5">
        <v>7.6</v>
      </c>
      <c r="AJ20" s="5">
        <v>4.7</v>
      </c>
      <c r="AK20" s="5">
        <v>8.9</v>
      </c>
      <c r="AL20" s="5">
        <v>2.4</v>
      </c>
      <c r="AM20" s="5">
        <v>11.8</v>
      </c>
      <c r="AN20" s="5">
        <v>19.3</v>
      </c>
      <c r="AO20" s="5">
        <v>14.7</v>
      </c>
      <c r="AP20" s="5">
        <v>11.7</v>
      </c>
      <c r="AQ20" s="5">
        <v>4.4000000000000004</v>
      </c>
    </row>
    <row r="21" spans="1:43" x14ac:dyDescent="0.25">
      <c r="A21">
        <v>2005</v>
      </c>
      <c r="B21">
        <v>56.637250996015872</v>
      </c>
      <c r="C21">
        <f t="shared" si="1"/>
        <v>36.455495868485308</v>
      </c>
      <c r="D21">
        <v>6.2523327290330393</v>
      </c>
      <c r="E21">
        <v>39.091664554537729</v>
      </c>
      <c r="F21">
        <v>1.5807749003984064</v>
      </c>
      <c r="G21">
        <f t="shared" si="0"/>
        <v>34.500015444851357</v>
      </c>
      <c r="H21">
        <v>0.31365228534649137</v>
      </c>
      <c r="I21">
        <v>9.8377756103076849E-2</v>
      </c>
      <c r="J21">
        <v>3.7</v>
      </c>
      <c r="K21">
        <v>2.2999999999999998</v>
      </c>
      <c r="L21">
        <v>1.2</v>
      </c>
      <c r="M21">
        <v>1.5</v>
      </c>
      <c r="N21">
        <v>1.6</v>
      </c>
      <c r="O21">
        <v>2.6</v>
      </c>
      <c r="P21">
        <v>-13.7</v>
      </c>
      <c r="Q21">
        <v>-0.1</v>
      </c>
      <c r="R21">
        <v>3</v>
      </c>
      <c r="S21">
        <v>3.7</v>
      </c>
      <c r="T21">
        <v>3.9</v>
      </c>
      <c r="U21">
        <v>4</v>
      </c>
      <c r="V21">
        <v>2.4</v>
      </c>
      <c r="W21">
        <v>2.8</v>
      </c>
      <c r="X21">
        <v>2.4</v>
      </c>
      <c r="Y21">
        <v>2</v>
      </c>
      <c r="Z21">
        <v>2</v>
      </c>
      <c r="AA21">
        <v>1.2</v>
      </c>
      <c r="AB21" s="5">
        <v>-3.4</v>
      </c>
      <c r="AC21" s="5">
        <v>4.2</v>
      </c>
      <c r="AD21" s="5">
        <v>-26.5</v>
      </c>
      <c r="AE21" s="5">
        <v>-2</v>
      </c>
      <c r="AF21" s="5">
        <v>-5.5</v>
      </c>
      <c r="AG21" s="5">
        <v>-21.1</v>
      </c>
      <c r="AH21" s="5">
        <v>10.199999999999999</v>
      </c>
      <c r="AI21" s="5">
        <v>-2</v>
      </c>
      <c r="AJ21" s="5">
        <v>2</v>
      </c>
      <c r="AK21" s="5">
        <v>-2.4</v>
      </c>
      <c r="AL21" s="5">
        <v>4.4000000000000004</v>
      </c>
      <c r="AM21" s="5">
        <v>-0.9</v>
      </c>
      <c r="AN21" s="5">
        <v>-4.5</v>
      </c>
      <c r="AO21" s="5">
        <v>-0.6</v>
      </c>
      <c r="AP21" s="5">
        <v>-1.2</v>
      </c>
      <c r="AQ21" s="5">
        <v>10.199999999999999</v>
      </c>
    </row>
    <row r="22" spans="1:43" x14ac:dyDescent="0.25">
      <c r="A22">
        <v>2006</v>
      </c>
      <c r="B22">
        <v>66.054658634538143</v>
      </c>
      <c r="C22">
        <f t="shared" si="1"/>
        <v>16.627586037296787</v>
      </c>
      <c r="D22">
        <v>5.5858653358397659</v>
      </c>
      <c r="E22">
        <v>31.201891550136295</v>
      </c>
      <c r="F22">
        <v>1.8247751004016064</v>
      </c>
      <c r="G22">
        <f t="shared" si="0"/>
        <v>15.435480405319193</v>
      </c>
      <c r="H22">
        <v>0.27395836612149155</v>
      </c>
      <c r="I22">
        <v>7.50531863679572E-2</v>
      </c>
      <c r="J22">
        <v>4.8</v>
      </c>
      <c r="K22">
        <v>0.7</v>
      </c>
      <c r="L22">
        <v>-0.5</v>
      </c>
      <c r="M22">
        <v>1.8</v>
      </c>
      <c r="N22">
        <v>1.4</v>
      </c>
      <c r="O22">
        <v>0.8</v>
      </c>
      <c r="P22">
        <v>4.9000000000000004</v>
      </c>
      <c r="Q22">
        <v>0.2</v>
      </c>
      <c r="R22">
        <v>4.7</v>
      </c>
      <c r="S22">
        <v>6</v>
      </c>
      <c r="T22">
        <v>5.3</v>
      </c>
      <c r="U22">
        <v>4.5999999999999996</v>
      </c>
      <c r="V22">
        <v>0.8</v>
      </c>
      <c r="W22">
        <v>2.1</v>
      </c>
      <c r="X22">
        <v>1.8</v>
      </c>
      <c r="Y22">
        <v>-0.2</v>
      </c>
      <c r="Z22">
        <v>-1.8</v>
      </c>
      <c r="AA22">
        <v>3.8</v>
      </c>
      <c r="AB22" s="5">
        <v>-2.8</v>
      </c>
      <c r="AC22" s="5">
        <v>-4</v>
      </c>
      <c r="AD22" s="5">
        <v>10.8</v>
      </c>
      <c r="AE22" s="5">
        <v>8</v>
      </c>
      <c r="AF22" s="5">
        <v>-14.8</v>
      </c>
      <c r="AG22" s="5">
        <v>-5.7</v>
      </c>
      <c r="AH22" s="5">
        <v>7.5</v>
      </c>
      <c r="AI22" s="5">
        <v>8</v>
      </c>
      <c r="AJ22" s="5">
        <v>0.6</v>
      </c>
      <c r="AK22" s="5">
        <v>1</v>
      </c>
      <c r="AL22" s="5">
        <v>-3.5</v>
      </c>
      <c r="AM22" s="5">
        <v>-4.5</v>
      </c>
      <c r="AN22" s="5">
        <v>-0.4</v>
      </c>
      <c r="AO22" s="5">
        <v>-3</v>
      </c>
      <c r="AP22" s="5">
        <v>-8.1999999999999993</v>
      </c>
      <c r="AQ22" s="5">
        <v>7.5</v>
      </c>
    </row>
    <row r="23" spans="1:43" x14ac:dyDescent="0.25">
      <c r="A23">
        <v>2007</v>
      </c>
      <c r="B23">
        <v>72.340595238095247</v>
      </c>
      <c r="C23">
        <f t="shared" si="1"/>
        <v>9.5162653679514477</v>
      </c>
      <c r="D23">
        <v>12.853233737189793</v>
      </c>
      <c r="E23">
        <v>165.20561750283389</v>
      </c>
      <c r="F23">
        <v>2.0507261904761909</v>
      </c>
      <c r="G23">
        <f t="shared" si="0"/>
        <v>12.382407564902433</v>
      </c>
      <c r="H23">
        <v>0.28134794666362206</v>
      </c>
      <c r="I23">
        <v>7.9156667091836316E-2</v>
      </c>
      <c r="J23">
        <v>3.8</v>
      </c>
      <c r="K23">
        <v>3.3</v>
      </c>
      <c r="L23">
        <v>7.4</v>
      </c>
      <c r="M23">
        <v>4.4000000000000004</v>
      </c>
      <c r="N23">
        <v>1.8</v>
      </c>
      <c r="O23">
        <v>4.4000000000000004</v>
      </c>
      <c r="P23">
        <v>29.2</v>
      </c>
      <c r="Q23">
        <v>2.9</v>
      </c>
      <c r="R23">
        <v>4.5999999999999996</v>
      </c>
      <c r="S23">
        <v>4.5</v>
      </c>
      <c r="T23">
        <v>3.9</v>
      </c>
      <c r="U23">
        <v>3.2</v>
      </c>
      <c r="V23">
        <v>3.8</v>
      </c>
      <c r="W23">
        <v>4.0999999999999996</v>
      </c>
      <c r="X23">
        <v>2.2999999999999998</v>
      </c>
      <c r="Y23">
        <v>2</v>
      </c>
      <c r="Z23">
        <v>5.0999999999999996</v>
      </c>
      <c r="AA23">
        <v>3.1</v>
      </c>
      <c r="AB23" s="5">
        <v>23</v>
      </c>
      <c r="AC23" s="5">
        <v>7.8</v>
      </c>
      <c r="AD23" s="5">
        <v>61.2</v>
      </c>
      <c r="AE23" s="5">
        <v>11.2</v>
      </c>
      <c r="AF23" s="5">
        <v>48.2</v>
      </c>
      <c r="AG23" s="5">
        <v>42.5</v>
      </c>
      <c r="AH23" s="5">
        <v>8</v>
      </c>
      <c r="AI23" s="5">
        <v>11.2</v>
      </c>
      <c r="AJ23" s="5">
        <v>6.6</v>
      </c>
      <c r="AK23" s="5">
        <v>14.2</v>
      </c>
      <c r="AL23" s="5">
        <v>2.7</v>
      </c>
      <c r="AM23" s="5">
        <v>19.100000000000001</v>
      </c>
      <c r="AN23" s="5">
        <v>17.5</v>
      </c>
      <c r="AO23" s="5">
        <v>4.0999999999999996</v>
      </c>
      <c r="AP23" s="5">
        <v>12.8</v>
      </c>
      <c r="AQ23" s="5">
        <v>8</v>
      </c>
    </row>
    <row r="24" spans="1:43" x14ac:dyDescent="0.25">
      <c r="A24">
        <v>2008</v>
      </c>
      <c r="B24">
        <v>99.671501976284517</v>
      </c>
      <c r="C24">
        <f t="shared" si="1"/>
        <v>37.780870682961357</v>
      </c>
      <c r="D24">
        <v>28.562675057489496</v>
      </c>
      <c r="E24">
        <v>815.82640643973264</v>
      </c>
      <c r="F24">
        <v>2.4614683794466385</v>
      </c>
      <c r="G24">
        <f t="shared" si="0"/>
        <v>20.029109243251579</v>
      </c>
      <c r="H24">
        <v>0.75304535606342238</v>
      </c>
      <c r="I24">
        <v>0.56707730828868663</v>
      </c>
      <c r="J24">
        <v>6.2</v>
      </c>
      <c r="K24">
        <v>3.5</v>
      </c>
      <c r="L24">
        <v>8</v>
      </c>
      <c r="M24">
        <v>10.199999999999999</v>
      </c>
      <c r="N24">
        <v>5.2</v>
      </c>
      <c r="O24">
        <v>4.5</v>
      </c>
      <c r="P24">
        <v>14</v>
      </c>
      <c r="Q24">
        <v>13.8</v>
      </c>
      <c r="R24">
        <v>5.9</v>
      </c>
      <c r="S24">
        <v>4.8</v>
      </c>
      <c r="T24">
        <v>5.2</v>
      </c>
      <c r="U24">
        <v>5.6</v>
      </c>
      <c r="V24">
        <v>4.2</v>
      </c>
      <c r="W24">
        <v>4.3</v>
      </c>
      <c r="X24">
        <v>3.1</v>
      </c>
      <c r="Y24">
        <v>2.2999999999999998</v>
      </c>
      <c r="Z24">
        <v>5</v>
      </c>
      <c r="AA24">
        <v>5.5</v>
      </c>
      <c r="AB24" s="5">
        <v>11.4</v>
      </c>
      <c r="AC24" s="5">
        <v>0</v>
      </c>
      <c r="AD24" s="5">
        <v>17.7</v>
      </c>
      <c r="AE24" s="5">
        <v>-0.4</v>
      </c>
      <c r="AF24" s="5">
        <v>-4.3</v>
      </c>
      <c r="AG24" s="5">
        <v>47.9</v>
      </c>
      <c r="AH24" s="5">
        <v>4.0999999999999996</v>
      </c>
      <c r="AI24" s="5">
        <v>-0.4</v>
      </c>
      <c r="AJ24" s="5">
        <v>6.8</v>
      </c>
      <c r="AK24" s="5">
        <v>17.600000000000001</v>
      </c>
      <c r="AL24" s="5">
        <v>5.2</v>
      </c>
      <c r="AM24" s="5">
        <v>4</v>
      </c>
      <c r="AN24" s="5">
        <v>42.7</v>
      </c>
      <c r="AO24" s="5">
        <v>-2</v>
      </c>
      <c r="AP24" s="5">
        <v>3.9</v>
      </c>
      <c r="AQ24" s="5">
        <v>4.0999999999999996</v>
      </c>
    </row>
    <row r="25" spans="1:43" x14ac:dyDescent="0.25">
      <c r="A25">
        <v>2009</v>
      </c>
      <c r="B25">
        <v>61.950436507936516</v>
      </c>
      <c r="C25">
        <f t="shared" si="1"/>
        <v>-37.845386816106391</v>
      </c>
      <c r="D25">
        <v>13.361404327506536</v>
      </c>
      <c r="E25">
        <v>178.52712560311039</v>
      </c>
      <c r="F25">
        <v>1.6503035714285703</v>
      </c>
      <c r="G25">
        <f t="shared" si="0"/>
        <v>-32.954508568597809</v>
      </c>
      <c r="H25">
        <v>0.30171749293470712</v>
      </c>
      <c r="I25">
        <v>9.1033445542805028E-2</v>
      </c>
      <c r="J25">
        <v>-2.1466071978606802</v>
      </c>
      <c r="K25">
        <v>-0.62937100475146501</v>
      </c>
      <c r="L25">
        <v>-6.3611000209129402</v>
      </c>
      <c r="M25">
        <v>3.1504255271356598</v>
      </c>
      <c r="N25">
        <v>3.7322787744075501</v>
      </c>
      <c r="O25">
        <v>-1.0488708695798501</v>
      </c>
      <c r="P25">
        <v>-14.6755427701614</v>
      </c>
      <c r="Q25">
        <v>2.27369084462689</v>
      </c>
      <c r="R25">
        <v>3.6334661297369402</v>
      </c>
      <c r="S25">
        <v>-6.09458941738795</v>
      </c>
      <c r="T25">
        <v>-4.8</v>
      </c>
      <c r="U25">
        <v>-3.3765865575101501</v>
      </c>
      <c r="V25">
        <v>0.51776925290660503</v>
      </c>
      <c r="W25">
        <v>1.8677608062336599</v>
      </c>
      <c r="X25">
        <v>2.2635193335717698</v>
      </c>
      <c r="Y25">
        <v>-1.9821626974922899</v>
      </c>
      <c r="Z25">
        <v>1.6520125749901</v>
      </c>
      <c r="AA25">
        <v>5.5506672860128896</v>
      </c>
      <c r="AB25" s="5">
        <v>-17.7</v>
      </c>
      <c r="AC25" s="5">
        <v>-10.4</v>
      </c>
      <c r="AD25" s="5">
        <v>-26.4</v>
      </c>
      <c r="AE25" s="5">
        <v>-10.199999999999999</v>
      </c>
      <c r="AF25" s="5">
        <v>-30.1</v>
      </c>
      <c r="AG25" s="5">
        <v>-13.7</v>
      </c>
      <c r="AH25" s="5">
        <v>-5.9</v>
      </c>
      <c r="AI25" s="5">
        <v>-10.199999999999999</v>
      </c>
      <c r="AJ25" s="5">
        <v>-1.6</v>
      </c>
      <c r="AK25" s="5">
        <v>-8.6</v>
      </c>
      <c r="AL25" s="5">
        <v>-7.4</v>
      </c>
      <c r="AM25" s="5">
        <v>-14</v>
      </c>
      <c r="AN25" s="5">
        <v>-23.3</v>
      </c>
      <c r="AO25" s="5">
        <v>-11.5</v>
      </c>
      <c r="AP25" s="5">
        <v>2.1</v>
      </c>
      <c r="AQ25" s="5">
        <v>-5.9</v>
      </c>
    </row>
    <row r="26" spans="1:43" x14ac:dyDescent="0.25">
      <c r="A26">
        <v>2010</v>
      </c>
      <c r="B26">
        <v>79.47571428571429</v>
      </c>
      <c r="C26">
        <f t="shared" si="1"/>
        <v>28.28919175659496</v>
      </c>
      <c r="D26">
        <v>5.2419697358930017</v>
      </c>
      <c r="E26">
        <v>27.478246712018148</v>
      </c>
      <c r="F26">
        <v>2.0755924453280321</v>
      </c>
      <c r="G26">
        <f t="shared" si="0"/>
        <v>25.770341969951282</v>
      </c>
      <c r="H26">
        <v>0.14218271119376652</v>
      </c>
      <c r="I26">
        <v>2.0215923362410019E-2</v>
      </c>
      <c r="J26">
        <v>0.18807219285459301</v>
      </c>
      <c r="K26">
        <v>2.83556357444147</v>
      </c>
      <c r="L26">
        <v>1.1330076348793101</v>
      </c>
      <c r="M26">
        <v>-0.83858908771763296</v>
      </c>
      <c r="N26">
        <v>-0.45921282551737402</v>
      </c>
      <c r="O26">
        <v>2.85815949692913</v>
      </c>
      <c r="P26">
        <v>1.4782323834984199</v>
      </c>
      <c r="Q26">
        <v>-0.31652109236425202</v>
      </c>
      <c r="R26">
        <v>1.1108624591052301</v>
      </c>
      <c r="S26">
        <v>-0.62745865755753305</v>
      </c>
      <c r="T26">
        <v>0.7</v>
      </c>
      <c r="U26">
        <v>2.0443813197921199</v>
      </c>
      <c r="V26">
        <v>1.9221848674471</v>
      </c>
      <c r="W26">
        <v>-0.87839640647189299</v>
      </c>
      <c r="X26">
        <v>-5.9217744287098903E-2</v>
      </c>
      <c r="Y26">
        <v>4.7370624120390303</v>
      </c>
      <c r="Z26">
        <v>-0.118458658213937</v>
      </c>
      <c r="AA26">
        <v>2.1879700998013099</v>
      </c>
      <c r="AB26" s="5">
        <v>13.3</v>
      </c>
      <c r="AC26" s="5">
        <v>14.6</v>
      </c>
      <c r="AD26" s="5">
        <v>0.5</v>
      </c>
      <c r="AE26" s="5">
        <v>12.1</v>
      </c>
      <c r="AF26" s="5">
        <v>27.1</v>
      </c>
      <c r="AG26" s="5">
        <v>0.7</v>
      </c>
      <c r="AH26" s="5">
        <v>10</v>
      </c>
      <c r="AI26" s="5">
        <v>12.1</v>
      </c>
      <c r="AJ26" s="5">
        <v>3.9</v>
      </c>
      <c r="AK26" s="5">
        <v>3.4</v>
      </c>
      <c r="AL26" s="5">
        <v>10.3</v>
      </c>
      <c r="AM26" s="5">
        <v>10.8</v>
      </c>
      <c r="AN26" s="5">
        <v>4.3</v>
      </c>
      <c r="AO26" s="5">
        <v>23.2</v>
      </c>
      <c r="AP26" s="5">
        <v>1.4</v>
      </c>
      <c r="AQ26" s="5">
        <v>10</v>
      </c>
    </row>
    <row r="27" spans="1:43" x14ac:dyDescent="0.25">
      <c r="A27">
        <v>2011</v>
      </c>
      <c r="B27">
        <v>94.880873015872993</v>
      </c>
      <c r="C27">
        <f t="shared" si="1"/>
        <v>19.383479429674999</v>
      </c>
      <c r="D27">
        <v>8.062705542584002</v>
      </c>
      <c r="E27">
        <v>65.007220666414781</v>
      </c>
      <c r="F27">
        <v>2.7724404761904764</v>
      </c>
      <c r="G27">
        <f t="shared" si="0"/>
        <v>33.573451880256414</v>
      </c>
      <c r="H27">
        <v>0.22885755869361601</v>
      </c>
      <c r="I27">
        <v>5.2375782171201896E-2</v>
      </c>
      <c r="J27">
        <v>4.0999999999999996</v>
      </c>
      <c r="K27">
        <v>8.8000000000000007</v>
      </c>
      <c r="L27">
        <v>6.8</v>
      </c>
      <c r="M27">
        <v>3.9</v>
      </c>
      <c r="N27">
        <v>2.2999999999999998</v>
      </c>
      <c r="O27">
        <v>10.199999999999999</v>
      </c>
      <c r="P27">
        <v>9.1999999999999993</v>
      </c>
      <c r="Q27">
        <v>9.3000000000000007</v>
      </c>
      <c r="R27">
        <v>7.1</v>
      </c>
      <c r="S27">
        <v>3.3</v>
      </c>
      <c r="T27">
        <v>4.5</v>
      </c>
      <c r="U27">
        <v>5.6</v>
      </c>
      <c r="V27">
        <v>7.4</v>
      </c>
      <c r="W27">
        <v>3.2</v>
      </c>
      <c r="X27">
        <v>6.4</v>
      </c>
      <c r="Y27">
        <v>8.5</v>
      </c>
      <c r="Z27">
        <v>2.9</v>
      </c>
      <c r="AA27">
        <v>3.3</v>
      </c>
      <c r="AB27" s="5">
        <v>23.6</v>
      </c>
      <c r="AC27" s="5">
        <v>22.1</v>
      </c>
      <c r="AD27" s="5">
        <v>16.5</v>
      </c>
      <c r="AE27" s="5">
        <v>-4.9000000000000004</v>
      </c>
      <c r="AF27" s="5">
        <v>23.5</v>
      </c>
      <c r="AG27" s="5">
        <v>24</v>
      </c>
      <c r="AH27" s="5">
        <v>9.3000000000000007</v>
      </c>
      <c r="AI27" s="5">
        <v>-4.9000000000000004</v>
      </c>
      <c r="AJ27" s="5">
        <v>6.3</v>
      </c>
      <c r="AK27" s="5">
        <v>12</v>
      </c>
      <c r="AL27" s="5">
        <v>15</v>
      </c>
      <c r="AM27" s="5">
        <v>12.6</v>
      </c>
      <c r="AN27" s="5">
        <v>29.3</v>
      </c>
      <c r="AO27" s="5">
        <v>12.5</v>
      </c>
      <c r="AP27" s="5">
        <v>-1.5</v>
      </c>
      <c r="AQ27" s="5">
        <v>9.3000000000000007</v>
      </c>
    </row>
    <row r="28" spans="1:43" x14ac:dyDescent="0.25">
      <c r="A28">
        <v>2012</v>
      </c>
      <c r="B28">
        <v>94.053333333333285</v>
      </c>
      <c r="C28">
        <f t="shared" si="1"/>
        <v>-0.87218809886083748</v>
      </c>
      <c r="D28">
        <v>7.7125841818358651</v>
      </c>
      <c r="E28">
        <v>59.483954761904798</v>
      </c>
      <c r="F28">
        <v>2.8775019920318736</v>
      </c>
      <c r="G28">
        <f t="shared" si="0"/>
        <v>3.7894958158221295</v>
      </c>
      <c r="H28">
        <v>0.24754106865997536</v>
      </c>
      <c r="I28">
        <v>6.1276580673322638E-2</v>
      </c>
      <c r="J28">
        <v>-0.6</v>
      </c>
      <c r="K28">
        <v>3.4</v>
      </c>
      <c r="L28">
        <v>2.1</v>
      </c>
      <c r="M28">
        <v>2.8</v>
      </c>
      <c r="N28">
        <v>3.5</v>
      </c>
      <c r="O28">
        <v>6.4</v>
      </c>
      <c r="P28">
        <v>3.2</v>
      </c>
      <c r="Q28">
        <v>6.1</v>
      </c>
      <c r="R28">
        <v>2.4</v>
      </c>
      <c r="S28">
        <v>1</v>
      </c>
      <c r="T28">
        <v>-2</v>
      </c>
      <c r="U28">
        <v>-5.0999999999999996</v>
      </c>
      <c r="V28">
        <v>3.6</v>
      </c>
      <c r="W28">
        <v>1.1000000000000001</v>
      </c>
      <c r="X28">
        <v>1.7</v>
      </c>
      <c r="Y28">
        <v>0.3</v>
      </c>
      <c r="Z28">
        <v>5.5</v>
      </c>
      <c r="AA28">
        <v>3.3</v>
      </c>
      <c r="AB28" s="5">
        <v>4.1970722214851399</v>
      </c>
      <c r="AC28" s="5">
        <v>8.6047760902476096</v>
      </c>
      <c r="AD28" s="5">
        <v>1.36902329382917</v>
      </c>
      <c r="AE28" s="5">
        <v>1.1186632681959801</v>
      </c>
      <c r="AF28" s="5">
        <v>-8.1137923400487004</v>
      </c>
      <c r="AG28" s="5">
        <v>13.1896486301889</v>
      </c>
      <c r="AH28" s="5">
        <v>-19.788197113331599</v>
      </c>
      <c r="AI28" s="5">
        <v>-2.6331007363429801</v>
      </c>
      <c r="AJ28" s="5">
        <v>2.6</v>
      </c>
      <c r="AK28" s="5">
        <v>4.7571595684762</v>
      </c>
      <c r="AL28" s="5">
        <v>9.9875501452482904</v>
      </c>
      <c r="AM28" s="5">
        <v>-1.56117066530541</v>
      </c>
      <c r="AN28" s="5">
        <v>-1.96239204110636</v>
      </c>
      <c r="AO28" s="5">
        <v>-4.1051756391602803</v>
      </c>
      <c r="AP28" s="5">
        <v>11.1642178556676</v>
      </c>
      <c r="AQ28" s="5">
        <v>2.0307395307395</v>
      </c>
    </row>
    <row r="29" spans="1:43" x14ac:dyDescent="0.25">
      <c r="A29">
        <v>2013</v>
      </c>
      <c r="B29">
        <v>97.982539682539738</v>
      </c>
      <c r="C29">
        <f t="shared" si="1"/>
        <v>4.1776364642824513</v>
      </c>
      <c r="D29">
        <v>5.4507022900516704</v>
      </c>
      <c r="E29">
        <v>29.710155454774522</v>
      </c>
      <c r="F29">
        <v>2.7525873015872993</v>
      </c>
      <c r="G29">
        <f t="shared" si="0"/>
        <v>-4.341080937232265</v>
      </c>
      <c r="H29">
        <v>0.16598686455207745</v>
      </c>
      <c r="I29">
        <v>2.7551639203829706E-2</v>
      </c>
      <c r="J29">
        <v>2.5</v>
      </c>
      <c r="K29">
        <v>1.2</v>
      </c>
      <c r="L29">
        <v>0.1</v>
      </c>
      <c r="M29">
        <v>1</v>
      </c>
      <c r="N29">
        <v>0.5</v>
      </c>
      <c r="O29">
        <v>2</v>
      </c>
      <c r="P29">
        <v>3.3</v>
      </c>
      <c r="Q29">
        <v>-1.4</v>
      </c>
      <c r="R29">
        <v>2.5</v>
      </c>
      <c r="S29">
        <v>2</v>
      </c>
      <c r="T29">
        <v>3.3</v>
      </c>
      <c r="U29">
        <v>4.7</v>
      </c>
      <c r="V29">
        <v>2.1</v>
      </c>
      <c r="W29">
        <v>-1</v>
      </c>
      <c r="X29">
        <v>-0.1</v>
      </c>
      <c r="Y29">
        <v>0.9</v>
      </c>
      <c r="Z29">
        <v>4.7</v>
      </c>
      <c r="AA29">
        <v>-1.7</v>
      </c>
      <c r="AB29" s="5">
        <v>2</v>
      </c>
      <c r="AC29" s="5">
        <v>1.4</v>
      </c>
      <c r="AD29" s="5">
        <v>9.4</v>
      </c>
      <c r="AE29" s="5">
        <v>1.8</v>
      </c>
      <c r="AF29" s="5">
        <v>8.1</v>
      </c>
      <c r="AG29" s="5">
        <v>-1.9</v>
      </c>
      <c r="AH29" s="5">
        <v>26.4</v>
      </c>
      <c r="AI29" s="5">
        <v>-3</v>
      </c>
      <c r="AJ29" s="5">
        <v>2.2000000000000002</v>
      </c>
      <c r="AK29" s="5">
        <v>1.4</v>
      </c>
      <c r="AL29" s="5">
        <v>0</v>
      </c>
      <c r="AM29" s="5">
        <v>3.6</v>
      </c>
      <c r="AN29" s="5">
        <v>-6.7</v>
      </c>
      <c r="AO29" s="5">
        <v>3.6</v>
      </c>
      <c r="AP29" s="5">
        <v>3.8</v>
      </c>
      <c r="AQ29" s="5">
        <v>0</v>
      </c>
    </row>
    <row r="30" spans="1:43" x14ac:dyDescent="0.25">
      <c r="A30">
        <v>2014</v>
      </c>
      <c r="B30">
        <v>93.172222222222203</v>
      </c>
      <c r="C30">
        <f t="shared" si="1"/>
        <v>-4.9093618882535681</v>
      </c>
      <c r="D30">
        <v>13.518752254629254</v>
      </c>
      <c r="E30">
        <v>182.75666252204351</v>
      </c>
      <c r="F30">
        <v>2.547626984126985</v>
      </c>
      <c r="G30">
        <f t="shared" si="0"/>
        <v>-7.4460968900831022</v>
      </c>
      <c r="H30">
        <v>0.39686906069299138</v>
      </c>
      <c r="I30">
        <v>0.15750505133533726</v>
      </c>
      <c r="J30">
        <v>1.5</v>
      </c>
      <c r="K30">
        <v>9.1999999999999993</v>
      </c>
      <c r="L30">
        <v>3.6</v>
      </c>
      <c r="M30">
        <v>0.2</v>
      </c>
      <c r="N30">
        <v>1</v>
      </c>
      <c r="O30">
        <v>12.1</v>
      </c>
      <c r="P30">
        <v>8.4</v>
      </c>
      <c r="Q30">
        <v>0.1</v>
      </c>
      <c r="R30">
        <v>5.8</v>
      </c>
      <c r="S30">
        <v>4.8</v>
      </c>
      <c r="T30">
        <v>1.9</v>
      </c>
      <c r="U30">
        <v>-1.3</v>
      </c>
      <c r="V30">
        <v>7.2</v>
      </c>
      <c r="W30">
        <v>-0.5</v>
      </c>
      <c r="X30">
        <v>3.9</v>
      </c>
      <c r="Y30">
        <v>9.1</v>
      </c>
      <c r="Z30">
        <v>2</v>
      </c>
      <c r="AA30">
        <v>-0.8</v>
      </c>
      <c r="AB30" s="5">
        <v>4.9000000000000004</v>
      </c>
      <c r="AC30" s="5">
        <v>22.8</v>
      </c>
      <c r="AD30" s="5">
        <v>17.8</v>
      </c>
      <c r="AE30" s="5">
        <v>2.7</v>
      </c>
      <c r="AF30" s="5">
        <v>19.8</v>
      </c>
      <c r="AG30" s="5">
        <v>-12.4</v>
      </c>
      <c r="AH30" s="5">
        <v>-1.9</v>
      </c>
      <c r="AI30" s="5">
        <v>-6.7</v>
      </c>
      <c r="AJ30" s="5">
        <v>4.4000000000000004</v>
      </c>
      <c r="AK30" s="5">
        <v>3.2</v>
      </c>
      <c r="AL30" s="5">
        <v>19.100000000000001</v>
      </c>
      <c r="AM30" s="5">
        <v>11</v>
      </c>
      <c r="AN30" s="5">
        <v>-6.6</v>
      </c>
      <c r="AO30" s="5">
        <v>19.600000000000001</v>
      </c>
      <c r="AP30" s="5">
        <v>4.3</v>
      </c>
      <c r="AQ30" s="5">
        <v>1.8</v>
      </c>
    </row>
    <row r="31" spans="1:43" x14ac:dyDescent="0.25">
      <c r="A31">
        <v>2015</v>
      </c>
      <c r="B31">
        <v>48.65670634920631</v>
      </c>
      <c r="C31">
        <f t="shared" si="1"/>
        <v>-47.777668935322062</v>
      </c>
      <c r="D31">
        <v>6.8141564729307378</v>
      </c>
      <c r="E31">
        <v>46.432728437583869</v>
      </c>
      <c r="F31">
        <v>1.5830853174603166</v>
      </c>
      <c r="G31">
        <f t="shared" si="0"/>
        <v>-37.860396073532534</v>
      </c>
      <c r="H31">
        <v>0.26141157315252561</v>
      </c>
      <c r="I31">
        <v>6.8336010578078241E-2</v>
      </c>
      <c r="J31">
        <v>-0.2</v>
      </c>
      <c r="K31">
        <v>3</v>
      </c>
      <c r="L31">
        <v>-1.3</v>
      </c>
      <c r="M31">
        <v>1.1000000000000001</v>
      </c>
      <c r="N31">
        <v>1.6</v>
      </c>
      <c r="O31">
        <v>7.2</v>
      </c>
      <c r="P31">
        <v>17.8</v>
      </c>
      <c r="Q31">
        <v>-1</v>
      </c>
      <c r="R31">
        <v>-0.9</v>
      </c>
      <c r="S31">
        <v>-2.2000000000000002</v>
      </c>
      <c r="T31">
        <v>-0.5</v>
      </c>
      <c r="U31">
        <v>1.6</v>
      </c>
      <c r="V31">
        <v>1.9</v>
      </c>
      <c r="W31">
        <v>1.1000000000000001</v>
      </c>
      <c r="X31">
        <v>4.0999999999999996</v>
      </c>
      <c r="Y31">
        <v>-3.9</v>
      </c>
      <c r="Z31">
        <v>0.4</v>
      </c>
      <c r="AA31">
        <v>3.2</v>
      </c>
      <c r="AB31" s="5">
        <v>-13.9</v>
      </c>
      <c r="AC31" s="5">
        <v>-2.2999999999999998</v>
      </c>
      <c r="AD31" s="5">
        <v>31.9</v>
      </c>
      <c r="AE31" s="5">
        <v>-0.1</v>
      </c>
      <c r="AF31" s="5">
        <v>-30.1</v>
      </c>
      <c r="AG31" s="5">
        <v>-24.7</v>
      </c>
      <c r="AH31" s="5">
        <v>3.2</v>
      </c>
      <c r="AI31" s="5">
        <v>-19.5</v>
      </c>
      <c r="AJ31" s="5">
        <v>-1.3</v>
      </c>
      <c r="AK31" s="5">
        <v>-6.2</v>
      </c>
      <c r="AL31" s="5">
        <v>3.4</v>
      </c>
      <c r="AM31" s="5">
        <v>-12.7</v>
      </c>
      <c r="AN31" s="5">
        <v>-5.5</v>
      </c>
      <c r="AO31" s="5">
        <v>-23.4</v>
      </c>
      <c r="AP31" s="5">
        <v>-1.6</v>
      </c>
      <c r="AQ31" s="5">
        <v>-10</v>
      </c>
    </row>
    <row r="32" spans="1:43" x14ac:dyDescent="0.25">
      <c r="A32">
        <v>2016</v>
      </c>
      <c r="B32">
        <v>43.293650793650791</v>
      </c>
      <c r="C32">
        <f t="shared" si="1"/>
        <v>-11.022233023882023</v>
      </c>
      <c r="D32">
        <v>6.7265713456805303</v>
      </c>
      <c r="E32">
        <v>45.24676206853038</v>
      </c>
      <c r="F32">
        <v>1.3635218253968266</v>
      </c>
      <c r="G32">
        <f t="shared" si="0"/>
        <v>-13.869340435531754</v>
      </c>
      <c r="H32">
        <v>0.18979008746882806</v>
      </c>
      <c r="I32">
        <v>3.6020277301425409E-2</v>
      </c>
      <c r="J32">
        <v>0.8</v>
      </c>
      <c r="K32">
        <v>-4.4000000000000004</v>
      </c>
      <c r="L32">
        <v>-2.2999999999999998</v>
      </c>
      <c r="M32">
        <v>-0.3</v>
      </c>
      <c r="N32">
        <v>0.3</v>
      </c>
      <c r="O32">
        <v>-6.3</v>
      </c>
      <c r="P32">
        <v>-21.1</v>
      </c>
      <c r="Q32">
        <v>-0.6</v>
      </c>
      <c r="R32">
        <v>-0.7</v>
      </c>
      <c r="S32">
        <v>2.2000000000000002</v>
      </c>
      <c r="T32">
        <v>1.2</v>
      </c>
      <c r="U32">
        <v>0</v>
      </c>
      <c r="V32">
        <v>-3.5</v>
      </c>
      <c r="W32">
        <v>-0.4</v>
      </c>
      <c r="X32">
        <v>-0.9</v>
      </c>
      <c r="Y32">
        <v>-4.0999999999999996</v>
      </c>
      <c r="Z32">
        <v>-2.7</v>
      </c>
      <c r="AA32">
        <v>-0.4</v>
      </c>
      <c r="AB32" s="5">
        <v>-10.7</v>
      </c>
      <c r="AC32" s="5">
        <v>-19.399999999999999</v>
      </c>
      <c r="AD32" s="5">
        <v>-59.1</v>
      </c>
      <c r="AE32" s="5">
        <v>11.6</v>
      </c>
      <c r="AF32" s="5">
        <v>-5</v>
      </c>
      <c r="AG32" s="5">
        <v>2.9</v>
      </c>
      <c r="AH32" s="5">
        <v>0.9</v>
      </c>
      <c r="AI32" s="5">
        <v>-20.399999999999999</v>
      </c>
      <c r="AJ32" s="5">
        <v>-2.4</v>
      </c>
      <c r="AK32" s="5">
        <v>-4.7</v>
      </c>
      <c r="AL32" s="5">
        <v>-15.5</v>
      </c>
      <c r="AM32" s="5">
        <v>-1.7</v>
      </c>
      <c r="AN32" s="5">
        <v>-0.8</v>
      </c>
      <c r="AO32" s="5">
        <v>-1.9</v>
      </c>
      <c r="AP32" s="5">
        <v>-4.3</v>
      </c>
      <c r="AQ32" s="5">
        <v>-7.3</v>
      </c>
    </row>
    <row r="33" spans="1:43" s="5" customFormat="1" x14ac:dyDescent="0.25"/>
    <row r="34" spans="1:43" s="5" customFormat="1" x14ac:dyDescent="0.25">
      <c r="A34" s="5" t="s">
        <v>77</v>
      </c>
      <c r="B34" s="5">
        <f t="shared" ref="B34:AQ34" si="2">AVERAGE(B3:B32)</f>
        <v>43.843139116383625</v>
      </c>
      <c r="C34" s="5">
        <f t="shared" si="2"/>
        <v>6.4912103248000905</v>
      </c>
      <c r="D34" s="5">
        <f t="shared" si="2"/>
        <v>5.5453203597601712</v>
      </c>
      <c r="E34" s="5">
        <f t="shared" si="2"/>
        <v>61.683540957283476</v>
      </c>
      <c r="F34" s="5">
        <f t="shared" si="2"/>
        <v>1.2366942172255664</v>
      </c>
      <c r="G34" s="5">
        <f t="shared" si="2"/>
        <v>6.5356208766618504</v>
      </c>
      <c r="H34" s="5">
        <f t="shared" si="2"/>
        <v>0.16529788571991205</v>
      </c>
      <c r="I34" s="5">
        <f t="shared" si="2"/>
        <v>4.8862456044097093E-2</v>
      </c>
      <c r="J34" s="5">
        <f t="shared" si="2"/>
        <v>3.4147154998331302</v>
      </c>
      <c r="K34" s="5">
        <f t="shared" si="2"/>
        <v>3.1235397523230004</v>
      </c>
      <c r="L34" s="5">
        <f t="shared" si="2"/>
        <v>2.5657302537988782</v>
      </c>
      <c r="M34" s="5">
        <f t="shared" si="2"/>
        <v>3.077061214647268</v>
      </c>
      <c r="N34" s="5">
        <f t="shared" si="2"/>
        <v>2.4424355316296724</v>
      </c>
      <c r="O34" s="5">
        <f t="shared" si="2"/>
        <v>3.8836429542449764</v>
      </c>
      <c r="P34" s="5">
        <f t="shared" si="2"/>
        <v>3.4434229871112336</v>
      </c>
      <c r="Q34" s="5">
        <f t="shared" si="2"/>
        <v>2.5985723250754207</v>
      </c>
      <c r="R34" s="5">
        <f t="shared" si="2"/>
        <v>3.0281442862947388</v>
      </c>
      <c r="S34" s="5">
        <f t="shared" si="2"/>
        <v>3.8559317308351502</v>
      </c>
      <c r="T34" s="5">
        <f t="shared" si="2"/>
        <v>3.8133333333333339</v>
      </c>
      <c r="U34" s="5">
        <f t="shared" si="2"/>
        <v>3.8022598254093984</v>
      </c>
      <c r="V34" s="5">
        <f t="shared" si="2"/>
        <v>2.9646651373451234</v>
      </c>
      <c r="W34" s="5">
        <f t="shared" si="2"/>
        <v>1.4163121466587258</v>
      </c>
      <c r="X34" s="5">
        <f t="shared" si="2"/>
        <v>2.6601433863094894</v>
      </c>
      <c r="Y34" s="5">
        <f t="shared" si="2"/>
        <v>2.3684966571515575</v>
      </c>
      <c r="Z34" s="5">
        <f t="shared" si="2"/>
        <v>2.4177851305592051</v>
      </c>
      <c r="AA34" s="5">
        <f t="shared" si="2"/>
        <v>2.2979545795271403</v>
      </c>
      <c r="AB34" s="5">
        <f t="shared" si="2"/>
        <v>2.3099024073828383</v>
      </c>
      <c r="AC34" s="5">
        <f t="shared" si="2"/>
        <v>2.8534925363415868</v>
      </c>
      <c r="AD34" s="5">
        <f t="shared" si="2"/>
        <v>3.202300776460973</v>
      </c>
      <c r="AE34" s="5">
        <f t="shared" si="2"/>
        <v>1.3106221089398662</v>
      </c>
      <c r="AF34" s="5">
        <f t="shared" si="2"/>
        <v>2.3128735886650436</v>
      </c>
      <c r="AG34" s="5">
        <f t="shared" si="2"/>
        <v>3.8063216210062967</v>
      </c>
      <c r="AH34" s="5">
        <f t="shared" si="2"/>
        <v>2.9270600962222795</v>
      </c>
      <c r="AI34" s="5">
        <f t="shared" si="2"/>
        <v>0.43556330878856664</v>
      </c>
      <c r="AJ34" s="5">
        <f t="shared" si="2"/>
        <v>2.21</v>
      </c>
      <c r="AK34" s="5">
        <f t="shared" si="2"/>
        <v>2.4585719856158734</v>
      </c>
      <c r="AL34" s="5">
        <f t="shared" si="2"/>
        <v>3.1695850048416103</v>
      </c>
      <c r="AM34" s="5">
        <f t="shared" si="2"/>
        <v>2.4246276444898189</v>
      </c>
      <c r="AN34" s="5">
        <f t="shared" si="2"/>
        <v>4.0379202652964548</v>
      </c>
      <c r="AO34" s="5">
        <f t="shared" si="2"/>
        <v>1.8898274786946578</v>
      </c>
      <c r="AP34" s="5">
        <f t="shared" si="2"/>
        <v>1.2188072618555865</v>
      </c>
      <c r="AQ34" s="5">
        <f t="shared" si="2"/>
        <v>2.2243579843579835</v>
      </c>
    </row>
    <row r="35" spans="1:43" s="5" customFormat="1" ht="15.75" thickBot="1" x14ac:dyDescent="0.3">
      <c r="J35" s="2"/>
      <c r="K35" s="2"/>
    </row>
    <row r="36" spans="1:43" s="5" customFormat="1" x14ac:dyDescent="0.25"/>
    <row r="38" spans="1:43" x14ac:dyDescent="0.25">
      <c r="A38" t="s">
        <v>56</v>
      </c>
      <c r="J38" s="5">
        <f>CORREL(C3:C32,J3:J32)</f>
        <v>0.27234593375966004</v>
      </c>
      <c r="K38" s="5">
        <f>CORREL(C3:C32,K3:K32)</f>
        <v>0.41272557636737345</v>
      </c>
      <c r="L38" s="5">
        <f>CORREL(C3:C32,L3:L32)</f>
        <v>0.4928155582985696</v>
      </c>
      <c r="M38" s="5">
        <f>CORREL(C3:C32,M3:M32)</f>
        <v>0.15262927498925269</v>
      </c>
      <c r="N38" s="5">
        <f>CORREL(C3:C32,N3:N32)</f>
        <v>1.2770593006057349E-4</v>
      </c>
      <c r="O38" s="5">
        <f>CORREL(C3:C32,O3:O32)</f>
        <v>0.26416251716502198</v>
      </c>
      <c r="P38" s="5">
        <f>CORREL(C3:C32,P3:P32)</f>
        <v>0.16390767396498035</v>
      </c>
      <c r="Q38" s="5">
        <f>CORREL(C3:C32,Q3:Q32)</f>
        <v>0.18430495491108517</v>
      </c>
      <c r="R38" s="5">
        <f>CORREL(C3:C32,R3:R32)</f>
        <v>0.26186187697011465</v>
      </c>
      <c r="S38" s="5">
        <f>CORREL(C3:C32,S3:S32)</f>
        <v>0.23104192607092527</v>
      </c>
      <c r="T38" s="5">
        <f>CORREL(C3:C32,T3:T32)</f>
        <v>0.24313465819152613</v>
      </c>
      <c r="U38" s="5">
        <f>CORREL(C3:C32,U3:U32)</f>
        <v>0.15395993256985346</v>
      </c>
      <c r="V38" s="5">
        <f>CORREL(C3:C32,V3:V32)</f>
        <v>0.42219333423643762</v>
      </c>
      <c r="W38" s="5">
        <f>CORREL(C3:C32,W3:W32)</f>
        <v>9.0943235286532198E-2</v>
      </c>
      <c r="X38" s="5">
        <f>CORREL(C3:C32,X3:X32)</f>
        <v>0.22956919473016094</v>
      </c>
      <c r="Y38" s="5">
        <f>CORREL(C3:C32,Y3:Y32)</f>
        <v>0.51320653253972104</v>
      </c>
      <c r="Z38" s="5">
        <f>CORREL(C3:C32,Z3:Z32)</f>
        <v>0.11650351654103477</v>
      </c>
      <c r="AA38" s="5">
        <f>CORREL(C3:C32,AA3:AA32)</f>
        <v>5.3565803724643288E-4</v>
      </c>
    </row>
    <row r="39" spans="1:43" x14ac:dyDescent="0.25">
      <c r="A39" t="s">
        <v>25</v>
      </c>
      <c r="J39" s="5">
        <f>RSQ(C3:C32,J3:J32)</f>
        <v>7.4172307635421139E-2</v>
      </c>
      <c r="K39" s="5">
        <f>RSQ(C3:C32,K3:K32)</f>
        <v>0.17034240138778056</v>
      </c>
      <c r="L39" s="5">
        <f>RSQ(C3:C32,L3:L32)</f>
        <v>0.24286717450113074</v>
      </c>
      <c r="M39" s="5">
        <f>RSQ(C3:C32,M3:M32)</f>
        <v>2.3295695583744908E-2</v>
      </c>
      <c r="N39" s="5">
        <f>RSQ(C3:C32,N3:N32)</f>
        <v>1.6308804572636079E-8</v>
      </c>
      <c r="O39" s="5">
        <f>RSQ(C3:C32,O3:O32)</f>
        <v>6.978183547496053E-2</v>
      </c>
      <c r="P39" s="5">
        <f>RSQ(C3:C32,P3:P32)</f>
        <v>2.6865725584610287E-2</v>
      </c>
      <c r="Q39" s="5">
        <f>RSQ(C3:C32,Q3:Q32)</f>
        <v>3.3968316404777127E-2</v>
      </c>
      <c r="R39" s="5">
        <f>RSQ(C3:C32,R3:R32)</f>
        <v>6.8571642610311456E-2</v>
      </c>
      <c r="S39" s="5">
        <f>RSQ(C3:C32,S3:S32)</f>
        <v>5.3380371602562912E-2</v>
      </c>
      <c r="T39" s="5">
        <f>RSQ(C3:C32,T3:T32)</f>
        <v>5.9114462013910248E-2</v>
      </c>
      <c r="U39" s="5">
        <f>RSQ(C3:C32,U3:U32)</f>
        <v>2.3703660836913824E-2</v>
      </c>
      <c r="V39" s="5">
        <f>RSQ(C3:C32,V3:V32)</f>
        <v>0.17824721147368033</v>
      </c>
      <c r="W39" s="5">
        <f>RSQ(C3:C32,W3:W32)</f>
        <v>8.2706720443815555E-3</v>
      </c>
      <c r="X39" s="5">
        <f>RSQ(C3:C32,X3:X32)</f>
        <v>5.2702015169054553E-2</v>
      </c>
      <c r="Y39" s="5">
        <f>RSQ(C3:C32,Y3:Y32)</f>
        <v>0.26338094504144366</v>
      </c>
      <c r="Z39" s="5">
        <f>RSQ(C3:C32,Z3:Z32)</f>
        <v>1.3573069366427166E-2</v>
      </c>
      <c r="AA39" s="5">
        <f>RSQ(C3:C32,AA3:AA32)</f>
        <v>2.8692953286670088E-7</v>
      </c>
    </row>
    <row r="40" spans="1:43" x14ac:dyDescent="0.25">
      <c r="A40" t="s">
        <v>57</v>
      </c>
      <c r="Z40" s="5"/>
      <c r="AA40" s="5"/>
      <c r="AB40" s="5">
        <f>CORREL(G3:G32,AB3:AB32)</f>
        <v>0.54142175035759033</v>
      </c>
      <c r="AC40" s="5">
        <f>CORREL(G3:G32,AC3:AC32)</f>
        <v>0.48501888325517495</v>
      </c>
      <c r="AD40" s="5">
        <f>CORREL(G3:G32,AD3:AD32)</f>
        <v>0.15907175697940934</v>
      </c>
      <c r="AE40" s="5">
        <f>CORREL(G3:G32,AE3:AE32)</f>
        <v>0.20184726278048237</v>
      </c>
      <c r="AF40" s="5">
        <f>CORREL(G3:G32,AF3:AF32)</f>
        <v>0.26728642375882838</v>
      </c>
      <c r="AG40" s="5">
        <f>CORREL(G3:G32,AG3:AG32)</f>
        <v>0.27447559829448009</v>
      </c>
      <c r="AH40" s="5">
        <f>CORREL(G3:G32,AH3:AH32)</f>
        <v>2.8894715469021844E-2</v>
      </c>
      <c r="AI40" s="5">
        <f>CORREL(G3:G32,AI3:AI32)</f>
        <v>0.21058804903878975</v>
      </c>
      <c r="AJ40" s="5">
        <f>CORREL(G3:G32,AJ3:AJ32)</f>
        <v>0.56135149222108349</v>
      </c>
      <c r="AK40" s="5">
        <f>CORREL(G3:G32,AK3:AK32)</f>
        <v>0.44864621233088575</v>
      </c>
      <c r="AL40" s="5">
        <f>CORREL(G3:G32,AL3:AL32)</f>
        <v>0.44731792495515033</v>
      </c>
      <c r="AM40" s="5">
        <f>CORREL(G3:G32,AM3:AM32)</f>
        <v>0.35298758193529717</v>
      </c>
      <c r="AN40" s="5">
        <f>CORREL(G3:G32,AN3:AN32)</f>
        <v>0.25073841201156022</v>
      </c>
      <c r="AO40" s="5">
        <f>CORREL(G3:G32,AO3:AO32)</f>
        <v>0.67155140556092674</v>
      </c>
      <c r="AP40" s="5">
        <f>CORREL(G3:G32,AP3:AP32)</f>
        <v>-7.2164852432282656E-2</v>
      </c>
      <c r="AQ40" s="5">
        <f>CORREL(G3:G32,AQ3:AQ32)</f>
        <v>0.34481208346762804</v>
      </c>
    </row>
    <row r="41" spans="1:43" x14ac:dyDescent="0.25">
      <c r="A41" t="s">
        <v>26</v>
      </c>
      <c r="Z41" s="5"/>
      <c r="AA41" s="5"/>
      <c r="AB41" s="5">
        <f>RSQ(G3:G32,AB3:AB32)</f>
        <v>0.29313751176027697</v>
      </c>
      <c r="AC41" s="5">
        <f>RSQ(G3:G32,AC3:AC32)</f>
        <v>0.23524331711409713</v>
      </c>
      <c r="AD41" s="5">
        <f>RSQ(G3:G32,AD3:AD32)</f>
        <v>2.5303823868516283E-2</v>
      </c>
      <c r="AE41" s="5">
        <f>RSQ(G3:G32,AE3:AE32)</f>
        <v>4.0742317491973101E-2</v>
      </c>
      <c r="AF41" s="5">
        <f>RSQ(G3:G32,AF3:AF32)</f>
        <v>7.1442032325784013E-2</v>
      </c>
      <c r="AG41" s="5">
        <f>RSQ(G3:G32,AG3:AG32)</f>
        <v>7.5336854059112807E-2</v>
      </c>
      <c r="AH41" s="5">
        <f>RSQ(G3:G32,AH3:AH32)</f>
        <v>8.3490458203573019E-4</v>
      </c>
      <c r="AI41" s="5">
        <f>RSQ(G3:G32,AI3:AI32)</f>
        <v>4.4347326397963717E-2</v>
      </c>
      <c r="AJ41" s="5">
        <f>RSQ(G3:G32,AJ3:AJ32)</f>
        <v>0.31511549781883719</v>
      </c>
      <c r="AK41" s="5">
        <f>RSQ(G3:G32,AK3:AK32)</f>
        <v>0.20128342383885023</v>
      </c>
      <c r="AL41" s="5">
        <f>RSQ(G3:G32,AL3:AL32)</f>
        <v>0.20009332598618149</v>
      </c>
      <c r="AM41" s="5">
        <f>RSQ(G3:G32,AM3:AM32)</f>
        <v>0.12460023300052814</v>
      </c>
      <c r="AN41" s="5">
        <f>RSQ(G3:G32,AN3:AN32)</f>
        <v>6.2869751258078976E-2</v>
      </c>
      <c r="AO41" s="5">
        <f>RSQ(G3:G32,AO3:AO32)</f>
        <v>0.45098129031085643</v>
      </c>
      <c r="AP41" s="5">
        <f>RSQ(G3:G32,AP3:AP32)</f>
        <v>5.2077659265731338E-3</v>
      </c>
      <c r="AQ41" s="5">
        <f>RSQ(G3:G32,AQ3:AQ32)</f>
        <v>0.11889537290528644</v>
      </c>
    </row>
    <row r="42" spans="1:43" x14ac:dyDescent="0.25">
      <c r="A42" t="s">
        <v>80</v>
      </c>
      <c r="J42" s="1">
        <v>0.14539189380527731</v>
      </c>
      <c r="K42" s="1">
        <v>2.3411513447236462E-2</v>
      </c>
      <c r="L42" s="1">
        <v>5.6601418452295674E-3</v>
      </c>
      <c r="M42" s="1">
        <v>0.42070616885445344</v>
      </c>
      <c r="N42" s="1">
        <v>0.99946561617294194</v>
      </c>
      <c r="O42" s="1">
        <v>0.15836282612336938</v>
      </c>
      <c r="P42" s="1">
        <v>0.38677155050438417</v>
      </c>
      <c r="Q42">
        <v>0.32957438390376381</v>
      </c>
      <c r="R42" s="1">
        <v>0.16215401180498915</v>
      </c>
      <c r="S42" s="1">
        <v>0.21929671398515826</v>
      </c>
      <c r="T42">
        <v>0.19544208376264482</v>
      </c>
      <c r="U42">
        <v>0.41661872441925252</v>
      </c>
      <c r="V42">
        <v>2.0123183226303597E-2</v>
      </c>
      <c r="W42">
        <v>0.63269052339869969</v>
      </c>
      <c r="X42">
        <v>0.22233111893809634</v>
      </c>
      <c r="Y42">
        <v>3.7283535397731205E-3</v>
      </c>
      <c r="Z42">
        <v>0.53981348664170881</v>
      </c>
      <c r="AA42">
        <v>0.99775854844540857</v>
      </c>
    </row>
    <row r="43" spans="1:43" x14ac:dyDescent="0.25">
      <c r="A43" t="s">
        <v>58</v>
      </c>
      <c r="J43" s="1"/>
      <c r="L43" s="1"/>
      <c r="O43" s="1"/>
      <c r="Q43" s="1"/>
      <c r="Y43" s="1"/>
      <c r="AA43" s="1"/>
      <c r="AB43" s="1">
        <v>2.0029230191027118E-3</v>
      </c>
      <c r="AC43" s="1">
        <v>6.5966268241350939E-3</v>
      </c>
      <c r="AD43" s="1">
        <v>0.40112399848183611</v>
      </c>
      <c r="AE43" s="1">
        <v>0.28477956845245406</v>
      </c>
      <c r="AF43" s="1">
        <v>0.15331712654054608</v>
      </c>
      <c r="AG43" s="1">
        <v>0.14214623531754794</v>
      </c>
      <c r="AH43" s="1">
        <v>0.87952655462373852</v>
      </c>
      <c r="AI43" s="1">
        <v>0.26398989096812508</v>
      </c>
      <c r="AJ43" s="1">
        <v>1.2489013523759875E-3</v>
      </c>
      <c r="AK43" s="1">
        <v>1.289307007413246E-2</v>
      </c>
      <c r="AL43" s="1">
        <v>1.3195240761381876E-2</v>
      </c>
      <c r="AM43" s="1">
        <v>5.5703748816208397E-2</v>
      </c>
      <c r="AN43" s="1">
        <v>0.1813986419130782</v>
      </c>
      <c r="AO43" s="1">
        <v>4.8464184737319472E-5</v>
      </c>
      <c r="AP43" s="1">
        <v>0.70471566324465684</v>
      </c>
      <c r="AQ43" s="1">
        <v>6.2033656844716983E-2</v>
      </c>
    </row>
    <row r="44" spans="1:43" x14ac:dyDescent="0.25">
      <c r="A44" t="s">
        <v>82</v>
      </c>
      <c r="B44">
        <f>AVERAGE(J38:AA38)</f>
        <v>0.23366494780886418</v>
      </c>
      <c r="C44">
        <f>_xlfn.STDEV.P(J38:AA38)</f>
        <v>0.14519149595316111</v>
      </c>
    </row>
    <row r="45" spans="1:43" x14ac:dyDescent="0.25">
      <c r="A45" t="s">
        <v>83</v>
      </c>
      <c r="B45">
        <f>AVERAGE(AB40:AQ40)</f>
        <v>0.32336529374900169</v>
      </c>
      <c r="C45">
        <f>_xlfn.STDEV.P(AB40:AQ40)</f>
        <v>0.19241766703951929</v>
      </c>
    </row>
    <row r="46" spans="1:43" x14ac:dyDescent="0.25">
      <c r="A46" t="s">
        <v>29</v>
      </c>
      <c r="B46">
        <f>AVERAGE(J39:AA39)</f>
        <v>7.5679878331636002E-2</v>
      </c>
      <c r="C46">
        <f>_xlfn.STDEV.P(J39:AA39)</f>
        <v>7.939912818863569E-2</v>
      </c>
    </row>
    <row r="47" spans="1:43" x14ac:dyDescent="0.25">
      <c r="A47" t="s">
        <v>30</v>
      </c>
      <c r="B47">
        <f>AVERAGE(AB41:AQ41)</f>
        <v>0.14158967179030948</v>
      </c>
      <c r="C47">
        <f>_xlfn.STDEV.P(AB41:AQ41)</f>
        <v>0.1256058755722485</v>
      </c>
    </row>
    <row r="48" spans="1:43" x14ac:dyDescent="0.25">
      <c r="A48" t="s">
        <v>81</v>
      </c>
      <c r="B48">
        <f>AVERAGE(C3:C32)</f>
        <v>6.4912103248000905</v>
      </c>
      <c r="C48">
        <f>_xlfn.STDEV.P(C3:C32)</f>
        <v>23.758542247742227</v>
      </c>
    </row>
    <row r="49" spans="1:3" x14ac:dyDescent="0.25">
      <c r="A49" t="s">
        <v>59</v>
      </c>
      <c r="B49">
        <f>AVERAGE(G3:G32)</f>
        <v>6.5356208766618504</v>
      </c>
      <c r="C49">
        <f>_xlfn.STDEV.P(G3:G32)</f>
        <v>22.081941072014899</v>
      </c>
    </row>
    <row r="50" spans="1:3" s="5" customFormat="1" x14ac:dyDescent="0.25">
      <c r="A50" s="5" t="s">
        <v>84</v>
      </c>
      <c r="B50" s="5">
        <f>AVERAGE(AB34:AQ34)</f>
        <v>2.4244896293099649</v>
      </c>
      <c r="C50" s="5">
        <f>_xlfn.STDEV.P(AB34:AQ34)</f>
        <v>0.9068581325254238</v>
      </c>
    </row>
    <row r="51" spans="1:3" x14ac:dyDescent="0.25">
      <c r="A51" t="s">
        <v>60</v>
      </c>
      <c r="B51">
        <f>AVERAGE(J34:AA34)</f>
        <v>2.9541192628937472</v>
      </c>
      <c r="C51">
        <f>_xlfn.STDEV.P(J34:AA34)</f>
        <v>0.65351017532636224</v>
      </c>
    </row>
    <row r="52" spans="1:3" x14ac:dyDescent="0.25">
      <c r="A52" t="s">
        <v>78</v>
      </c>
      <c r="B52">
        <f>AVERAGE(J42:AA42)</f>
        <v>0.3266278246010384</v>
      </c>
      <c r="C52">
        <f>_xlfn.STDEV.P(J42:AA42)</f>
        <v>0.29663042060333311</v>
      </c>
    </row>
    <row r="53" spans="1:3" x14ac:dyDescent="0.25">
      <c r="A53" t="s">
        <v>79</v>
      </c>
      <c r="B53">
        <f>AVERAGE(AB43:AQ43)</f>
        <v>0.19779501946367334</v>
      </c>
      <c r="C53">
        <f>_xlfn.STDEV.P(AB43:AQ43)</f>
        <v>0.25493545947298535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12" sqref="F12"/>
    </sheetView>
  </sheetViews>
  <sheetFormatPr defaultRowHeight="15" x14ac:dyDescent="0.25"/>
  <sheetData>
    <row r="1" spans="1:9" x14ac:dyDescent="0.25">
      <c r="A1" t="s">
        <v>31</v>
      </c>
    </row>
    <row r="2" spans="1:9" ht="15.75" thickBot="1" x14ac:dyDescent="0.3"/>
    <row r="3" spans="1:9" x14ac:dyDescent="0.25">
      <c r="A3" s="4" t="s">
        <v>32</v>
      </c>
      <c r="B3" s="4"/>
    </row>
    <row r="4" spans="1:9" x14ac:dyDescent="0.25">
      <c r="A4" s="1" t="s">
        <v>33</v>
      </c>
      <c r="B4" s="1">
        <v>0.15262927498925241</v>
      </c>
    </row>
    <row r="5" spans="1:9" x14ac:dyDescent="0.25">
      <c r="A5" s="1" t="s">
        <v>34</v>
      </c>
      <c r="B5" s="1">
        <v>2.3295695583744835E-2</v>
      </c>
    </row>
    <row r="6" spans="1:9" x14ac:dyDescent="0.25">
      <c r="A6" s="1" t="s">
        <v>35</v>
      </c>
      <c r="B6" s="1">
        <v>-1.158660100254999E-2</v>
      </c>
    </row>
    <row r="7" spans="1:9" x14ac:dyDescent="0.25">
      <c r="A7" s="1" t="s">
        <v>36</v>
      </c>
      <c r="B7" s="1">
        <v>2.3522337069952832</v>
      </c>
    </row>
    <row r="8" spans="1:9" ht="15.75" thickBot="1" x14ac:dyDescent="0.3">
      <c r="A8" s="2" t="s">
        <v>37</v>
      </c>
      <c r="B8" s="2">
        <v>30</v>
      </c>
    </row>
    <row r="10" spans="1:9" ht="15.75" thickBot="1" x14ac:dyDescent="0.3">
      <c r="A10" t="s">
        <v>38</v>
      </c>
    </row>
    <row r="11" spans="1:9" x14ac:dyDescent="0.25">
      <c r="A11" s="3"/>
      <c r="B11" s="3" t="s">
        <v>43</v>
      </c>
      <c r="C11" s="3" t="s">
        <v>44</v>
      </c>
      <c r="D11" s="3" t="s">
        <v>45</v>
      </c>
      <c r="E11" s="3" t="s">
        <v>46</v>
      </c>
      <c r="F11" s="3" t="s">
        <v>47</v>
      </c>
    </row>
    <row r="12" spans="1:9" x14ac:dyDescent="0.25">
      <c r="A12" s="1" t="s">
        <v>39</v>
      </c>
      <c r="B12" s="1">
        <v>1</v>
      </c>
      <c r="C12" s="1">
        <v>3.6951455543779161</v>
      </c>
      <c r="D12" s="1">
        <v>3.6951455543779161</v>
      </c>
      <c r="E12" s="1">
        <v>0.66783720865723206</v>
      </c>
      <c r="F12" s="1">
        <v>0.42070616885445344</v>
      </c>
    </row>
    <row r="13" spans="1:9" x14ac:dyDescent="0.25">
      <c r="A13" s="1" t="s">
        <v>40</v>
      </c>
      <c r="B13" s="1">
        <v>28</v>
      </c>
      <c r="C13" s="1">
        <v>154.92409554509362</v>
      </c>
      <c r="D13" s="1">
        <v>5.5330034123247724</v>
      </c>
      <c r="E13" s="1"/>
      <c r="F13" s="1"/>
    </row>
    <row r="14" spans="1:9" ht="15.75" thickBot="1" x14ac:dyDescent="0.3">
      <c r="A14" s="2" t="s">
        <v>41</v>
      </c>
      <c r="B14" s="2">
        <v>29</v>
      </c>
      <c r="C14" s="2">
        <v>158.61924109947154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48</v>
      </c>
      <c r="C16" s="3" t="s">
        <v>36</v>
      </c>
      <c r="D16" s="3" t="s">
        <v>49</v>
      </c>
      <c r="E16" s="3" t="s">
        <v>50</v>
      </c>
      <c r="F16" s="3" t="s">
        <v>51</v>
      </c>
      <c r="G16" s="3" t="s">
        <v>52</v>
      </c>
      <c r="H16" s="3" t="s">
        <v>53</v>
      </c>
      <c r="I16" s="3" t="s">
        <v>54</v>
      </c>
    </row>
    <row r="17" spans="1:9" x14ac:dyDescent="0.25">
      <c r="A17" s="1" t="s">
        <v>42</v>
      </c>
      <c r="B17" s="1">
        <v>2.981173925939463</v>
      </c>
      <c r="C17" s="1">
        <v>0.44519752057630613</v>
      </c>
      <c r="D17" s="1">
        <v>6.6962949885263221</v>
      </c>
      <c r="E17" s="1">
        <v>2.8720974717832301E-7</v>
      </c>
      <c r="F17" s="1">
        <v>2.0692281452814223</v>
      </c>
      <c r="G17" s="1">
        <v>3.8931197065975036</v>
      </c>
      <c r="H17" s="1">
        <v>2.0692281452814223</v>
      </c>
      <c r="I17" s="1">
        <v>3.8931197065975036</v>
      </c>
    </row>
    <row r="18" spans="1:9" ht="15.75" thickBot="1" x14ac:dyDescent="0.3">
      <c r="A18" s="2" t="s">
        <v>55</v>
      </c>
      <c r="B18" s="2">
        <v>1.4771865940233277E-2</v>
      </c>
      <c r="C18" s="2">
        <v>1.8075905056390795E-2</v>
      </c>
      <c r="D18" s="2">
        <v>0.81721307420845501</v>
      </c>
      <c r="E18" s="2">
        <v>0.42070616885445278</v>
      </c>
      <c r="F18" s="2">
        <v>-2.2254947071690401E-2</v>
      </c>
      <c r="G18" s="2">
        <v>5.1798678952156951E-2</v>
      </c>
      <c r="H18" s="2">
        <v>-2.2254947071690401E-2</v>
      </c>
      <c r="I18" s="2">
        <v>5.1798678952156951E-2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12" sqref="F12"/>
    </sheetView>
  </sheetViews>
  <sheetFormatPr defaultRowHeight="15" x14ac:dyDescent="0.25"/>
  <sheetData>
    <row r="1" spans="1:9" x14ac:dyDescent="0.25">
      <c r="A1" t="s">
        <v>31</v>
      </c>
    </row>
    <row r="2" spans="1:9" ht="15.75" thickBot="1" x14ac:dyDescent="0.3"/>
    <row r="3" spans="1:9" x14ac:dyDescent="0.25">
      <c r="A3" s="4" t="s">
        <v>32</v>
      </c>
      <c r="B3" s="4"/>
    </row>
    <row r="4" spans="1:9" x14ac:dyDescent="0.25">
      <c r="A4" s="1" t="s">
        <v>33</v>
      </c>
      <c r="B4" s="1">
        <v>1.2770593045647875E-4</v>
      </c>
    </row>
    <row r="5" spans="1:9" x14ac:dyDescent="0.25">
      <c r="A5" s="1" t="s">
        <v>34</v>
      </c>
      <c r="B5" s="1">
        <v>1.6308804673754985E-8</v>
      </c>
    </row>
    <row r="6" spans="1:9" x14ac:dyDescent="0.25">
      <c r="A6" s="1" t="s">
        <v>35</v>
      </c>
      <c r="B6" s="1">
        <v>-3.5714268823023733E-2</v>
      </c>
    </row>
    <row r="7" spans="1:9" x14ac:dyDescent="0.25">
      <c r="A7" s="1" t="s">
        <v>36</v>
      </c>
      <c r="B7" s="1">
        <v>1.6066384639237927</v>
      </c>
    </row>
    <row r="8" spans="1:9" ht="15.75" thickBot="1" x14ac:dyDescent="0.3">
      <c r="A8" s="2" t="s">
        <v>37</v>
      </c>
      <c r="B8" s="2">
        <v>30</v>
      </c>
    </row>
    <row r="10" spans="1:9" ht="15.75" thickBot="1" x14ac:dyDescent="0.3">
      <c r="A10" t="s">
        <v>38</v>
      </c>
    </row>
    <row r="11" spans="1:9" x14ac:dyDescent="0.25">
      <c r="A11" s="3"/>
      <c r="B11" s="3" t="s">
        <v>43</v>
      </c>
      <c r="C11" s="3" t="s">
        <v>44</v>
      </c>
      <c r="D11" s="3" t="s">
        <v>45</v>
      </c>
      <c r="E11" s="3" t="s">
        <v>46</v>
      </c>
      <c r="F11" s="3" t="s">
        <v>47</v>
      </c>
    </row>
    <row r="12" spans="1:9" x14ac:dyDescent="0.25">
      <c r="A12" s="1" t="s">
        <v>39</v>
      </c>
      <c r="B12" s="1">
        <v>1</v>
      </c>
      <c r="C12" s="1">
        <v>1.1787358431547545E-6</v>
      </c>
      <c r="D12" s="1">
        <v>1.1787358431547545E-6</v>
      </c>
      <c r="E12" s="1">
        <v>4.5664653831249877E-7</v>
      </c>
      <c r="F12" s="1">
        <v>0.99946561617294194</v>
      </c>
    </row>
    <row r="13" spans="1:9" x14ac:dyDescent="0.25">
      <c r="A13" s="1" t="s">
        <v>40</v>
      </c>
      <c r="B13" s="1">
        <v>28</v>
      </c>
      <c r="C13" s="1">
        <v>72.276040305263308</v>
      </c>
      <c r="D13" s="1">
        <v>2.581287153759404</v>
      </c>
      <c r="E13" s="1"/>
      <c r="F13" s="1"/>
    </row>
    <row r="14" spans="1:9" ht="15.75" thickBot="1" x14ac:dyDescent="0.3">
      <c r="A14" s="2" t="s">
        <v>41</v>
      </c>
      <c r="B14" s="2">
        <v>29</v>
      </c>
      <c r="C14" s="2">
        <v>72.276041483999151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48</v>
      </c>
      <c r="C16" s="3" t="s">
        <v>36</v>
      </c>
      <c r="D16" s="3" t="s">
        <v>49</v>
      </c>
      <c r="E16" s="3" t="s">
        <v>50</v>
      </c>
      <c r="F16" s="3" t="s">
        <v>51</v>
      </c>
      <c r="G16" s="3" t="s">
        <v>52</v>
      </c>
      <c r="H16" s="3" t="s">
        <v>53</v>
      </c>
      <c r="I16" s="3" t="s">
        <v>54</v>
      </c>
    </row>
    <row r="17" spans="1:9" x14ac:dyDescent="0.25">
      <c r="A17" s="1" t="s">
        <v>42</v>
      </c>
      <c r="B17" s="1">
        <v>2.4423813747657968</v>
      </c>
      <c r="C17" s="1">
        <v>0.30408180040710203</v>
      </c>
      <c r="D17" s="1">
        <v>8.031988009463106</v>
      </c>
      <c r="E17" s="1">
        <v>9.5512901483987434E-9</v>
      </c>
      <c r="F17" s="1">
        <v>1.819498043121933</v>
      </c>
      <c r="G17" s="1">
        <v>3.0652647064096605</v>
      </c>
      <c r="H17" s="1">
        <v>1.819498043121933</v>
      </c>
      <c r="I17" s="1">
        <v>3.0652647064096605</v>
      </c>
    </row>
    <row r="18" spans="1:9" ht="15.75" thickBot="1" x14ac:dyDescent="0.3">
      <c r="A18" s="2" t="s">
        <v>55</v>
      </c>
      <c r="B18" s="2">
        <v>8.3431072428656173E-6</v>
      </c>
      <c r="C18" s="2">
        <v>1.2346326067629237E-2</v>
      </c>
      <c r="D18" s="2">
        <v>6.7575626928729538E-4</v>
      </c>
      <c r="E18" s="2">
        <v>0.99946561617459873</v>
      </c>
      <c r="F18" s="2">
        <v>-2.5281959384621661E-2</v>
      </c>
      <c r="G18" s="2">
        <v>2.529864559910739E-2</v>
      </c>
      <c r="H18" s="2">
        <v>-2.5281959384621661E-2</v>
      </c>
      <c r="I18" s="2">
        <v>2.529864559910739E-2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12" sqref="F12"/>
    </sheetView>
  </sheetViews>
  <sheetFormatPr defaultRowHeight="15" x14ac:dyDescent="0.25"/>
  <sheetData>
    <row r="1" spans="1:9" x14ac:dyDescent="0.25">
      <c r="A1" t="s">
        <v>31</v>
      </c>
    </row>
    <row r="2" spans="1:9" ht="15.75" thickBot="1" x14ac:dyDescent="0.3"/>
    <row r="3" spans="1:9" x14ac:dyDescent="0.25">
      <c r="A3" s="4" t="s">
        <v>32</v>
      </c>
      <c r="B3" s="4"/>
    </row>
    <row r="4" spans="1:9" x14ac:dyDescent="0.25">
      <c r="A4" s="1" t="s">
        <v>33</v>
      </c>
      <c r="B4" s="1">
        <v>0.26416251716502193</v>
      </c>
    </row>
    <row r="5" spans="1:9" x14ac:dyDescent="0.25">
      <c r="A5" s="1" t="s">
        <v>34</v>
      </c>
      <c r="B5" s="1">
        <v>6.9781835474960502E-2</v>
      </c>
    </row>
    <row r="6" spans="1:9" x14ac:dyDescent="0.25">
      <c r="A6" s="1" t="s">
        <v>35</v>
      </c>
      <c r="B6" s="1">
        <v>3.6559758170494804E-2</v>
      </c>
    </row>
    <row r="7" spans="1:9" x14ac:dyDescent="0.25">
      <c r="A7" s="1" t="s">
        <v>36</v>
      </c>
      <c r="B7" s="1">
        <v>4.2261266542837586</v>
      </c>
    </row>
    <row r="8" spans="1:9" ht="15.75" thickBot="1" x14ac:dyDescent="0.3">
      <c r="A8" s="2" t="s">
        <v>37</v>
      </c>
      <c r="B8" s="2">
        <v>30</v>
      </c>
    </row>
    <row r="10" spans="1:9" ht="15.75" thickBot="1" x14ac:dyDescent="0.3">
      <c r="A10" t="s">
        <v>38</v>
      </c>
    </row>
    <row r="11" spans="1:9" x14ac:dyDescent="0.25">
      <c r="A11" s="3"/>
      <c r="B11" s="3" t="s">
        <v>43</v>
      </c>
      <c r="C11" s="3" t="s">
        <v>44</v>
      </c>
      <c r="D11" s="3" t="s">
        <v>45</v>
      </c>
      <c r="E11" s="3" t="s">
        <v>46</v>
      </c>
      <c r="F11" s="3" t="s">
        <v>47</v>
      </c>
    </row>
    <row r="12" spans="1:9" x14ac:dyDescent="0.25">
      <c r="A12" s="1" t="s">
        <v>39</v>
      </c>
      <c r="B12" s="1">
        <v>1</v>
      </c>
      <c r="C12" s="1">
        <v>37.514625983906285</v>
      </c>
      <c r="D12" s="1">
        <v>37.514625983906285</v>
      </c>
      <c r="E12" s="1">
        <v>2.1004657485876255</v>
      </c>
      <c r="F12" s="1">
        <v>0.15836282612336938</v>
      </c>
    </row>
    <row r="13" spans="1:9" x14ac:dyDescent="0.25">
      <c r="A13" s="1" t="s">
        <v>40</v>
      </c>
      <c r="B13" s="1">
        <v>28</v>
      </c>
      <c r="C13" s="1">
        <v>500.08410194533383</v>
      </c>
      <c r="D13" s="1">
        <v>17.860146498047637</v>
      </c>
      <c r="E13" s="1"/>
      <c r="F13" s="1"/>
    </row>
    <row r="14" spans="1:9" ht="15.75" thickBot="1" x14ac:dyDescent="0.3">
      <c r="A14" s="2" t="s">
        <v>41</v>
      </c>
      <c r="B14" s="2">
        <v>29</v>
      </c>
      <c r="C14" s="2">
        <v>537.59872792924011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48</v>
      </c>
      <c r="C16" s="3" t="s">
        <v>36</v>
      </c>
      <c r="D16" s="3" t="s">
        <v>49</v>
      </c>
      <c r="E16" s="3" t="s">
        <v>50</v>
      </c>
      <c r="F16" s="3" t="s">
        <v>51</v>
      </c>
      <c r="G16" s="3" t="s">
        <v>52</v>
      </c>
      <c r="H16" s="3" t="s">
        <v>53</v>
      </c>
      <c r="I16" s="3" t="s">
        <v>54</v>
      </c>
    </row>
    <row r="17" spans="1:9" x14ac:dyDescent="0.25">
      <c r="A17" s="1" t="s">
        <v>42</v>
      </c>
      <c r="B17" s="1">
        <v>3.5781187834191748</v>
      </c>
      <c r="C17" s="1">
        <v>0.79986146892347976</v>
      </c>
      <c r="D17" s="1">
        <v>4.4734231144236833</v>
      </c>
      <c r="E17" s="1">
        <v>1.1680901349377821E-4</v>
      </c>
      <c r="F17" s="1">
        <v>1.9396768380294838</v>
      </c>
      <c r="G17" s="1">
        <v>5.216560728808866</v>
      </c>
      <c r="H17" s="1">
        <v>1.9396768380294838</v>
      </c>
      <c r="I17" s="1">
        <v>5.216560728808866</v>
      </c>
    </row>
    <row r="18" spans="1:9" ht="15.75" thickBot="1" x14ac:dyDescent="0.3">
      <c r="A18" s="2" t="s">
        <v>55</v>
      </c>
      <c r="B18" s="2">
        <v>4.7067365797488721E-2</v>
      </c>
      <c r="C18" s="2">
        <v>3.2475966963629976E-2</v>
      </c>
      <c r="D18" s="2">
        <v>1.4492983642396156</v>
      </c>
      <c r="E18" s="2">
        <v>0.15836282612336985</v>
      </c>
      <c r="F18" s="2">
        <v>-1.9456636867517342E-2</v>
      </c>
      <c r="G18" s="2">
        <v>0.11359136846249479</v>
      </c>
      <c r="H18" s="2">
        <v>-1.9456636867517342E-2</v>
      </c>
      <c r="I18" s="2">
        <v>0.11359136846249479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12" sqref="F12"/>
    </sheetView>
  </sheetViews>
  <sheetFormatPr defaultRowHeight="15" x14ac:dyDescent="0.25"/>
  <sheetData>
    <row r="1" spans="1:9" x14ac:dyDescent="0.25">
      <c r="A1" t="s">
        <v>31</v>
      </c>
    </row>
    <row r="2" spans="1:9" ht="15.75" thickBot="1" x14ac:dyDescent="0.3"/>
    <row r="3" spans="1:9" x14ac:dyDescent="0.25">
      <c r="A3" s="4" t="s">
        <v>32</v>
      </c>
      <c r="B3" s="4"/>
    </row>
    <row r="4" spans="1:9" x14ac:dyDescent="0.25">
      <c r="A4" s="1" t="s">
        <v>33</v>
      </c>
      <c r="B4" s="1">
        <v>0.16390767396497966</v>
      </c>
    </row>
    <row r="5" spans="1:9" x14ac:dyDescent="0.25">
      <c r="A5" s="1" t="s">
        <v>34</v>
      </c>
      <c r="B5" s="1">
        <v>2.6865725584610072E-2</v>
      </c>
    </row>
    <row r="6" spans="1:9" x14ac:dyDescent="0.25">
      <c r="A6" s="1" t="s">
        <v>35</v>
      </c>
      <c r="B6" s="1">
        <v>-7.8890699302252842E-3</v>
      </c>
    </row>
    <row r="7" spans="1:9" x14ac:dyDescent="0.25">
      <c r="A7" s="1" t="s">
        <v>36</v>
      </c>
      <c r="B7" s="1">
        <v>11.282003158475691</v>
      </c>
    </row>
    <row r="8" spans="1:9" ht="15.75" thickBot="1" x14ac:dyDescent="0.3">
      <c r="A8" s="2" t="s">
        <v>37</v>
      </c>
      <c r="B8" s="2">
        <v>30</v>
      </c>
    </row>
    <row r="10" spans="1:9" ht="15.75" thickBot="1" x14ac:dyDescent="0.3">
      <c r="A10" t="s">
        <v>38</v>
      </c>
    </row>
    <row r="11" spans="1:9" x14ac:dyDescent="0.25">
      <c r="A11" s="3"/>
      <c r="B11" s="3" t="s">
        <v>43</v>
      </c>
      <c r="C11" s="3" t="s">
        <v>44</v>
      </c>
      <c r="D11" s="3" t="s">
        <v>45</v>
      </c>
      <c r="E11" s="3" t="s">
        <v>46</v>
      </c>
      <c r="F11" s="3" t="s">
        <v>47</v>
      </c>
    </row>
    <row r="12" spans="1:9" x14ac:dyDescent="0.25">
      <c r="A12" s="1" t="s">
        <v>39</v>
      </c>
      <c r="B12" s="1">
        <v>1</v>
      </c>
      <c r="C12" s="1">
        <v>98.391203033524107</v>
      </c>
      <c r="D12" s="1">
        <v>98.391203033524107</v>
      </c>
      <c r="E12" s="1">
        <v>0.77300772991578182</v>
      </c>
      <c r="F12" s="1">
        <v>0.38677155050438417</v>
      </c>
    </row>
    <row r="13" spans="1:9" x14ac:dyDescent="0.25">
      <c r="A13" s="1" t="s">
        <v>40</v>
      </c>
      <c r="B13" s="1">
        <v>28</v>
      </c>
      <c r="C13" s="1">
        <v>3563.9406674999532</v>
      </c>
      <c r="D13" s="1">
        <v>127.28359526785547</v>
      </c>
      <c r="E13" s="1"/>
      <c r="F13" s="1"/>
    </row>
    <row r="14" spans="1:9" ht="15.75" thickBot="1" x14ac:dyDescent="0.3">
      <c r="A14" s="2" t="s">
        <v>41</v>
      </c>
      <c r="B14" s="2">
        <v>29</v>
      </c>
      <c r="C14" s="2">
        <v>3662.3318705334773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48</v>
      </c>
      <c r="C16" s="3" t="s">
        <v>36</v>
      </c>
      <c r="D16" s="3" t="s">
        <v>49</v>
      </c>
      <c r="E16" s="3" t="s">
        <v>50</v>
      </c>
      <c r="F16" s="3" t="s">
        <v>51</v>
      </c>
      <c r="G16" s="3" t="s">
        <v>52</v>
      </c>
      <c r="H16" s="3" t="s">
        <v>53</v>
      </c>
      <c r="I16" s="3" t="s">
        <v>54</v>
      </c>
    </row>
    <row r="17" spans="1:9" x14ac:dyDescent="0.25">
      <c r="A17" s="1" t="s">
        <v>42</v>
      </c>
      <c r="B17" s="1">
        <v>2.9486301555827024</v>
      </c>
      <c r="C17" s="1">
        <v>2.1352979588509502</v>
      </c>
      <c r="D17" s="1">
        <v>1.3808986906770724</v>
      </c>
      <c r="E17" s="1">
        <v>0.17823349283687492</v>
      </c>
      <c r="F17" s="1">
        <v>-1.4253294331883919</v>
      </c>
      <c r="G17" s="1">
        <v>7.3225897443537971</v>
      </c>
      <c r="H17" s="1">
        <v>-1.4253294331883919</v>
      </c>
      <c r="I17" s="1">
        <v>7.3225897443537971</v>
      </c>
    </row>
    <row r="18" spans="1:9" ht="15.75" thickBot="1" x14ac:dyDescent="0.3">
      <c r="A18" s="2" t="s">
        <v>55</v>
      </c>
      <c r="B18" s="2">
        <v>7.6225049993857583E-2</v>
      </c>
      <c r="C18" s="2">
        <v>8.6697345307158544E-2</v>
      </c>
      <c r="D18" s="2">
        <v>0.87920858157537762</v>
      </c>
      <c r="E18" s="2">
        <v>0.38677155050438239</v>
      </c>
      <c r="F18" s="2">
        <v>-0.1013664113080144</v>
      </c>
      <c r="G18" s="2">
        <v>0.25381651129572957</v>
      </c>
      <c r="H18" s="2">
        <v>-0.1013664113080144</v>
      </c>
      <c r="I18" s="2">
        <v>0.25381651129572957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12" sqref="F12"/>
    </sheetView>
  </sheetViews>
  <sheetFormatPr defaultRowHeight="15" x14ac:dyDescent="0.25"/>
  <sheetData>
    <row r="1" spans="1:9" x14ac:dyDescent="0.25">
      <c r="A1" t="s">
        <v>31</v>
      </c>
    </row>
    <row r="2" spans="1:9" ht="15.75" thickBot="1" x14ac:dyDescent="0.3"/>
    <row r="3" spans="1:9" x14ac:dyDescent="0.25">
      <c r="A3" s="4" t="s">
        <v>32</v>
      </c>
      <c r="B3" s="4"/>
    </row>
    <row r="4" spans="1:9" x14ac:dyDescent="0.25">
      <c r="A4" s="1" t="s">
        <v>33</v>
      </c>
      <c r="B4" s="1">
        <v>0.18430495491108553</v>
      </c>
    </row>
    <row r="5" spans="1:9" x14ac:dyDescent="0.25">
      <c r="A5" s="1" t="s">
        <v>34</v>
      </c>
      <c r="B5" s="1">
        <v>3.3968316404777273E-2</v>
      </c>
    </row>
    <row r="6" spans="1:9" x14ac:dyDescent="0.25">
      <c r="A6" s="1" t="s">
        <v>35</v>
      </c>
      <c r="B6" s="1">
        <v>-5.3281515219496688E-4</v>
      </c>
    </row>
    <row r="7" spans="1:9" x14ac:dyDescent="0.25">
      <c r="A7" s="1" t="s">
        <v>36</v>
      </c>
      <c r="B7" s="1">
        <v>3.4993675547787531</v>
      </c>
    </row>
    <row r="8" spans="1:9" ht="15.75" thickBot="1" x14ac:dyDescent="0.3">
      <c r="A8" s="2" t="s">
        <v>37</v>
      </c>
      <c r="B8" s="2">
        <v>30</v>
      </c>
    </row>
    <row r="10" spans="1:9" ht="15.75" thickBot="1" x14ac:dyDescent="0.3">
      <c r="A10" t="s">
        <v>38</v>
      </c>
    </row>
    <row r="11" spans="1:9" x14ac:dyDescent="0.25">
      <c r="A11" s="3"/>
      <c r="B11" s="3" t="s">
        <v>43</v>
      </c>
      <c r="C11" s="3" t="s">
        <v>44</v>
      </c>
      <c r="D11" s="3" t="s">
        <v>45</v>
      </c>
      <c r="E11" s="3" t="s">
        <v>46</v>
      </c>
      <c r="F11" s="3" t="s">
        <v>47</v>
      </c>
    </row>
    <row r="12" spans="1:9" x14ac:dyDescent="0.25">
      <c r="A12" s="1" t="s">
        <v>39</v>
      </c>
      <c r="B12" s="1">
        <v>1</v>
      </c>
      <c r="C12" s="1">
        <v>12.05645986314488</v>
      </c>
      <c r="D12" s="1">
        <v>12.05645986314488</v>
      </c>
      <c r="E12" s="1">
        <v>0.98455658906969123</v>
      </c>
      <c r="F12" s="1">
        <v>0.32957438390376381</v>
      </c>
    </row>
    <row r="13" spans="1:9" x14ac:dyDescent="0.25">
      <c r="A13" s="1" t="s">
        <v>40</v>
      </c>
      <c r="B13" s="1">
        <v>28</v>
      </c>
      <c r="C13" s="1">
        <v>342.87605193627036</v>
      </c>
      <c r="D13" s="1">
        <v>12.245573283438228</v>
      </c>
      <c r="E13" s="1"/>
      <c r="F13" s="1"/>
    </row>
    <row r="14" spans="1:9" ht="15.75" thickBot="1" x14ac:dyDescent="0.3">
      <c r="A14" s="2" t="s">
        <v>41</v>
      </c>
      <c r="B14" s="2">
        <v>29</v>
      </c>
      <c r="C14" s="2">
        <v>354.93251179941524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48</v>
      </c>
      <c r="C16" s="3" t="s">
        <v>36</v>
      </c>
      <c r="D16" s="3" t="s">
        <v>49</v>
      </c>
      <c r="E16" s="3" t="s">
        <v>50</v>
      </c>
      <c r="F16" s="3" t="s">
        <v>51</v>
      </c>
      <c r="G16" s="3" t="s">
        <v>52</v>
      </c>
      <c r="H16" s="3" t="s">
        <v>53</v>
      </c>
      <c r="I16" s="3" t="s">
        <v>54</v>
      </c>
    </row>
    <row r="17" spans="1:9" x14ac:dyDescent="0.25">
      <c r="A17" s="1" t="s">
        <v>42</v>
      </c>
      <c r="B17" s="1">
        <v>2.4253694224038704</v>
      </c>
      <c r="C17" s="1">
        <v>0.66231078754616091</v>
      </c>
      <c r="D17" s="1">
        <v>3.6619808525085062</v>
      </c>
      <c r="E17" s="1">
        <v>1.031890750881576E-3</v>
      </c>
      <c r="F17" s="1">
        <v>1.0686872751062815</v>
      </c>
      <c r="G17" s="1">
        <v>3.7820515697014594</v>
      </c>
      <c r="H17" s="1">
        <v>1.0686872751062815</v>
      </c>
      <c r="I17" s="1">
        <v>3.7820515697014594</v>
      </c>
    </row>
    <row r="18" spans="1:9" ht="15.75" thickBot="1" x14ac:dyDescent="0.3">
      <c r="A18" s="2" t="s">
        <v>55</v>
      </c>
      <c r="B18" s="2">
        <v>2.6682682274185025E-2</v>
      </c>
      <c r="C18" s="2">
        <v>2.689113564246785E-2</v>
      </c>
      <c r="D18" s="2">
        <v>0.99224824971863124</v>
      </c>
      <c r="E18" s="2">
        <v>0.3295743839037647</v>
      </c>
      <c r="F18" s="2">
        <v>-2.8401312026830768E-2</v>
      </c>
      <c r="G18" s="2">
        <v>8.1766676575200814E-2</v>
      </c>
      <c r="H18" s="2">
        <v>-2.8401312026830768E-2</v>
      </c>
      <c r="I18" s="2">
        <v>8.1766676575200814E-2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12" sqref="F12"/>
    </sheetView>
  </sheetViews>
  <sheetFormatPr defaultRowHeight="15" x14ac:dyDescent="0.25"/>
  <sheetData>
    <row r="1" spans="1:9" x14ac:dyDescent="0.25">
      <c r="A1" t="s">
        <v>31</v>
      </c>
    </row>
    <row r="2" spans="1:9" ht="15.75" thickBot="1" x14ac:dyDescent="0.3"/>
    <row r="3" spans="1:9" x14ac:dyDescent="0.25">
      <c r="A3" s="4" t="s">
        <v>32</v>
      </c>
      <c r="B3" s="4"/>
    </row>
    <row r="4" spans="1:9" x14ac:dyDescent="0.25">
      <c r="A4" s="1" t="s">
        <v>33</v>
      </c>
      <c r="B4" s="1">
        <v>0.26186187697011504</v>
      </c>
    </row>
    <row r="5" spans="1:9" x14ac:dyDescent="0.25">
      <c r="A5" s="1" t="s">
        <v>34</v>
      </c>
      <c r="B5" s="1">
        <v>6.8571642610311664E-2</v>
      </c>
    </row>
    <row r="6" spans="1:9" x14ac:dyDescent="0.25">
      <c r="A6" s="1" t="s">
        <v>35</v>
      </c>
      <c r="B6" s="1">
        <v>3.5306344132108515E-2</v>
      </c>
    </row>
    <row r="7" spans="1:9" x14ac:dyDescent="0.25">
      <c r="A7" s="1" t="s">
        <v>36</v>
      </c>
      <c r="B7" s="1">
        <v>2.5047383308820521</v>
      </c>
    </row>
    <row r="8" spans="1:9" ht="15.75" thickBot="1" x14ac:dyDescent="0.3">
      <c r="A8" s="2" t="s">
        <v>37</v>
      </c>
      <c r="B8" s="2">
        <v>30</v>
      </c>
    </row>
    <row r="10" spans="1:9" ht="15.75" thickBot="1" x14ac:dyDescent="0.3">
      <c r="A10" t="s">
        <v>38</v>
      </c>
    </row>
    <row r="11" spans="1:9" x14ac:dyDescent="0.25">
      <c r="A11" s="3"/>
      <c r="B11" s="3" t="s">
        <v>43</v>
      </c>
      <c r="C11" s="3" t="s">
        <v>44</v>
      </c>
      <c r="D11" s="3" t="s">
        <v>45</v>
      </c>
      <c r="E11" s="3" t="s">
        <v>46</v>
      </c>
      <c r="F11" s="3" t="s">
        <v>47</v>
      </c>
    </row>
    <row r="12" spans="1:9" x14ac:dyDescent="0.25">
      <c r="A12" s="1" t="s">
        <v>39</v>
      </c>
      <c r="B12" s="1">
        <v>1</v>
      </c>
      <c r="C12" s="1">
        <v>12.932361987096044</v>
      </c>
      <c r="D12" s="1">
        <v>12.932361987096044</v>
      </c>
      <c r="E12" s="1">
        <v>2.0613566012414628</v>
      </c>
      <c r="F12" s="1">
        <v>0.16215401180498915</v>
      </c>
    </row>
    <row r="13" spans="1:9" x14ac:dyDescent="0.25">
      <c r="A13" s="1" t="s">
        <v>40</v>
      </c>
      <c r="B13" s="1">
        <v>28</v>
      </c>
      <c r="C13" s="1">
        <v>175.66399497331463</v>
      </c>
      <c r="D13" s="1">
        <v>6.2737141061898081</v>
      </c>
      <c r="E13" s="1"/>
      <c r="F13" s="1"/>
    </row>
    <row r="14" spans="1:9" ht="15.75" thickBot="1" x14ac:dyDescent="0.3">
      <c r="A14" s="2" t="s">
        <v>41</v>
      </c>
      <c r="B14" s="2">
        <v>29</v>
      </c>
      <c r="C14" s="2">
        <v>188.59635696041067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48</v>
      </c>
      <c r="C16" s="3" t="s">
        <v>36</v>
      </c>
      <c r="D16" s="3" t="s">
        <v>49</v>
      </c>
      <c r="E16" s="3" t="s">
        <v>50</v>
      </c>
      <c r="F16" s="3" t="s">
        <v>51</v>
      </c>
      <c r="G16" s="3" t="s">
        <v>52</v>
      </c>
      <c r="H16" s="3" t="s">
        <v>53</v>
      </c>
      <c r="I16" s="3" t="s">
        <v>54</v>
      </c>
    </row>
    <row r="17" spans="1:9" x14ac:dyDescent="0.25">
      <c r="A17" s="1" t="s">
        <v>42</v>
      </c>
      <c r="B17" s="1">
        <v>2.84876008558992</v>
      </c>
      <c r="C17" s="1">
        <v>0.47406143840424142</v>
      </c>
      <c r="D17" s="1">
        <v>6.009263472640284</v>
      </c>
      <c r="E17" s="1">
        <v>1.7850262407851101E-6</v>
      </c>
      <c r="F17" s="1">
        <v>1.8776892495129456</v>
      </c>
      <c r="G17" s="1">
        <v>3.8198309216668944</v>
      </c>
      <c r="H17" s="1">
        <v>1.8776892495129456</v>
      </c>
      <c r="I17" s="1">
        <v>3.8198309216668944</v>
      </c>
    </row>
    <row r="18" spans="1:9" ht="15.75" thickBot="1" x14ac:dyDescent="0.3">
      <c r="A18" s="2" t="s">
        <v>55</v>
      </c>
      <c r="B18" s="2">
        <v>2.7634938898755099E-2</v>
      </c>
      <c r="C18" s="2">
        <v>1.9247837545003563E-2</v>
      </c>
      <c r="D18" s="2">
        <v>1.4357425260963248</v>
      </c>
      <c r="E18" s="2">
        <v>0.16215401180498987</v>
      </c>
      <c r="F18" s="2">
        <v>-1.1792468992544849E-2</v>
      </c>
      <c r="G18" s="2">
        <v>6.7062346790055044E-2</v>
      </c>
      <c r="H18" s="2">
        <v>-1.1792468992544849E-2</v>
      </c>
      <c r="I18" s="2">
        <v>6.7062346790055044E-2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Crude Fruits and Veg</vt:lpstr>
      <vt:lpstr>Crude Meats</vt:lpstr>
      <vt:lpstr>Crude Dairy</vt:lpstr>
      <vt:lpstr>Crude Cereals and Bakery</vt:lpstr>
      <vt:lpstr>Crude Other Foods</vt:lpstr>
      <vt:lpstr>Crude Beef And Veal</vt:lpstr>
      <vt:lpstr>Crude Eggs</vt:lpstr>
      <vt:lpstr>Crude Fats and Oil</vt:lpstr>
      <vt:lpstr>Crude Fish and Seafood</vt:lpstr>
      <vt:lpstr>Crude Fresh Fruit</vt:lpstr>
      <vt:lpstr>Crude Fresh Fruit and Veg</vt:lpstr>
      <vt:lpstr>Crude Fresh Veg</vt:lpstr>
      <vt:lpstr>Crude Meat and Poultry</vt:lpstr>
      <vt:lpstr>Crude Nonalcoholic</vt:lpstr>
      <vt:lpstr>Crude Other Meat</vt:lpstr>
      <vt:lpstr>Crude Pork</vt:lpstr>
      <vt:lpstr>Crude Poultry</vt:lpstr>
      <vt:lpstr>Crude Sugar and Sweets</vt:lpstr>
      <vt:lpstr>Refined crude foodstuff</vt:lpstr>
      <vt:lpstr>Refined Farm Level Cattle</vt:lpstr>
      <vt:lpstr>Refined Farm Level Eggs</vt:lpstr>
      <vt:lpstr>Refined Farm Level Fruit</vt:lpstr>
      <vt:lpstr>Refined Farm Level Milk</vt:lpstr>
      <vt:lpstr>Refined Farm Level Soybeans</vt:lpstr>
      <vt:lpstr>Refined Farm Level Vegetables</vt:lpstr>
      <vt:lpstr>Refined Farm Level Wheat</vt:lpstr>
      <vt:lpstr>Refined Finished Consumer Foods</vt:lpstr>
      <vt:lpstr>Refineds Intermediate Foods and</vt:lpstr>
      <vt:lpstr>Refined Wholesale Beef</vt:lpstr>
      <vt:lpstr>Refined Wholesale Dairy</vt:lpstr>
      <vt:lpstr>Refined Wholesale Fats and oils</vt:lpstr>
      <vt:lpstr>Refined Wholesale Pork</vt:lpstr>
      <vt:lpstr>Refined Wholesale Poultry</vt:lpstr>
      <vt:lpstr>Refined Wholesale Wheat Flour</vt:lpstr>
      <vt:lpstr>Main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2017-11-26T04:49:10Z</dcterms:created>
  <dcterms:modified xsi:type="dcterms:W3CDTF">2017-12-01T20:20:35Z</dcterms:modified>
</cp:coreProperties>
</file>