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eremiasT\Desktop\"/>
    </mc:Choice>
  </mc:AlternateContent>
  <xr:revisionPtr revIDLastSave="0" documentId="13_ncr:1_{C71866BA-FE06-44F4-A8AC-E64E459F5BA0}" xr6:coauthVersionLast="47" xr6:coauthVersionMax="47" xr10:uidLastSave="{00000000-0000-0000-0000-000000000000}"/>
  <bookViews>
    <workbookView xWindow="-120" yWindow="-120" windowWidth="20730" windowHeight="11160" xr2:uid="{B7AF176C-B1C3-4778-97AA-F45FC8CB2C73}"/>
  </bookViews>
  <sheets>
    <sheet name="LRRF Apertura 20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2" l="1" a="1"/>
  <c r="Y3" i="2" s="1"/>
  <c r="Y4" i="2" a="1"/>
  <c r="Y4" i="2" s="1"/>
  <c r="Y5" i="2" a="1"/>
  <c r="Y5" i="2" s="1"/>
  <c r="Y6" i="2" a="1"/>
  <c r="Y6" i="2" s="1"/>
  <c r="Y7" i="2" a="1"/>
  <c r="Y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Y14" i="2" a="1"/>
  <c r="Y14" i="2" s="1"/>
  <c r="Y15" i="2" a="1"/>
  <c r="Y15" i="2" s="1"/>
  <c r="Y16" i="2" a="1"/>
  <c r="Y16" i="2" s="1"/>
  <c r="Y17" i="2" a="1"/>
  <c r="Y17" i="2" s="1"/>
  <c r="Y2" i="2" a="1"/>
  <c r="Y2" i="2" s="1"/>
  <c r="X3" i="2" a="1"/>
  <c r="X3" i="2" s="1"/>
  <c r="Z3" i="2" s="1"/>
  <c r="X4" i="2" a="1"/>
  <c r="X4" i="2" s="1"/>
  <c r="Z4" i="2" s="1"/>
  <c r="X5" i="2" a="1"/>
  <c r="X5" i="2" s="1"/>
  <c r="Z5" i="2" s="1"/>
  <c r="X6" i="2" a="1"/>
  <c r="X6" i="2" s="1"/>
  <c r="Z6" i="2" s="1"/>
  <c r="X7" i="2" a="1"/>
  <c r="X7" i="2" s="1"/>
  <c r="Z7" i="2" s="1"/>
  <c r="X8" i="2" a="1"/>
  <c r="X8" i="2" s="1"/>
  <c r="Z8" i="2" s="1"/>
  <c r="X9" i="2" a="1"/>
  <c r="X9" i="2" s="1"/>
  <c r="X10" i="2" a="1"/>
  <c r="X10" i="2" s="1"/>
  <c r="Z10" i="2" s="1"/>
  <c r="X11" i="2" a="1"/>
  <c r="X11" i="2" s="1"/>
  <c r="Z11" i="2" s="1"/>
  <c r="X12" i="2" a="1"/>
  <c r="X12" i="2" s="1"/>
  <c r="Z12" i="2" s="1"/>
  <c r="X13" i="2" a="1"/>
  <c r="X13" i="2" s="1"/>
  <c r="Z13" i="2" s="1"/>
  <c r="X14" i="2" a="1"/>
  <c r="X14" i="2" s="1"/>
  <c r="Z14" i="2" s="1"/>
  <c r="X15" i="2" a="1"/>
  <c r="X15" i="2" s="1"/>
  <c r="Z15" i="2" s="1"/>
  <c r="X16" i="2" a="1"/>
  <c r="X16" i="2" s="1"/>
  <c r="Z16" i="2" s="1"/>
  <c r="X17" i="2" a="1"/>
  <c r="X17" i="2" s="1"/>
  <c r="X2" i="2" a="1"/>
  <c r="X2" i="2" s="1"/>
  <c r="Z2" i="2" s="1"/>
  <c r="W3" i="2" a="1"/>
  <c r="W3" i="2" s="1"/>
  <c r="W4" i="2" a="1"/>
  <c r="W4" i="2" s="1"/>
  <c r="W5" i="2" a="1"/>
  <c r="W5" i="2" s="1"/>
  <c r="W6" i="2" a="1"/>
  <c r="W6" i="2" s="1"/>
  <c r="W7" i="2" a="1"/>
  <c r="W7" i="2" s="1"/>
  <c r="W8" i="2" a="1"/>
  <c r="W8" i="2" s="1"/>
  <c r="W9" i="2" a="1"/>
  <c r="W9" i="2" s="1"/>
  <c r="W10" i="2" a="1"/>
  <c r="W10" i="2" s="1"/>
  <c r="W11" i="2" a="1"/>
  <c r="W11" i="2" s="1"/>
  <c r="W12" i="2" a="1"/>
  <c r="W12" i="2" s="1"/>
  <c r="W13" i="2" a="1"/>
  <c r="W13" i="2" s="1"/>
  <c r="W14" i="2" a="1"/>
  <c r="W14" i="2" s="1"/>
  <c r="W15" i="2" a="1"/>
  <c r="W15" i="2" s="1"/>
  <c r="W16" i="2" a="1"/>
  <c r="W16" i="2" s="1"/>
  <c r="W17" i="2" a="1"/>
  <c r="W17" i="2" s="1"/>
  <c r="W2" i="2" a="1"/>
  <c r="W2" i="2" s="1"/>
  <c r="V3" i="2" a="1"/>
  <c r="V3" i="2" s="1"/>
  <c r="V4" i="2" a="1"/>
  <c r="V4" i="2" s="1"/>
  <c r="V5" i="2" a="1"/>
  <c r="V5" i="2" s="1"/>
  <c r="V6" i="2" a="1"/>
  <c r="V6" i="2" s="1"/>
  <c r="V7" i="2" a="1"/>
  <c r="V7" i="2" s="1"/>
  <c r="V8" i="2" a="1"/>
  <c r="V8" i="2" s="1"/>
  <c r="V9" i="2" a="1"/>
  <c r="V9" i="2" s="1"/>
  <c r="V10" i="2" a="1"/>
  <c r="V10" i="2" s="1"/>
  <c r="V11" i="2" a="1"/>
  <c r="V11" i="2" s="1"/>
  <c r="V12" i="2" a="1"/>
  <c r="V12" i="2" s="1"/>
  <c r="V13" i="2" a="1"/>
  <c r="V13" i="2" s="1"/>
  <c r="V14" i="2" a="1"/>
  <c r="V14" i="2" s="1"/>
  <c r="V15" i="2" a="1"/>
  <c r="V15" i="2" s="1"/>
  <c r="V16" i="2" a="1"/>
  <c r="V16" i="2" s="1"/>
  <c r="V17" i="2" a="1"/>
  <c r="V17" i="2" s="1"/>
  <c r="V2" i="2" a="1"/>
  <c r="V2" i="2" s="1"/>
  <c r="U3" i="2" a="1"/>
  <c r="U3" i="2" s="1"/>
  <c r="U4" i="2" a="1"/>
  <c r="U4" i="2" s="1"/>
  <c r="U5" i="2" a="1"/>
  <c r="U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2" i="2" a="1"/>
  <c r="U2" i="2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 s="1"/>
  <c r="T13" i="2" a="1"/>
  <c r="T13" i="2" s="1"/>
  <c r="T14" i="2" a="1"/>
  <c r="T14" i="2" s="1"/>
  <c r="T15" i="2" a="1"/>
  <c r="T15" i="2" s="1"/>
  <c r="T16" i="2" a="1"/>
  <c r="T16" i="2" s="1"/>
  <c r="T17" i="2" a="1"/>
  <c r="T17" i="2" s="1"/>
  <c r="T2" i="2" a="1"/>
  <c r="T2" i="2" s="1"/>
  <c r="S13" i="2" a="1"/>
  <c r="S13" i="2" s="1"/>
  <c r="S2" i="2" a="1"/>
  <c r="S2" i="2" s="1"/>
  <c r="S6" i="2" a="1"/>
  <c r="S6" i="2" s="1"/>
  <c r="S7" i="2" a="1"/>
  <c r="S7" i="2" s="1"/>
  <c r="S5" i="2" a="1"/>
  <c r="S5" i="2" s="1"/>
  <c r="S4" i="2" a="1"/>
  <c r="S4" i="2" s="1"/>
  <c r="S16" i="2" a="1"/>
  <c r="S16" i="2" s="1"/>
  <c r="S9" i="2" a="1"/>
  <c r="S9" i="2" s="1"/>
  <c r="S14" i="2" a="1"/>
  <c r="S14" i="2" s="1"/>
  <c r="S10" i="2" a="1"/>
  <c r="S10" i="2" s="1"/>
  <c r="S12" i="2" a="1"/>
  <c r="S12" i="2" s="1"/>
  <c r="S17" i="2" a="1"/>
  <c r="S17" i="2" s="1"/>
  <c r="S3" i="2" a="1"/>
  <c r="S3" i="2" s="1"/>
  <c r="S15" i="2" a="1"/>
  <c r="S15" i="2" s="1"/>
  <c r="S11" i="2" a="1"/>
  <c r="S11" i="2" s="1"/>
  <c r="S8" i="2" a="1"/>
  <c r="S8" i="2" s="1"/>
  <c r="Z17" i="2" l="1"/>
  <c r="Z9" i="2"/>
  <c r="G2" i="2" l="1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<sst xmlns="http://schemas.openxmlformats.org/spreadsheetml/2006/main" count="405" uniqueCount="47">
  <si>
    <t>GF</t>
  </si>
  <si>
    <t>GC</t>
  </si>
  <si>
    <t>J</t>
  </si>
  <si>
    <t>G</t>
  </si>
  <si>
    <t>E</t>
  </si>
  <si>
    <t>P</t>
  </si>
  <si>
    <t>Posicion</t>
  </si>
  <si>
    <t>FECHA 1</t>
  </si>
  <si>
    <t>LOCAL</t>
  </si>
  <si>
    <t>VISITANTE</t>
  </si>
  <si>
    <t>RESULTADO</t>
  </si>
  <si>
    <t>EQUIPOS</t>
  </si>
  <si>
    <t>FECHA 2</t>
  </si>
  <si>
    <t>FECHA 3</t>
  </si>
  <si>
    <t>FECHA 4</t>
  </si>
  <si>
    <t>FECHA 5</t>
  </si>
  <si>
    <t>FECHA 6</t>
  </si>
  <si>
    <t>FECHA 7</t>
  </si>
  <si>
    <t>FECHA 8</t>
  </si>
  <si>
    <t>FECHA 9</t>
  </si>
  <si>
    <t>FECHA 10</t>
  </si>
  <si>
    <t>FECHA 11</t>
  </si>
  <si>
    <t>FECHA 12</t>
  </si>
  <si>
    <t>FECHA 13</t>
  </si>
  <si>
    <t>FECHA 14</t>
  </si>
  <si>
    <t>FECHA 15</t>
  </si>
  <si>
    <t>FECHA 16</t>
  </si>
  <si>
    <r>
      <rPr>
        <sz val="10"/>
        <rFont val="Arial MT"/>
        <family val="2"/>
      </rPr>
      <t>ESTUDIANTES (HERNANDO)</t>
    </r>
  </si>
  <si>
    <r>
      <rPr>
        <sz val="10"/>
        <rFont val="Arial MT"/>
        <family val="2"/>
      </rPr>
      <t>DEP. INDEPENDIENTE</t>
    </r>
  </si>
  <si>
    <r>
      <rPr>
        <sz val="10"/>
        <rFont val="Arial MT"/>
        <family val="2"/>
      </rPr>
      <t>SP. BELGRANO</t>
    </r>
  </si>
  <si>
    <r>
      <rPr>
        <sz val="10"/>
        <rFont val="Arial MT"/>
        <family val="2"/>
      </rPr>
      <t>9 DE JULIO (RIO TERCERO)</t>
    </r>
  </si>
  <si>
    <r>
      <rPr>
        <sz val="10"/>
        <rFont val="Arial MT"/>
        <family val="2"/>
      </rPr>
      <t>ATL. ASCASUBI</t>
    </r>
  </si>
  <si>
    <r>
      <rPr>
        <sz val="10"/>
        <rFont val="Arial MT"/>
        <family val="2"/>
      </rPr>
      <t>VILLA GENERAL BELGRANO</t>
    </r>
  </si>
  <si>
    <r>
      <rPr>
        <sz val="10"/>
        <rFont val="Arial MT"/>
        <family val="2"/>
      </rPr>
      <t>BELGRANO (BERROTARAN)</t>
    </r>
  </si>
  <si>
    <r>
      <rPr>
        <sz val="10"/>
        <rFont val="Arial MT"/>
        <family val="2"/>
      </rPr>
      <t>NAUTICO RUMIPAL</t>
    </r>
  </si>
  <si>
    <r>
      <rPr>
        <sz val="10"/>
        <rFont val="Arial MT"/>
        <family val="2"/>
      </rPr>
      <t>REC. ELENENSE</t>
    </r>
  </si>
  <si>
    <r>
      <rPr>
        <sz val="10"/>
        <rFont val="Arial MT"/>
        <family val="2"/>
      </rPr>
      <t>TALLERES (BERROTARAN)</t>
    </r>
  </si>
  <si>
    <r>
      <rPr>
        <sz val="10"/>
        <rFont val="Arial MT"/>
        <family val="2"/>
      </rPr>
      <t>DEPORTIVO ITALIANO</t>
    </r>
  </si>
  <si>
    <r>
      <rPr>
        <sz val="10"/>
        <rFont val="Arial MT"/>
        <family val="2"/>
      </rPr>
      <t>JUVENTUD AGRARIO</t>
    </r>
  </si>
  <si>
    <r>
      <rPr>
        <sz val="10"/>
        <rFont val="Arial MT"/>
        <family val="2"/>
      </rPr>
      <t>ATL. RIO TERCERO</t>
    </r>
  </si>
  <si>
    <r>
      <rPr>
        <sz val="10"/>
        <rFont val="Arial MT"/>
        <family val="2"/>
      </rPr>
      <t>VECINOS UNIDOS</t>
    </r>
  </si>
  <si>
    <r>
      <rPr>
        <sz val="10"/>
        <rFont val="Arial MT"/>
        <family val="2"/>
      </rPr>
      <t>ATL. INDEPENDIENTE</t>
    </r>
  </si>
  <si>
    <r>
      <rPr>
        <sz val="10"/>
        <rFont val="Arial MT"/>
        <family val="2"/>
      </rPr>
      <t>ATL. ALMAFUERTE</t>
    </r>
  </si>
  <si>
    <t>CAMBIO LOCALIA</t>
  </si>
  <si>
    <t>PUNTOS</t>
  </si>
  <si>
    <t>DIF</t>
  </si>
  <si>
    <t>PUNTOS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</si>
</sst>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 MT"/>
    </font>
    <font>
      <sz val="1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6" xfId="0" applyFont="1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left" vertical="top"/>
    </xf>
    <xf numFmtId="0" fontId="0" fillId="0" borderId="5" xfId="0" applyBorder="1"/>
    <xf numFmtId="0" fontId="0" fillId="0" borderId="4" xfId="0" applyBorder="1"/>
    <xf numFmtId="0" fontId="3" fillId="0" borderId="2" xfId="0" applyFont="1" applyBorder="1" applyAlignment="1">
      <alignment horizontal="left" vertical="top"/>
    </xf>
    <xf numFmtId="0" fontId="0" fillId="0" borderId="2" xfId="0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0" borderId="7" xfId="0" applyFont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6BB5-48AD-45B2-AFAB-C808FBDA294C}">
  <dimension ref="A1:Z206"/>
  <sheetViews>
    <sheetView tabSelected="1" topLeftCell="A157" workbookViewId="0">
      <selection sqref="A1:D167"/>
    </sheetView>
  </sheetViews>
  <sheetFormatPr baseColWidth="10" defaultRowHeight="15"/>
  <cols>
    <col min="1" max="2" width="26.7109375" bestFit="1" customWidth="1"/>
    <col min="3" max="4" width="11.42578125" style="1"/>
    <col min="5" max="5" width="15.5703125" bestFit="1" customWidth="1"/>
    <col min="7" max="7" width="26.7109375" bestFit="1" customWidth="1"/>
    <col min="8" max="8" width="11.85546875" bestFit="1" customWidth="1"/>
    <col min="9" max="9" width="6.28515625" bestFit="1" customWidth="1"/>
    <col min="10" max="10" width="7" bestFit="1" customWidth="1"/>
    <col min="11" max="12" width="6.7109375" bestFit="1" customWidth="1"/>
    <col min="13" max="13" width="8" bestFit="1" customWidth="1"/>
    <col min="14" max="14" width="8.42578125" bestFit="1" customWidth="1"/>
    <col min="15" max="15" width="8.5703125" bestFit="1" customWidth="1"/>
    <col min="18" max="26" width="0" hidden="1" customWidth="1"/>
  </cols>
  <sheetData>
    <row r="1" spans="1:26" ht="15" customHeight="1">
      <c r="A1" s="21" t="s">
        <v>7</v>
      </c>
      <c r="B1" s="21"/>
      <c r="C1" s="21"/>
      <c r="D1" s="21"/>
      <c r="F1" s="17" t="s">
        <v>6</v>
      </c>
      <c r="G1" s="17" t="s">
        <v>11</v>
      </c>
      <c r="H1" s="18" t="s">
        <v>44</v>
      </c>
      <c r="I1" s="17" t="s">
        <v>2</v>
      </c>
      <c r="J1" s="17" t="s">
        <v>3</v>
      </c>
      <c r="K1" s="17" t="s">
        <v>4</v>
      </c>
      <c r="L1" s="17" t="s">
        <v>5</v>
      </c>
      <c r="M1" s="17" t="s">
        <v>0</v>
      </c>
      <c r="N1" s="17" t="s">
        <v>1</v>
      </c>
      <c r="O1" s="17" t="s">
        <v>45</v>
      </c>
      <c r="R1" s="9" t="s">
        <v>11</v>
      </c>
      <c r="S1" s="10" t="s">
        <v>46</v>
      </c>
      <c r="T1" s="9" t="s">
        <v>2</v>
      </c>
      <c r="U1" s="9" t="s">
        <v>3</v>
      </c>
      <c r="V1" s="9" t="s">
        <v>4</v>
      </c>
      <c r="W1" s="9" t="s">
        <v>5</v>
      </c>
      <c r="X1" s="9" t="s">
        <v>0</v>
      </c>
      <c r="Y1" s="9" t="s">
        <v>1</v>
      </c>
      <c r="Z1" s="11" t="s">
        <v>45</v>
      </c>
    </row>
    <row r="2" spans="1:26" ht="15" customHeight="1">
      <c r="A2" s="21" t="s">
        <v>11</v>
      </c>
      <c r="B2" s="21"/>
      <c r="C2" s="21" t="s">
        <v>10</v>
      </c>
      <c r="D2" s="21"/>
      <c r="F2" s="6">
        <v>1</v>
      </c>
      <c r="G2" s="4" t="str" cm="1">
        <f t="array" ref="G2:O17">_xlfn.SORTBY(R2:Z17,S2:S17,-1,Z2:Z17,-1)</f>
        <v>BELGRANO (BERROTARAN)</v>
      </c>
      <c r="H2" s="4">
        <v>24</v>
      </c>
      <c r="I2" s="4">
        <v>13</v>
      </c>
      <c r="J2" s="4">
        <v>7</v>
      </c>
      <c r="K2" s="4">
        <v>3</v>
      </c>
      <c r="L2" s="4">
        <v>3</v>
      </c>
      <c r="M2" s="4">
        <v>26</v>
      </c>
      <c r="N2" s="4">
        <v>18</v>
      </c>
      <c r="O2" s="4">
        <v>8</v>
      </c>
      <c r="R2" s="12" t="s">
        <v>33</v>
      </c>
      <c r="S2" s="13" cm="1">
        <f t="array" ref="S2">SUM(
  IF(($A$2:$A$210=R2)*ISNUMBER($C$2:$C$210)*ISNUMBER($D$2:$D$210)*($C$2:$C$210&gt;$D$2:$D$210),3,0) +
  IF(($A$2:$A$210=R2)*ISNUMBER($C$2:$C$210)*ISNUMBER($D$2:$D$210)*($C$2:$C$210=$D$2:$D$210),1,0) +
  IF(($B$2:$B$210=R2)*ISNUMBER($C$2:$C$210)*ISNUMBER($D$2:$D$210)*($D$2:$D$210&gt;$C$2:$C$210),3,0) +
  IF(($B$2:$B$210=R2)*ISNUMBER($C$2:$C$210)*ISNUMBER($D$2:$D$210)*($D$2:$D$210=$C$2:$C$210),1,0)
)</f>
        <v>24</v>
      </c>
      <c r="T2" s="13" cm="1">
        <f t="array" ref="T2">SUM(
  IF(($A$2:$A$210=R2)*ISNUMBER($C$2:$C$210)*ISNUMBER($D$2:$D$210),1,0) +
  IF(($B$2:$B$210=R2)*ISNUMBER($C$2:$C$210)*ISNUMBER($D$2:$D$210),1,0)
)</f>
        <v>13</v>
      </c>
      <c r="U2" s="13" cm="1">
        <f t="array" ref="U2">SUM(
IF(($A$2:$A$210=R2)*ISNUMBER($C$2:$C$210)*ISNUMBER($D$2:$D$210)*($C$2:$C$210&gt;$D$2:$D$210),1,0)+
IF(($B$2:$B$210=R2)*ISNUMBER($C$2:$C$210)*ISNUMBER($D$2:$D$210)*($D$2:$D$210&gt;$C$2:$C$210),1,0)
)</f>
        <v>7</v>
      </c>
      <c r="V2" s="13" cm="1">
        <f t="array" ref="V2">SUM(
  IF(($A$2:$A$210=R2)*ISNUMBER($C$2:$C$210)*ISNUMBER($D$2:$D$210)*($C$2:$C$210=$D$2:$D$210),1,0) +
  IF(($B$2:$B$210=R2)*ISNUMBER($C$2:$C$210)*ISNUMBER($D$2:$D$210)*($C$2:$C$210=$D$2:$D$210),1,0)
)</f>
        <v>3</v>
      </c>
      <c r="W2" s="13" cm="1">
        <f t="array" ref="W2">SUM(
  IF(($A$2:$A$210=R2)*ISNUMBER($C$2:$C$210)*ISNUMBER($D$2:$D$210)*($C$2:$C$210&lt;$D$2:$D$210),1,0) +
  IF(($B$2:$B$210=R2)*ISNUMBER($C$2:$C$210)*ISNUMBER($D$2:$D$210)*($D$2:$D$210&lt;$C$2:$C$210),1,0)
)</f>
        <v>3</v>
      </c>
      <c r="X2" s="13" cm="1">
        <f t="array" ref="X2">SUM(
  IF(($A$2:$A$210=R2)*ISNUMBER($C$2:$C$210)*ISNUMBER($D$2:$D$210),$C$2:$C$210,0) +
  IF(($B$2:$B$210=R2)*ISNUMBER($C$2:$C$210)*ISNUMBER($D$2:$D$210),$D$2:$D$210,0)
)</f>
        <v>26</v>
      </c>
      <c r="Y2" s="13" cm="1">
        <f t="array" ref="Y2">SUM(
IF(($A$2:$A$210=R2)*ISNUMBER($C$2:$C$210)*ISNUMBER($D$2:$D$210),$D$2:$D$210,0)+
IF(($B$2:$B$210=R2)*ISNUMBER($C$2:$C$210)*ISNUMBER($D$2:$D$210),$C$2:$C$210,0)
)</f>
        <v>18</v>
      </c>
      <c r="Z2" s="14">
        <f>X2-Y2</f>
        <v>8</v>
      </c>
    </row>
    <row r="3" spans="1:26" ht="15" customHeight="1">
      <c r="A3" s="5" t="s">
        <v>8</v>
      </c>
      <c r="B3" s="5" t="s">
        <v>9</v>
      </c>
      <c r="C3" s="5" t="s">
        <v>8</v>
      </c>
      <c r="D3" s="5" t="s">
        <v>9</v>
      </c>
      <c r="F3" s="8">
        <v>2</v>
      </c>
      <c r="G3" s="4" t="str">
        <v>ATL. RIO TERCERO</v>
      </c>
      <c r="H3" s="4">
        <v>24</v>
      </c>
      <c r="I3" s="4">
        <v>13</v>
      </c>
      <c r="J3" s="4">
        <v>7</v>
      </c>
      <c r="K3" s="4">
        <v>3</v>
      </c>
      <c r="L3" s="4">
        <v>3</v>
      </c>
      <c r="M3" s="4">
        <v>20</v>
      </c>
      <c r="N3" s="4">
        <v>14</v>
      </c>
      <c r="O3" s="4">
        <v>6</v>
      </c>
      <c r="R3" s="12" t="s">
        <v>39</v>
      </c>
      <c r="S3" s="13" cm="1">
        <f t="array" ref="S3">SUM(
  IF(($A$2:$A$210=R3)*ISNUMBER($C$2:$C$210)*ISNUMBER($D$2:$D$210)*($C$2:$C$210&gt;$D$2:$D$210),3,0) +
  IF(($A$2:$A$210=R3)*ISNUMBER($C$2:$C$210)*ISNUMBER($D$2:$D$210)*($C$2:$C$210=$D$2:$D$210),1,0) +
  IF(($B$2:$B$210=R3)*ISNUMBER($C$2:$C$210)*ISNUMBER($D$2:$D$210)*($D$2:$D$210&gt;$C$2:$C$210),3,0) +
  IF(($B$2:$B$210=R3)*ISNUMBER($C$2:$C$210)*ISNUMBER($D$2:$D$210)*($D$2:$D$210=$C$2:$C$210),1,0)
)</f>
        <v>24</v>
      </c>
      <c r="T3" s="13" cm="1">
        <f t="array" ref="T3">SUM(
  IF(($A$2:$A$210=R3)*ISNUMBER($C$2:$C$210)*ISNUMBER($D$2:$D$210),1,0) +
  IF(($B$2:$B$210=R3)*ISNUMBER($C$2:$C$210)*ISNUMBER($D$2:$D$210),1,0)
)</f>
        <v>13</v>
      </c>
      <c r="U3" s="13" cm="1">
        <f t="array" ref="U3">SUM(
IF(($A$2:$A$210=R3)*ISNUMBER($C$2:$C$210)*ISNUMBER($D$2:$D$210)*($C$2:$C$210&gt;$D$2:$D$210),1,0)+
IF(($B$2:$B$210=R3)*ISNUMBER($C$2:$C$210)*ISNUMBER($D$2:$D$210)*($D$2:$D$210&gt;$C$2:$C$210),1,0)
)</f>
        <v>7</v>
      </c>
      <c r="V3" s="13" cm="1">
        <f t="array" ref="V3">SUM(
  IF(($A$2:$A$210=R3)*ISNUMBER($C$2:$C$210)*ISNUMBER($D$2:$D$210)*($C$2:$C$210=$D$2:$D$210),1,0) +
  IF(($B$2:$B$210=R3)*ISNUMBER($C$2:$C$210)*ISNUMBER($D$2:$D$210)*($C$2:$C$210=$D$2:$D$210),1,0)
)</f>
        <v>3</v>
      </c>
      <c r="W3" s="13" cm="1">
        <f t="array" ref="W3">SUM(
  IF(($A$2:$A$210=R3)*ISNUMBER($C$2:$C$210)*ISNUMBER($D$2:$D$210)*($C$2:$C$210&lt;$D$2:$D$210),1,0) +
  IF(($B$2:$B$210=R3)*ISNUMBER($C$2:$C$210)*ISNUMBER($D$2:$D$210)*($D$2:$D$210&lt;$C$2:$C$210),1,0)
)</f>
        <v>3</v>
      </c>
      <c r="X3" s="13" cm="1">
        <f t="array" ref="X3">SUM(
  IF(($A$2:$A$210=R3)*ISNUMBER($C$2:$C$210)*ISNUMBER($D$2:$D$210),$C$2:$C$210,0) +
  IF(($B$2:$B$210=R3)*ISNUMBER($C$2:$C$210)*ISNUMBER($D$2:$D$210),$D$2:$D$210,0)
)</f>
        <v>20</v>
      </c>
      <c r="Y3" s="13" cm="1">
        <f t="array" ref="Y3">SUM(
IF(($A$2:$A$210=R3)*ISNUMBER($C$2:$C$210)*ISNUMBER($D$2:$D$210),$D$2:$D$210,0)+
IF(($B$2:$B$210=R3)*ISNUMBER($C$2:$C$210)*ISNUMBER($D$2:$D$210),$C$2:$C$210,0)
)</f>
        <v>14</v>
      </c>
      <c r="Z3" s="14">
        <f t="shared" ref="Z3:Z17" si="0">X3-Y3</f>
        <v>6</v>
      </c>
    </row>
    <row r="4" spans="1:26" ht="15" customHeight="1">
      <c r="A4" s="7" t="s">
        <v>28</v>
      </c>
      <c r="B4" s="7" t="s">
        <v>29</v>
      </c>
      <c r="C4" s="2">
        <v>1</v>
      </c>
      <c r="D4" s="2">
        <v>0</v>
      </c>
      <c r="F4" s="8">
        <v>3</v>
      </c>
      <c r="G4" s="4" t="str">
        <v>JUVENTUD AGRARIO</v>
      </c>
      <c r="H4" s="4">
        <v>22</v>
      </c>
      <c r="I4" s="4">
        <v>13</v>
      </c>
      <c r="J4" s="4">
        <v>6</v>
      </c>
      <c r="K4" s="4">
        <v>4</v>
      </c>
      <c r="L4" s="4">
        <v>3</v>
      </c>
      <c r="M4" s="4">
        <v>20</v>
      </c>
      <c r="N4" s="4">
        <v>16</v>
      </c>
      <c r="O4" s="4">
        <v>4</v>
      </c>
      <c r="R4" s="12" t="s">
        <v>38</v>
      </c>
      <c r="S4" s="13" cm="1">
        <f t="array" ref="S4">SUM(
  IF(($A$2:$A$210=R4)*ISNUMBER($C$2:$C$210)*ISNUMBER($D$2:$D$210)*($C$2:$C$210&gt;$D$2:$D$210),3,0) +
  IF(($A$2:$A$210=R4)*ISNUMBER($C$2:$C$210)*ISNUMBER($D$2:$D$210)*($C$2:$C$210=$D$2:$D$210),1,0) +
  IF(($B$2:$B$210=R4)*ISNUMBER($C$2:$C$210)*ISNUMBER($D$2:$D$210)*($D$2:$D$210&gt;$C$2:$C$210),3,0) +
  IF(($B$2:$B$210=R4)*ISNUMBER($C$2:$C$210)*ISNUMBER($D$2:$D$210)*($D$2:$D$210=$C$2:$C$210),1,0)
)</f>
        <v>22</v>
      </c>
      <c r="T4" s="13" cm="1">
        <f t="array" ref="T4">SUM(
  IF(($A$2:$A$210=R4)*ISNUMBER($C$2:$C$210)*ISNUMBER($D$2:$D$210),1,0) +
  IF(($B$2:$B$210=R4)*ISNUMBER($C$2:$C$210)*ISNUMBER($D$2:$D$210),1,0)
)</f>
        <v>13</v>
      </c>
      <c r="U4" s="13" cm="1">
        <f t="array" ref="U4">SUM(
IF(($A$2:$A$210=R4)*ISNUMBER($C$2:$C$210)*ISNUMBER($D$2:$D$210)*($C$2:$C$210&gt;$D$2:$D$210),1,0)+
IF(($B$2:$B$210=R4)*ISNUMBER($C$2:$C$210)*ISNUMBER($D$2:$D$210)*($D$2:$D$210&gt;$C$2:$C$210),1,0)
)</f>
        <v>6</v>
      </c>
      <c r="V4" s="13" cm="1">
        <f t="array" ref="V4">SUM(
  IF(($A$2:$A$210=R4)*ISNUMBER($C$2:$C$210)*ISNUMBER($D$2:$D$210)*($C$2:$C$210=$D$2:$D$210),1,0) +
  IF(($B$2:$B$210=R4)*ISNUMBER($C$2:$C$210)*ISNUMBER($D$2:$D$210)*($C$2:$C$210=$D$2:$D$210),1,0)
)</f>
        <v>4</v>
      </c>
      <c r="W4" s="13" cm="1">
        <f t="array" ref="W4">SUM(
  IF(($A$2:$A$210=R4)*ISNUMBER($C$2:$C$210)*ISNUMBER($D$2:$D$210)*($C$2:$C$210&lt;$D$2:$D$210),1,0) +
  IF(($B$2:$B$210=R4)*ISNUMBER($C$2:$C$210)*ISNUMBER($D$2:$D$210)*($D$2:$D$210&lt;$C$2:$C$210),1,0)
)</f>
        <v>3</v>
      </c>
      <c r="X4" s="13" cm="1">
        <f t="array" ref="X4">SUM(
  IF(($A$2:$A$210=R4)*ISNUMBER($C$2:$C$210)*ISNUMBER($D$2:$D$210),$C$2:$C$210,0) +
  IF(($B$2:$B$210=R4)*ISNUMBER($C$2:$C$210)*ISNUMBER($D$2:$D$210),$D$2:$D$210,0)
)</f>
        <v>20</v>
      </c>
      <c r="Y4" s="13" cm="1">
        <f t="array" ref="Y4">SUM(
IF(($A$2:$A$210=R4)*ISNUMBER($C$2:$C$210)*ISNUMBER($D$2:$D$210),$D$2:$D$210,0)+
IF(($B$2:$B$210=R4)*ISNUMBER($C$2:$C$210)*ISNUMBER($D$2:$D$210),$C$2:$C$210,0)
)</f>
        <v>16</v>
      </c>
      <c r="Z4" s="14">
        <f t="shared" si="0"/>
        <v>4</v>
      </c>
    </row>
    <row r="5" spans="1:26" ht="15" customHeight="1">
      <c r="A5" s="7" t="s">
        <v>31</v>
      </c>
      <c r="B5" s="7" t="s">
        <v>27</v>
      </c>
      <c r="C5" s="2">
        <v>2</v>
      </c>
      <c r="D5" s="2">
        <v>2</v>
      </c>
      <c r="F5" s="8">
        <v>4</v>
      </c>
      <c r="G5" s="4" t="str">
        <v>TALLERES (BERROTARAN)</v>
      </c>
      <c r="H5" s="4">
        <v>21</v>
      </c>
      <c r="I5" s="4">
        <v>13</v>
      </c>
      <c r="J5" s="4">
        <v>5</v>
      </c>
      <c r="K5" s="4">
        <v>6</v>
      </c>
      <c r="L5" s="4">
        <v>2</v>
      </c>
      <c r="M5" s="4">
        <v>19</v>
      </c>
      <c r="N5" s="4">
        <v>12</v>
      </c>
      <c r="O5" s="4">
        <v>7</v>
      </c>
      <c r="R5" s="12" t="s">
        <v>36</v>
      </c>
      <c r="S5" s="13" cm="1">
        <f t="array" ref="S5">SUM(
  IF(($A$2:$A$210=R5)*ISNUMBER($C$2:$C$210)*ISNUMBER($D$2:$D$210)*($C$2:$C$210&gt;$D$2:$D$210),3,0) +
  IF(($A$2:$A$210=R5)*ISNUMBER($C$2:$C$210)*ISNUMBER($D$2:$D$210)*($C$2:$C$210=$D$2:$D$210),1,0) +
  IF(($B$2:$B$210=R5)*ISNUMBER($C$2:$C$210)*ISNUMBER($D$2:$D$210)*($D$2:$D$210&gt;$C$2:$C$210),3,0) +
  IF(($B$2:$B$210=R5)*ISNUMBER($C$2:$C$210)*ISNUMBER($D$2:$D$210)*($D$2:$D$210=$C$2:$C$210),1,0)
)</f>
        <v>21</v>
      </c>
      <c r="T5" s="13" cm="1">
        <f t="array" ref="T5">SUM(
  IF(($A$2:$A$210=R5)*ISNUMBER($C$2:$C$210)*ISNUMBER($D$2:$D$210),1,0) +
  IF(($B$2:$B$210=R5)*ISNUMBER($C$2:$C$210)*ISNUMBER($D$2:$D$210),1,0)
)</f>
        <v>13</v>
      </c>
      <c r="U5" s="13" cm="1">
        <f t="array" ref="U5">SUM(
IF(($A$2:$A$210=R5)*ISNUMBER($C$2:$C$210)*ISNUMBER($D$2:$D$210)*($C$2:$C$210&gt;$D$2:$D$210),1,0)+
IF(($B$2:$B$210=R5)*ISNUMBER($C$2:$C$210)*ISNUMBER($D$2:$D$210)*($D$2:$D$210&gt;$C$2:$C$210),1,0)
)</f>
        <v>5</v>
      </c>
      <c r="V5" s="13" cm="1">
        <f t="array" ref="V5">SUM(
  IF(($A$2:$A$210=R5)*ISNUMBER($C$2:$C$210)*ISNUMBER($D$2:$D$210)*($C$2:$C$210=$D$2:$D$210),1,0) +
  IF(($B$2:$B$210=R5)*ISNUMBER($C$2:$C$210)*ISNUMBER($D$2:$D$210)*($C$2:$C$210=$D$2:$D$210),1,0)
)</f>
        <v>6</v>
      </c>
      <c r="W5" s="13" cm="1">
        <f t="array" ref="W5">SUM(
  IF(($A$2:$A$210=R5)*ISNUMBER($C$2:$C$210)*ISNUMBER($D$2:$D$210)*($C$2:$C$210&lt;$D$2:$D$210),1,0) +
  IF(($B$2:$B$210=R5)*ISNUMBER($C$2:$C$210)*ISNUMBER($D$2:$D$210)*($D$2:$D$210&lt;$C$2:$C$210),1,0)
)</f>
        <v>2</v>
      </c>
      <c r="X5" s="13" cm="1">
        <f t="array" ref="X5">SUM(
  IF(($A$2:$A$210=R5)*ISNUMBER($C$2:$C$210)*ISNUMBER($D$2:$D$210),$C$2:$C$210,0) +
  IF(($B$2:$B$210=R5)*ISNUMBER($C$2:$C$210)*ISNUMBER($D$2:$D$210),$D$2:$D$210,0)
)</f>
        <v>19</v>
      </c>
      <c r="Y5" s="13" cm="1">
        <f t="array" ref="Y5">SUM(
IF(($A$2:$A$210=R5)*ISNUMBER($C$2:$C$210)*ISNUMBER($D$2:$D$210),$D$2:$D$210,0)+
IF(($B$2:$B$210=R5)*ISNUMBER($C$2:$C$210)*ISNUMBER($D$2:$D$210),$C$2:$C$210,0)
)</f>
        <v>12</v>
      </c>
      <c r="Z5" s="14">
        <f t="shared" si="0"/>
        <v>7</v>
      </c>
    </row>
    <row r="6" spans="1:26" ht="15" customHeight="1">
      <c r="A6" s="7" t="s">
        <v>33</v>
      </c>
      <c r="B6" s="7" t="s">
        <v>30</v>
      </c>
      <c r="C6" s="2">
        <v>2</v>
      </c>
      <c r="D6" s="2">
        <v>1</v>
      </c>
      <c r="F6" s="8">
        <v>5</v>
      </c>
      <c r="G6" s="4" t="str">
        <v>REC. ELENENSE</v>
      </c>
      <c r="H6" s="4">
        <v>20</v>
      </c>
      <c r="I6" s="4">
        <v>13</v>
      </c>
      <c r="J6" s="4">
        <v>6</v>
      </c>
      <c r="K6" s="4">
        <v>2</v>
      </c>
      <c r="L6" s="4">
        <v>5</v>
      </c>
      <c r="M6" s="4">
        <v>19</v>
      </c>
      <c r="N6" s="4">
        <v>16</v>
      </c>
      <c r="O6" s="4">
        <v>3</v>
      </c>
      <c r="R6" s="12" t="s">
        <v>35</v>
      </c>
      <c r="S6" s="13" cm="1">
        <f t="array" ref="S6">SUM(
  IF(($A$2:$A$210=R6)*ISNUMBER($C$2:$C$210)*ISNUMBER($D$2:$D$210)*($C$2:$C$210&gt;$D$2:$D$210),3,0) +
  IF(($A$2:$A$210=R6)*ISNUMBER($C$2:$C$210)*ISNUMBER($D$2:$D$210)*($C$2:$C$210=$D$2:$D$210),1,0) +
  IF(($B$2:$B$210=R6)*ISNUMBER($C$2:$C$210)*ISNUMBER($D$2:$D$210)*($D$2:$D$210&gt;$C$2:$C$210),3,0) +
  IF(($B$2:$B$210=R6)*ISNUMBER($C$2:$C$210)*ISNUMBER($D$2:$D$210)*($D$2:$D$210=$C$2:$C$210),1,0)
)</f>
        <v>20</v>
      </c>
      <c r="T6" s="13" cm="1">
        <f t="array" ref="T6">SUM(
  IF(($A$2:$A$210=R6)*ISNUMBER($C$2:$C$210)*ISNUMBER($D$2:$D$210),1,0) +
  IF(($B$2:$B$210=R6)*ISNUMBER($C$2:$C$210)*ISNUMBER($D$2:$D$210),1,0)
)</f>
        <v>13</v>
      </c>
      <c r="U6" s="13" cm="1">
        <f t="array" ref="U6">SUM(
IF(($A$2:$A$210=R6)*ISNUMBER($C$2:$C$210)*ISNUMBER($D$2:$D$210)*($C$2:$C$210&gt;$D$2:$D$210),1,0)+
IF(($B$2:$B$210=R6)*ISNUMBER($C$2:$C$210)*ISNUMBER($D$2:$D$210)*($D$2:$D$210&gt;$C$2:$C$210),1,0)
)</f>
        <v>6</v>
      </c>
      <c r="V6" s="13" cm="1">
        <f t="array" ref="V6">SUM(
  IF(($A$2:$A$210=R6)*ISNUMBER($C$2:$C$210)*ISNUMBER($D$2:$D$210)*($C$2:$C$210=$D$2:$D$210),1,0) +
  IF(($B$2:$B$210=R6)*ISNUMBER($C$2:$C$210)*ISNUMBER($D$2:$D$210)*($C$2:$C$210=$D$2:$D$210),1,0)
)</f>
        <v>2</v>
      </c>
      <c r="W6" s="13" cm="1">
        <f t="array" ref="W6">SUM(
  IF(($A$2:$A$210=R6)*ISNUMBER($C$2:$C$210)*ISNUMBER($D$2:$D$210)*($C$2:$C$210&lt;$D$2:$D$210),1,0) +
  IF(($B$2:$B$210=R6)*ISNUMBER($C$2:$C$210)*ISNUMBER($D$2:$D$210)*($D$2:$D$210&lt;$C$2:$C$210),1,0)
)</f>
        <v>5</v>
      </c>
      <c r="X6" s="13" cm="1">
        <f t="array" ref="X6">SUM(
  IF(($A$2:$A$210=R6)*ISNUMBER($C$2:$C$210)*ISNUMBER($D$2:$D$210),$C$2:$C$210,0) +
  IF(($B$2:$B$210=R6)*ISNUMBER($C$2:$C$210)*ISNUMBER($D$2:$D$210),$D$2:$D$210,0)
)</f>
        <v>19</v>
      </c>
      <c r="Y6" s="13" cm="1">
        <f t="array" ref="Y6">SUM(
IF(($A$2:$A$210=R6)*ISNUMBER($C$2:$C$210)*ISNUMBER($D$2:$D$210),$D$2:$D$210,0)+
IF(($B$2:$B$210=R6)*ISNUMBER($C$2:$C$210)*ISNUMBER($D$2:$D$210),$C$2:$C$210,0)
)</f>
        <v>16</v>
      </c>
      <c r="Z6" s="14">
        <f t="shared" si="0"/>
        <v>3</v>
      </c>
    </row>
    <row r="7" spans="1:26" ht="15" customHeight="1">
      <c r="A7" s="7" t="s">
        <v>35</v>
      </c>
      <c r="B7" s="7" t="s">
        <v>32</v>
      </c>
      <c r="C7" s="2">
        <v>0</v>
      </c>
      <c r="D7" s="2">
        <v>3</v>
      </c>
      <c r="F7" s="8">
        <v>6</v>
      </c>
      <c r="G7" s="4" t="str">
        <v>NAUTICO RUMIPAL</v>
      </c>
      <c r="H7" s="4">
        <v>19</v>
      </c>
      <c r="I7" s="4">
        <v>13</v>
      </c>
      <c r="J7" s="4">
        <v>5</v>
      </c>
      <c r="K7" s="4">
        <v>4</v>
      </c>
      <c r="L7" s="4">
        <v>4</v>
      </c>
      <c r="M7" s="4">
        <v>17</v>
      </c>
      <c r="N7" s="4">
        <v>18</v>
      </c>
      <c r="O7" s="4">
        <v>-1</v>
      </c>
      <c r="R7" s="12" t="s">
        <v>34</v>
      </c>
      <c r="S7" s="13" cm="1">
        <f t="array" ref="S7">SUM(
  IF(($A$2:$A$210=R7)*ISNUMBER($C$2:$C$210)*ISNUMBER($D$2:$D$210)*($C$2:$C$210&gt;$D$2:$D$210),3,0) +
  IF(($A$2:$A$210=R7)*ISNUMBER($C$2:$C$210)*ISNUMBER($D$2:$D$210)*($C$2:$C$210=$D$2:$D$210),1,0) +
  IF(($B$2:$B$210=R7)*ISNUMBER($C$2:$C$210)*ISNUMBER($D$2:$D$210)*($D$2:$D$210&gt;$C$2:$C$210),3,0) +
  IF(($B$2:$B$210=R7)*ISNUMBER($C$2:$C$210)*ISNUMBER($D$2:$D$210)*($D$2:$D$210=$C$2:$C$210),1,0)
)</f>
        <v>19</v>
      </c>
      <c r="T7" s="13" cm="1">
        <f t="array" ref="T7">SUM(
  IF(($A$2:$A$210=R7)*ISNUMBER($C$2:$C$210)*ISNUMBER($D$2:$D$210),1,0) +
  IF(($B$2:$B$210=R7)*ISNUMBER($C$2:$C$210)*ISNUMBER($D$2:$D$210),1,0)
)</f>
        <v>13</v>
      </c>
      <c r="U7" s="13" cm="1">
        <f t="array" ref="U7">SUM(
IF(($A$2:$A$210=R7)*ISNUMBER($C$2:$C$210)*ISNUMBER($D$2:$D$210)*($C$2:$C$210&gt;$D$2:$D$210),1,0)+
IF(($B$2:$B$210=R7)*ISNUMBER($C$2:$C$210)*ISNUMBER($D$2:$D$210)*($D$2:$D$210&gt;$C$2:$C$210),1,0)
)</f>
        <v>5</v>
      </c>
      <c r="V7" s="13" cm="1">
        <f t="array" ref="V7">SUM(
  IF(($A$2:$A$210=R7)*ISNUMBER($C$2:$C$210)*ISNUMBER($D$2:$D$210)*($C$2:$C$210=$D$2:$D$210),1,0) +
  IF(($B$2:$B$210=R7)*ISNUMBER($C$2:$C$210)*ISNUMBER($D$2:$D$210)*($C$2:$C$210=$D$2:$D$210),1,0)
)</f>
        <v>4</v>
      </c>
      <c r="W7" s="13" cm="1">
        <f t="array" ref="W7">SUM(
  IF(($A$2:$A$210=R7)*ISNUMBER($C$2:$C$210)*ISNUMBER($D$2:$D$210)*($C$2:$C$210&lt;$D$2:$D$210),1,0) +
  IF(($B$2:$B$210=R7)*ISNUMBER($C$2:$C$210)*ISNUMBER($D$2:$D$210)*($D$2:$D$210&lt;$C$2:$C$210),1,0)
)</f>
        <v>4</v>
      </c>
      <c r="X7" s="13" cm="1">
        <f t="array" ref="X7">SUM(
  IF(($A$2:$A$210=R7)*ISNUMBER($C$2:$C$210)*ISNUMBER($D$2:$D$210),$C$2:$C$210,0) +
  IF(($B$2:$B$210=R7)*ISNUMBER($C$2:$C$210)*ISNUMBER($D$2:$D$210),$D$2:$D$210,0)
)</f>
        <v>17</v>
      </c>
      <c r="Y7" s="13" cm="1">
        <f t="array" ref="Y7">SUM(
IF(($A$2:$A$210=R7)*ISNUMBER($C$2:$C$210)*ISNUMBER($D$2:$D$210),$D$2:$D$210,0)+
IF(($B$2:$B$210=R7)*ISNUMBER($C$2:$C$210)*ISNUMBER($D$2:$D$210),$C$2:$C$210,0)
)</f>
        <v>18</v>
      </c>
      <c r="Z7" s="14">
        <f t="shared" si="0"/>
        <v>-1</v>
      </c>
    </row>
    <row r="8" spans="1:26" ht="15" customHeight="1">
      <c r="A8" s="7" t="s">
        <v>34</v>
      </c>
      <c r="B8" s="7" t="s">
        <v>37</v>
      </c>
      <c r="C8" s="2">
        <v>1</v>
      </c>
      <c r="D8" s="2">
        <v>0</v>
      </c>
      <c r="F8" s="8">
        <v>7</v>
      </c>
      <c r="G8" s="4" t="str">
        <v>9 DE JULIO (RIO TERCERO)</v>
      </c>
      <c r="H8" s="4">
        <v>18</v>
      </c>
      <c r="I8" s="4">
        <v>13</v>
      </c>
      <c r="J8" s="4">
        <v>5</v>
      </c>
      <c r="K8" s="4">
        <v>3</v>
      </c>
      <c r="L8" s="4">
        <v>5</v>
      </c>
      <c r="M8" s="4">
        <v>18</v>
      </c>
      <c r="N8" s="4">
        <v>13</v>
      </c>
      <c r="O8" s="4">
        <v>5</v>
      </c>
      <c r="R8" s="12" t="s">
        <v>28</v>
      </c>
      <c r="S8" s="13" cm="1">
        <f t="array" ref="S8">SUM(
  IF(($A$2:$A$210=R8)*ISNUMBER($C$2:$C$210)*ISNUMBER($D$2:$D$210)*($C$2:$C$210&gt;$D$2:$D$210),3,0) +
  IF(($A$2:$A$210=R8)*ISNUMBER($C$2:$C$210)*ISNUMBER($D$2:$D$210)*($C$2:$C$210=$D$2:$D$210),1,0) +
  IF(($B$2:$B$210=R8)*ISNUMBER($C$2:$C$210)*ISNUMBER($D$2:$D$210)*($D$2:$D$210&gt;$C$2:$C$210),3,0) +
  IF(($B$2:$B$210=R8)*ISNUMBER($C$2:$C$210)*ISNUMBER($D$2:$D$210)*($D$2:$D$210=$C$2:$C$210),1,0)
)</f>
        <v>18</v>
      </c>
      <c r="T8" s="13" cm="1">
        <f t="array" ref="T8">SUM(
  IF(($A$2:$A$210=R8)*ISNUMBER($C$2:$C$210)*ISNUMBER($D$2:$D$210),1,0) +
  IF(($B$2:$B$210=R8)*ISNUMBER($C$2:$C$210)*ISNUMBER($D$2:$D$210),1,0)
)</f>
        <v>13</v>
      </c>
      <c r="U8" s="13" cm="1">
        <f t="array" ref="U8">SUM(
IF(($A$2:$A$210=R8)*ISNUMBER($C$2:$C$210)*ISNUMBER($D$2:$D$210)*($C$2:$C$210&gt;$D$2:$D$210),1,0)+
IF(($B$2:$B$210=R8)*ISNUMBER($C$2:$C$210)*ISNUMBER($D$2:$D$210)*($D$2:$D$210&gt;$C$2:$C$210),1,0)
)</f>
        <v>4</v>
      </c>
      <c r="V8" s="13" cm="1">
        <f t="array" ref="V8">SUM(
  IF(($A$2:$A$210=R8)*ISNUMBER($C$2:$C$210)*ISNUMBER($D$2:$D$210)*($C$2:$C$210=$D$2:$D$210),1,0) +
  IF(($B$2:$B$210=R8)*ISNUMBER($C$2:$C$210)*ISNUMBER($D$2:$D$210)*($C$2:$C$210=$D$2:$D$210),1,0)
)</f>
        <v>6</v>
      </c>
      <c r="W8" s="13" cm="1">
        <f t="array" ref="W8">SUM(
  IF(($A$2:$A$210=R8)*ISNUMBER($C$2:$C$210)*ISNUMBER($D$2:$D$210)*($C$2:$C$210&lt;$D$2:$D$210),1,0) +
  IF(($B$2:$B$210=R8)*ISNUMBER($C$2:$C$210)*ISNUMBER($D$2:$D$210)*($D$2:$D$210&lt;$C$2:$C$210),1,0)
)</f>
        <v>3</v>
      </c>
      <c r="X8" s="13" cm="1">
        <f t="array" ref="X8">SUM(
  IF(($A$2:$A$210=R8)*ISNUMBER($C$2:$C$210)*ISNUMBER($D$2:$D$210),$C$2:$C$210,0) +
  IF(($B$2:$B$210=R8)*ISNUMBER($C$2:$C$210)*ISNUMBER($D$2:$D$210),$D$2:$D$210,0)
)</f>
        <v>17</v>
      </c>
      <c r="Y8" s="13" cm="1">
        <f t="array" ref="Y8">SUM(
IF(($A$2:$A$210=R8)*ISNUMBER($C$2:$C$210)*ISNUMBER($D$2:$D$210),$D$2:$D$210,0)+
IF(($B$2:$B$210=R8)*ISNUMBER($C$2:$C$210)*ISNUMBER($D$2:$D$210),$C$2:$C$210,0)
)</f>
        <v>18</v>
      </c>
      <c r="Z8" s="14">
        <f t="shared" si="0"/>
        <v>-1</v>
      </c>
    </row>
    <row r="9" spans="1:26" ht="15" customHeight="1">
      <c r="A9" s="7" t="s">
        <v>36</v>
      </c>
      <c r="B9" s="7" t="s">
        <v>39</v>
      </c>
      <c r="C9" s="2">
        <v>0</v>
      </c>
      <c r="D9" s="2">
        <v>0</v>
      </c>
      <c r="F9" s="2">
        <v>8</v>
      </c>
      <c r="G9" s="4" t="str">
        <v>SP. BELGRANO</v>
      </c>
      <c r="H9" s="4">
        <v>18</v>
      </c>
      <c r="I9" s="4">
        <v>13</v>
      </c>
      <c r="J9" s="4">
        <v>5</v>
      </c>
      <c r="K9" s="4">
        <v>3</v>
      </c>
      <c r="L9" s="4">
        <v>5</v>
      </c>
      <c r="M9" s="4">
        <v>20</v>
      </c>
      <c r="N9" s="4">
        <v>19</v>
      </c>
      <c r="O9" s="4">
        <v>1</v>
      </c>
      <c r="R9" s="12" t="s">
        <v>29</v>
      </c>
      <c r="S9" s="13" cm="1">
        <f t="array" ref="S9">SUM(
  IF(($A$2:$A$210=R9)*ISNUMBER($C$2:$C$210)*ISNUMBER($D$2:$D$210)*($C$2:$C$210&gt;$D$2:$D$210),3,0) +
  IF(($A$2:$A$210=R9)*ISNUMBER($C$2:$C$210)*ISNUMBER($D$2:$D$210)*($C$2:$C$210=$D$2:$D$210),1,0) +
  IF(($B$2:$B$210=R9)*ISNUMBER($C$2:$C$210)*ISNUMBER($D$2:$D$210)*($D$2:$D$210&gt;$C$2:$C$210),3,0) +
  IF(($B$2:$B$210=R9)*ISNUMBER($C$2:$C$210)*ISNUMBER($D$2:$D$210)*($D$2:$D$210=$C$2:$C$210),1,0)
)</f>
        <v>18</v>
      </c>
      <c r="T9" s="13" cm="1">
        <f t="array" ref="T9">SUM(
  IF(($A$2:$A$210=R9)*ISNUMBER($C$2:$C$210)*ISNUMBER($D$2:$D$210),1,0) +
  IF(($B$2:$B$210=R9)*ISNUMBER($C$2:$C$210)*ISNUMBER($D$2:$D$210),1,0)
)</f>
        <v>13</v>
      </c>
      <c r="U9" s="13" cm="1">
        <f t="array" ref="U9">SUM(
IF(($A$2:$A$210=R9)*ISNUMBER($C$2:$C$210)*ISNUMBER($D$2:$D$210)*($C$2:$C$210&gt;$D$2:$D$210),1,0)+
IF(($B$2:$B$210=R9)*ISNUMBER($C$2:$C$210)*ISNUMBER($D$2:$D$210)*($D$2:$D$210&gt;$C$2:$C$210),1,0)
)</f>
        <v>5</v>
      </c>
      <c r="V9" s="13" cm="1">
        <f t="array" ref="V9">SUM(
  IF(($A$2:$A$210=R9)*ISNUMBER($C$2:$C$210)*ISNUMBER($D$2:$D$210)*($C$2:$C$210=$D$2:$D$210),1,0) +
  IF(($B$2:$B$210=R9)*ISNUMBER($C$2:$C$210)*ISNUMBER($D$2:$D$210)*($C$2:$C$210=$D$2:$D$210),1,0)
)</f>
        <v>3</v>
      </c>
      <c r="W9" s="13" cm="1">
        <f t="array" ref="W9">SUM(
  IF(($A$2:$A$210=R9)*ISNUMBER($C$2:$C$210)*ISNUMBER($D$2:$D$210)*($C$2:$C$210&lt;$D$2:$D$210),1,0) +
  IF(($B$2:$B$210=R9)*ISNUMBER($C$2:$C$210)*ISNUMBER($D$2:$D$210)*($D$2:$D$210&lt;$C$2:$C$210),1,0)
)</f>
        <v>5</v>
      </c>
      <c r="X9" s="13" cm="1">
        <f t="array" ref="X9">SUM(
  IF(($A$2:$A$210=R9)*ISNUMBER($C$2:$C$210)*ISNUMBER($D$2:$D$210),$C$2:$C$210,0) +
  IF(($B$2:$B$210=R9)*ISNUMBER($C$2:$C$210)*ISNUMBER($D$2:$D$210),$D$2:$D$210,0)
)</f>
        <v>20</v>
      </c>
      <c r="Y9" s="13" cm="1">
        <f t="array" ref="Y9">SUM(
IF(($A$2:$A$210=R9)*ISNUMBER($C$2:$C$210)*ISNUMBER($D$2:$D$210),$D$2:$D$210,0)+
IF(($B$2:$B$210=R9)*ISNUMBER($C$2:$C$210)*ISNUMBER($D$2:$D$210),$C$2:$C$210,0)
)</f>
        <v>19</v>
      </c>
      <c r="Z9" s="14">
        <f t="shared" si="0"/>
        <v>1</v>
      </c>
    </row>
    <row r="10" spans="1:26" ht="15" customHeight="1">
      <c r="A10" s="7" t="s">
        <v>38</v>
      </c>
      <c r="B10" s="7" t="s">
        <v>41</v>
      </c>
      <c r="C10" s="2">
        <v>2</v>
      </c>
      <c r="D10" s="2">
        <v>2</v>
      </c>
      <c r="F10" s="2">
        <v>9</v>
      </c>
      <c r="G10" s="4" t="str">
        <v>DEP. INDEPENDIENTE</v>
      </c>
      <c r="H10" s="4">
        <v>18</v>
      </c>
      <c r="I10" s="4">
        <v>13</v>
      </c>
      <c r="J10" s="4">
        <v>4</v>
      </c>
      <c r="K10" s="4">
        <v>6</v>
      </c>
      <c r="L10" s="4">
        <v>3</v>
      </c>
      <c r="M10" s="4">
        <v>17</v>
      </c>
      <c r="N10" s="4">
        <v>18</v>
      </c>
      <c r="O10" s="4">
        <v>-1</v>
      </c>
      <c r="R10" s="12" t="s">
        <v>30</v>
      </c>
      <c r="S10" s="13" cm="1">
        <f t="array" ref="S10">SUM(
  IF(($A$2:$A$210=R10)*ISNUMBER($C$2:$C$210)*ISNUMBER($D$2:$D$210)*($C$2:$C$210&gt;$D$2:$D$210),3,0) +
  IF(($A$2:$A$210=R10)*ISNUMBER($C$2:$C$210)*ISNUMBER($D$2:$D$210)*($C$2:$C$210=$D$2:$D$210),1,0) +
  IF(($B$2:$B$210=R10)*ISNUMBER($C$2:$C$210)*ISNUMBER($D$2:$D$210)*($D$2:$D$210&gt;$C$2:$C$210),3,0) +
  IF(($B$2:$B$210=R10)*ISNUMBER($C$2:$C$210)*ISNUMBER($D$2:$D$210)*($D$2:$D$210=$C$2:$C$210),1,0)
)</f>
        <v>18</v>
      </c>
      <c r="T10" s="13" cm="1">
        <f t="array" ref="T10">SUM(
  IF(($A$2:$A$210=R10)*ISNUMBER($C$2:$C$210)*ISNUMBER($D$2:$D$210),1,0) +
  IF(($B$2:$B$210=R10)*ISNUMBER($C$2:$C$210)*ISNUMBER($D$2:$D$210),1,0)
)</f>
        <v>13</v>
      </c>
      <c r="U10" s="13" cm="1">
        <f t="array" ref="U10">SUM(
IF(($A$2:$A$210=R10)*ISNUMBER($C$2:$C$210)*ISNUMBER($D$2:$D$210)*($C$2:$C$210&gt;$D$2:$D$210),1,0)+
IF(($B$2:$B$210=R10)*ISNUMBER($C$2:$C$210)*ISNUMBER($D$2:$D$210)*($D$2:$D$210&gt;$C$2:$C$210),1,0)
)</f>
        <v>5</v>
      </c>
      <c r="V10" s="13" cm="1">
        <f t="array" ref="V10">SUM(
  IF(($A$2:$A$210=R10)*ISNUMBER($C$2:$C$210)*ISNUMBER($D$2:$D$210)*($C$2:$C$210=$D$2:$D$210),1,0) +
  IF(($B$2:$B$210=R10)*ISNUMBER($C$2:$C$210)*ISNUMBER($D$2:$D$210)*($C$2:$C$210=$D$2:$D$210),1,0)
)</f>
        <v>3</v>
      </c>
      <c r="W10" s="13" cm="1">
        <f t="array" ref="W10">SUM(
  IF(($A$2:$A$210=R10)*ISNUMBER($C$2:$C$210)*ISNUMBER($D$2:$D$210)*($C$2:$C$210&lt;$D$2:$D$210),1,0) +
  IF(($B$2:$B$210=R10)*ISNUMBER($C$2:$C$210)*ISNUMBER($D$2:$D$210)*($D$2:$D$210&lt;$C$2:$C$210),1,0)
)</f>
        <v>5</v>
      </c>
      <c r="X10" s="13" cm="1">
        <f t="array" ref="X10">SUM(
  IF(($A$2:$A$210=R10)*ISNUMBER($C$2:$C$210)*ISNUMBER($D$2:$D$210),$C$2:$C$210,0) +
  IF(($B$2:$B$210=R10)*ISNUMBER($C$2:$C$210)*ISNUMBER($D$2:$D$210),$D$2:$D$210,0)
)</f>
        <v>18</v>
      </c>
      <c r="Y10" s="13" cm="1">
        <f t="array" ref="Y10">SUM(
IF(($A$2:$A$210=R10)*ISNUMBER($C$2:$C$210)*ISNUMBER($D$2:$D$210),$D$2:$D$210,0)+
IF(($B$2:$B$210=R10)*ISNUMBER($C$2:$C$210)*ISNUMBER($D$2:$D$210),$C$2:$C$210,0)
)</f>
        <v>13</v>
      </c>
      <c r="Z10" s="14">
        <f t="shared" si="0"/>
        <v>5</v>
      </c>
    </row>
    <row r="11" spans="1:26" ht="15" customHeight="1">
      <c r="A11" s="7" t="s">
        <v>40</v>
      </c>
      <c r="B11" s="7" t="s">
        <v>42</v>
      </c>
      <c r="C11" s="2">
        <v>2</v>
      </c>
      <c r="D11" s="2">
        <v>3</v>
      </c>
      <c r="F11" s="2">
        <v>10</v>
      </c>
      <c r="G11" s="4" t="str">
        <v>ATL. ALMAFUERTE</v>
      </c>
      <c r="H11" s="4">
        <v>17</v>
      </c>
      <c r="I11" s="4">
        <v>13</v>
      </c>
      <c r="J11" s="4">
        <v>5</v>
      </c>
      <c r="K11" s="4">
        <v>2</v>
      </c>
      <c r="L11" s="4">
        <v>6</v>
      </c>
      <c r="M11" s="4">
        <v>21</v>
      </c>
      <c r="N11" s="4">
        <v>26</v>
      </c>
      <c r="O11" s="4">
        <v>-5</v>
      </c>
      <c r="R11" s="12" t="s">
        <v>42</v>
      </c>
      <c r="S11" s="13" cm="1">
        <f t="array" ref="S11">SUM(
  IF(($A$2:$A$210=R11)*ISNUMBER($C$2:$C$210)*ISNUMBER($D$2:$D$210)*($C$2:$C$210&gt;$D$2:$D$210),3,0) +
  IF(($A$2:$A$210=R11)*ISNUMBER($C$2:$C$210)*ISNUMBER($D$2:$D$210)*($C$2:$C$210=$D$2:$D$210),1,0) +
  IF(($B$2:$B$210=R11)*ISNUMBER($C$2:$C$210)*ISNUMBER($D$2:$D$210)*($D$2:$D$210&gt;$C$2:$C$210),3,0) +
  IF(($B$2:$B$210=R11)*ISNUMBER($C$2:$C$210)*ISNUMBER($D$2:$D$210)*($D$2:$D$210=$C$2:$C$210),1,0)
)</f>
        <v>17</v>
      </c>
      <c r="T11" s="13" cm="1">
        <f t="array" ref="T11">SUM(
  IF(($A$2:$A$210=R11)*ISNUMBER($C$2:$C$210)*ISNUMBER($D$2:$D$210),1,0) +
  IF(($B$2:$B$210=R11)*ISNUMBER($C$2:$C$210)*ISNUMBER($D$2:$D$210),1,0)
)</f>
        <v>13</v>
      </c>
      <c r="U11" s="13" cm="1">
        <f t="array" ref="U11">SUM(
IF(($A$2:$A$210=R11)*ISNUMBER($C$2:$C$210)*ISNUMBER($D$2:$D$210)*($C$2:$C$210&gt;$D$2:$D$210),1,0)+
IF(($B$2:$B$210=R11)*ISNUMBER($C$2:$C$210)*ISNUMBER($D$2:$D$210)*($D$2:$D$210&gt;$C$2:$C$210),1,0)
)</f>
        <v>5</v>
      </c>
      <c r="V11" s="13" cm="1">
        <f t="array" ref="V11">SUM(
  IF(($A$2:$A$210=R11)*ISNUMBER($C$2:$C$210)*ISNUMBER($D$2:$D$210)*($C$2:$C$210=$D$2:$D$210),1,0) +
  IF(($B$2:$B$210=R11)*ISNUMBER($C$2:$C$210)*ISNUMBER($D$2:$D$210)*($C$2:$C$210=$D$2:$D$210),1,0)
)</f>
        <v>2</v>
      </c>
      <c r="W11" s="13" cm="1">
        <f t="array" ref="W11">SUM(
  IF(($A$2:$A$210=R11)*ISNUMBER($C$2:$C$210)*ISNUMBER($D$2:$D$210)*($C$2:$C$210&lt;$D$2:$D$210),1,0) +
  IF(($B$2:$B$210=R11)*ISNUMBER($C$2:$C$210)*ISNUMBER($D$2:$D$210)*($D$2:$D$210&lt;$C$2:$C$210),1,0)
)</f>
        <v>6</v>
      </c>
      <c r="X11" s="13" cm="1">
        <f t="array" ref="X11">SUM(
  IF(($A$2:$A$210=R11)*ISNUMBER($C$2:$C$210)*ISNUMBER($D$2:$D$210),$C$2:$C$210,0) +
  IF(($B$2:$B$210=R11)*ISNUMBER($C$2:$C$210)*ISNUMBER($D$2:$D$210),$D$2:$D$210,0)
)</f>
        <v>21</v>
      </c>
      <c r="Y11" s="13" cm="1">
        <f t="array" ref="Y11">SUM(
IF(($A$2:$A$210=R11)*ISNUMBER($C$2:$C$210)*ISNUMBER($D$2:$D$210),$D$2:$D$210,0)+
IF(($B$2:$B$210=R11)*ISNUMBER($C$2:$C$210)*ISNUMBER($D$2:$D$210),$C$2:$C$210,0)
)</f>
        <v>26</v>
      </c>
      <c r="Z11" s="14">
        <f t="shared" si="0"/>
        <v>-5</v>
      </c>
    </row>
    <row r="12" spans="1:26" ht="15" customHeight="1">
      <c r="F12" s="2">
        <v>11</v>
      </c>
      <c r="G12" s="4" t="str">
        <v>VILLA GENERAL BELGRANO</v>
      </c>
      <c r="H12" s="4">
        <v>16</v>
      </c>
      <c r="I12" s="4">
        <v>13</v>
      </c>
      <c r="J12" s="4">
        <v>4</v>
      </c>
      <c r="K12" s="4">
        <v>4</v>
      </c>
      <c r="L12" s="4">
        <v>5</v>
      </c>
      <c r="M12" s="4">
        <v>15</v>
      </c>
      <c r="N12" s="4">
        <v>13</v>
      </c>
      <c r="O12" s="4">
        <v>2</v>
      </c>
      <c r="R12" s="12" t="s">
        <v>32</v>
      </c>
      <c r="S12" s="13" cm="1">
        <f t="array" ref="S12">SUM(
  IF(($A$2:$A$210=R12)*ISNUMBER($C$2:$C$210)*ISNUMBER($D$2:$D$210)*($C$2:$C$210&gt;$D$2:$D$210),3,0) +
  IF(($A$2:$A$210=R12)*ISNUMBER($C$2:$C$210)*ISNUMBER($D$2:$D$210)*($C$2:$C$210=$D$2:$D$210),1,0) +
  IF(($B$2:$B$210=R12)*ISNUMBER($C$2:$C$210)*ISNUMBER($D$2:$D$210)*($D$2:$D$210&gt;$C$2:$C$210),3,0) +
  IF(($B$2:$B$210=R12)*ISNUMBER($C$2:$C$210)*ISNUMBER($D$2:$D$210)*($D$2:$D$210=$C$2:$C$210),1,0)
)</f>
        <v>16</v>
      </c>
      <c r="T12" s="13" cm="1">
        <f t="array" ref="T12">SUM(
  IF(($A$2:$A$210=R12)*ISNUMBER($C$2:$C$210)*ISNUMBER($D$2:$D$210),1,0) +
  IF(($B$2:$B$210=R12)*ISNUMBER($C$2:$C$210)*ISNUMBER($D$2:$D$210),1,0)
)</f>
        <v>13</v>
      </c>
      <c r="U12" s="13" cm="1">
        <f t="array" ref="U12">SUM(
IF(($A$2:$A$210=R12)*ISNUMBER($C$2:$C$210)*ISNUMBER($D$2:$D$210)*($C$2:$C$210&gt;$D$2:$D$210),1,0)+
IF(($B$2:$B$210=R12)*ISNUMBER($C$2:$C$210)*ISNUMBER($D$2:$D$210)*($D$2:$D$210&gt;$C$2:$C$210),1,0)
)</f>
        <v>4</v>
      </c>
      <c r="V12" s="13" cm="1">
        <f t="array" ref="V12">SUM(
  IF(($A$2:$A$210=R12)*ISNUMBER($C$2:$C$210)*ISNUMBER($D$2:$D$210)*($C$2:$C$210=$D$2:$D$210),1,0) +
  IF(($B$2:$B$210=R12)*ISNUMBER($C$2:$C$210)*ISNUMBER($D$2:$D$210)*($C$2:$C$210=$D$2:$D$210),1,0)
)</f>
        <v>4</v>
      </c>
      <c r="W12" s="13" cm="1">
        <f t="array" ref="W12">SUM(
  IF(($A$2:$A$210=R12)*ISNUMBER($C$2:$C$210)*ISNUMBER($D$2:$D$210)*($C$2:$C$210&lt;$D$2:$D$210),1,0) +
  IF(($B$2:$B$210=R12)*ISNUMBER($C$2:$C$210)*ISNUMBER($D$2:$D$210)*($D$2:$D$210&lt;$C$2:$C$210),1,0)
)</f>
        <v>5</v>
      </c>
      <c r="X12" s="13" cm="1">
        <f t="array" ref="X12">SUM(
  IF(($A$2:$A$210=R12)*ISNUMBER($C$2:$C$210)*ISNUMBER($D$2:$D$210),$C$2:$C$210,0) +
  IF(($B$2:$B$210=R12)*ISNUMBER($C$2:$C$210)*ISNUMBER($D$2:$D$210),$D$2:$D$210,0)
)</f>
        <v>15</v>
      </c>
      <c r="Y12" s="13" cm="1">
        <f t="array" ref="Y12">SUM(
IF(($A$2:$A$210=R12)*ISNUMBER($C$2:$C$210)*ISNUMBER($D$2:$D$210),$D$2:$D$210,0)+
IF(($B$2:$B$210=R12)*ISNUMBER($C$2:$C$210)*ISNUMBER($D$2:$D$210),$C$2:$C$210,0)
)</f>
        <v>13</v>
      </c>
      <c r="Z12" s="14">
        <f t="shared" si="0"/>
        <v>2</v>
      </c>
    </row>
    <row r="13" spans="1:26" ht="15" customHeight="1">
      <c r="F13" s="2">
        <v>12</v>
      </c>
      <c r="G13" s="4" t="str">
        <v>ATL. ASCASUBI</v>
      </c>
      <c r="H13" s="4">
        <v>15</v>
      </c>
      <c r="I13" s="4">
        <v>13</v>
      </c>
      <c r="J13" s="4">
        <v>3</v>
      </c>
      <c r="K13" s="4">
        <v>6</v>
      </c>
      <c r="L13" s="4">
        <v>4</v>
      </c>
      <c r="M13" s="4">
        <v>18</v>
      </c>
      <c r="N13" s="4">
        <v>22</v>
      </c>
      <c r="O13" s="4">
        <v>-4</v>
      </c>
      <c r="R13" s="12" t="s">
        <v>31</v>
      </c>
      <c r="S13" s="13" cm="1">
        <f t="array" ref="S13">SUM(
  IF(($A$2:$A$210=R13)*ISNUMBER($C$2:$C$210)*ISNUMBER($D$2:$D$210)*($C$2:$C$210&gt;$D$2:$D$210),3,0) +
  IF(($A$2:$A$210=R13)*ISNUMBER($C$2:$C$210)*ISNUMBER($D$2:$D$210)*($C$2:$C$210=$D$2:$D$210),1,0) +
  IF(($B$2:$B$210=R13)*ISNUMBER($C$2:$C$210)*ISNUMBER($D$2:$D$210)*($D$2:$D$210&gt;$C$2:$C$210),3,0) +
  IF(($B$2:$B$210=R13)*ISNUMBER($C$2:$C$210)*ISNUMBER($D$2:$D$210)*($D$2:$D$210=$C$2:$C$210),1,0)
)</f>
        <v>15</v>
      </c>
      <c r="T13" s="13" cm="1">
        <f t="array" ref="T13">SUM(
  IF(($A$2:$A$210=R13)*ISNUMBER($C$2:$C$210)*ISNUMBER($D$2:$D$210),1,0) +
  IF(($B$2:$B$210=R13)*ISNUMBER($C$2:$C$210)*ISNUMBER($D$2:$D$210),1,0)
)</f>
        <v>13</v>
      </c>
      <c r="U13" s="13" cm="1">
        <f t="array" ref="U13">SUM(
IF(($A$2:$A$210=R13)*ISNUMBER($C$2:$C$210)*ISNUMBER($D$2:$D$210)*($C$2:$C$210&gt;$D$2:$D$210),1,0)+
IF(($B$2:$B$210=R13)*ISNUMBER($C$2:$C$210)*ISNUMBER($D$2:$D$210)*($D$2:$D$210&gt;$C$2:$C$210),1,0)
)</f>
        <v>3</v>
      </c>
      <c r="V13" s="13" cm="1">
        <f t="array" ref="V13">SUM(
  IF(($A$2:$A$210=R13)*ISNUMBER($C$2:$C$210)*ISNUMBER($D$2:$D$210)*($C$2:$C$210=$D$2:$D$210),1,0) +
  IF(($B$2:$B$210=R13)*ISNUMBER($C$2:$C$210)*ISNUMBER($D$2:$D$210)*($C$2:$C$210=$D$2:$D$210),1,0)
)</f>
        <v>6</v>
      </c>
      <c r="W13" s="13" cm="1">
        <f t="array" ref="W13">SUM(
  IF(($A$2:$A$210=R13)*ISNUMBER($C$2:$C$210)*ISNUMBER($D$2:$D$210)*($C$2:$C$210&lt;$D$2:$D$210),1,0) +
  IF(($B$2:$B$210=R13)*ISNUMBER($C$2:$C$210)*ISNUMBER($D$2:$D$210)*($D$2:$D$210&lt;$C$2:$C$210),1,0)
)</f>
        <v>4</v>
      </c>
      <c r="X13" s="13" cm="1">
        <f t="array" ref="X13">SUM(
  IF(($A$2:$A$210=R13)*ISNUMBER($C$2:$C$210)*ISNUMBER($D$2:$D$210),$C$2:$C$210,0) +
  IF(($B$2:$B$210=R13)*ISNUMBER($C$2:$C$210)*ISNUMBER($D$2:$D$210),$D$2:$D$210,0)
)</f>
        <v>18</v>
      </c>
      <c r="Y13" s="13" cm="1">
        <f t="array" ref="Y13">SUM(
IF(($A$2:$A$210=R13)*ISNUMBER($C$2:$C$210)*ISNUMBER($D$2:$D$210),$D$2:$D$210,0)+
IF(($B$2:$B$210=R13)*ISNUMBER($C$2:$C$210)*ISNUMBER($D$2:$D$210),$C$2:$C$210,0)
)</f>
        <v>22</v>
      </c>
      <c r="Z13" s="14">
        <f t="shared" si="0"/>
        <v>-4</v>
      </c>
    </row>
    <row r="14" spans="1:26" ht="15" customHeight="1">
      <c r="A14" s="21" t="s">
        <v>12</v>
      </c>
      <c r="B14" s="21"/>
      <c r="C14" s="21"/>
      <c r="D14" s="21"/>
      <c r="F14" s="2">
        <v>13</v>
      </c>
      <c r="G14" s="4" t="str">
        <v>ATL. INDEPENDIENTE</v>
      </c>
      <c r="H14" s="4">
        <v>14</v>
      </c>
      <c r="I14" s="4">
        <v>13</v>
      </c>
      <c r="J14" s="4">
        <v>3</v>
      </c>
      <c r="K14" s="4">
        <v>5</v>
      </c>
      <c r="L14" s="4">
        <v>5</v>
      </c>
      <c r="M14" s="4">
        <v>13</v>
      </c>
      <c r="N14" s="4">
        <v>14</v>
      </c>
      <c r="O14" s="4">
        <v>-1</v>
      </c>
      <c r="R14" s="12" t="s">
        <v>27</v>
      </c>
      <c r="S14" s="13" cm="1">
        <f t="array" ref="S14">SUM(
  IF(($A$2:$A$210=R14)*ISNUMBER($C$2:$C$210)*ISNUMBER($D$2:$D$210)*($C$2:$C$210&gt;$D$2:$D$210),3,0) +
  IF(($A$2:$A$210=R14)*ISNUMBER($C$2:$C$210)*ISNUMBER($D$2:$D$210)*($C$2:$C$210=$D$2:$D$210),1,0) +
  IF(($B$2:$B$210=R14)*ISNUMBER($C$2:$C$210)*ISNUMBER($D$2:$D$210)*($D$2:$D$210&gt;$C$2:$C$210),3,0) +
  IF(($B$2:$B$210=R14)*ISNUMBER($C$2:$C$210)*ISNUMBER($D$2:$D$210)*($D$2:$D$210=$C$2:$C$210),1,0)
)</f>
        <v>14</v>
      </c>
      <c r="T14" s="13" cm="1">
        <f t="array" ref="T14">SUM(
  IF(($A$2:$A$210=R14)*ISNUMBER($C$2:$C$210)*ISNUMBER($D$2:$D$210),1,0) +
  IF(($B$2:$B$210=R14)*ISNUMBER($C$2:$C$210)*ISNUMBER($D$2:$D$210),1,0)
)</f>
        <v>13</v>
      </c>
      <c r="U14" s="13" cm="1">
        <f t="array" ref="U14">SUM(
IF(($A$2:$A$210=R14)*ISNUMBER($C$2:$C$210)*ISNUMBER($D$2:$D$210)*($C$2:$C$210&gt;$D$2:$D$210),1,0)+
IF(($B$2:$B$210=R14)*ISNUMBER($C$2:$C$210)*ISNUMBER($D$2:$D$210)*($D$2:$D$210&gt;$C$2:$C$210),1,0)
)</f>
        <v>4</v>
      </c>
      <c r="V14" s="13" cm="1">
        <f t="array" ref="V14">SUM(
  IF(($A$2:$A$210=R14)*ISNUMBER($C$2:$C$210)*ISNUMBER($D$2:$D$210)*($C$2:$C$210=$D$2:$D$210),1,0) +
  IF(($B$2:$B$210=R14)*ISNUMBER($C$2:$C$210)*ISNUMBER($D$2:$D$210)*($C$2:$C$210=$D$2:$D$210),1,0)
)</f>
        <v>2</v>
      </c>
      <c r="W14" s="13" cm="1">
        <f t="array" ref="W14">SUM(
  IF(($A$2:$A$210=R14)*ISNUMBER($C$2:$C$210)*ISNUMBER($D$2:$D$210)*($C$2:$C$210&lt;$D$2:$D$210),1,0) +
  IF(($B$2:$B$210=R14)*ISNUMBER($C$2:$C$210)*ISNUMBER($D$2:$D$210)*($D$2:$D$210&lt;$C$2:$C$210),1,0)
)</f>
        <v>7</v>
      </c>
      <c r="X14" s="13" cm="1">
        <f t="array" ref="X14">SUM(
  IF(($A$2:$A$210=R14)*ISNUMBER($C$2:$C$210)*ISNUMBER($D$2:$D$210),$C$2:$C$210,0) +
  IF(($B$2:$B$210=R14)*ISNUMBER($C$2:$C$210)*ISNUMBER($D$2:$D$210),$D$2:$D$210,0)
)</f>
        <v>9</v>
      </c>
      <c r="Y14" s="13" cm="1">
        <f t="array" ref="Y14">SUM(
IF(($A$2:$A$210=R14)*ISNUMBER($C$2:$C$210)*ISNUMBER($D$2:$D$210),$D$2:$D$210,0)+
IF(($B$2:$B$210=R14)*ISNUMBER($C$2:$C$210)*ISNUMBER($D$2:$D$210),$C$2:$C$210,0)
)</f>
        <v>18</v>
      </c>
      <c r="Z14" s="14">
        <f t="shared" si="0"/>
        <v>-9</v>
      </c>
    </row>
    <row r="15" spans="1:26" ht="15" customHeight="1">
      <c r="A15" s="21" t="s">
        <v>11</v>
      </c>
      <c r="B15" s="21"/>
      <c r="C15" s="21" t="s">
        <v>10</v>
      </c>
      <c r="D15" s="21"/>
      <c r="F15" s="2">
        <v>14</v>
      </c>
      <c r="G15" s="4" t="str">
        <v>ESTUDIANTES (HERNANDO)</v>
      </c>
      <c r="H15" s="4">
        <v>14</v>
      </c>
      <c r="I15" s="4">
        <v>13</v>
      </c>
      <c r="J15" s="4">
        <v>4</v>
      </c>
      <c r="K15" s="4">
        <v>2</v>
      </c>
      <c r="L15" s="4">
        <v>7</v>
      </c>
      <c r="M15" s="4">
        <v>9</v>
      </c>
      <c r="N15" s="4">
        <v>18</v>
      </c>
      <c r="O15" s="4">
        <v>-9</v>
      </c>
      <c r="R15" s="12" t="s">
        <v>41</v>
      </c>
      <c r="S15" s="13" cm="1">
        <f t="array" ref="S15">SUM(
  IF(($A$2:$A$210=R15)*ISNUMBER($C$2:$C$210)*ISNUMBER($D$2:$D$210)*($C$2:$C$210&gt;$D$2:$D$210),3,0) +
  IF(($A$2:$A$210=R15)*ISNUMBER($C$2:$C$210)*ISNUMBER($D$2:$D$210)*($C$2:$C$210=$D$2:$D$210),1,0) +
  IF(($B$2:$B$210=R15)*ISNUMBER($C$2:$C$210)*ISNUMBER($D$2:$D$210)*($D$2:$D$210&gt;$C$2:$C$210),3,0) +
  IF(($B$2:$B$210=R15)*ISNUMBER($C$2:$C$210)*ISNUMBER($D$2:$D$210)*($D$2:$D$210=$C$2:$C$210),1,0)
)</f>
        <v>14</v>
      </c>
      <c r="T15" s="13" cm="1">
        <f t="array" ref="T15">SUM(
  IF(($A$2:$A$210=R15)*ISNUMBER($C$2:$C$210)*ISNUMBER($D$2:$D$210),1,0) +
  IF(($B$2:$B$210=R15)*ISNUMBER($C$2:$C$210)*ISNUMBER($D$2:$D$210),1,0)
)</f>
        <v>13</v>
      </c>
      <c r="U15" s="13" cm="1">
        <f t="array" ref="U15">SUM(
IF(($A$2:$A$210=R15)*ISNUMBER($C$2:$C$210)*ISNUMBER($D$2:$D$210)*($C$2:$C$210&gt;$D$2:$D$210),1,0)+
IF(($B$2:$B$210=R15)*ISNUMBER($C$2:$C$210)*ISNUMBER($D$2:$D$210)*($D$2:$D$210&gt;$C$2:$C$210),1,0)
)</f>
        <v>3</v>
      </c>
      <c r="V15" s="13" cm="1">
        <f t="array" ref="V15">SUM(
  IF(($A$2:$A$210=R15)*ISNUMBER($C$2:$C$210)*ISNUMBER($D$2:$D$210)*($C$2:$C$210=$D$2:$D$210),1,0) +
  IF(($B$2:$B$210=R15)*ISNUMBER($C$2:$C$210)*ISNUMBER($D$2:$D$210)*($C$2:$C$210=$D$2:$D$210),1,0)
)</f>
        <v>5</v>
      </c>
      <c r="W15" s="13" cm="1">
        <f t="array" ref="W15">SUM(
  IF(($A$2:$A$210=R15)*ISNUMBER($C$2:$C$210)*ISNUMBER($D$2:$D$210)*($C$2:$C$210&lt;$D$2:$D$210),1,0) +
  IF(($B$2:$B$210=R15)*ISNUMBER($C$2:$C$210)*ISNUMBER($D$2:$D$210)*($D$2:$D$210&lt;$C$2:$C$210),1,0)
)</f>
        <v>5</v>
      </c>
      <c r="X15" s="13" cm="1">
        <f t="array" ref="X15">SUM(
  IF(($A$2:$A$210=R15)*ISNUMBER($C$2:$C$210)*ISNUMBER($D$2:$D$210),$C$2:$C$210,0) +
  IF(($B$2:$B$210=R15)*ISNUMBER($C$2:$C$210)*ISNUMBER($D$2:$D$210),$D$2:$D$210,0)
)</f>
        <v>13</v>
      </c>
      <c r="Y15" s="13" cm="1">
        <f t="array" ref="Y15">SUM(
IF(($A$2:$A$210=R15)*ISNUMBER($C$2:$C$210)*ISNUMBER($D$2:$D$210),$D$2:$D$210,0)+
IF(($B$2:$B$210=R15)*ISNUMBER($C$2:$C$210)*ISNUMBER($D$2:$D$210),$C$2:$C$210,0)
)</f>
        <v>14</v>
      </c>
      <c r="Z15" s="14">
        <f t="shared" si="0"/>
        <v>-1</v>
      </c>
    </row>
    <row r="16" spans="1:26" ht="15" customHeight="1">
      <c r="A16" s="5" t="s">
        <v>8</v>
      </c>
      <c r="B16" s="5" t="s">
        <v>9</v>
      </c>
      <c r="C16" s="5" t="s">
        <v>8</v>
      </c>
      <c r="D16" s="5" t="s">
        <v>9</v>
      </c>
      <c r="F16" s="2">
        <v>15</v>
      </c>
      <c r="G16" s="4" t="str">
        <v>VECINOS UNIDOS</v>
      </c>
      <c r="H16" s="4">
        <v>13</v>
      </c>
      <c r="I16" s="4">
        <v>13</v>
      </c>
      <c r="J16" s="4">
        <v>1</v>
      </c>
      <c r="K16" s="4">
        <v>10</v>
      </c>
      <c r="L16" s="4">
        <v>2</v>
      </c>
      <c r="M16" s="4">
        <v>19</v>
      </c>
      <c r="N16" s="4">
        <v>20</v>
      </c>
      <c r="O16" s="4">
        <v>-1</v>
      </c>
      <c r="R16" s="12" t="s">
        <v>40</v>
      </c>
      <c r="S16" s="13" cm="1">
        <f t="array" ref="S16">SUM(
  IF(($A$2:$A$210=R16)*ISNUMBER($C$2:$C$210)*ISNUMBER($D$2:$D$210)*($C$2:$C$210&gt;$D$2:$D$210),3,0) +
  IF(($A$2:$A$210=R16)*ISNUMBER($C$2:$C$210)*ISNUMBER($D$2:$D$210)*($C$2:$C$210=$D$2:$D$210),1,0) +
  IF(($B$2:$B$210=R16)*ISNUMBER($C$2:$C$210)*ISNUMBER($D$2:$D$210)*($D$2:$D$210&gt;$C$2:$C$210),3,0) +
  IF(($B$2:$B$210=R16)*ISNUMBER($C$2:$C$210)*ISNUMBER($D$2:$D$210)*($D$2:$D$210=$C$2:$C$210),1,0)
)</f>
        <v>13</v>
      </c>
      <c r="T16" s="13" cm="1">
        <f t="array" ref="T16">SUM(
  IF(($A$2:$A$210=R16)*ISNUMBER($C$2:$C$210)*ISNUMBER($D$2:$D$210),1,0) +
  IF(($B$2:$B$210=R16)*ISNUMBER($C$2:$C$210)*ISNUMBER($D$2:$D$210),1,0)
)</f>
        <v>13</v>
      </c>
      <c r="U16" s="13" cm="1">
        <f t="array" ref="U16">SUM(
IF(($A$2:$A$210=R16)*ISNUMBER($C$2:$C$210)*ISNUMBER($D$2:$D$210)*($C$2:$C$210&gt;$D$2:$D$210),1,0)+
IF(($B$2:$B$210=R16)*ISNUMBER($C$2:$C$210)*ISNUMBER($D$2:$D$210)*($D$2:$D$210&gt;$C$2:$C$210),1,0)
)</f>
        <v>1</v>
      </c>
      <c r="V16" s="13" cm="1">
        <f t="array" ref="V16">SUM(
  IF(($A$2:$A$210=R16)*ISNUMBER($C$2:$C$210)*ISNUMBER($D$2:$D$210)*($C$2:$C$210=$D$2:$D$210),1,0) +
  IF(($B$2:$B$210=R16)*ISNUMBER($C$2:$C$210)*ISNUMBER($D$2:$D$210)*($C$2:$C$210=$D$2:$D$210),1,0)
)</f>
        <v>10</v>
      </c>
      <c r="W16" s="13" cm="1">
        <f t="array" ref="W16">SUM(
  IF(($A$2:$A$210=R16)*ISNUMBER($C$2:$C$210)*ISNUMBER($D$2:$D$210)*($C$2:$C$210&lt;$D$2:$D$210),1,0) +
  IF(($B$2:$B$210=R16)*ISNUMBER($C$2:$C$210)*ISNUMBER($D$2:$D$210)*($D$2:$D$210&lt;$C$2:$C$210),1,0)
)</f>
        <v>2</v>
      </c>
      <c r="X16" s="13" cm="1">
        <f t="array" ref="X16">SUM(
  IF(($A$2:$A$210=R16)*ISNUMBER($C$2:$C$210)*ISNUMBER($D$2:$D$210),$C$2:$C$210,0) +
  IF(($B$2:$B$210=R16)*ISNUMBER($C$2:$C$210)*ISNUMBER($D$2:$D$210),$D$2:$D$210,0)
)</f>
        <v>19</v>
      </c>
      <c r="Y16" s="13" cm="1">
        <f t="array" ref="Y16">SUM(
IF(($A$2:$A$210=R16)*ISNUMBER($C$2:$C$210)*ISNUMBER($D$2:$D$210),$D$2:$D$210,0)+
IF(($B$2:$B$210=R16)*ISNUMBER($C$2:$C$210)*ISNUMBER($D$2:$D$210),$C$2:$C$210,0)
)</f>
        <v>20</v>
      </c>
      <c r="Z16" s="14">
        <f t="shared" si="0"/>
        <v>-1</v>
      </c>
    </row>
    <row r="17" spans="1:26" ht="15" customHeight="1">
      <c r="A17" s="7" t="s">
        <v>40</v>
      </c>
      <c r="B17" s="7" t="s">
        <v>29</v>
      </c>
      <c r="C17" s="2">
        <v>1</v>
      </c>
      <c r="D17" s="2">
        <v>1</v>
      </c>
      <c r="F17" s="2">
        <v>16</v>
      </c>
      <c r="G17" s="4" t="str">
        <v>DEPORTIVO ITALIANO</v>
      </c>
      <c r="H17" s="4">
        <v>6</v>
      </c>
      <c r="I17" s="4">
        <v>13</v>
      </c>
      <c r="J17" s="4">
        <v>1</v>
      </c>
      <c r="K17" s="4">
        <v>3</v>
      </c>
      <c r="L17" s="4">
        <v>9</v>
      </c>
      <c r="M17" s="4">
        <v>11</v>
      </c>
      <c r="N17" s="4">
        <v>25</v>
      </c>
      <c r="O17" s="4">
        <v>-14</v>
      </c>
      <c r="R17" s="15" t="s">
        <v>37</v>
      </c>
      <c r="S17" s="16" cm="1">
        <f t="array" ref="S17">SUM(
  IF(($A$2:$A$210=R17)*ISNUMBER($C$2:$C$210)*ISNUMBER($D$2:$D$210)*($C$2:$C$210&gt;$D$2:$D$210),3,0) +
  IF(($A$2:$A$210=R17)*ISNUMBER($C$2:$C$210)*ISNUMBER($D$2:$D$210)*($C$2:$C$210=$D$2:$D$210),1,0) +
  IF(($B$2:$B$210=R17)*ISNUMBER($C$2:$C$210)*ISNUMBER($D$2:$D$210)*($D$2:$D$210&gt;$C$2:$C$210),3,0) +
  IF(($B$2:$B$210=R17)*ISNUMBER($C$2:$C$210)*ISNUMBER($D$2:$D$210)*($D$2:$D$210=$C$2:$C$210),1,0)
)</f>
        <v>6</v>
      </c>
      <c r="T17" s="16" cm="1">
        <f t="array" ref="T17">SUM(
  IF(($A$2:$A$210=R17)*ISNUMBER($C$2:$C$210)*ISNUMBER($D$2:$D$210),1,0) +
  IF(($B$2:$B$210=R17)*ISNUMBER($C$2:$C$210)*ISNUMBER($D$2:$D$210),1,0)
)</f>
        <v>13</v>
      </c>
      <c r="U17" s="16" cm="1">
        <f t="array" ref="U17">SUM(
IF(($A$2:$A$210=R17)*ISNUMBER($C$2:$C$210)*ISNUMBER($D$2:$D$210)*($C$2:$C$210&gt;$D$2:$D$210),1,0)+
IF(($B$2:$B$210=R17)*ISNUMBER($C$2:$C$210)*ISNUMBER($D$2:$D$210)*($D$2:$D$210&gt;$C$2:$C$210),1,0)
)</f>
        <v>1</v>
      </c>
      <c r="V17" s="16" cm="1">
        <f t="array" ref="V17">SUM(
  IF(($A$2:$A$210=R17)*ISNUMBER($C$2:$C$210)*ISNUMBER($D$2:$D$210)*($C$2:$C$210=$D$2:$D$210),1,0) +
  IF(($B$2:$B$210=R17)*ISNUMBER($C$2:$C$210)*ISNUMBER($D$2:$D$210)*($C$2:$C$210=$D$2:$D$210),1,0)
)</f>
        <v>3</v>
      </c>
      <c r="W17" s="16" cm="1">
        <f t="array" ref="W17">SUM(
  IF(($A$2:$A$210=R17)*ISNUMBER($C$2:$C$210)*ISNUMBER($D$2:$D$210)*($C$2:$C$210&lt;$D$2:$D$210),1,0) +
  IF(($B$2:$B$210=R17)*ISNUMBER($C$2:$C$210)*ISNUMBER($D$2:$D$210)*($D$2:$D$210&lt;$C$2:$C$210),1,0)
)</f>
        <v>9</v>
      </c>
      <c r="X17" s="16" cm="1">
        <f t="array" ref="X17">SUM(
  IF(($A$2:$A$210=R17)*ISNUMBER($C$2:$C$210)*ISNUMBER($D$2:$D$210),$C$2:$C$210,0) +
  IF(($B$2:$B$210=R17)*ISNUMBER($C$2:$C$210)*ISNUMBER($D$2:$D$210),$D$2:$D$210,0)
)</f>
        <v>11</v>
      </c>
      <c r="Y17" s="16" cm="1">
        <f t="array" ref="Y17">SUM(
IF(($A$2:$A$210=R17)*ISNUMBER($C$2:$C$210)*ISNUMBER($D$2:$D$210),$D$2:$D$210,0)+
IF(($B$2:$B$210=R17)*ISNUMBER($C$2:$C$210)*ISNUMBER($D$2:$D$210),$C$2:$C$210,0)
)</f>
        <v>25</v>
      </c>
      <c r="Z17" s="4">
        <f t="shared" si="0"/>
        <v>-14</v>
      </c>
    </row>
    <row r="18" spans="1:26" ht="15" customHeight="1">
      <c r="A18" s="7" t="s">
        <v>42</v>
      </c>
      <c r="B18" s="7" t="s">
        <v>38</v>
      </c>
      <c r="C18" s="2">
        <v>1</v>
      </c>
      <c r="D18" s="2">
        <v>1</v>
      </c>
    </row>
    <row r="19" spans="1:26" ht="15" customHeight="1">
      <c r="A19" s="7" t="s">
        <v>41</v>
      </c>
      <c r="B19" s="7" t="s">
        <v>36</v>
      </c>
      <c r="C19" s="2">
        <v>1</v>
      </c>
      <c r="D19" s="2">
        <v>0</v>
      </c>
    </row>
    <row r="20" spans="1:26" ht="15" customHeight="1">
      <c r="A20" s="7" t="s">
        <v>39</v>
      </c>
      <c r="B20" s="7" t="s">
        <v>34</v>
      </c>
      <c r="C20" s="2">
        <v>2</v>
      </c>
      <c r="D20" s="2">
        <v>2</v>
      </c>
    </row>
    <row r="21" spans="1:26" ht="15" customHeight="1">
      <c r="A21" s="7" t="s">
        <v>37</v>
      </c>
      <c r="B21" s="7" t="s">
        <v>32</v>
      </c>
      <c r="C21" s="2">
        <v>0</v>
      </c>
      <c r="D21" s="2">
        <v>1</v>
      </c>
    </row>
    <row r="22" spans="1:26" ht="15" customHeight="1">
      <c r="A22" s="7" t="s">
        <v>35</v>
      </c>
      <c r="B22" s="7" t="s">
        <v>30</v>
      </c>
      <c r="C22" s="2">
        <v>2</v>
      </c>
      <c r="D22" s="2">
        <v>0</v>
      </c>
    </row>
    <row r="23" spans="1:26" ht="15" customHeight="1">
      <c r="A23" s="7" t="s">
        <v>27</v>
      </c>
      <c r="B23" s="7" t="s">
        <v>33</v>
      </c>
      <c r="C23" s="2">
        <v>0</v>
      </c>
      <c r="D23" s="2">
        <v>2</v>
      </c>
    </row>
    <row r="24" spans="1:26" ht="15" customHeight="1">
      <c r="A24" s="7" t="s">
        <v>31</v>
      </c>
      <c r="B24" s="7" t="s">
        <v>28</v>
      </c>
      <c r="C24" s="2">
        <v>1</v>
      </c>
      <c r="D24" s="2">
        <v>0</v>
      </c>
    </row>
    <row r="25" spans="1:26" ht="15" customHeight="1"/>
    <row r="26" spans="1:26" ht="15" customHeight="1"/>
    <row r="27" spans="1:26" ht="15" customHeight="1">
      <c r="A27" s="21" t="s">
        <v>13</v>
      </c>
      <c r="B27" s="21"/>
      <c r="C27" s="21"/>
      <c r="D27" s="21"/>
    </row>
    <row r="28" spans="1:26" ht="15" customHeight="1">
      <c r="A28" s="21" t="s">
        <v>11</v>
      </c>
      <c r="B28" s="21"/>
      <c r="C28" s="21" t="s">
        <v>10</v>
      </c>
      <c r="D28" s="21"/>
    </row>
    <row r="29" spans="1:26" ht="15" customHeight="1">
      <c r="A29" s="5" t="s">
        <v>8</v>
      </c>
      <c r="B29" s="5" t="s">
        <v>9</v>
      </c>
      <c r="C29" s="5" t="s">
        <v>8</v>
      </c>
      <c r="D29" s="5" t="s">
        <v>9</v>
      </c>
    </row>
    <row r="30" spans="1:26" ht="15" customHeight="1">
      <c r="A30" s="7" t="s">
        <v>29</v>
      </c>
      <c r="B30" s="7" t="s">
        <v>31</v>
      </c>
      <c r="C30" s="2">
        <v>3</v>
      </c>
      <c r="D30" s="2">
        <v>1</v>
      </c>
    </row>
    <row r="31" spans="1:26" ht="15" customHeight="1">
      <c r="A31" s="7" t="s">
        <v>28</v>
      </c>
      <c r="B31" s="7" t="s">
        <v>33</v>
      </c>
      <c r="C31" s="2">
        <v>2</v>
      </c>
      <c r="D31" s="2">
        <v>2</v>
      </c>
    </row>
    <row r="32" spans="1:26" ht="15" customHeight="1">
      <c r="A32" s="7" t="s">
        <v>27</v>
      </c>
      <c r="B32" s="7" t="s">
        <v>35</v>
      </c>
      <c r="C32" s="2">
        <v>0</v>
      </c>
      <c r="D32" s="2">
        <v>1</v>
      </c>
    </row>
    <row r="33" spans="1:4" ht="15" customHeight="1">
      <c r="A33" s="7" t="s">
        <v>30</v>
      </c>
      <c r="B33" s="7" t="s">
        <v>37</v>
      </c>
      <c r="C33" s="2">
        <v>3</v>
      </c>
      <c r="D33" s="2">
        <v>1</v>
      </c>
    </row>
    <row r="34" spans="1:4" ht="15" customHeight="1">
      <c r="A34" s="7" t="s">
        <v>32</v>
      </c>
      <c r="B34" s="7" t="s">
        <v>39</v>
      </c>
      <c r="C34" s="2">
        <v>1</v>
      </c>
      <c r="D34" s="2">
        <v>2</v>
      </c>
    </row>
    <row r="35" spans="1:4" ht="15" customHeight="1">
      <c r="A35" s="7" t="s">
        <v>34</v>
      </c>
      <c r="B35" s="7" t="s">
        <v>41</v>
      </c>
      <c r="C35" s="2">
        <v>2</v>
      </c>
      <c r="D35" s="2">
        <v>0</v>
      </c>
    </row>
    <row r="36" spans="1:4" ht="15" customHeight="1">
      <c r="A36" s="7" t="s">
        <v>36</v>
      </c>
      <c r="B36" s="7" t="s">
        <v>42</v>
      </c>
      <c r="C36" s="2">
        <v>4</v>
      </c>
      <c r="D36" s="2">
        <v>3</v>
      </c>
    </row>
    <row r="37" spans="1:4" ht="15" customHeight="1">
      <c r="A37" s="7" t="s">
        <v>38</v>
      </c>
      <c r="B37" s="7" t="s">
        <v>40</v>
      </c>
      <c r="C37" s="2">
        <v>2</v>
      </c>
      <c r="D37" s="2">
        <v>2</v>
      </c>
    </row>
    <row r="38" spans="1:4" ht="15" customHeight="1"/>
    <row r="39" spans="1:4" ht="15" customHeight="1"/>
    <row r="40" spans="1:4" ht="15" customHeight="1">
      <c r="A40" s="21" t="s">
        <v>14</v>
      </c>
      <c r="B40" s="21"/>
      <c r="C40" s="21"/>
      <c r="D40" s="21"/>
    </row>
    <row r="41" spans="1:4" ht="15" customHeight="1">
      <c r="A41" s="21" t="s">
        <v>11</v>
      </c>
      <c r="B41" s="21"/>
      <c r="C41" s="21" t="s">
        <v>10</v>
      </c>
      <c r="D41" s="21"/>
    </row>
    <row r="42" spans="1:4" ht="15" customHeight="1">
      <c r="A42" s="5" t="s">
        <v>8</v>
      </c>
      <c r="B42" s="5" t="s">
        <v>9</v>
      </c>
      <c r="C42" s="5" t="s">
        <v>8</v>
      </c>
      <c r="D42" s="5" t="s">
        <v>9</v>
      </c>
    </row>
    <row r="43" spans="1:4" ht="15" customHeight="1">
      <c r="A43" s="7" t="s">
        <v>38</v>
      </c>
      <c r="B43" s="7" t="s">
        <v>29</v>
      </c>
      <c r="C43" s="2">
        <v>2</v>
      </c>
      <c r="D43" s="2">
        <v>1</v>
      </c>
    </row>
    <row r="44" spans="1:4" ht="15" customHeight="1">
      <c r="A44" s="7" t="s">
        <v>40</v>
      </c>
      <c r="B44" s="7" t="s">
        <v>36</v>
      </c>
      <c r="C44" s="2">
        <v>0</v>
      </c>
      <c r="D44" s="2">
        <v>0</v>
      </c>
    </row>
    <row r="45" spans="1:4" ht="15" customHeight="1">
      <c r="A45" s="7" t="s">
        <v>42</v>
      </c>
      <c r="B45" s="7" t="s">
        <v>34</v>
      </c>
      <c r="C45" s="2">
        <v>0</v>
      </c>
      <c r="D45" s="2">
        <v>1</v>
      </c>
    </row>
    <row r="46" spans="1:4" ht="15" customHeight="1">
      <c r="A46" s="7" t="s">
        <v>41</v>
      </c>
      <c r="B46" s="7" t="s">
        <v>32</v>
      </c>
      <c r="C46" s="2">
        <v>1</v>
      </c>
      <c r="D46" s="2">
        <v>1</v>
      </c>
    </row>
    <row r="47" spans="1:4" ht="15" customHeight="1">
      <c r="A47" s="7" t="s">
        <v>30</v>
      </c>
      <c r="B47" s="7" t="s">
        <v>39</v>
      </c>
      <c r="C47" s="2">
        <v>2</v>
      </c>
      <c r="D47" s="2">
        <v>1</v>
      </c>
    </row>
    <row r="48" spans="1:4" ht="15" customHeight="1">
      <c r="A48" s="7" t="s">
        <v>37</v>
      </c>
      <c r="B48" s="7" t="s">
        <v>27</v>
      </c>
      <c r="C48" s="2">
        <v>0</v>
      </c>
      <c r="D48" s="2">
        <v>1</v>
      </c>
    </row>
    <row r="49" spans="1:5" ht="15" customHeight="1">
      <c r="A49" s="7" t="s">
        <v>35</v>
      </c>
      <c r="B49" s="7" t="s">
        <v>28</v>
      </c>
      <c r="C49" s="2">
        <v>0</v>
      </c>
      <c r="D49" s="2">
        <v>1</v>
      </c>
    </row>
    <row r="50" spans="1:5" ht="15" customHeight="1">
      <c r="A50" s="7" t="s">
        <v>31</v>
      </c>
      <c r="B50" s="7" t="s">
        <v>33</v>
      </c>
      <c r="C50" s="2">
        <v>2</v>
      </c>
      <c r="D50" s="2">
        <v>3</v>
      </c>
      <c r="E50" t="s">
        <v>43</v>
      </c>
    </row>
    <row r="51" spans="1:5" ht="15" customHeight="1"/>
    <row r="52" spans="1:5" ht="15" customHeight="1"/>
    <row r="53" spans="1:5" ht="15" customHeight="1">
      <c r="A53" s="21" t="s">
        <v>15</v>
      </c>
      <c r="B53" s="21"/>
      <c r="C53" s="21"/>
      <c r="D53" s="21"/>
    </row>
    <row r="54" spans="1:5" ht="15" customHeight="1">
      <c r="A54" s="21" t="s">
        <v>11</v>
      </c>
      <c r="B54" s="21"/>
      <c r="C54" s="21" t="s">
        <v>10</v>
      </c>
      <c r="D54" s="21"/>
    </row>
    <row r="55" spans="1:5" ht="15" customHeight="1">
      <c r="A55" s="5" t="s">
        <v>8</v>
      </c>
      <c r="B55" s="5" t="s">
        <v>9</v>
      </c>
      <c r="C55" s="5" t="s">
        <v>8</v>
      </c>
      <c r="D55" s="5" t="s">
        <v>9</v>
      </c>
    </row>
    <row r="56" spans="1:5" ht="15" customHeight="1">
      <c r="A56" s="7" t="s">
        <v>29</v>
      </c>
      <c r="B56" s="7" t="s">
        <v>33</v>
      </c>
      <c r="C56" s="2">
        <v>0</v>
      </c>
      <c r="D56" s="2">
        <v>3</v>
      </c>
    </row>
    <row r="57" spans="1:5" ht="15" customHeight="1">
      <c r="A57" s="7" t="s">
        <v>31</v>
      </c>
      <c r="B57" s="7" t="s">
        <v>35</v>
      </c>
      <c r="C57" s="2">
        <v>3</v>
      </c>
      <c r="D57" s="2">
        <v>2</v>
      </c>
    </row>
    <row r="58" spans="1:5" ht="15" customHeight="1">
      <c r="A58" s="7" t="s">
        <v>37</v>
      </c>
      <c r="B58" s="7" t="s">
        <v>28</v>
      </c>
      <c r="C58" s="2">
        <v>1</v>
      </c>
      <c r="D58" s="2">
        <v>1</v>
      </c>
    </row>
    <row r="59" spans="1:5" ht="15" customHeight="1">
      <c r="A59" s="7" t="s">
        <v>27</v>
      </c>
      <c r="B59" s="7" t="s">
        <v>39</v>
      </c>
      <c r="C59" s="2">
        <v>0</v>
      </c>
      <c r="D59" s="2">
        <v>1</v>
      </c>
    </row>
    <row r="60" spans="1:5" ht="15" customHeight="1">
      <c r="A60" s="7" t="s">
        <v>30</v>
      </c>
      <c r="B60" s="7" t="s">
        <v>41</v>
      </c>
      <c r="C60" s="2">
        <v>0</v>
      </c>
      <c r="D60" s="2">
        <v>0</v>
      </c>
    </row>
    <row r="61" spans="1:5" ht="15" customHeight="1">
      <c r="A61" s="7" t="s">
        <v>32</v>
      </c>
      <c r="B61" s="7" t="s">
        <v>42</v>
      </c>
      <c r="C61" s="2">
        <v>0</v>
      </c>
      <c r="D61" s="2">
        <v>1</v>
      </c>
    </row>
    <row r="62" spans="1:5" ht="15" customHeight="1">
      <c r="A62" s="7" t="s">
        <v>34</v>
      </c>
      <c r="B62" s="7" t="s">
        <v>40</v>
      </c>
      <c r="C62" s="2">
        <v>2</v>
      </c>
      <c r="D62" s="2">
        <v>2</v>
      </c>
    </row>
    <row r="63" spans="1:5" ht="15" customHeight="1">
      <c r="A63" s="7" t="s">
        <v>36</v>
      </c>
      <c r="B63" s="7" t="s">
        <v>38</v>
      </c>
      <c r="C63" s="2">
        <v>1</v>
      </c>
      <c r="D63" s="2">
        <v>2</v>
      </c>
    </row>
    <row r="64" spans="1:5" ht="15" customHeight="1"/>
    <row r="65" spans="1:5" ht="15" customHeight="1"/>
    <row r="66" spans="1:5" ht="15" customHeight="1">
      <c r="A66" s="21" t="s">
        <v>16</v>
      </c>
      <c r="B66" s="21"/>
      <c r="C66" s="21"/>
      <c r="D66" s="21"/>
    </row>
    <row r="67" spans="1:5" ht="15" customHeight="1">
      <c r="A67" s="21" t="s">
        <v>11</v>
      </c>
      <c r="B67" s="21"/>
      <c r="C67" s="21" t="s">
        <v>10</v>
      </c>
      <c r="D67" s="21"/>
    </row>
    <row r="68" spans="1:5" ht="15" customHeight="1">
      <c r="A68" s="5" t="s">
        <v>8</v>
      </c>
      <c r="B68" s="5" t="s">
        <v>9</v>
      </c>
      <c r="C68" s="5" t="s">
        <v>8</v>
      </c>
      <c r="D68" s="5" t="s">
        <v>9</v>
      </c>
    </row>
    <row r="69" spans="1:5" ht="15" customHeight="1">
      <c r="A69" s="7" t="s">
        <v>36</v>
      </c>
      <c r="B69" s="7" t="s">
        <v>29</v>
      </c>
      <c r="C69" s="2">
        <v>1</v>
      </c>
      <c r="D69" s="2">
        <v>1</v>
      </c>
    </row>
    <row r="70" spans="1:5" ht="15" customHeight="1">
      <c r="A70" s="7" t="s">
        <v>34</v>
      </c>
      <c r="B70" s="7" t="s">
        <v>38</v>
      </c>
      <c r="C70" s="2">
        <v>0</v>
      </c>
      <c r="D70" s="2">
        <v>2</v>
      </c>
      <c r="E70" t="s">
        <v>43</v>
      </c>
    </row>
    <row r="71" spans="1:5" ht="15" customHeight="1">
      <c r="A71" s="7" t="s">
        <v>40</v>
      </c>
      <c r="B71" s="7" t="s">
        <v>32</v>
      </c>
      <c r="C71" s="2">
        <v>0</v>
      </c>
      <c r="D71" s="2">
        <v>2</v>
      </c>
    </row>
    <row r="72" spans="1:5" ht="15" customHeight="1">
      <c r="A72" s="7" t="s">
        <v>42</v>
      </c>
      <c r="B72" s="7" t="s">
        <v>30</v>
      </c>
      <c r="C72" s="2">
        <v>0</v>
      </c>
      <c r="D72" s="2">
        <v>6</v>
      </c>
    </row>
    <row r="73" spans="1:5" ht="15" customHeight="1">
      <c r="A73" s="7" t="s">
        <v>27</v>
      </c>
      <c r="B73" s="7" t="s">
        <v>41</v>
      </c>
      <c r="C73" s="2">
        <v>0</v>
      </c>
      <c r="D73" s="2">
        <v>3</v>
      </c>
    </row>
    <row r="74" spans="1:5" ht="15" customHeight="1">
      <c r="A74" s="7" t="s">
        <v>39</v>
      </c>
      <c r="B74" s="7" t="s">
        <v>28</v>
      </c>
      <c r="C74" s="2">
        <v>3</v>
      </c>
      <c r="D74" s="2">
        <v>0</v>
      </c>
    </row>
    <row r="75" spans="1:5" ht="15" customHeight="1">
      <c r="A75" s="7" t="s">
        <v>37</v>
      </c>
      <c r="B75" s="7" t="s">
        <v>31</v>
      </c>
      <c r="C75" s="2">
        <v>1</v>
      </c>
      <c r="D75" s="2">
        <v>3</v>
      </c>
    </row>
    <row r="76" spans="1:5" ht="15" customHeight="1">
      <c r="A76" s="7" t="s">
        <v>33</v>
      </c>
      <c r="B76" s="7" t="s">
        <v>35</v>
      </c>
      <c r="C76" s="2">
        <v>1</v>
      </c>
      <c r="D76" s="2">
        <v>1</v>
      </c>
    </row>
    <row r="79" spans="1:5">
      <c r="A79" s="21" t="s">
        <v>17</v>
      </c>
      <c r="B79" s="21"/>
      <c r="C79" s="21"/>
      <c r="D79" s="21"/>
    </row>
    <row r="80" spans="1:5">
      <c r="A80" s="21" t="s">
        <v>11</v>
      </c>
      <c r="B80" s="21"/>
      <c r="C80" s="21" t="s">
        <v>10</v>
      </c>
      <c r="D80" s="21"/>
    </row>
    <row r="81" spans="1:4">
      <c r="A81" s="5" t="s">
        <v>8</v>
      </c>
      <c r="B81" s="5" t="s">
        <v>9</v>
      </c>
      <c r="C81" s="5" t="s">
        <v>8</v>
      </c>
      <c r="D81" s="5" t="s">
        <v>9</v>
      </c>
    </row>
    <row r="82" spans="1:4">
      <c r="A82" s="19" t="s">
        <v>29</v>
      </c>
      <c r="B82" s="19" t="s">
        <v>35</v>
      </c>
      <c r="C82" s="20">
        <v>1</v>
      </c>
      <c r="D82" s="20">
        <v>3</v>
      </c>
    </row>
    <row r="83" spans="1:4">
      <c r="A83" s="3" t="s">
        <v>33</v>
      </c>
      <c r="B83" s="3" t="s">
        <v>37</v>
      </c>
      <c r="C83" s="2">
        <v>3</v>
      </c>
      <c r="D83" s="2">
        <v>2</v>
      </c>
    </row>
    <row r="84" spans="1:4">
      <c r="A84" s="3" t="s">
        <v>31</v>
      </c>
      <c r="B84" s="3" t="s">
        <v>39</v>
      </c>
      <c r="C84" s="2">
        <v>0</v>
      </c>
      <c r="D84" s="2">
        <v>0</v>
      </c>
    </row>
    <row r="85" spans="1:4">
      <c r="A85" s="3" t="s">
        <v>28</v>
      </c>
      <c r="B85" s="3" t="s">
        <v>41</v>
      </c>
      <c r="C85" s="2">
        <v>3</v>
      </c>
      <c r="D85" s="2">
        <v>2</v>
      </c>
    </row>
    <row r="86" spans="1:4">
      <c r="A86" s="3" t="s">
        <v>27</v>
      </c>
      <c r="B86" s="3" t="s">
        <v>42</v>
      </c>
      <c r="C86" s="2">
        <v>3</v>
      </c>
      <c r="D86" s="2">
        <v>1</v>
      </c>
    </row>
    <row r="87" spans="1:4">
      <c r="A87" s="3" t="s">
        <v>30</v>
      </c>
      <c r="B87" s="3" t="s">
        <v>40</v>
      </c>
      <c r="C87" s="2">
        <v>1</v>
      </c>
      <c r="D87" s="2">
        <v>1</v>
      </c>
    </row>
    <row r="88" spans="1:4">
      <c r="A88" s="3" t="s">
        <v>32</v>
      </c>
      <c r="B88" s="3" t="s">
        <v>38</v>
      </c>
      <c r="C88" s="2">
        <v>0</v>
      </c>
      <c r="D88" s="2">
        <v>1</v>
      </c>
    </row>
    <row r="89" spans="1:4">
      <c r="A89" s="3" t="s">
        <v>34</v>
      </c>
      <c r="B89" s="3" t="s">
        <v>36</v>
      </c>
      <c r="C89" s="2">
        <v>2</v>
      </c>
      <c r="D89" s="2">
        <v>2</v>
      </c>
    </row>
    <row r="92" spans="1:4">
      <c r="A92" s="21" t="s">
        <v>18</v>
      </c>
      <c r="B92" s="21"/>
      <c r="C92" s="21"/>
      <c r="D92" s="21"/>
    </row>
    <row r="93" spans="1:4">
      <c r="A93" s="21" t="s">
        <v>11</v>
      </c>
      <c r="B93" s="21"/>
      <c r="C93" s="21" t="s">
        <v>10</v>
      </c>
      <c r="D93" s="21"/>
    </row>
    <row r="94" spans="1:4">
      <c r="A94" s="5" t="s">
        <v>8</v>
      </c>
      <c r="B94" s="5" t="s">
        <v>9</v>
      </c>
      <c r="C94" s="5" t="s">
        <v>8</v>
      </c>
      <c r="D94" s="5" t="s">
        <v>9</v>
      </c>
    </row>
    <row r="95" spans="1:4">
      <c r="A95" s="3" t="s">
        <v>34</v>
      </c>
      <c r="B95" s="3" t="s">
        <v>29</v>
      </c>
      <c r="C95" s="2">
        <v>4</v>
      </c>
      <c r="D95" s="2">
        <v>3</v>
      </c>
    </row>
    <row r="96" spans="1:4">
      <c r="A96" s="3" t="s">
        <v>36</v>
      </c>
      <c r="B96" s="3" t="s">
        <v>32</v>
      </c>
      <c r="C96" s="2">
        <v>3</v>
      </c>
      <c r="D96" s="2">
        <v>2</v>
      </c>
    </row>
    <row r="97" spans="1:4">
      <c r="A97" s="3" t="s">
        <v>38</v>
      </c>
      <c r="B97" s="3" t="s">
        <v>30</v>
      </c>
      <c r="C97" s="2">
        <v>0</v>
      </c>
      <c r="D97" s="2">
        <v>1</v>
      </c>
    </row>
    <row r="98" spans="1:4">
      <c r="A98" s="3" t="s">
        <v>40</v>
      </c>
      <c r="B98" s="3" t="s">
        <v>27</v>
      </c>
      <c r="C98" s="2">
        <v>3</v>
      </c>
      <c r="D98" s="2">
        <v>1</v>
      </c>
    </row>
    <row r="99" spans="1:4">
      <c r="A99" s="3" t="s">
        <v>42</v>
      </c>
      <c r="B99" s="3" t="s">
        <v>28</v>
      </c>
      <c r="C99" s="2">
        <v>2</v>
      </c>
      <c r="D99" s="2">
        <v>2</v>
      </c>
    </row>
    <row r="100" spans="1:4">
      <c r="A100" s="3" t="s">
        <v>41</v>
      </c>
      <c r="B100" s="3" t="s">
        <v>31</v>
      </c>
      <c r="C100" s="2">
        <v>1</v>
      </c>
      <c r="D100" s="2">
        <v>1</v>
      </c>
    </row>
    <row r="101" spans="1:4">
      <c r="A101" s="3" t="s">
        <v>39</v>
      </c>
      <c r="B101" s="3" t="s">
        <v>33</v>
      </c>
      <c r="C101" s="2">
        <v>2</v>
      </c>
      <c r="D101" s="2">
        <v>1</v>
      </c>
    </row>
    <row r="102" spans="1:4">
      <c r="A102" s="3" t="s">
        <v>37</v>
      </c>
      <c r="B102" s="3" t="s">
        <v>35</v>
      </c>
      <c r="C102" s="2">
        <v>1</v>
      </c>
      <c r="D102" s="2">
        <v>3</v>
      </c>
    </row>
    <row r="105" spans="1:4">
      <c r="A105" s="21" t="s">
        <v>19</v>
      </c>
      <c r="B105" s="21"/>
      <c r="C105" s="21"/>
      <c r="D105" s="21"/>
    </row>
    <row r="106" spans="1:4">
      <c r="A106" s="21" t="s">
        <v>11</v>
      </c>
      <c r="B106" s="21"/>
      <c r="C106" s="21" t="s">
        <v>10</v>
      </c>
      <c r="D106" s="21"/>
    </row>
    <row r="107" spans="1:4">
      <c r="A107" s="5" t="s">
        <v>8</v>
      </c>
      <c r="B107" s="5" t="s">
        <v>9</v>
      </c>
      <c r="C107" s="5" t="s">
        <v>8</v>
      </c>
      <c r="D107" s="5" t="s">
        <v>9</v>
      </c>
    </row>
    <row r="108" spans="1:4">
      <c r="A108" s="3" t="s">
        <v>29</v>
      </c>
      <c r="B108" s="3" t="s">
        <v>37</v>
      </c>
      <c r="C108" s="2">
        <v>1</v>
      </c>
      <c r="D108" s="2">
        <v>1</v>
      </c>
    </row>
    <row r="109" spans="1:4">
      <c r="A109" s="3" t="s">
        <v>35</v>
      </c>
      <c r="B109" s="3" t="s">
        <v>39</v>
      </c>
      <c r="C109" s="2">
        <v>1</v>
      </c>
      <c r="D109" s="2">
        <v>3</v>
      </c>
    </row>
    <row r="110" spans="1:4">
      <c r="A110" s="3" t="s">
        <v>33</v>
      </c>
      <c r="B110" s="3" t="s">
        <v>41</v>
      </c>
      <c r="C110" s="2">
        <v>2</v>
      </c>
      <c r="D110" s="2">
        <v>0</v>
      </c>
    </row>
    <row r="111" spans="1:4">
      <c r="A111" s="3" t="s">
        <v>31</v>
      </c>
      <c r="B111" s="3" t="s">
        <v>42</v>
      </c>
      <c r="C111" s="2">
        <v>1</v>
      </c>
      <c r="D111" s="2">
        <v>3</v>
      </c>
    </row>
    <row r="112" spans="1:4">
      <c r="A112" s="3" t="s">
        <v>28</v>
      </c>
      <c r="B112" s="3" t="s">
        <v>40</v>
      </c>
      <c r="C112" s="2">
        <v>1</v>
      </c>
      <c r="D112" s="2">
        <v>1</v>
      </c>
    </row>
    <row r="113" spans="1:4">
      <c r="A113" s="3" t="s">
        <v>27</v>
      </c>
      <c r="B113" s="3" t="s">
        <v>38</v>
      </c>
      <c r="C113" s="2">
        <v>1</v>
      </c>
      <c r="D113" s="2">
        <v>0</v>
      </c>
    </row>
    <row r="114" spans="1:4">
      <c r="A114" s="3" t="s">
        <v>30</v>
      </c>
      <c r="B114" s="3" t="s">
        <v>36</v>
      </c>
      <c r="C114" s="2">
        <v>0</v>
      </c>
      <c r="D114" s="2">
        <v>1</v>
      </c>
    </row>
    <row r="115" spans="1:4">
      <c r="A115" s="3" t="s">
        <v>32</v>
      </c>
      <c r="B115" s="3" t="s">
        <v>34</v>
      </c>
      <c r="C115" s="2">
        <v>1</v>
      </c>
      <c r="D115" s="2">
        <v>1</v>
      </c>
    </row>
    <row r="118" spans="1:4">
      <c r="A118" s="21" t="s">
        <v>20</v>
      </c>
      <c r="B118" s="21"/>
      <c r="C118" s="21"/>
      <c r="D118" s="21"/>
    </row>
    <row r="119" spans="1:4">
      <c r="A119" s="21" t="s">
        <v>11</v>
      </c>
      <c r="B119" s="21"/>
      <c r="C119" s="21" t="s">
        <v>10</v>
      </c>
      <c r="D119" s="21"/>
    </row>
    <row r="120" spans="1:4">
      <c r="A120" s="5" t="s">
        <v>8</v>
      </c>
      <c r="B120" s="5" t="s">
        <v>9</v>
      </c>
      <c r="C120" s="5" t="s">
        <v>8</v>
      </c>
      <c r="D120" s="5" t="s">
        <v>9</v>
      </c>
    </row>
    <row r="121" spans="1:4">
      <c r="A121" s="3" t="s">
        <v>32</v>
      </c>
      <c r="B121" s="3" t="s">
        <v>29</v>
      </c>
      <c r="C121" s="2">
        <v>0</v>
      </c>
      <c r="D121" s="2">
        <v>2</v>
      </c>
    </row>
    <row r="122" spans="1:4">
      <c r="A122" s="3" t="s">
        <v>34</v>
      </c>
      <c r="B122" s="3" t="s">
        <v>30</v>
      </c>
      <c r="C122" s="2">
        <v>1</v>
      </c>
      <c r="D122" s="2">
        <v>0</v>
      </c>
    </row>
    <row r="123" spans="1:4">
      <c r="A123" s="3" t="s">
        <v>36</v>
      </c>
      <c r="B123" s="3" t="s">
        <v>27</v>
      </c>
      <c r="C123" s="2">
        <v>3</v>
      </c>
      <c r="D123" s="2">
        <v>0</v>
      </c>
    </row>
    <row r="124" spans="1:4">
      <c r="A124" s="3" t="s">
        <v>28</v>
      </c>
      <c r="B124" s="3" t="s">
        <v>38</v>
      </c>
      <c r="C124" s="2">
        <v>1</v>
      </c>
      <c r="D124" s="2">
        <v>2</v>
      </c>
    </row>
    <row r="125" spans="1:4">
      <c r="A125" s="3" t="s">
        <v>40</v>
      </c>
      <c r="B125" s="3" t="s">
        <v>31</v>
      </c>
      <c r="C125" s="2">
        <v>2</v>
      </c>
      <c r="D125" s="2">
        <v>2</v>
      </c>
    </row>
    <row r="126" spans="1:4">
      <c r="A126" s="3" t="s">
        <v>42</v>
      </c>
      <c r="B126" s="3" t="s">
        <v>33</v>
      </c>
      <c r="C126" s="2">
        <v>2</v>
      </c>
      <c r="D126" s="2">
        <v>1</v>
      </c>
    </row>
    <row r="127" spans="1:4">
      <c r="A127" s="3" t="s">
        <v>41</v>
      </c>
      <c r="B127" s="3" t="s">
        <v>35</v>
      </c>
      <c r="C127" s="2">
        <v>2</v>
      </c>
      <c r="D127" s="2">
        <v>0</v>
      </c>
    </row>
    <row r="128" spans="1:4">
      <c r="A128" s="3" t="s">
        <v>39</v>
      </c>
      <c r="B128" s="3" t="s">
        <v>37</v>
      </c>
      <c r="C128" s="2">
        <v>2</v>
      </c>
      <c r="D128" s="2">
        <v>0</v>
      </c>
    </row>
    <row r="131" spans="1:4">
      <c r="A131" s="21" t="s">
        <v>21</v>
      </c>
      <c r="B131" s="21"/>
      <c r="C131" s="21"/>
      <c r="D131" s="21"/>
    </row>
    <row r="132" spans="1:4">
      <c r="A132" s="21" t="s">
        <v>11</v>
      </c>
      <c r="B132" s="21"/>
      <c r="C132" s="21" t="s">
        <v>10</v>
      </c>
      <c r="D132" s="21"/>
    </row>
    <row r="133" spans="1:4">
      <c r="A133" s="5" t="s">
        <v>8</v>
      </c>
      <c r="B133" s="5" t="s">
        <v>9</v>
      </c>
      <c r="C133" s="5" t="s">
        <v>8</v>
      </c>
      <c r="D133" s="5" t="s">
        <v>9</v>
      </c>
    </row>
    <row r="134" spans="1:4">
      <c r="A134" s="3" t="s">
        <v>41</v>
      </c>
      <c r="B134" s="3" t="s">
        <v>27</v>
      </c>
      <c r="C134" s="2">
        <v>0</v>
      </c>
      <c r="D134" s="2">
        <v>0</v>
      </c>
    </row>
    <row r="135" spans="1:4">
      <c r="A135" s="3" t="s">
        <v>39</v>
      </c>
      <c r="B135" s="3" t="s">
        <v>30</v>
      </c>
      <c r="C135" s="2">
        <v>1</v>
      </c>
      <c r="D135" s="2">
        <v>2</v>
      </c>
    </row>
    <row r="136" spans="1:4">
      <c r="A136" s="3" t="s">
        <v>32</v>
      </c>
      <c r="B136" s="3" t="s">
        <v>37</v>
      </c>
      <c r="C136" s="2">
        <v>1</v>
      </c>
      <c r="D136" s="2">
        <v>1</v>
      </c>
    </row>
    <row r="137" spans="1:4">
      <c r="A137" s="3" t="s">
        <v>35</v>
      </c>
      <c r="B137" s="3" t="s">
        <v>34</v>
      </c>
      <c r="C137" s="2">
        <v>3</v>
      </c>
      <c r="D137" s="2">
        <v>0</v>
      </c>
    </row>
    <row r="138" spans="1:4">
      <c r="A138" s="3" t="s">
        <v>33</v>
      </c>
      <c r="B138" s="3" t="s">
        <v>36</v>
      </c>
      <c r="C138" s="2">
        <v>0</v>
      </c>
      <c r="D138" s="2">
        <v>3</v>
      </c>
    </row>
    <row r="139" spans="1:4">
      <c r="A139" s="3" t="s">
        <v>31</v>
      </c>
      <c r="B139" s="3" t="s">
        <v>38</v>
      </c>
      <c r="C139" s="2">
        <v>1</v>
      </c>
      <c r="D139" s="2">
        <v>1</v>
      </c>
    </row>
    <row r="140" spans="1:4">
      <c r="A140" s="3" t="s">
        <v>40</v>
      </c>
      <c r="B140" s="3" t="s">
        <v>28</v>
      </c>
      <c r="C140" s="2">
        <v>2</v>
      </c>
      <c r="D140" s="2">
        <v>2</v>
      </c>
    </row>
    <row r="141" spans="1:4">
      <c r="A141" s="3" t="s">
        <v>42</v>
      </c>
      <c r="B141" s="3" t="s">
        <v>29</v>
      </c>
      <c r="C141" s="2">
        <v>0</v>
      </c>
      <c r="D141" s="2">
        <v>1</v>
      </c>
    </row>
    <row r="144" spans="1:4">
      <c r="A144" s="21" t="s">
        <v>22</v>
      </c>
      <c r="B144" s="21"/>
      <c r="C144" s="21"/>
      <c r="D144" s="21"/>
    </row>
    <row r="145" spans="1:4">
      <c r="A145" s="21" t="s">
        <v>11</v>
      </c>
      <c r="B145" s="21"/>
      <c r="C145" s="21" t="s">
        <v>10</v>
      </c>
      <c r="D145" s="21"/>
    </row>
    <row r="146" spans="1:4">
      <c r="A146" s="5" t="s">
        <v>8</v>
      </c>
      <c r="B146" s="5" t="s">
        <v>9</v>
      </c>
      <c r="C146" s="5" t="s">
        <v>8</v>
      </c>
      <c r="D146" s="5" t="s">
        <v>9</v>
      </c>
    </row>
    <row r="147" spans="1:4">
      <c r="A147" s="3" t="s">
        <v>29</v>
      </c>
      <c r="B147" s="3" t="s">
        <v>39</v>
      </c>
      <c r="C147" s="2">
        <v>4</v>
      </c>
      <c r="D147" s="2">
        <v>1</v>
      </c>
    </row>
    <row r="148" spans="1:4">
      <c r="A148" s="3" t="s">
        <v>37</v>
      </c>
      <c r="B148" s="3" t="s">
        <v>41</v>
      </c>
      <c r="C148" s="2">
        <v>1</v>
      </c>
      <c r="D148" s="2">
        <v>0</v>
      </c>
    </row>
    <row r="149" spans="1:4">
      <c r="A149" s="3" t="s">
        <v>35</v>
      </c>
      <c r="B149" s="3" t="s">
        <v>42</v>
      </c>
      <c r="C149" s="2">
        <v>2</v>
      </c>
      <c r="D149" s="2">
        <v>0</v>
      </c>
    </row>
    <row r="150" spans="1:4">
      <c r="A150" s="3" t="s">
        <v>33</v>
      </c>
      <c r="B150" s="3" t="s">
        <v>40</v>
      </c>
      <c r="C150" s="2">
        <v>2</v>
      </c>
      <c r="D150" s="2">
        <v>2</v>
      </c>
    </row>
    <row r="151" spans="1:4">
      <c r="A151" s="3" t="s">
        <v>38</v>
      </c>
      <c r="B151" s="3" t="s">
        <v>31</v>
      </c>
      <c r="C151" s="2">
        <v>4</v>
      </c>
      <c r="D151" s="2">
        <v>1</v>
      </c>
    </row>
    <row r="152" spans="1:4">
      <c r="A152" s="3" t="s">
        <v>28</v>
      </c>
      <c r="B152" s="3" t="s">
        <v>36</v>
      </c>
      <c r="C152" s="2">
        <v>1</v>
      </c>
      <c r="D152" s="2">
        <v>1</v>
      </c>
    </row>
    <row r="153" spans="1:4">
      <c r="A153" s="3" t="s">
        <v>27</v>
      </c>
      <c r="B153" s="3" t="s">
        <v>34</v>
      </c>
      <c r="C153" s="2">
        <v>1</v>
      </c>
      <c r="D153" s="2">
        <v>0</v>
      </c>
    </row>
    <row r="154" spans="1:4">
      <c r="A154" s="3" t="s">
        <v>30</v>
      </c>
      <c r="B154" s="3" t="s">
        <v>32</v>
      </c>
      <c r="C154" s="2">
        <v>1</v>
      </c>
      <c r="D154" s="2">
        <v>1</v>
      </c>
    </row>
    <row r="157" spans="1:4">
      <c r="A157" s="21" t="s">
        <v>23</v>
      </c>
      <c r="B157" s="21"/>
      <c r="C157" s="21"/>
      <c r="D157" s="21"/>
    </row>
    <row r="158" spans="1:4">
      <c r="A158" s="21" t="s">
        <v>11</v>
      </c>
      <c r="B158" s="21"/>
      <c r="C158" s="21" t="s">
        <v>10</v>
      </c>
      <c r="D158" s="21"/>
    </row>
    <row r="159" spans="1:4">
      <c r="A159" s="5" t="s">
        <v>8</v>
      </c>
      <c r="B159" s="5" t="s">
        <v>9</v>
      </c>
      <c r="C159" s="5" t="s">
        <v>8</v>
      </c>
      <c r="D159" s="5" t="s">
        <v>9</v>
      </c>
    </row>
    <row r="160" spans="1:4">
      <c r="A160" s="3" t="s">
        <v>30</v>
      </c>
      <c r="B160" s="3" t="s">
        <v>29</v>
      </c>
      <c r="C160" s="2">
        <v>1</v>
      </c>
      <c r="D160" s="2">
        <v>2</v>
      </c>
    </row>
    <row r="161" spans="1:4">
      <c r="A161" s="3" t="s">
        <v>32</v>
      </c>
      <c r="B161" s="3" t="s">
        <v>27</v>
      </c>
      <c r="C161" s="2">
        <v>2</v>
      </c>
      <c r="D161" s="2">
        <v>0</v>
      </c>
    </row>
    <row r="162" spans="1:4">
      <c r="A162" s="3" t="s">
        <v>34</v>
      </c>
      <c r="B162" s="3" t="s">
        <v>28</v>
      </c>
      <c r="C162" s="2">
        <v>1</v>
      </c>
      <c r="D162" s="2">
        <v>2</v>
      </c>
    </row>
    <row r="163" spans="1:4">
      <c r="A163" s="3" t="s">
        <v>36</v>
      </c>
      <c r="B163" s="3" t="s">
        <v>31</v>
      </c>
      <c r="C163" s="2">
        <v>0</v>
      </c>
      <c r="D163" s="2">
        <v>0</v>
      </c>
    </row>
    <row r="164" spans="1:4">
      <c r="A164" s="3" t="s">
        <v>38</v>
      </c>
      <c r="B164" s="3" t="s">
        <v>33</v>
      </c>
      <c r="C164" s="2">
        <v>1</v>
      </c>
      <c r="D164" s="2">
        <v>4</v>
      </c>
    </row>
    <row r="165" spans="1:4">
      <c r="A165" s="3" t="s">
        <v>40</v>
      </c>
      <c r="B165" s="3" t="s">
        <v>35</v>
      </c>
      <c r="C165" s="2">
        <v>1</v>
      </c>
      <c r="D165" s="2">
        <v>1</v>
      </c>
    </row>
    <row r="166" spans="1:4">
      <c r="A166" s="3" t="s">
        <v>42</v>
      </c>
      <c r="B166" s="3" t="s">
        <v>37</v>
      </c>
      <c r="C166" s="2">
        <v>5</v>
      </c>
      <c r="D166" s="2">
        <v>2</v>
      </c>
    </row>
    <row r="167" spans="1:4">
      <c r="A167" s="3" t="s">
        <v>41</v>
      </c>
      <c r="B167" s="3" t="s">
        <v>39</v>
      </c>
      <c r="C167" s="2">
        <v>1</v>
      </c>
      <c r="D167" s="2">
        <v>2</v>
      </c>
    </row>
    <row r="170" spans="1:4">
      <c r="A170" s="21" t="s">
        <v>24</v>
      </c>
      <c r="B170" s="21"/>
      <c r="C170" s="21"/>
      <c r="D170" s="21"/>
    </row>
    <row r="171" spans="1:4">
      <c r="A171" s="21" t="s">
        <v>11</v>
      </c>
      <c r="B171" s="21"/>
      <c r="C171" s="21" t="s">
        <v>10</v>
      </c>
      <c r="D171" s="21"/>
    </row>
    <row r="172" spans="1:4">
      <c r="A172" s="5" t="s">
        <v>8</v>
      </c>
      <c r="B172" s="5" t="s">
        <v>9</v>
      </c>
      <c r="C172" s="5" t="s">
        <v>8</v>
      </c>
      <c r="D172" s="5" t="s">
        <v>9</v>
      </c>
    </row>
    <row r="173" spans="1:4">
      <c r="A173" s="3" t="s">
        <v>29</v>
      </c>
      <c r="B173" s="3" t="s">
        <v>41</v>
      </c>
      <c r="C173" s="2"/>
      <c r="D173" s="2"/>
    </row>
    <row r="174" spans="1:4">
      <c r="A174" s="3" t="s">
        <v>39</v>
      </c>
      <c r="B174" s="3" t="s">
        <v>42</v>
      </c>
      <c r="C174" s="2"/>
      <c r="D174" s="2"/>
    </row>
    <row r="175" spans="1:4">
      <c r="A175" s="3" t="s">
        <v>37</v>
      </c>
      <c r="B175" s="3" t="s">
        <v>40</v>
      </c>
      <c r="C175" s="2"/>
      <c r="D175" s="2"/>
    </row>
    <row r="176" spans="1:4">
      <c r="A176" s="3" t="s">
        <v>35</v>
      </c>
      <c r="B176" s="3" t="s">
        <v>38</v>
      </c>
      <c r="C176" s="2"/>
      <c r="D176" s="2"/>
    </row>
    <row r="177" spans="1:4">
      <c r="A177" s="3" t="s">
        <v>33</v>
      </c>
      <c r="B177" s="3" t="s">
        <v>36</v>
      </c>
      <c r="C177" s="2"/>
      <c r="D177" s="2"/>
    </row>
    <row r="178" spans="1:4">
      <c r="A178" s="3" t="s">
        <v>31</v>
      </c>
      <c r="B178" s="3" t="s">
        <v>34</v>
      </c>
      <c r="C178" s="2"/>
      <c r="D178" s="2"/>
    </row>
    <row r="179" spans="1:4">
      <c r="A179" s="3" t="s">
        <v>28</v>
      </c>
      <c r="B179" s="3" t="s">
        <v>32</v>
      </c>
      <c r="C179" s="2"/>
      <c r="D179" s="2"/>
    </row>
    <row r="180" spans="1:4">
      <c r="A180" s="3" t="s">
        <v>27</v>
      </c>
      <c r="B180" s="3" t="s">
        <v>30</v>
      </c>
      <c r="C180" s="2"/>
      <c r="D180" s="2"/>
    </row>
    <row r="183" spans="1:4">
      <c r="A183" s="21" t="s">
        <v>25</v>
      </c>
      <c r="B183" s="21"/>
      <c r="C183" s="21"/>
      <c r="D183" s="21"/>
    </row>
    <row r="184" spans="1:4">
      <c r="A184" s="21" t="s">
        <v>11</v>
      </c>
      <c r="B184" s="21"/>
      <c r="C184" s="21" t="s">
        <v>10</v>
      </c>
      <c r="D184" s="21"/>
    </row>
    <row r="185" spans="1:4">
      <c r="A185" s="5" t="s">
        <v>8</v>
      </c>
      <c r="B185" s="5" t="s">
        <v>9</v>
      </c>
      <c r="C185" s="5" t="s">
        <v>8</v>
      </c>
      <c r="D185" s="5" t="s">
        <v>9</v>
      </c>
    </row>
    <row r="186" spans="1:4">
      <c r="A186" s="3" t="s">
        <v>27</v>
      </c>
      <c r="B186" s="3" t="s">
        <v>29</v>
      </c>
      <c r="C186" s="2"/>
      <c r="D186" s="2"/>
    </row>
    <row r="187" spans="1:4">
      <c r="A187" s="3" t="s">
        <v>30</v>
      </c>
      <c r="B187" s="3" t="s">
        <v>28</v>
      </c>
      <c r="C187" s="2"/>
      <c r="D187" s="2"/>
    </row>
    <row r="188" spans="1:4">
      <c r="A188" s="3" t="s">
        <v>32</v>
      </c>
      <c r="B188" s="3" t="s">
        <v>31</v>
      </c>
      <c r="C188" s="2"/>
      <c r="D188" s="2"/>
    </row>
    <row r="189" spans="1:4">
      <c r="A189" s="3" t="s">
        <v>34</v>
      </c>
      <c r="B189" s="3" t="s">
        <v>33</v>
      </c>
      <c r="C189" s="2"/>
      <c r="D189" s="2"/>
    </row>
    <row r="190" spans="1:4">
      <c r="A190" s="3" t="s">
        <v>36</v>
      </c>
      <c r="B190" s="3" t="s">
        <v>35</v>
      </c>
      <c r="C190" s="2"/>
      <c r="D190" s="2"/>
    </row>
    <row r="191" spans="1:4">
      <c r="A191" s="3" t="s">
        <v>38</v>
      </c>
      <c r="B191" s="3" t="s">
        <v>37</v>
      </c>
      <c r="C191" s="2"/>
      <c r="D191" s="2"/>
    </row>
    <row r="192" spans="1:4">
      <c r="A192" s="3" t="s">
        <v>40</v>
      </c>
      <c r="B192" s="3" t="s">
        <v>39</v>
      </c>
      <c r="C192" s="2"/>
      <c r="D192" s="2"/>
    </row>
    <row r="193" spans="1:4">
      <c r="A193" s="3" t="s">
        <v>42</v>
      </c>
      <c r="B193" s="3" t="s">
        <v>41</v>
      </c>
      <c r="C193" s="2"/>
      <c r="D193" s="2"/>
    </row>
    <row r="196" spans="1:4">
      <c r="A196" s="21" t="s">
        <v>26</v>
      </c>
      <c r="B196" s="21"/>
      <c r="C196" s="21"/>
      <c r="D196" s="21"/>
    </row>
    <row r="197" spans="1:4">
      <c r="A197" s="21" t="s">
        <v>11</v>
      </c>
      <c r="B197" s="21"/>
      <c r="C197" s="21" t="s">
        <v>10</v>
      </c>
      <c r="D197" s="21"/>
    </row>
    <row r="198" spans="1:4">
      <c r="A198" s="5" t="s">
        <v>8</v>
      </c>
      <c r="B198" s="5" t="s">
        <v>9</v>
      </c>
      <c r="C198" s="5" t="s">
        <v>8</v>
      </c>
      <c r="D198" s="5" t="s">
        <v>9</v>
      </c>
    </row>
    <row r="199" spans="1:4">
      <c r="A199" s="3" t="s">
        <v>29</v>
      </c>
      <c r="B199" s="3" t="s">
        <v>42</v>
      </c>
      <c r="C199" s="2"/>
      <c r="D199" s="2"/>
    </row>
    <row r="200" spans="1:4">
      <c r="A200" s="3" t="s">
        <v>41</v>
      </c>
      <c r="B200" s="3" t="s">
        <v>40</v>
      </c>
      <c r="C200" s="2"/>
      <c r="D200" s="2"/>
    </row>
    <row r="201" spans="1:4">
      <c r="A201" s="3" t="s">
        <v>39</v>
      </c>
      <c r="B201" s="3" t="s">
        <v>38</v>
      </c>
      <c r="C201" s="2"/>
      <c r="D201" s="2"/>
    </row>
    <row r="202" spans="1:4">
      <c r="A202" s="3" t="s">
        <v>37</v>
      </c>
      <c r="B202" s="3" t="s">
        <v>36</v>
      </c>
      <c r="C202" s="2"/>
      <c r="D202" s="2"/>
    </row>
    <row r="203" spans="1:4">
      <c r="A203" s="3" t="s">
        <v>34</v>
      </c>
      <c r="B203" s="3" t="s">
        <v>35</v>
      </c>
      <c r="C203" s="2"/>
      <c r="D203" s="2"/>
    </row>
    <row r="204" spans="1:4">
      <c r="A204" s="3" t="s">
        <v>33</v>
      </c>
      <c r="B204" s="3" t="s">
        <v>32</v>
      </c>
      <c r="C204" s="2"/>
      <c r="D204" s="2"/>
    </row>
    <row r="205" spans="1:4">
      <c r="A205" s="3" t="s">
        <v>31</v>
      </c>
      <c r="B205" s="3" t="s">
        <v>30</v>
      </c>
      <c r="C205" s="2"/>
      <c r="D205" s="2"/>
    </row>
    <row r="206" spans="1:4">
      <c r="A206" s="3" t="s">
        <v>28</v>
      </c>
      <c r="B206" s="3" t="s">
        <v>27</v>
      </c>
      <c r="C206" s="2"/>
      <c r="D206" s="2"/>
    </row>
  </sheetData>
  <mergeCells count="48">
    <mergeCell ref="A183:D183"/>
    <mergeCell ref="A184:B184"/>
    <mergeCell ref="C184:D184"/>
    <mergeCell ref="A196:D196"/>
    <mergeCell ref="A197:B197"/>
    <mergeCell ref="C197:D197"/>
    <mergeCell ref="A157:D157"/>
    <mergeCell ref="A158:B158"/>
    <mergeCell ref="C158:D158"/>
    <mergeCell ref="A170:D170"/>
    <mergeCell ref="A171:B171"/>
    <mergeCell ref="C171:D171"/>
    <mergeCell ref="A131:D131"/>
    <mergeCell ref="A132:B132"/>
    <mergeCell ref="C132:D132"/>
    <mergeCell ref="A144:D144"/>
    <mergeCell ref="A145:B145"/>
    <mergeCell ref="C145:D145"/>
    <mergeCell ref="A105:D105"/>
    <mergeCell ref="A106:B106"/>
    <mergeCell ref="C106:D106"/>
    <mergeCell ref="A118:D118"/>
    <mergeCell ref="A119:B119"/>
    <mergeCell ref="C119:D119"/>
    <mergeCell ref="A79:D79"/>
    <mergeCell ref="A80:B80"/>
    <mergeCell ref="C80:D80"/>
    <mergeCell ref="A92:D92"/>
    <mergeCell ref="A93:B93"/>
    <mergeCell ref="C93:D93"/>
    <mergeCell ref="A53:D53"/>
    <mergeCell ref="A54:B54"/>
    <mergeCell ref="C54:D54"/>
    <mergeCell ref="A66:D66"/>
    <mergeCell ref="A67:B67"/>
    <mergeCell ref="C67:D67"/>
    <mergeCell ref="A27:D27"/>
    <mergeCell ref="A28:B28"/>
    <mergeCell ref="C28:D28"/>
    <mergeCell ref="A40:D40"/>
    <mergeCell ref="A41:B41"/>
    <mergeCell ref="C41:D41"/>
    <mergeCell ref="A2:B2"/>
    <mergeCell ref="C2:D2"/>
    <mergeCell ref="A1:D1"/>
    <mergeCell ref="A14:D14"/>
    <mergeCell ref="A15:B15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LRRF Apertura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 tardivo</dc:creator>
  <cp:lastModifiedBy>Jeremias tardivo</cp:lastModifiedBy>
  <dcterms:created xsi:type="dcterms:W3CDTF">2025-05-25T22:05:10Z</dcterms:created>
  <dcterms:modified xsi:type="dcterms:W3CDTF">2025-06-10T17:17:58Z</dcterms:modified>
</cp:coreProperties>
</file>