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/FireFlux2-main/Data/ROS_Files/"/>
    </mc:Choice>
  </mc:AlternateContent>
  <xr:revisionPtr revIDLastSave="0" documentId="13_ncr:1_{894B6912-9ED4-4843-AB92-E875B3A6839E}" xr6:coauthVersionLast="47" xr6:coauthVersionMax="47" xr10:uidLastSave="{00000000-0000-0000-0000-000000000000}"/>
  <bookViews>
    <workbookView xWindow="0" yWindow="760" windowWidth="17280" windowHeight="21580" tabRatio="500" activeTab="1" xr2:uid="{00000000-000D-0000-FFFF-FFFF00000000}"/>
  </bookViews>
  <sheets>
    <sheet name="Experiments data" sheetId="2" r:id="rId1"/>
    <sheet name="Resul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8" i="2"/>
  <c r="O7" i="2"/>
  <c r="O6" i="2"/>
  <c r="O5" i="2"/>
  <c r="O4" i="2"/>
</calcChain>
</file>

<file path=xl/sharedStrings.xml><?xml version="1.0" encoding="utf-8"?>
<sst xmlns="http://schemas.openxmlformats.org/spreadsheetml/2006/main" count="122" uniqueCount="90">
  <si>
    <t>U</t>
    <phoneticPr fontId="1" type="noConversion"/>
  </si>
  <si>
    <t>R</t>
    <phoneticPr fontId="1" type="noConversion"/>
  </si>
  <si>
    <t>sigma</t>
  </si>
  <si>
    <t>Cp</t>
  </si>
  <si>
    <t>Rho_v</t>
  </si>
  <si>
    <t>alpha</t>
  </si>
  <si>
    <t>Ta</t>
  </si>
  <si>
    <t>Ib</t>
  </si>
  <si>
    <t>sigma_v</t>
  </si>
  <si>
    <t>sigma_t</t>
  </si>
  <si>
    <t>W0</t>
  </si>
  <si>
    <t>Plot Number</t>
  </si>
  <si>
    <t>Fuel Height</t>
  </si>
  <si>
    <t>Surface area-to-volume ratio (m-1)</t>
  </si>
  <si>
    <t>Dead fuel moisture</t>
  </si>
  <si>
    <t>m</t>
  </si>
  <si>
    <t>Combustion enthalpy</t>
  </si>
  <si>
    <t>DeltaH</t>
  </si>
  <si>
    <t>Specific Heat</t>
  </si>
  <si>
    <t>K3</t>
  </si>
  <si>
    <t>K4</t>
  </si>
  <si>
    <t>K6</t>
  </si>
  <si>
    <t>K7</t>
  </si>
  <si>
    <t>K8</t>
  </si>
  <si>
    <t>K2</t>
  </si>
  <si>
    <t>s</t>
  </si>
  <si>
    <t>e</t>
  </si>
  <si>
    <t>Fuel density</t>
  </si>
  <si>
    <t>Terrain slope angle</t>
  </si>
  <si>
    <t>Ambient temperature</t>
  </si>
  <si>
    <t>Fuel load (dead)</t>
  </si>
  <si>
    <t>% burnt</t>
  </si>
  <si>
    <t>Fuel characteristics</t>
  </si>
  <si>
    <t>Fuel load (living)</t>
  </si>
  <si>
    <t>Fuel load (total)</t>
  </si>
  <si>
    <t>Live fuel moisture</t>
  </si>
  <si>
    <t>Ignition line</t>
  </si>
  <si>
    <t>Relative Humidity</t>
  </si>
  <si>
    <t>Useful for the model</t>
  </si>
  <si>
    <t>Useless for the model</t>
  </si>
  <si>
    <t>Topographical &amp; Meteorological conditions</t>
  </si>
  <si>
    <t>m_v</t>
  </si>
  <si>
    <t>Wind speed</t>
  </si>
  <si>
    <t>Measurements</t>
  </si>
  <si>
    <t>Balbi Model</t>
  </si>
  <si>
    <t>ROS</t>
  </si>
  <si>
    <t>R</t>
  </si>
  <si>
    <t>flame length</t>
  </si>
  <si>
    <t>Flame length</t>
  </si>
  <si>
    <t>Flame temperature</t>
  </si>
  <si>
    <t>Tf</t>
  </si>
  <si>
    <t>Upward gas velocity</t>
  </si>
  <si>
    <t>Lf</t>
  </si>
  <si>
    <t>u0</t>
  </si>
  <si>
    <t>Byram fire Intensity</t>
  </si>
  <si>
    <t>RH (%)</t>
  </si>
  <si>
    <t>Location</t>
  </si>
  <si>
    <t>Kogelberg (South Africa)</t>
  </si>
  <si>
    <t>Vegetation</t>
  </si>
  <si>
    <t>Fynbos (sclerophyllous shrubland)</t>
  </si>
  <si>
    <t>Fire behaviour in south african fynbos (macchia) vegetation and predictions from Rothermel's fire model</t>
  </si>
  <si>
    <t>Paper title</t>
  </si>
  <si>
    <t>Authors</t>
  </si>
  <si>
    <t>B.W. Van Wilgen, D.C. Le Maitre, F.J. Kruger</t>
  </si>
  <si>
    <t>Journal</t>
  </si>
  <si>
    <t>Journal of Applied Ecology (1985), 22, 207-216</t>
  </si>
  <si>
    <t>code name: ros_balbi_K3_mod.m</t>
  </si>
  <si>
    <t>code name: ros_balbi_K4_mod.m</t>
  </si>
  <si>
    <t>parameters: ros_balbi_K4_mod(fuel(5), 2.67, 3, .1)</t>
  </si>
  <si>
    <t>parameters: ros_balbi_K3_mod(fuel(5), 1.5, 3, .03)</t>
  </si>
  <si>
    <t>ROS = 0.1373</t>
  </si>
  <si>
    <t>code name: ros_balbi_K6_mod.m</t>
  </si>
  <si>
    <t>parameters: ros_balbi_K6_mod(fuel(5), 2.67, 3, .06)</t>
  </si>
  <si>
    <t>code name: ros_balbi_K7_mod.m</t>
  </si>
  <si>
    <t>ROS = 0.1619</t>
  </si>
  <si>
    <t>code name: ros_balbi_K8_mod.m</t>
  </si>
  <si>
    <t>parameters: ros_balbi_K8_mod(fuel(5), 3.11, 3, .12)</t>
  </si>
  <si>
    <t>parameters: ros_balbi_K7_mod(fuel(5), 3.11, 3, .1)</t>
  </si>
  <si>
    <t>ROS = 0.1224</t>
  </si>
  <si>
    <t>ROS = 0.2348</t>
  </si>
  <si>
    <t>code name: ros_balbi_K2_mod.m</t>
  </si>
  <si>
    <t>parameters: ros_balbi_K2_mod(fuel(5), 3.56, 3, .07)</t>
  </si>
  <si>
    <t>ROS = 0.3479</t>
  </si>
  <si>
    <t>ROS = 0.1764</t>
  </si>
  <si>
    <t>ROS R</t>
  </si>
  <si>
    <t>Flame Temperature Tf</t>
  </si>
  <si>
    <t>Upward Gas Velocity u0</t>
  </si>
  <si>
    <t>Uo</t>
  </si>
  <si>
    <t>Our results (simple radiation off)</t>
  </si>
  <si>
    <t>Our results (rho =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</si>
</sst>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  <font>
      <i/>
      <sz val="10"/>
      <name val="Verdana"/>
      <family val="2"/>
    </font>
    <font>
      <sz val="18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00000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4" fillId="4" borderId="1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3" fontId="4" fillId="5" borderId="0" xfId="0" applyNumberFormat="1" applyFont="1" applyFill="1"/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2" fontId="0" fillId="6" borderId="0" xfId="0" applyNumberFormat="1" applyFill="1"/>
    <xf numFmtId="0" fontId="5" fillId="0" borderId="0" xfId="0" applyFont="1"/>
    <xf numFmtId="0" fontId="4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 wrapText="1" readingOrder="1"/>
    </xf>
    <xf numFmtId="0" fontId="6" fillId="0" borderId="6" xfId="0" applyFont="1" applyBorder="1" applyAlignment="1">
      <alignment horizontal="left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3A10-0D24-184B-AEEF-04120873BC4E}">
  <dimension ref="A1:U30"/>
  <sheetViews>
    <sheetView topLeftCell="J2" zoomScale="140" zoomScaleNormal="140" workbookViewId="0">
      <selection activeCell="O31" sqref="O31"/>
    </sheetView>
  </sheetViews>
  <sheetFormatPr baseColWidth="10" defaultColWidth="11" defaultRowHeight="13" x14ac:dyDescent="0.15"/>
  <cols>
    <col min="2" max="2" width="17.6640625" customWidth="1"/>
    <col min="3" max="3" width="8.6640625" customWidth="1"/>
    <col min="4" max="5" width="10.6640625" customWidth="1"/>
    <col min="6" max="6" width="11.83203125" customWidth="1"/>
    <col min="7" max="7" width="10" customWidth="1"/>
    <col min="8" max="8" width="9.5" customWidth="1"/>
    <col min="9" max="9" width="11.83203125" customWidth="1"/>
    <col min="10" max="10" width="12" customWidth="1"/>
    <col min="11" max="11" width="9.33203125" customWidth="1"/>
    <col min="12" max="12" width="5" bestFit="1" customWidth="1"/>
    <col min="13" max="13" width="11.33203125" customWidth="1"/>
    <col min="14" max="14" width="9.1640625" customWidth="1"/>
    <col min="15" max="15" width="14.1640625" customWidth="1"/>
    <col min="17" max="17" width="11" customWidth="1"/>
    <col min="18" max="18" width="9.5" customWidth="1"/>
  </cols>
  <sheetData>
    <row r="1" spans="1:21" ht="14" thickBot="1" x14ac:dyDescent="0.2">
      <c r="A1" s="3"/>
      <c r="B1" s="8" t="s">
        <v>32</v>
      </c>
      <c r="C1" s="9"/>
      <c r="D1" s="9"/>
      <c r="E1" s="9"/>
      <c r="F1" s="9"/>
      <c r="G1" s="9"/>
      <c r="H1" s="9"/>
      <c r="I1" s="9"/>
      <c r="J1" s="9"/>
      <c r="K1" s="10"/>
      <c r="M1" s="8" t="s">
        <v>40</v>
      </c>
      <c r="N1" s="9"/>
      <c r="O1" s="9"/>
      <c r="P1" s="9"/>
      <c r="Q1" s="9"/>
      <c r="R1" s="10"/>
    </row>
    <row r="2" spans="1:21" s="27" customFormat="1" ht="29" customHeight="1" x14ac:dyDescent="0.15">
      <c r="A2" s="22" t="s">
        <v>11</v>
      </c>
      <c r="B2" s="30" t="s">
        <v>13</v>
      </c>
      <c r="C2" s="31" t="s">
        <v>12</v>
      </c>
      <c r="D2" s="30" t="s">
        <v>14</v>
      </c>
      <c r="E2" s="30" t="s">
        <v>30</v>
      </c>
      <c r="F2" s="30" t="s">
        <v>16</v>
      </c>
      <c r="G2" s="30" t="s">
        <v>18</v>
      </c>
      <c r="H2" s="30" t="s">
        <v>27</v>
      </c>
      <c r="I2" s="34" t="s">
        <v>33</v>
      </c>
      <c r="J2" s="30" t="s">
        <v>34</v>
      </c>
      <c r="K2" s="34" t="s">
        <v>35</v>
      </c>
      <c r="M2" s="30" t="s">
        <v>28</v>
      </c>
      <c r="N2" s="30" t="s">
        <v>42</v>
      </c>
      <c r="O2" s="30" t="s">
        <v>29</v>
      </c>
      <c r="P2" s="34" t="s">
        <v>31</v>
      </c>
      <c r="Q2" s="34" t="s">
        <v>37</v>
      </c>
      <c r="R2" s="30" t="s">
        <v>36</v>
      </c>
    </row>
    <row r="3" spans="1:21" ht="14" x14ac:dyDescent="0.15">
      <c r="A3" s="6"/>
      <c r="B3" s="32" t="s">
        <v>25</v>
      </c>
      <c r="C3" s="32" t="s">
        <v>26</v>
      </c>
      <c r="D3" s="32" t="s">
        <v>15</v>
      </c>
      <c r="E3" s="32" t="s">
        <v>2</v>
      </c>
      <c r="F3" s="32" t="s">
        <v>17</v>
      </c>
      <c r="G3" s="32" t="s">
        <v>3</v>
      </c>
      <c r="H3" s="32" t="s">
        <v>4</v>
      </c>
      <c r="I3" s="35" t="s">
        <v>8</v>
      </c>
      <c r="J3" s="32" t="s">
        <v>9</v>
      </c>
      <c r="K3" s="35" t="s">
        <v>41</v>
      </c>
      <c r="M3" s="32" t="s">
        <v>5</v>
      </c>
      <c r="N3" s="28" t="s">
        <v>0</v>
      </c>
      <c r="O3" s="32" t="s">
        <v>6</v>
      </c>
      <c r="P3" s="36"/>
      <c r="Q3" s="35" t="s">
        <v>55</v>
      </c>
      <c r="R3" s="32" t="s">
        <v>10</v>
      </c>
      <c r="U3" s="2"/>
    </row>
    <row r="4" spans="1:21" x14ac:dyDescent="0.15">
      <c r="A4" s="39" t="s">
        <v>19</v>
      </c>
      <c r="B4" s="28">
        <v>4000</v>
      </c>
      <c r="C4" s="28">
        <v>1.8</v>
      </c>
      <c r="D4" s="28">
        <v>0.03</v>
      </c>
      <c r="E4" s="28">
        <v>0.375</v>
      </c>
      <c r="F4" s="33">
        <v>17400000</v>
      </c>
      <c r="G4" s="28">
        <v>2000</v>
      </c>
      <c r="H4" s="28">
        <v>500</v>
      </c>
      <c r="I4" s="29">
        <v>0.59399999999999997</v>
      </c>
      <c r="J4" s="28">
        <v>0.96899999999999997</v>
      </c>
      <c r="K4" s="29">
        <v>1.37</v>
      </c>
      <c r="M4" s="28">
        <v>3</v>
      </c>
      <c r="N4" s="28">
        <v>1.5</v>
      </c>
      <c r="O4" s="28">
        <f>24.4+273</f>
        <v>297.39999999999998</v>
      </c>
      <c r="P4" s="37">
        <v>0.61</v>
      </c>
      <c r="Q4" s="29">
        <v>20</v>
      </c>
      <c r="R4" s="28">
        <v>50</v>
      </c>
      <c r="U4" s="1"/>
    </row>
    <row r="5" spans="1:21" x14ac:dyDescent="0.15">
      <c r="A5" s="7" t="s">
        <v>20</v>
      </c>
      <c r="B5" s="28">
        <v>4000</v>
      </c>
      <c r="C5" s="28">
        <v>1.8</v>
      </c>
      <c r="D5" s="28">
        <v>0.1</v>
      </c>
      <c r="E5" s="28">
        <v>0.38700000000000001</v>
      </c>
      <c r="F5" s="33">
        <v>17400000</v>
      </c>
      <c r="G5" s="28">
        <v>2000</v>
      </c>
      <c r="H5" s="28">
        <v>500</v>
      </c>
      <c r="I5" s="29">
        <v>0.92500000000000004</v>
      </c>
      <c r="J5" s="28">
        <v>1.3120000000000001</v>
      </c>
      <c r="K5" s="29">
        <v>1.47</v>
      </c>
      <c r="M5" s="28">
        <v>3</v>
      </c>
      <c r="N5" s="28">
        <v>2.67</v>
      </c>
      <c r="O5" s="28">
        <f>26.7+273</f>
        <v>299.7</v>
      </c>
      <c r="P5" s="37">
        <v>0.66</v>
      </c>
      <c r="Q5" s="29">
        <v>80</v>
      </c>
      <c r="R5" s="28">
        <v>50</v>
      </c>
      <c r="U5" s="1"/>
    </row>
    <row r="6" spans="1:21" x14ac:dyDescent="0.15">
      <c r="A6" s="7" t="s">
        <v>21</v>
      </c>
      <c r="B6" s="28">
        <v>4000</v>
      </c>
      <c r="C6" s="28">
        <v>1.8</v>
      </c>
      <c r="D6" s="28">
        <v>0.06</v>
      </c>
      <c r="E6" s="28">
        <v>0.379</v>
      </c>
      <c r="F6" s="33">
        <v>17400000</v>
      </c>
      <c r="G6" s="28">
        <v>2000</v>
      </c>
      <c r="H6" s="28">
        <v>500</v>
      </c>
      <c r="I6" s="29">
        <v>1.2769999999999999</v>
      </c>
      <c r="J6" s="28">
        <v>1.6559999999999999</v>
      </c>
      <c r="K6" s="29">
        <v>1.0900000000000001</v>
      </c>
      <c r="M6" s="28">
        <v>3</v>
      </c>
      <c r="N6" s="28">
        <v>2.67</v>
      </c>
      <c r="O6" s="28">
        <f>13.9+273</f>
        <v>286.89999999999998</v>
      </c>
      <c r="P6" s="37">
        <v>0.68</v>
      </c>
      <c r="Q6" s="29">
        <v>38</v>
      </c>
      <c r="R6" s="28">
        <v>50</v>
      </c>
      <c r="U6" s="1"/>
    </row>
    <row r="7" spans="1:21" x14ac:dyDescent="0.15">
      <c r="A7" s="7" t="s">
        <v>22</v>
      </c>
      <c r="B7" s="28">
        <v>4000</v>
      </c>
      <c r="C7" s="28">
        <v>1.8</v>
      </c>
      <c r="D7" s="28">
        <v>0.1</v>
      </c>
      <c r="E7" s="28">
        <v>0.496</v>
      </c>
      <c r="F7" s="33">
        <v>17400000</v>
      </c>
      <c r="G7" s="28">
        <v>2000</v>
      </c>
      <c r="H7" s="28">
        <v>500</v>
      </c>
      <c r="I7" s="29">
        <v>1.3740000000000001</v>
      </c>
      <c r="J7" s="28">
        <v>1.87</v>
      </c>
      <c r="K7" s="29">
        <v>1.0900000000000001</v>
      </c>
      <c r="M7" s="28">
        <v>3</v>
      </c>
      <c r="N7" s="28">
        <v>3.11</v>
      </c>
      <c r="O7" s="28">
        <f>15+273</f>
        <v>288</v>
      </c>
      <c r="P7" s="37">
        <v>0.79</v>
      </c>
      <c r="Q7" s="29">
        <v>62</v>
      </c>
      <c r="R7" s="28">
        <v>50</v>
      </c>
      <c r="U7" s="1"/>
    </row>
    <row r="8" spans="1:21" x14ac:dyDescent="0.15">
      <c r="A8" s="7" t="s">
        <v>23</v>
      </c>
      <c r="B8" s="28">
        <v>4000</v>
      </c>
      <c r="C8" s="28">
        <v>1.8</v>
      </c>
      <c r="D8" s="28">
        <v>0.12</v>
      </c>
      <c r="E8" s="28">
        <v>0.29799999999999999</v>
      </c>
      <c r="F8" s="33">
        <v>17400000</v>
      </c>
      <c r="G8" s="28">
        <v>2000</v>
      </c>
      <c r="H8" s="28">
        <v>500</v>
      </c>
      <c r="I8" s="29">
        <v>0.94100000000000006</v>
      </c>
      <c r="J8" s="28">
        <v>1.2390000000000001</v>
      </c>
      <c r="K8" s="29">
        <v>0.87</v>
      </c>
      <c r="M8" s="28">
        <v>3</v>
      </c>
      <c r="N8" s="28">
        <v>3.11</v>
      </c>
      <c r="O8" s="28">
        <f>29.4+273</f>
        <v>302.39999999999998</v>
      </c>
      <c r="P8" s="37">
        <v>0.87</v>
      </c>
      <c r="Q8" s="29">
        <v>90</v>
      </c>
      <c r="R8" s="28">
        <v>50</v>
      </c>
      <c r="U8" s="1"/>
    </row>
    <row r="9" spans="1:21" x14ac:dyDescent="0.15">
      <c r="A9" s="7" t="s">
        <v>24</v>
      </c>
      <c r="B9" s="28">
        <v>4000</v>
      </c>
      <c r="C9" s="28">
        <v>1.8</v>
      </c>
      <c r="D9" s="28">
        <v>7.0000000000000007E-2</v>
      </c>
      <c r="E9" s="28">
        <v>0.249</v>
      </c>
      <c r="F9" s="33">
        <v>17400000</v>
      </c>
      <c r="G9" s="28">
        <v>2000</v>
      </c>
      <c r="H9" s="28">
        <v>500</v>
      </c>
      <c r="I9" s="29">
        <v>0.83300000000000007</v>
      </c>
      <c r="J9" s="28">
        <v>1.0820000000000001</v>
      </c>
      <c r="K9" s="29">
        <v>1.25</v>
      </c>
      <c r="M9" s="28">
        <v>3</v>
      </c>
      <c r="N9" s="28">
        <v>3.56</v>
      </c>
      <c r="O9" s="28">
        <f>23.9+273</f>
        <v>296.89999999999998</v>
      </c>
      <c r="P9" s="37">
        <v>0.8</v>
      </c>
      <c r="Q9" s="29">
        <v>50</v>
      </c>
      <c r="R9" s="28">
        <v>50</v>
      </c>
      <c r="U9" s="1"/>
    </row>
    <row r="14" spans="1:21" x14ac:dyDescent="0.15">
      <c r="A14" s="28"/>
      <c r="B14" s="3" t="s">
        <v>38</v>
      </c>
    </row>
    <row r="15" spans="1:21" x14ac:dyDescent="0.15">
      <c r="A15" s="29"/>
      <c r="B15" s="3" t="s">
        <v>39</v>
      </c>
    </row>
    <row r="18" spans="1:6" x14ac:dyDescent="0.15">
      <c r="A18" s="38" t="s">
        <v>56</v>
      </c>
      <c r="B18" s="3" t="s">
        <v>57</v>
      </c>
    </row>
    <row r="19" spans="1:6" x14ac:dyDescent="0.15">
      <c r="A19" s="38" t="s">
        <v>58</v>
      </c>
      <c r="B19" s="3" t="s">
        <v>59</v>
      </c>
    </row>
    <row r="20" spans="1:6" x14ac:dyDescent="0.15">
      <c r="A20" s="38" t="s">
        <v>61</v>
      </c>
      <c r="B20" s="3" t="s">
        <v>60</v>
      </c>
    </row>
    <row r="21" spans="1:6" x14ac:dyDescent="0.15">
      <c r="A21" s="38" t="s">
        <v>62</v>
      </c>
      <c r="B21" s="3" t="s">
        <v>63</v>
      </c>
    </row>
    <row r="22" spans="1:6" x14ac:dyDescent="0.15">
      <c r="A22" s="38" t="s">
        <v>64</v>
      </c>
      <c r="B22" s="3" t="s">
        <v>65</v>
      </c>
    </row>
    <row r="25" spans="1:6" x14ac:dyDescent="0.15">
      <c r="A25" s="38" t="s">
        <v>19</v>
      </c>
      <c r="B25" t="s">
        <v>82</v>
      </c>
      <c r="C25" t="s">
        <v>66</v>
      </c>
      <c r="F25" t="s">
        <v>69</v>
      </c>
    </row>
    <row r="26" spans="1:6" x14ac:dyDescent="0.15">
      <c r="A26" s="38" t="s">
        <v>20</v>
      </c>
      <c r="B26" t="s">
        <v>83</v>
      </c>
      <c r="C26" t="s">
        <v>67</v>
      </c>
      <c r="F26" t="s">
        <v>68</v>
      </c>
    </row>
    <row r="27" spans="1:6" x14ac:dyDescent="0.15">
      <c r="A27" s="38" t="s">
        <v>21</v>
      </c>
      <c r="B27" t="s">
        <v>70</v>
      </c>
      <c r="C27" t="s">
        <v>73</v>
      </c>
      <c r="F27" t="s">
        <v>72</v>
      </c>
    </row>
    <row r="28" spans="1:6" x14ac:dyDescent="0.15">
      <c r="A28" s="38" t="s">
        <v>22</v>
      </c>
      <c r="B28" t="s">
        <v>78</v>
      </c>
      <c r="C28" t="s">
        <v>75</v>
      </c>
      <c r="F28" t="s">
        <v>77</v>
      </c>
    </row>
    <row r="29" spans="1:6" x14ac:dyDescent="0.15">
      <c r="A29" s="38" t="s">
        <v>23</v>
      </c>
      <c r="B29" t="s">
        <v>74</v>
      </c>
      <c r="C29" t="s">
        <v>80</v>
      </c>
      <c r="F29" t="s">
        <v>76</v>
      </c>
    </row>
    <row r="30" spans="1:6" x14ac:dyDescent="0.15">
      <c r="A30" s="38" t="s">
        <v>24</v>
      </c>
      <c r="B30" t="s">
        <v>79</v>
      </c>
      <c r="C30" t="s">
        <v>71</v>
      </c>
      <c r="F30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M1" zoomScaleNormal="100" workbookViewId="0">
      <selection activeCell="Q7" sqref="Q7"/>
    </sheetView>
  </sheetViews>
  <sheetFormatPr baseColWidth="10" defaultColWidth="11" defaultRowHeight="13" x14ac:dyDescent="0.15"/>
  <cols>
    <col min="2" max="2" width="7.1640625" customWidth="1"/>
    <col min="3" max="3" width="6" bestFit="1" customWidth="1"/>
    <col min="4" max="4" width="10.33203125" customWidth="1"/>
    <col min="5" max="5" width="11" customWidth="1"/>
    <col min="8" max="8" width="13.33203125" customWidth="1"/>
    <col min="11" max="11" width="15.6640625" bestFit="1" customWidth="1"/>
    <col min="12" max="12" width="20.6640625" bestFit="1" customWidth="1"/>
    <col min="13" max="13" width="16.83203125" bestFit="1" customWidth="1"/>
    <col min="16" max="16" width="20.6640625" bestFit="1" customWidth="1"/>
    <col min="17" max="17" width="16.83203125" bestFit="1" customWidth="1"/>
    <col min="20" max="20" width="20.6640625" bestFit="1" customWidth="1"/>
    <col min="21" max="21" width="16.83203125" bestFit="1" customWidth="1"/>
  </cols>
  <sheetData>
    <row r="1" spans="1:21" ht="14" thickBot="1" x14ac:dyDescent="0.2">
      <c r="B1" s="14" t="s">
        <v>43</v>
      </c>
      <c r="C1" s="15"/>
      <c r="D1" s="15"/>
      <c r="E1" s="16"/>
      <c r="F1" s="17" t="s">
        <v>44</v>
      </c>
      <c r="G1" s="18"/>
      <c r="H1" s="18"/>
      <c r="I1" s="19"/>
      <c r="J1" s="3"/>
      <c r="K1" t="s">
        <v>88</v>
      </c>
      <c r="O1" t="s">
        <v>88</v>
      </c>
      <c r="S1" t="s">
        <v>89</v>
      </c>
    </row>
    <row r="2" spans="1:21" s="26" customFormat="1" ht="51" customHeight="1" x14ac:dyDescent="0.15">
      <c r="A2" s="22" t="s">
        <v>11</v>
      </c>
      <c r="B2" s="23" t="s">
        <v>42</v>
      </c>
      <c r="C2" s="23" t="s">
        <v>45</v>
      </c>
      <c r="D2" s="23" t="s">
        <v>47</v>
      </c>
      <c r="E2" s="23" t="s">
        <v>54</v>
      </c>
      <c r="F2" s="24" t="s">
        <v>45</v>
      </c>
      <c r="G2" s="24" t="s">
        <v>48</v>
      </c>
      <c r="H2" s="24" t="s">
        <v>49</v>
      </c>
      <c r="I2" s="24" t="s">
        <v>51</v>
      </c>
      <c r="J2" s="25"/>
      <c r="K2" s="40" t="s">
        <v>84</v>
      </c>
      <c r="L2" s="41" t="s">
        <v>85</v>
      </c>
      <c r="M2" s="41" t="s">
        <v>86</v>
      </c>
      <c r="O2" s="40" t="s">
        <v>84</v>
      </c>
      <c r="P2" s="41" t="s">
        <v>85</v>
      </c>
      <c r="Q2" s="41" t="s">
        <v>86</v>
      </c>
      <c r="S2" s="40" t="s">
        <v>84</v>
      </c>
      <c r="T2" s="41" t="s">
        <v>85</v>
      </c>
      <c r="U2" s="41" t="s">
        <v>86</v>
      </c>
    </row>
    <row r="3" spans="1:21" s="5" customFormat="1" x14ac:dyDescent="0.15">
      <c r="A3" s="6"/>
      <c r="B3" s="11" t="s">
        <v>0</v>
      </c>
      <c r="C3" s="11" t="s">
        <v>1</v>
      </c>
      <c r="D3" s="12" t="s">
        <v>52</v>
      </c>
      <c r="E3" s="11" t="s">
        <v>7</v>
      </c>
      <c r="F3" s="20" t="s">
        <v>46</v>
      </c>
      <c r="G3" s="20" t="s">
        <v>52</v>
      </c>
      <c r="H3" s="20" t="s">
        <v>50</v>
      </c>
      <c r="I3" s="20" t="s">
        <v>53</v>
      </c>
      <c r="J3" s="4"/>
      <c r="K3" s="5" t="s">
        <v>84</v>
      </c>
      <c r="L3" s="5" t="s">
        <v>50</v>
      </c>
      <c r="M3" s="5" t="s">
        <v>87</v>
      </c>
      <c r="O3" s="5" t="s">
        <v>84</v>
      </c>
      <c r="P3" s="5" t="s">
        <v>50</v>
      </c>
      <c r="Q3" s="5" t="s">
        <v>87</v>
      </c>
      <c r="S3" s="5" t="s">
        <v>84</v>
      </c>
      <c r="T3" s="5" t="s">
        <v>50</v>
      </c>
      <c r="U3" s="5" t="s">
        <v>87</v>
      </c>
    </row>
    <row r="4" spans="1:21" ht="23" x14ac:dyDescent="0.15">
      <c r="A4" s="7" t="s">
        <v>19</v>
      </c>
      <c r="B4" s="13">
        <v>1.5</v>
      </c>
      <c r="C4" s="13">
        <v>0.36</v>
      </c>
      <c r="D4" s="13">
        <v>2.4</v>
      </c>
      <c r="E4" s="13">
        <v>2596</v>
      </c>
      <c r="F4" s="21">
        <v>0.227719</v>
      </c>
      <c r="G4" s="21">
        <v>1.7188099999999999</v>
      </c>
      <c r="H4" s="21">
        <v>885.80600000000004</v>
      </c>
      <c r="I4" s="21">
        <v>1.5329699999999999</v>
      </c>
      <c r="K4" s="42">
        <v>0.2261</v>
      </c>
      <c r="L4" s="43">
        <v>1058.2</v>
      </c>
      <c r="M4" s="41">
        <v>5.8395999999999999</v>
      </c>
      <c r="O4">
        <v>0.152</v>
      </c>
      <c r="P4">
        <v>885.80579999999998</v>
      </c>
      <c r="Q4">
        <v>4.8884999999999996</v>
      </c>
      <c r="S4">
        <v>0.18990000000000001</v>
      </c>
      <c r="T4">
        <v>885.80579999999998</v>
      </c>
      <c r="U4">
        <v>3.9611999999999998</v>
      </c>
    </row>
    <row r="5" spans="1:21" ht="23" x14ac:dyDescent="0.15">
      <c r="A5" s="7" t="s">
        <v>20</v>
      </c>
      <c r="B5" s="13">
        <v>2.67</v>
      </c>
      <c r="C5" s="13">
        <v>0.21</v>
      </c>
      <c r="D5" s="13">
        <v>2</v>
      </c>
      <c r="E5" s="13">
        <v>2030</v>
      </c>
      <c r="F5" s="21">
        <v>0.28229100000000001</v>
      </c>
      <c r="G5" s="21">
        <v>2.6338699999999999</v>
      </c>
      <c r="H5" s="21">
        <v>888.10599999999999</v>
      </c>
      <c r="I5" s="21">
        <v>1.16248</v>
      </c>
      <c r="K5" s="44">
        <v>0.17150000000000001</v>
      </c>
      <c r="L5" s="43">
        <v>1043</v>
      </c>
      <c r="M5" s="41">
        <v>7.7337999999999996</v>
      </c>
      <c r="O5">
        <v>0.1246</v>
      </c>
      <c r="P5">
        <v>888.10580000000004</v>
      </c>
      <c r="Q5">
        <v>6.5850999999999997</v>
      </c>
      <c r="S5">
        <v>0.1799</v>
      </c>
      <c r="T5">
        <v>888.10580000000004</v>
      </c>
      <c r="U5">
        <v>3.9409999999999998</v>
      </c>
    </row>
    <row r="6" spans="1:21" ht="23" x14ac:dyDescent="0.15">
      <c r="A6" s="7" t="s">
        <v>21</v>
      </c>
      <c r="B6" s="13">
        <v>2.67</v>
      </c>
      <c r="C6" s="13">
        <v>0.3</v>
      </c>
      <c r="D6" s="13">
        <v>4.3</v>
      </c>
      <c r="E6" s="13">
        <v>3864</v>
      </c>
      <c r="F6" s="21">
        <v>0.29415599999999997</v>
      </c>
      <c r="G6" s="21">
        <v>2.7631999999999999</v>
      </c>
      <c r="H6" s="21">
        <v>875.30600000000004</v>
      </c>
      <c r="I6" s="21">
        <v>0.92862</v>
      </c>
      <c r="K6" s="44">
        <v>0.13070000000000001</v>
      </c>
      <c r="L6" s="43">
        <v>1015.1</v>
      </c>
      <c r="M6" s="41">
        <v>9.9240999999999993</v>
      </c>
      <c r="O6">
        <v>9.4700000000000006E-2</v>
      </c>
      <c r="P6">
        <v>875.30579999999998</v>
      </c>
      <c r="Q6">
        <v>8.5573999999999995</v>
      </c>
      <c r="S6">
        <v>0.1643</v>
      </c>
      <c r="T6">
        <v>875.30579999999998</v>
      </c>
      <c r="U6">
        <v>4.0575000000000001</v>
      </c>
    </row>
    <row r="7" spans="1:21" ht="23" x14ac:dyDescent="0.15">
      <c r="A7" s="7" t="s">
        <v>22</v>
      </c>
      <c r="B7" s="13">
        <v>3.11</v>
      </c>
      <c r="C7" s="13">
        <v>0.37</v>
      </c>
      <c r="D7" s="13">
        <v>3</v>
      </c>
      <c r="E7" s="13">
        <v>6245</v>
      </c>
      <c r="F7" s="21">
        <v>0.30554599999999998</v>
      </c>
      <c r="G7" s="21">
        <v>2.9137599999999999</v>
      </c>
      <c r="H7" s="21">
        <v>876.40599999999995</v>
      </c>
      <c r="I7" s="21">
        <v>1.07345</v>
      </c>
      <c r="K7" s="44">
        <v>0.1017</v>
      </c>
      <c r="L7" s="43">
        <v>1000.2</v>
      </c>
      <c r="M7" s="41">
        <v>10.999499999999999</v>
      </c>
      <c r="O7">
        <v>7.6700000000000004E-2</v>
      </c>
      <c r="P7">
        <v>876.4058</v>
      </c>
      <c r="Q7">
        <v>9.6384000000000007</v>
      </c>
      <c r="S7">
        <v>0.15379999999999999</v>
      </c>
      <c r="T7">
        <v>876.4058</v>
      </c>
      <c r="U7">
        <v>4.0471000000000004</v>
      </c>
    </row>
    <row r="8" spans="1:21" ht="23" x14ac:dyDescent="0.15">
      <c r="A8" s="7" t="s">
        <v>23</v>
      </c>
      <c r="B8" s="13">
        <v>3.11</v>
      </c>
      <c r="C8" s="13">
        <v>0.47</v>
      </c>
      <c r="D8" s="13">
        <v>4</v>
      </c>
      <c r="E8" s="13">
        <v>5908</v>
      </c>
      <c r="F8" s="21">
        <v>0.295599</v>
      </c>
      <c r="G8" s="21">
        <v>2.8397700000000001</v>
      </c>
      <c r="H8" s="21">
        <v>890.80600000000004</v>
      </c>
      <c r="I8" s="21">
        <v>0.94227099999999997</v>
      </c>
      <c r="K8" s="44">
        <v>0.18859999999999999</v>
      </c>
      <c r="L8" s="43">
        <v>1049.5999999999999</v>
      </c>
      <c r="M8" s="41">
        <v>7.2839</v>
      </c>
      <c r="O8">
        <v>0.14230000000000001</v>
      </c>
      <c r="P8">
        <v>890.80579999999998</v>
      </c>
      <c r="Q8">
        <v>6.1818999999999997</v>
      </c>
      <c r="S8">
        <v>0.2019</v>
      </c>
      <c r="T8">
        <v>890.80579999999998</v>
      </c>
      <c r="U8">
        <v>3.9177</v>
      </c>
    </row>
    <row r="9" spans="1:21" ht="23" x14ac:dyDescent="0.15">
      <c r="A9" s="7" t="s">
        <v>24</v>
      </c>
      <c r="B9" s="13">
        <v>3.56</v>
      </c>
      <c r="C9" s="13">
        <v>0.44</v>
      </c>
      <c r="D9" s="13">
        <v>3.2</v>
      </c>
      <c r="E9" s="13">
        <v>4355</v>
      </c>
      <c r="F9" s="21">
        <v>0.36560700000000002</v>
      </c>
      <c r="G9" s="21">
        <v>3.5242599999999999</v>
      </c>
      <c r="H9" s="21">
        <v>885.30600000000004</v>
      </c>
      <c r="I9" s="21">
        <v>0.912609</v>
      </c>
      <c r="K9" s="45">
        <v>0.26029999999999998</v>
      </c>
      <c r="L9" s="43">
        <v>1059.5</v>
      </c>
      <c r="M9" s="41">
        <v>6.5399000000000003</v>
      </c>
      <c r="O9">
        <v>0.2087</v>
      </c>
      <c r="P9">
        <v>885.30579999999998</v>
      </c>
      <c r="Q9">
        <v>5.4645999999999999</v>
      </c>
      <c r="S9">
        <v>0.2802</v>
      </c>
      <c r="T9">
        <v>885.30579999999998</v>
      </c>
      <c r="U9">
        <v>3.9655999999999998</v>
      </c>
    </row>
    <row r="36" spans="2:2" x14ac:dyDescent="0.15">
      <c r="B36" s="3"/>
    </row>
    <row r="37" spans="2:2" x14ac:dyDescent="0.15">
      <c r="B37" s="3"/>
    </row>
  </sheetData>
  <sortState xmlns:xlrd2="http://schemas.microsoft.com/office/spreadsheetml/2017/richdata2" ref="B4:E9">
    <sortCondition ref="B4:B9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 data</vt:lpstr>
      <vt:lpstr>Results</vt:lpstr>
    </vt:vector>
  </TitlesOfParts>
  <Company>IUT de Corse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Chatelon</dc:creator>
  <cp:lastModifiedBy>Microsoft Office User</cp:lastModifiedBy>
  <dcterms:created xsi:type="dcterms:W3CDTF">2010-06-03T09:02:11Z</dcterms:created>
  <dcterms:modified xsi:type="dcterms:W3CDTF">2022-05-31T02:50:40Z</dcterms:modified>
</cp:coreProperties>
</file>