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remyperras/Desktop/Portefolio/"/>
    </mc:Choice>
  </mc:AlternateContent>
  <xr:revisionPtr revIDLastSave="0" documentId="13_ncr:1_{3DB3DBF1-F54F-7C4F-A8B6-2A40E6FF0A1F}" xr6:coauthVersionLast="47" xr6:coauthVersionMax="47" xr10:uidLastSave="{00000000-0000-0000-0000-000000000000}"/>
  <bookViews>
    <workbookView xWindow="0" yWindow="500" windowWidth="28800" windowHeight="17500" activeTab="1" xr2:uid="{1B6ECF23-4F48-8C4D-A87B-9B76289E43FD}"/>
  </bookViews>
  <sheets>
    <sheet name="Graph" sheetId="1" r:id="rId1"/>
    <sheet name="KPI" sheetId="7" r:id="rId2"/>
    <sheet name="Donnees" sheetId="2" r:id="rId3"/>
    <sheet name="Flux" sheetId="4" r:id="rId4"/>
    <sheet name="Coordonnees" sheetId="6" r:id="rId5"/>
    <sheet name="Planification" sheetId="5" r:id="rId6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0" i="2" l="1"/>
  <c r="M50" i="2"/>
  <c r="I54" i="2"/>
  <c r="F55" i="2"/>
  <c r="K56" i="2"/>
  <c r="M56" i="2"/>
  <c r="E58" i="2"/>
  <c r="I62" i="2"/>
  <c r="K62" i="2"/>
  <c r="F63" i="2"/>
  <c r="C48" i="2"/>
  <c r="D48" i="2"/>
  <c r="E48" i="2"/>
  <c r="F48" i="2"/>
  <c r="G48" i="2"/>
  <c r="H48" i="2"/>
  <c r="I48" i="2"/>
  <c r="J48" i="2"/>
  <c r="K48" i="2"/>
  <c r="L48" i="2"/>
  <c r="M48" i="2"/>
  <c r="C49" i="2"/>
  <c r="D49" i="2"/>
  <c r="E49" i="2"/>
  <c r="F49" i="2"/>
  <c r="G49" i="2"/>
  <c r="H49" i="2"/>
  <c r="I49" i="2"/>
  <c r="J49" i="2"/>
  <c r="K49" i="2"/>
  <c r="L49" i="2"/>
  <c r="M49" i="2"/>
  <c r="C50" i="2"/>
  <c r="D50" i="2"/>
  <c r="F50" i="2"/>
  <c r="G50" i="2"/>
  <c r="H50" i="2"/>
  <c r="I50" i="2"/>
  <c r="J50" i="2"/>
  <c r="K50" i="2"/>
  <c r="L50" i="2"/>
  <c r="C51" i="2"/>
  <c r="D51" i="2"/>
  <c r="E51" i="2"/>
  <c r="F51" i="2"/>
  <c r="G51" i="2"/>
  <c r="H51" i="2"/>
  <c r="I51" i="2"/>
  <c r="J51" i="2"/>
  <c r="K51" i="2"/>
  <c r="L51" i="2"/>
  <c r="M51" i="2"/>
  <c r="C52" i="2"/>
  <c r="D52" i="2"/>
  <c r="E52" i="2"/>
  <c r="F52" i="2"/>
  <c r="G52" i="2"/>
  <c r="H52" i="2"/>
  <c r="I52" i="2"/>
  <c r="J52" i="2"/>
  <c r="K52" i="2"/>
  <c r="L52" i="2"/>
  <c r="M52" i="2"/>
  <c r="C53" i="2"/>
  <c r="D53" i="2"/>
  <c r="E53" i="2"/>
  <c r="F53" i="2"/>
  <c r="G53" i="2"/>
  <c r="H53" i="2"/>
  <c r="I53" i="2"/>
  <c r="J53" i="2"/>
  <c r="K53" i="2"/>
  <c r="L53" i="2"/>
  <c r="M53" i="2"/>
  <c r="C54" i="2"/>
  <c r="D54" i="2"/>
  <c r="E54" i="2"/>
  <c r="F54" i="2"/>
  <c r="G54" i="2"/>
  <c r="H54" i="2"/>
  <c r="J54" i="2"/>
  <c r="K54" i="2"/>
  <c r="L54" i="2"/>
  <c r="M54" i="2"/>
  <c r="C55" i="2"/>
  <c r="D55" i="2"/>
  <c r="E55" i="2"/>
  <c r="G55" i="2"/>
  <c r="H55" i="2"/>
  <c r="I55" i="2"/>
  <c r="J55" i="2"/>
  <c r="K55" i="2"/>
  <c r="L55" i="2"/>
  <c r="M55" i="2"/>
  <c r="C56" i="2"/>
  <c r="D56" i="2"/>
  <c r="E56" i="2"/>
  <c r="F56" i="2"/>
  <c r="G56" i="2"/>
  <c r="H56" i="2"/>
  <c r="I56" i="2"/>
  <c r="J56" i="2"/>
  <c r="L56" i="2"/>
  <c r="C57" i="2"/>
  <c r="D57" i="2"/>
  <c r="E57" i="2"/>
  <c r="F57" i="2"/>
  <c r="G57" i="2"/>
  <c r="H57" i="2"/>
  <c r="I57" i="2"/>
  <c r="J57" i="2"/>
  <c r="K57" i="2"/>
  <c r="L57" i="2"/>
  <c r="M57" i="2"/>
  <c r="C58" i="2"/>
  <c r="D58" i="2"/>
  <c r="F58" i="2"/>
  <c r="G58" i="2"/>
  <c r="H58" i="2"/>
  <c r="I58" i="2"/>
  <c r="J58" i="2"/>
  <c r="K58" i="2"/>
  <c r="L58" i="2"/>
  <c r="M58" i="2"/>
  <c r="C59" i="2"/>
  <c r="D59" i="2"/>
  <c r="E59" i="2"/>
  <c r="F59" i="2"/>
  <c r="G59" i="2"/>
  <c r="H59" i="2"/>
  <c r="I59" i="2"/>
  <c r="J59" i="2"/>
  <c r="K59" i="2"/>
  <c r="L59" i="2"/>
  <c r="M59" i="2"/>
  <c r="C60" i="2"/>
  <c r="D60" i="2"/>
  <c r="E60" i="2"/>
  <c r="F60" i="2"/>
  <c r="G60" i="2"/>
  <c r="H60" i="2"/>
  <c r="I60" i="2"/>
  <c r="J60" i="2"/>
  <c r="K60" i="2"/>
  <c r="L60" i="2"/>
  <c r="M60" i="2"/>
  <c r="C61" i="2"/>
  <c r="D61" i="2"/>
  <c r="E61" i="2"/>
  <c r="F61" i="2"/>
  <c r="G61" i="2"/>
  <c r="H61" i="2"/>
  <c r="I61" i="2"/>
  <c r="J61" i="2"/>
  <c r="K61" i="2"/>
  <c r="L61" i="2"/>
  <c r="M61" i="2"/>
  <c r="C62" i="2"/>
  <c r="D62" i="2"/>
  <c r="E62" i="2"/>
  <c r="F62" i="2"/>
  <c r="G62" i="2"/>
  <c r="H62" i="2"/>
  <c r="J62" i="2"/>
  <c r="L62" i="2"/>
  <c r="M62" i="2"/>
  <c r="C63" i="2"/>
  <c r="D63" i="2"/>
  <c r="E63" i="2"/>
  <c r="G63" i="2"/>
  <c r="H63" i="2"/>
  <c r="I63" i="2"/>
  <c r="J63" i="2"/>
  <c r="K63" i="2"/>
  <c r="L63" i="2"/>
  <c r="M63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48" i="2"/>
  <c r="CA2" i="7" a="1"/>
  <c r="CA2" i="7" s="1"/>
  <c r="CA4" i="7" s="1"/>
  <c r="CB2" i="7" a="1"/>
  <c r="CB2" i="7" s="1"/>
  <c r="CC2" i="7" a="1"/>
  <c r="CC2" i="7" s="1"/>
  <c r="CC5" i="7" s="1"/>
  <c r="CD2" i="7" a="1"/>
  <c r="CD2" i="7" s="1"/>
  <c r="CD4" i="7" s="1"/>
  <c r="CE2" i="7" a="1"/>
  <c r="CE2" i="7" s="1"/>
  <c r="CE3" i="7" s="1"/>
  <c r="CF2" i="7" a="1"/>
  <c r="CF2" i="7" s="1"/>
  <c r="CG2" i="7" a="1"/>
  <c r="CG2" i="7" s="1"/>
  <c r="CG3" i="7" s="1"/>
  <c r="CH2" i="7" a="1"/>
  <c r="CH2" i="7" s="1"/>
  <c r="CH3" i="7" s="1"/>
  <c r="CI2" i="7" a="1"/>
  <c r="CI2" i="7" s="1"/>
  <c r="CI3" i="7" s="1"/>
  <c r="CJ2" i="7" a="1"/>
  <c r="CJ2" i="7" s="1"/>
  <c r="CJ4" i="7" s="1"/>
  <c r="CK2" i="7" a="1"/>
  <c r="CK2" i="7" s="1"/>
  <c r="CK3" i="7" s="1"/>
  <c r="CL2" i="7" a="1"/>
  <c r="CL2" i="7" s="1"/>
  <c r="CL4" i="7" s="1"/>
  <c r="CM2" i="7" a="1"/>
  <c r="CM2" i="7" s="1"/>
  <c r="CM4" i="7" s="1"/>
  <c r="CN2" i="7" a="1"/>
  <c r="CN2" i="7" s="1"/>
  <c r="CN3" i="7" s="1"/>
  <c r="CO2" i="7" a="1"/>
  <c r="CO2" i="7" s="1"/>
  <c r="CO4" i="7" s="1"/>
  <c r="CP2" i="7" a="1"/>
  <c r="CP2" i="7" s="1"/>
  <c r="CQ2" i="7" a="1"/>
  <c r="CQ2" i="7" s="1"/>
  <c r="CQ3" i="7" s="1"/>
  <c r="CR2" i="7" a="1"/>
  <c r="CR2" i="7" s="1"/>
  <c r="CR3" i="7" s="1"/>
  <c r="CS2" i="7" a="1"/>
  <c r="CS2" i="7" s="1"/>
  <c r="CS5" i="7" s="1"/>
  <c r="CT2" i="7" a="1"/>
  <c r="CT2" i="7" s="1"/>
  <c r="CU2" i="7" a="1"/>
  <c r="CU2" i="7" s="1"/>
  <c r="CU4" i="7" s="1"/>
  <c r="CV2" i="7" a="1"/>
  <c r="CV2" i="7" s="1"/>
  <c r="CV4" i="7" s="1"/>
  <c r="CW2" i="7" a="1"/>
  <c r="CW2" i="7" s="1"/>
  <c r="CW4" i="7" s="1"/>
  <c r="CX2" i="7" a="1"/>
  <c r="CX2" i="7" s="1"/>
  <c r="CX3" i="7" s="1"/>
  <c r="CY2" i="7" a="1"/>
  <c r="CY2" i="7" s="1"/>
  <c r="CZ2" i="7" a="1"/>
  <c r="CZ2" i="7" s="1"/>
  <c r="CZ3" i="7" s="1"/>
  <c r="DA2" i="7" a="1"/>
  <c r="DA2" i="7" s="1"/>
  <c r="DA5" i="7" s="1"/>
  <c r="AZ2" i="7" a="1"/>
  <c r="AZ2" i="7" s="1"/>
  <c r="AY2" i="1"/>
  <c r="CG5" i="7" l="1"/>
  <c r="DA4" i="7"/>
  <c r="CG4" i="7"/>
  <c r="CS4" i="7"/>
  <c r="BU4" i="7"/>
  <c r="CZ4" i="7"/>
  <c r="CK5" i="7"/>
  <c r="BY3" i="7"/>
  <c r="CV3" i="7"/>
  <c r="CU5" i="7"/>
  <c r="CQ4" i="7"/>
  <c r="CM3" i="7"/>
  <c r="CC3" i="7"/>
  <c r="CV5" i="7"/>
  <c r="CM5" i="7"/>
  <c r="CK4" i="7"/>
  <c r="CL3" i="7"/>
  <c r="CC4" i="7"/>
  <c r="CW3" i="7"/>
  <c r="CW5" i="7"/>
  <c r="CR4" i="7"/>
  <c r="CU3" i="7"/>
  <c r="CL5" i="7"/>
  <c r="CH4" i="7"/>
  <c r="BI4" i="7"/>
  <c r="BC4" i="7"/>
  <c r="BC3" i="7"/>
  <c r="BC5" i="7"/>
  <c r="CB4" i="7"/>
  <c r="CB3" i="7"/>
  <c r="CB5" i="7"/>
  <c r="CP3" i="7"/>
  <c r="CP5" i="7"/>
  <c r="CP4" i="7"/>
  <c r="CF3" i="7"/>
  <c r="CF5" i="7"/>
  <c r="CF4" i="7"/>
  <c r="CT4" i="7"/>
  <c r="CT5" i="7"/>
  <c r="CT3" i="7"/>
  <c r="CY3" i="7"/>
  <c r="CY5" i="7"/>
  <c r="CY4" i="7"/>
  <c r="CO5" i="7"/>
  <c r="CO3" i="7"/>
  <c r="CE5" i="7"/>
  <c r="BG5" i="7"/>
  <c r="CI4" i="7"/>
  <c r="CD5" i="7"/>
  <c r="CX4" i="7"/>
  <c r="DA3" i="7"/>
  <c r="CS3" i="7"/>
  <c r="BU3" i="7"/>
  <c r="CZ5" i="7"/>
  <c r="CR5" i="7"/>
  <c r="CJ5" i="7"/>
  <c r="CN4" i="7"/>
  <c r="CJ3" i="7"/>
  <c r="CN5" i="7"/>
  <c r="CD3" i="7"/>
  <c r="CQ5" i="7"/>
  <c r="CI5" i="7"/>
  <c r="CA5" i="7"/>
  <c r="BK5" i="7"/>
  <c r="CE4" i="7"/>
  <c r="CA3" i="7"/>
  <c r="BR4" i="7"/>
  <c r="BB4" i="7"/>
  <c r="BV3" i="7"/>
  <c r="BF3" i="7"/>
  <c r="CX5" i="7"/>
  <c r="CH5" i="7"/>
  <c r="BR5" i="7"/>
  <c r="BJ5" i="7"/>
  <c r="BB5" i="7"/>
  <c r="C23" i="2"/>
  <c r="BA2" i="7" s="1" a="1"/>
  <c r="BA2" i="7" s="1"/>
  <c r="BA3" i="7" s="1"/>
  <c r="D23" i="2"/>
  <c r="E23" i="2"/>
  <c r="BB2" i="7" s="1" a="1"/>
  <c r="BB2" i="7" s="1"/>
  <c r="BB3" i="7" s="1"/>
  <c r="F23" i="2"/>
  <c r="G23" i="2"/>
  <c r="BC2" i="7" s="1" a="1"/>
  <c r="BC2" i="7" s="1"/>
  <c r="H23" i="2"/>
  <c r="I23" i="2"/>
  <c r="BD2" i="7" s="1" a="1"/>
  <c r="BD2" i="7" s="1"/>
  <c r="BD4" i="7" s="1"/>
  <c r="J23" i="2"/>
  <c r="K23" i="2"/>
  <c r="BE2" i="7" s="1" a="1"/>
  <c r="BE2" i="7" s="1"/>
  <c r="BE5" i="7" s="1"/>
  <c r="L23" i="2"/>
  <c r="M23" i="2"/>
  <c r="BF2" i="7" s="1" a="1"/>
  <c r="BF2" i="7" s="1"/>
  <c r="BF4" i="7" s="1"/>
  <c r="N23" i="2"/>
  <c r="O23" i="2"/>
  <c r="BG2" i="7" s="1" a="1"/>
  <c r="BG2" i="7" s="1"/>
  <c r="BG3" i="7" s="1"/>
  <c r="P23" i="2"/>
  <c r="Q23" i="2"/>
  <c r="BH2" i="7" s="1" a="1"/>
  <c r="BH2" i="7" s="1"/>
  <c r="BH5" i="7" s="1"/>
  <c r="R23" i="2"/>
  <c r="S23" i="2"/>
  <c r="BI2" i="7" s="1" a="1"/>
  <c r="BI2" i="7" s="1"/>
  <c r="BI3" i="7" s="1"/>
  <c r="T23" i="2"/>
  <c r="U23" i="2"/>
  <c r="BJ2" i="7" s="1" a="1"/>
  <c r="BJ2" i="7" s="1"/>
  <c r="BJ3" i="7" s="1"/>
  <c r="V23" i="2"/>
  <c r="W23" i="2"/>
  <c r="BK2" i="7" s="1" a="1"/>
  <c r="BK2" i="7" s="1"/>
  <c r="BK3" i="7" s="1"/>
  <c r="X23" i="2"/>
  <c r="Y23" i="2"/>
  <c r="BL2" i="7" s="1" a="1"/>
  <c r="BL2" i="7" s="1"/>
  <c r="BL3" i="7" s="1"/>
  <c r="Z23" i="2"/>
  <c r="AA23" i="2"/>
  <c r="BM2" i="7" s="1" a="1"/>
  <c r="BM2" i="7" s="1"/>
  <c r="BM5" i="7" s="1"/>
  <c r="AB23" i="2"/>
  <c r="AC23" i="2"/>
  <c r="BN2" i="7" s="1" a="1"/>
  <c r="BN2" i="7" s="1"/>
  <c r="BN4" i="7" s="1"/>
  <c r="AD23" i="2"/>
  <c r="AE23" i="2"/>
  <c r="BO2" i="7" s="1" a="1"/>
  <c r="BO2" i="7" s="1"/>
  <c r="BO4" i="7" s="1"/>
  <c r="AF23" i="2"/>
  <c r="AG23" i="2"/>
  <c r="BP2" i="7" s="1" a="1"/>
  <c r="BP2" i="7" s="1"/>
  <c r="BP4" i="7" s="1"/>
  <c r="AH23" i="2"/>
  <c r="AI23" i="2"/>
  <c r="BQ2" i="7" s="1" a="1"/>
  <c r="BQ2" i="7" s="1"/>
  <c r="BQ4" i="7" s="1"/>
  <c r="AJ23" i="2"/>
  <c r="AK23" i="2"/>
  <c r="BR2" i="7" s="1" a="1"/>
  <c r="BR2" i="7" s="1"/>
  <c r="BR3" i="7" s="1"/>
  <c r="AL23" i="2"/>
  <c r="AM23" i="2"/>
  <c r="BS2" i="7" s="1" a="1"/>
  <c r="BS2" i="7" s="1"/>
  <c r="BS5" i="7" s="1"/>
  <c r="AN23" i="2"/>
  <c r="AO23" i="2"/>
  <c r="BT2" i="7" s="1" a="1"/>
  <c r="BT2" i="7" s="1"/>
  <c r="BT5" i="7" s="1"/>
  <c r="AP23" i="2"/>
  <c r="AQ23" i="2"/>
  <c r="BU2" i="7" s="1" a="1"/>
  <c r="BU2" i="7" s="1"/>
  <c r="BU5" i="7" s="1"/>
  <c r="AR23" i="2"/>
  <c r="AS23" i="2"/>
  <c r="BV2" i="7" s="1" a="1"/>
  <c r="BV2" i="7" s="1"/>
  <c r="BV4" i="7" s="1"/>
  <c r="AT23" i="2"/>
  <c r="AU23" i="2"/>
  <c r="BW2" i="7" s="1" a="1"/>
  <c r="BW2" i="7" s="1"/>
  <c r="BW5" i="7" s="1"/>
  <c r="AV23" i="2"/>
  <c r="AW23" i="2"/>
  <c r="BX2" i="7" s="1" a="1"/>
  <c r="BX2" i="7" s="1"/>
  <c r="BX4" i="7" s="1"/>
  <c r="AX23" i="2"/>
  <c r="AY23" i="2"/>
  <c r="BY2" i="7" s="1" a="1"/>
  <c r="BY2" i="7" s="1"/>
  <c r="BY4" i="7" s="1"/>
  <c r="AZ23" i="2"/>
  <c r="BA23" i="2"/>
  <c r="BZ2" i="7" s="1" a="1"/>
  <c r="BZ2" i="7" s="1"/>
  <c r="BZ3" i="7" s="1"/>
  <c r="BB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24" i="2"/>
  <c r="B25" i="2"/>
  <c r="B26" i="2"/>
  <c r="B27" i="2"/>
  <c r="B28" i="2"/>
  <c r="B23" i="2"/>
  <c r="AX2" i="1"/>
  <c r="BA2" i="1"/>
  <c r="BA3" i="1"/>
  <c r="BA4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BG2" i="1"/>
  <c r="BH2" i="1"/>
  <c r="BI2" i="1"/>
  <c r="BJ2" i="1"/>
  <c r="BG3" i="1"/>
  <c r="BH3" i="1"/>
  <c r="BI3" i="1"/>
  <c r="BJ3" i="1"/>
  <c r="BC2" i="1"/>
  <c r="BD2" i="1"/>
  <c r="BE2" i="1"/>
  <c r="BF2" i="1"/>
  <c r="BC3" i="1"/>
  <c r="BD3" i="1"/>
  <c r="BE3" i="1"/>
  <c r="BF3" i="1"/>
  <c r="BB2" i="1"/>
  <c r="BB3" i="1"/>
  <c r="BV5" i="7" l="1"/>
  <c r="BS3" i="7"/>
  <c r="BW3" i="7"/>
  <c r="BJ4" i="7"/>
  <c r="BP3" i="7"/>
  <c r="BD3" i="7"/>
  <c r="BY5" i="7"/>
  <c r="BH3" i="7"/>
  <c r="BW4" i="7"/>
  <c r="BX5" i="7"/>
  <c r="BT4" i="7"/>
  <c r="BA4" i="7"/>
  <c r="BE3" i="7"/>
  <c r="BH4" i="7"/>
  <c r="BX3" i="7"/>
  <c r="BP5" i="7"/>
  <c r="BK4" i="7"/>
  <c r="BT3" i="7"/>
  <c r="BM4" i="7"/>
  <c r="BM3" i="7"/>
  <c r="BD5" i="7"/>
  <c r="BQ3" i="7"/>
  <c r="BQ5" i="7"/>
  <c r="BI5" i="7"/>
  <c r="BZ5" i="7"/>
  <c r="BL5" i="7"/>
  <c r="BN3" i="7"/>
  <c r="BO5" i="7"/>
  <c r="BL4" i="7"/>
  <c r="BE4" i="7"/>
  <c r="BG4" i="7"/>
  <c r="BZ4" i="7"/>
  <c r="BN5" i="7"/>
  <c r="BS4" i="7"/>
  <c r="BO3" i="7"/>
  <c r="BF5" i="7"/>
  <c r="BA5" i="7"/>
  <c r="DB2" i="1"/>
  <c r="CL2" i="1"/>
  <c r="CD2" i="1"/>
  <c r="BV4" i="1"/>
  <c r="BX4" i="1"/>
  <c r="CT2" i="1"/>
  <c r="DA2" i="1"/>
  <c r="CS2" i="1"/>
  <c r="CK2" i="1"/>
  <c r="CC2" i="1"/>
  <c r="BR4" i="1"/>
  <c r="CU2" i="1"/>
  <c r="CM2" i="1"/>
  <c r="CE2" i="1"/>
  <c r="BW4" i="1"/>
  <c r="BZ2" i="1"/>
  <c r="CV2" i="1"/>
  <c r="CN2" i="1"/>
  <c r="CF2" i="1"/>
  <c r="BP4" i="1"/>
  <c r="BO4" i="1"/>
  <c r="BN4" i="1"/>
  <c r="BU4" i="1"/>
  <c r="BM4" i="1"/>
  <c r="BB4" i="1"/>
  <c r="BH4" i="1"/>
  <c r="CW2" i="1"/>
  <c r="CO2" i="1"/>
  <c r="CG2" i="1"/>
  <c r="BG4" i="1"/>
  <c r="BT4" i="1"/>
  <c r="BL4" i="1"/>
  <c r="CZ2" i="1"/>
  <c r="BF4" i="1"/>
  <c r="BE4" i="1"/>
  <c r="BD4" i="1"/>
  <c r="BC4" i="1"/>
  <c r="CJ2" i="1"/>
  <c r="BJ4" i="1"/>
  <c r="CY2" i="1"/>
  <c r="CI2" i="1"/>
  <c r="BS4" i="1"/>
  <c r="BK4" i="1"/>
  <c r="CR2" i="1"/>
  <c r="CB2" i="1"/>
  <c r="CQ2" i="1"/>
  <c r="CA2" i="1"/>
  <c r="BY4" i="1"/>
  <c r="BQ4" i="1"/>
  <c r="BI4" i="1"/>
  <c r="CX2" i="1"/>
  <c r="CP2" i="1"/>
  <c r="C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<sst xmlns="http://schemas.openxmlformats.org/spreadsheetml/2006/main" count="505" uniqueCount="67">
  <si>
    <t>Semaine</t>
  </si>
  <si>
    <t>Pieces</t>
  </si>
  <si>
    <t>Legende :</t>
  </si>
  <si>
    <t xml:space="preserve">piece </t>
  </si>
  <si>
    <t>time</t>
  </si>
  <si>
    <t>Historique</t>
  </si>
  <si>
    <t>Capacite</t>
  </si>
  <si>
    <t>Charge Atelier 1</t>
  </si>
  <si>
    <t>Charge Atelier 2</t>
  </si>
  <si>
    <t>Charge Atelier 3</t>
  </si>
  <si>
    <t>Charge Atelier 4</t>
  </si>
  <si>
    <t>Charge Atelier 5</t>
  </si>
  <si>
    <t>Charge Atelier 6</t>
  </si>
  <si>
    <t>Choix atelier :</t>
  </si>
  <si>
    <t>KPI</t>
  </si>
  <si>
    <t>Efficacite</t>
  </si>
  <si>
    <t>Atelier :</t>
  </si>
  <si>
    <t>Semaines :</t>
  </si>
  <si>
    <t>&gt; 30</t>
  </si>
  <si>
    <t>10&gt; &lt;30</t>
  </si>
  <si>
    <t>&lt;10</t>
  </si>
  <si>
    <t>Y</t>
  </si>
  <si>
    <t>X</t>
  </si>
  <si>
    <t>Taux absence</t>
  </si>
  <si>
    <t>Janvier</t>
  </si>
  <si>
    <t>Fevrier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</si>
  <si>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</si>
  <si>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</si>
  <si>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</si>
  <si>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</si>
  <si>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</si>
  <si>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</si>
  <si>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</si>
  <si>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</si>
  <si>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</si>
  <si>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</si>
  <si>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Image 20</t>
  </si>
  <si>
    <t>Image 19</t>
  </si>
  <si>
    <t>Image 21</t>
  </si>
  <si>
    <t>Image 22</t>
  </si>
  <si>
    <t>Image 23</t>
  </si>
  <si>
    <t>Image 24</t>
  </si>
  <si>
    <t>Image 25</t>
  </si>
  <si>
    <t>Image 26</t>
  </si>
  <si>
    <t>Image 27</t>
  </si>
  <si>
    <t>Image 28</t>
  </si>
  <si>
    <t>Image 29</t>
  </si>
  <si>
    <t>Image 30</t>
  </si>
  <si>
    <t>Image 31</t>
  </si>
  <si>
    <t>Image 32</t>
  </si>
  <si>
    <t>Image 33</t>
  </si>
  <si>
    <t>Image 34</t>
  </si>
  <si>
    <t>Taux de precense</t>
  </si>
  <si>
    <t>Atelier1</t>
  </si>
  <si>
    <t>Atelier2</t>
  </si>
  <si>
    <t>Atelier3</t>
  </si>
  <si>
    <t>Atelier4</t>
  </si>
  <si>
    <t>Atelier6</t>
  </si>
  <si>
    <t>Atelier5</t>
  </si>
  <si>
    <t>Atelier 1</t>
  </si>
  <si>
    <t>Atelier 2</t>
  </si>
  <si>
    <t>Atelier 3</t>
  </si>
  <si>
    <t>Atelier 4</t>
  </si>
  <si>
    <t>Atelier 5</t>
  </si>
  <si>
    <t>Atelier 6</t>
  </si>
  <si>
    <t>DeltaX</t>
  </si>
  <si>
    <t>DeltaY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</si>
</sst>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0" borderId="5" xfId="0" applyNumberFormat="1" applyBorder="1"/>
    <xf numFmtId="10" fontId="0" fillId="0" borderId="6" xfId="0" applyNumberFormat="1" applyBorder="1"/>
    <xf numFmtId="0" fontId="0" fillId="0" borderId="0" xfId="0" applyBorder="1" applyAlignment="1">
      <alignment horizontal="right"/>
    </xf>
    <xf numFmtId="0" fontId="0" fillId="0" borderId="0" xfId="0" quotePrefix="1" applyBorder="1" applyAlignment="1">
      <alignment horizontal="right"/>
    </xf>
    <xf numFmtId="0" fontId="1" fillId="2" borderId="0" xfId="0" applyFont="1" applyFill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2" xfId="0" applyFont="1" applyFill="1" applyBorder="1"/>
    <xf numFmtId="0" fontId="1" fillId="2" borderId="0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9" fontId="1" fillId="2" borderId="0" xfId="1" applyFont="1" applyFill="1"/>
    <xf numFmtId="2" fontId="0" fillId="0" borderId="0" xfId="0" applyNumberFormat="1"/>
    <xf numFmtId="2" fontId="0" fillId="0" borderId="7" xfId="0" applyNumberFormat="1" applyBorder="1"/>
    <xf numFmtId="2" fontId="0" fillId="0" borderId="24" xfId="0" applyNumberFormat="1" applyBorder="1"/>
    <xf numFmtId="2" fontId="0" fillId="0" borderId="16" xfId="0" applyNumberFormat="1" applyBorder="1"/>
    <xf numFmtId="2" fontId="0" fillId="0" borderId="17" xfId="0" applyNumberFormat="1" applyBorder="1"/>
    <xf numFmtId="0" fontId="0" fillId="0" borderId="25" xfId="0" applyBorder="1"/>
    <xf numFmtId="2" fontId="0" fillId="0" borderId="26" xfId="0" applyNumberFormat="1" applyBorder="1"/>
    <xf numFmtId="2" fontId="0" fillId="0" borderId="27" xfId="0" applyNumberFormat="1" applyBorder="1"/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889650"/>
      <color rgb="FFDD115E"/>
      <color rgb="FF7417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226578598464276E-2"/>
          <c:y val="3.3695654481044467E-2"/>
          <c:w val="0.95673346570582463"/>
          <c:h val="0.77102635371628581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Donnees!$A$14</c:f>
              <c:strCache>
                <c:ptCount val="1"/>
                <c:pt idx="0">
                  <c:v>Historique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Donnees!$B$14:$BB$14</c:f>
              <c:numCache>
                <c:formatCode>General</c:formatCode>
                <c:ptCount val="53"/>
                <c:pt idx="0">
                  <c:v>79</c:v>
                </c:pt>
                <c:pt idx="1">
                  <c:v>55</c:v>
                </c:pt>
                <c:pt idx="2">
                  <c:v>4</c:v>
                </c:pt>
                <c:pt idx="3">
                  <c:v>30</c:v>
                </c:pt>
                <c:pt idx="4">
                  <c:v>38</c:v>
                </c:pt>
                <c:pt idx="5">
                  <c:v>19</c:v>
                </c:pt>
                <c:pt idx="6">
                  <c:v>29</c:v>
                </c:pt>
                <c:pt idx="7">
                  <c:v>51</c:v>
                </c:pt>
                <c:pt idx="8">
                  <c:v>44</c:v>
                </c:pt>
                <c:pt idx="9">
                  <c:v>19</c:v>
                </c:pt>
                <c:pt idx="10">
                  <c:v>19</c:v>
                </c:pt>
                <c:pt idx="11">
                  <c:v>48</c:v>
                </c:pt>
                <c:pt idx="12">
                  <c:v>10</c:v>
                </c:pt>
                <c:pt idx="13">
                  <c:v>79</c:v>
                </c:pt>
                <c:pt idx="14">
                  <c:v>74</c:v>
                </c:pt>
                <c:pt idx="15">
                  <c:v>63</c:v>
                </c:pt>
                <c:pt idx="16">
                  <c:v>47</c:v>
                </c:pt>
                <c:pt idx="17">
                  <c:v>18</c:v>
                </c:pt>
                <c:pt idx="18">
                  <c:v>61</c:v>
                </c:pt>
                <c:pt idx="19">
                  <c:v>67</c:v>
                </c:pt>
                <c:pt idx="20">
                  <c:v>27</c:v>
                </c:pt>
                <c:pt idx="21">
                  <c:v>48</c:v>
                </c:pt>
                <c:pt idx="22">
                  <c:v>60</c:v>
                </c:pt>
                <c:pt idx="23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A-8041-A5D5-02C68E02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7303807"/>
        <c:axId val="1397015503"/>
      </c:barChart>
      <c:lineChart>
        <c:grouping val="standard"/>
        <c:varyColors val="0"/>
        <c:ser>
          <c:idx val="0"/>
          <c:order val="0"/>
          <c:tx>
            <c:strRef>
              <c:f>Donnees!$A$12</c:f>
              <c:strCache>
                <c:ptCount val="1"/>
                <c:pt idx="0">
                  <c:v>Charge Atelier 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Donnees!$B$12:$BB$12</c:f>
              <c:numCache>
                <c:formatCode>General</c:formatCode>
                <c:ptCount val="53"/>
                <c:pt idx="24">
                  <c:v>78</c:v>
                </c:pt>
                <c:pt idx="25">
                  <c:v>49</c:v>
                </c:pt>
                <c:pt idx="26">
                  <c:v>70</c:v>
                </c:pt>
                <c:pt idx="27">
                  <c:v>32</c:v>
                </c:pt>
                <c:pt idx="28">
                  <c:v>21</c:v>
                </c:pt>
                <c:pt idx="29">
                  <c:v>48</c:v>
                </c:pt>
                <c:pt idx="30">
                  <c:v>59</c:v>
                </c:pt>
                <c:pt idx="31">
                  <c:v>48</c:v>
                </c:pt>
                <c:pt idx="32">
                  <c:v>68</c:v>
                </c:pt>
                <c:pt idx="33">
                  <c:v>25</c:v>
                </c:pt>
                <c:pt idx="34">
                  <c:v>5</c:v>
                </c:pt>
                <c:pt idx="35">
                  <c:v>6</c:v>
                </c:pt>
                <c:pt idx="36">
                  <c:v>56</c:v>
                </c:pt>
                <c:pt idx="37">
                  <c:v>5</c:v>
                </c:pt>
                <c:pt idx="38">
                  <c:v>72</c:v>
                </c:pt>
                <c:pt idx="39">
                  <c:v>45</c:v>
                </c:pt>
                <c:pt idx="40">
                  <c:v>26</c:v>
                </c:pt>
                <c:pt idx="41">
                  <c:v>71</c:v>
                </c:pt>
                <c:pt idx="42">
                  <c:v>80</c:v>
                </c:pt>
                <c:pt idx="43">
                  <c:v>66</c:v>
                </c:pt>
                <c:pt idx="44">
                  <c:v>48</c:v>
                </c:pt>
                <c:pt idx="45">
                  <c:v>11</c:v>
                </c:pt>
                <c:pt idx="46">
                  <c:v>18</c:v>
                </c:pt>
                <c:pt idx="47">
                  <c:v>48</c:v>
                </c:pt>
                <c:pt idx="48">
                  <c:v>24</c:v>
                </c:pt>
                <c:pt idx="49">
                  <c:v>24</c:v>
                </c:pt>
                <c:pt idx="50">
                  <c:v>40</c:v>
                </c:pt>
                <c:pt idx="51">
                  <c:v>50</c:v>
                </c:pt>
                <c:pt idx="5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A-8041-A5D5-02C68E023A13}"/>
            </c:ext>
          </c:extLst>
        </c:ser>
        <c:ser>
          <c:idx val="1"/>
          <c:order val="1"/>
          <c:tx>
            <c:strRef>
              <c:f>Donnees!$A$13</c:f>
              <c:strCache>
                <c:ptCount val="1"/>
                <c:pt idx="0">
                  <c:v>Capacite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Donnees!$B$13:$BB$13</c:f>
              <c:numCache>
                <c:formatCode>General</c:formatCode>
                <c:ptCount val="53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1A-8041-A5D5-02C68E02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303807"/>
        <c:axId val="1397015503"/>
      </c:lineChart>
      <c:catAx>
        <c:axId val="13973038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7015503"/>
        <c:crosses val="autoZero"/>
        <c:auto val="1"/>
        <c:lblAlgn val="ctr"/>
        <c:lblOffset val="100"/>
        <c:noMultiLvlLbl val="0"/>
      </c:catAx>
      <c:valAx>
        <c:axId val="1397015503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730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601673547104936E-2"/>
          <c:y val="3.1879457162293214E-2"/>
          <c:w val="0.95839832645289502"/>
          <c:h val="0.85187954920272069"/>
        </c:manualLayout>
      </c:layout>
      <c:barChart>
        <c:barDir val="col"/>
        <c:grouping val="clustered"/>
        <c:varyColors val="0"/>
        <c:ser>
          <c:idx val="3"/>
          <c:order val="2"/>
          <c:tx>
            <c:strRef>
              <c:f>Graph!$BA$4</c:f>
              <c:strCache>
                <c:ptCount val="1"/>
                <c:pt idx="0">
                  <c:v>Historique</c:v>
                </c:pt>
              </c:strCache>
            </c:strRef>
          </c:tx>
          <c:spPr>
            <a:gradFill flip="none" rotWithShape="1">
              <a:gsLst>
                <a:gs pos="16000">
                  <a:srgbClr val="002060">
                    <a:lumMod val="72000"/>
                    <a:lumOff val="28000"/>
                  </a:srgbClr>
                </a:gs>
                <a:gs pos="77000">
                  <a:srgbClr val="7417BD"/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101600" dist="50800" dir="5400000" algn="ctr" rotWithShape="0">
                <a:srgbClr val="7030A0">
                  <a:alpha val="70000"/>
                </a:srgbClr>
              </a:outerShdw>
            </a:effectLst>
          </c:spPr>
          <c:invertIfNegative val="0"/>
          <c:cat>
            <c:numRef>
              <c:f>Graph!$BB$1:$DB$1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cat>
          <c:val>
            <c:numRef>
              <c:f>Graph!$BB$4:$DB$4</c:f>
              <c:numCache>
                <c:formatCode>General</c:formatCode>
                <c:ptCount val="53"/>
                <c:pt idx="0">
                  <c:v>49</c:v>
                </c:pt>
                <c:pt idx="1">
                  <c:v>84</c:v>
                </c:pt>
                <c:pt idx="2">
                  <c:v>19</c:v>
                </c:pt>
                <c:pt idx="3">
                  <c:v>78</c:v>
                </c:pt>
                <c:pt idx="4">
                  <c:v>24</c:v>
                </c:pt>
                <c:pt idx="5">
                  <c:v>66</c:v>
                </c:pt>
                <c:pt idx="6">
                  <c:v>40</c:v>
                </c:pt>
                <c:pt idx="7">
                  <c:v>61</c:v>
                </c:pt>
                <c:pt idx="8">
                  <c:v>17</c:v>
                </c:pt>
                <c:pt idx="9">
                  <c:v>90</c:v>
                </c:pt>
                <c:pt idx="10">
                  <c:v>43</c:v>
                </c:pt>
                <c:pt idx="11">
                  <c:v>42</c:v>
                </c:pt>
                <c:pt idx="12">
                  <c:v>94</c:v>
                </c:pt>
                <c:pt idx="13">
                  <c:v>51</c:v>
                </c:pt>
                <c:pt idx="14">
                  <c:v>70</c:v>
                </c:pt>
                <c:pt idx="15">
                  <c:v>29</c:v>
                </c:pt>
                <c:pt idx="16">
                  <c:v>23</c:v>
                </c:pt>
                <c:pt idx="17">
                  <c:v>1</c:v>
                </c:pt>
                <c:pt idx="18">
                  <c:v>96</c:v>
                </c:pt>
                <c:pt idx="19">
                  <c:v>82</c:v>
                </c:pt>
                <c:pt idx="20">
                  <c:v>23</c:v>
                </c:pt>
                <c:pt idx="21">
                  <c:v>94</c:v>
                </c:pt>
                <c:pt idx="22">
                  <c:v>95</c:v>
                </c:pt>
                <c:pt idx="23">
                  <c:v>74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D7-7F48-992E-7A9EC424B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1732367"/>
        <c:axId val="1064624047"/>
      </c:barChart>
      <c:lineChart>
        <c:grouping val="standard"/>
        <c:varyColors val="0"/>
        <c:ser>
          <c:idx val="1"/>
          <c:order val="0"/>
          <c:tx>
            <c:strRef>
              <c:f>Graph!$BA$2</c:f>
              <c:strCache>
                <c:ptCount val="1"/>
                <c:pt idx="0">
                  <c:v>Charge Atelier 5</c:v>
                </c:pt>
              </c:strCache>
            </c:strRef>
          </c:tx>
          <c:spPr>
            <a:ln w="28575" cap="rnd">
              <a:gradFill flip="none" rotWithShape="1">
                <a:gsLst>
                  <a:gs pos="13000">
                    <a:srgbClr val="00B050"/>
                  </a:gs>
                  <a:gs pos="42000">
                    <a:srgbClr val="DD115E">
                      <a:lumMod val="94000"/>
                      <a:lumOff val="6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  <a:round/>
            </a:ln>
            <a:effectLst/>
          </c:spPr>
          <c:marker>
            <c:symbol val="none"/>
          </c:marker>
          <c:cat>
            <c:numRef>
              <c:f>Graph!$BB$1:$DB$1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cat>
          <c:val>
            <c:numRef>
              <c:f>Graph!$BB$2:$DB$2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65</c:v>
                </c:pt>
                <c:pt idx="25">
                  <c:v>9</c:v>
                </c:pt>
                <c:pt idx="26">
                  <c:v>51</c:v>
                </c:pt>
                <c:pt idx="27">
                  <c:v>27</c:v>
                </c:pt>
                <c:pt idx="28">
                  <c:v>9</c:v>
                </c:pt>
                <c:pt idx="29">
                  <c:v>86</c:v>
                </c:pt>
                <c:pt idx="30">
                  <c:v>97</c:v>
                </c:pt>
                <c:pt idx="31">
                  <c:v>24</c:v>
                </c:pt>
                <c:pt idx="32">
                  <c:v>31</c:v>
                </c:pt>
                <c:pt idx="33">
                  <c:v>26</c:v>
                </c:pt>
                <c:pt idx="34">
                  <c:v>38</c:v>
                </c:pt>
                <c:pt idx="35">
                  <c:v>43</c:v>
                </c:pt>
                <c:pt idx="36">
                  <c:v>42</c:v>
                </c:pt>
                <c:pt idx="37">
                  <c:v>56</c:v>
                </c:pt>
                <c:pt idx="38">
                  <c:v>72</c:v>
                </c:pt>
                <c:pt idx="39">
                  <c:v>62</c:v>
                </c:pt>
                <c:pt idx="40">
                  <c:v>96</c:v>
                </c:pt>
                <c:pt idx="41">
                  <c:v>9</c:v>
                </c:pt>
                <c:pt idx="42">
                  <c:v>14</c:v>
                </c:pt>
                <c:pt idx="43">
                  <c:v>75</c:v>
                </c:pt>
                <c:pt idx="44">
                  <c:v>6</c:v>
                </c:pt>
                <c:pt idx="45">
                  <c:v>52</c:v>
                </c:pt>
                <c:pt idx="46">
                  <c:v>83</c:v>
                </c:pt>
                <c:pt idx="47">
                  <c:v>0</c:v>
                </c:pt>
                <c:pt idx="48">
                  <c:v>71</c:v>
                </c:pt>
                <c:pt idx="49">
                  <c:v>76</c:v>
                </c:pt>
                <c:pt idx="50">
                  <c:v>2</c:v>
                </c:pt>
                <c:pt idx="51">
                  <c:v>17</c:v>
                </c:pt>
                <c:pt idx="52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D7-7F48-992E-7A9EC424BAAA}"/>
            </c:ext>
          </c:extLst>
        </c:ser>
        <c:ser>
          <c:idx val="2"/>
          <c:order val="1"/>
          <c:tx>
            <c:strRef>
              <c:f>Graph!$BA$3</c:f>
              <c:strCache>
                <c:ptCount val="1"/>
                <c:pt idx="0">
                  <c:v>Capacite</c:v>
                </c:pt>
              </c:strCache>
            </c:strRef>
          </c:tx>
          <c:spPr>
            <a:ln w="28575" cap="rnd">
              <a:gradFill>
                <a:gsLst>
                  <a:gs pos="37000">
                    <a:srgbClr val="889650"/>
                  </a:gs>
                  <a:gs pos="5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cat>
            <c:numRef>
              <c:f>Graph!$BB$1:$DB$1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cat>
          <c:val>
            <c:numRef>
              <c:f>Graph!$BB$3:$DB$3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D7-7F48-992E-7A9EC424B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1732367"/>
        <c:axId val="1064624047"/>
      </c:lineChart>
      <c:catAx>
        <c:axId val="16717323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64624047"/>
        <c:crosses val="autoZero"/>
        <c:auto val="1"/>
        <c:lblAlgn val="ctr"/>
        <c:lblOffset val="100"/>
        <c:noMultiLvlLbl val="0"/>
      </c:catAx>
      <c:valAx>
        <c:axId val="1064624047"/>
        <c:scaling>
          <c:orientation val="minMax"/>
        </c:scaling>
        <c:delete val="0"/>
        <c:axPos val="l"/>
        <c:majorGridlines>
          <c:spPr>
            <a:ln w="6350" cap="flat" cmpd="sng" algn="ctr">
              <a:gradFill>
                <a:gsLst>
                  <a:gs pos="35000">
                    <a:schemeClr val="accent1">
                      <a:lumMod val="45000"/>
                      <a:lumOff val="55000"/>
                    </a:schemeClr>
                  </a:gs>
                  <a:gs pos="6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71732367"/>
        <c:crosses val="autoZero"/>
        <c:crossBetween val="between"/>
      </c:valAx>
      <c:spPr>
        <a:solidFill>
          <a:schemeClr val="tx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ln>
                <a:noFill/>
              </a:ln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bg1">
              <a:lumMod val="95000"/>
            </a:schemeClr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KPI!$BA$3:$DA$3</c:f>
              <c:numCache>
                <c:formatCode>0%</c:formatCode>
                <c:ptCount val="53"/>
                <c:pt idx="0">
                  <c:v>0.7</c:v>
                </c:pt>
                <c:pt idx="1">
                  <c:v>0.54</c:v>
                </c:pt>
                <c:pt idx="2">
                  <c:v>0.68</c:v>
                </c:pt>
                <c:pt idx="3">
                  <c:v>0</c:v>
                </c:pt>
                <c:pt idx="4">
                  <c:v>0.77</c:v>
                </c:pt>
                <c:pt idx="5">
                  <c:v>0.88</c:v>
                </c:pt>
                <c:pt idx="6">
                  <c:v>0.47</c:v>
                </c:pt>
                <c:pt idx="7">
                  <c:v>0</c:v>
                </c:pt>
                <c:pt idx="8">
                  <c:v>0.55000000000000004</c:v>
                </c:pt>
                <c:pt idx="9">
                  <c:v>0.71</c:v>
                </c:pt>
                <c:pt idx="10">
                  <c:v>0.77</c:v>
                </c:pt>
                <c:pt idx="11">
                  <c:v>0.68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7B-A646-B074-9896BDA892A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KPI!$BA$4:$DA$4</c:f>
              <c:numCache>
                <c:formatCode>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7B-A646-B074-9896BDA892A5}"/>
            </c:ext>
          </c:extLst>
        </c:ser>
        <c:ser>
          <c:idx val="2"/>
          <c:order val="2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Ref>
              <c:f>KPI!$BA$5:$DA$5</c:f>
              <c:numCache>
                <c:formatCode>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7B-A646-B074-9896BDA89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4"/>
        <c:overlap val="100"/>
        <c:axId val="922444032"/>
        <c:axId val="922486384"/>
      </c:barChart>
      <c:catAx>
        <c:axId val="922444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3175" cap="flat" cmpd="sng" algn="ctr">
            <a:solidFill>
              <a:schemeClr val="bg2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2486384"/>
        <c:crosses val="autoZero"/>
        <c:auto val="1"/>
        <c:lblAlgn val="ctr"/>
        <c:lblOffset val="100"/>
        <c:noMultiLvlLbl val="0"/>
      </c:catAx>
      <c:valAx>
        <c:axId val="9224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244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5" fmlaLink="$AY$1" max="5" page="10" val="4"/>
</file>

<file path=xl/ctrlProps/ctrlProp2.xml><?xml version="1.0" encoding="utf-8"?>
<formControlPr xmlns="http://schemas.microsoft.com/office/spreadsheetml/2009/9/main" objectType="Spin" dx="15" fmlaLink="$AY$1" max="6" min="1" page="1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3.xml"/><Relationship Id="rId4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278171</xdr:colOff>
      <xdr:row>0</xdr:row>
      <xdr:rowOff>127819</xdr:rowOff>
    </xdr:from>
    <xdr:to>
      <xdr:col>26</xdr:col>
      <xdr:colOff>204839</xdr:colOff>
      <xdr:row>4</xdr:row>
      <xdr:rowOff>102419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78171" y="127819"/>
          <a:ext cx="21229894" cy="814439"/>
          <a:chOff x="278171" y="127819"/>
          <a:chExt cx="21229894" cy="814439"/>
        </a:xfrm>
        <a:effectLst>
          <a:outerShdw blurRad="63500" sx="91000" sy="91000" algn="ctr" rotWithShape="0">
            <a:prstClr val="black">
              <a:alpha val="70775"/>
            </a:prstClr>
          </a:outerShdw>
        </a:effectLst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278171" y="127819"/>
            <a:ext cx="21229894" cy="814439"/>
          </a:xfrm>
          <a:prstGeom prst="rect">
            <a:avLst/>
          </a:prstGeom>
          <a:gradFill flip="none" rotWithShape="1">
            <a:gsLst>
              <a:gs pos="24000">
                <a:srgbClr val="7417BD"/>
              </a:gs>
              <a:gs pos="90000">
                <a:srgbClr val="DD115E"/>
              </a:gs>
            </a:gsLst>
            <a:path path="circle">
              <a:fillToRect l="100000" t="100000"/>
            </a:path>
            <a:tileRect r="-100000" b="-100000"/>
          </a:gradFill>
          <a:ln w="31750">
            <a:noFill/>
          </a:ln>
          <a:scene3d>
            <a:camera prst="orthographicFront"/>
            <a:lightRig rig="threePt" dir="t"/>
          </a:scene3d>
          <a:sp3d>
            <a:bevelT prst="angle"/>
            <a:contourClr>
              <a:srgbClr val="DD115E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8389682" y="165100"/>
            <a:ext cx="5006872" cy="4903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3200" b="1"/>
              <a:t>TABLEAU DE BORD </a:t>
            </a:r>
          </a:p>
        </xdr:txBody>
      </xdr:sp>
    </xdr:grpSp>
    <xdr:clientData/>
  </xdr:twoCellAnchor>
  <xdr:twoCellAnchor>
    <xdr:from>
      <xdr:col>10</xdr:col>
      <xdr:colOff>141338</xdr:colOff>
      <xdr:row>31</xdr:row>
      <xdr:rowOff>48751</xdr:rowOff>
    </xdr:from>
    <xdr:to>
      <xdr:col>22</xdr:col>
      <xdr:colOff>573549</xdr:colOff>
      <xdr:row>51</xdr:row>
      <xdr:rowOff>61452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334886" y="6439719"/>
          <a:ext cx="10264469" cy="4129959"/>
          <a:chOff x="6143112" y="6542138"/>
          <a:chExt cx="10264469" cy="4129959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9811774" y="6542138"/>
            <a:ext cx="4219677" cy="7501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r>
              <a:rPr lang="fr-FR" sz="2000" b="1">
                <a:solidFill>
                  <a:schemeClr val="bg1"/>
                </a:solidFill>
              </a:rPr>
              <a:t>Goulot d'étranglement :  Atelier 4</a:t>
            </a:r>
          </a:p>
        </xdr:txBody>
      </xdr:sp>
      <xdr:graphicFrame macro="">
        <xdr:nvGraphicFramePr>
          <xdr:cNvPr id="10" name="Graphiqu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aphicFramePr/>
        </xdr:nvGraphicFramePr>
        <xdr:xfrm>
          <a:off x="6143112" y="6903065"/>
          <a:ext cx="10264469" cy="37690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635000</xdr:colOff>
          <xdr:row>6</xdr:row>
          <xdr:rowOff>101600</xdr:rowOff>
        </xdr:from>
        <xdr:to>
          <xdr:col>16</xdr:col>
          <xdr:colOff>584200</xdr:colOff>
          <xdr:row>28</xdr:row>
          <xdr:rowOff>165100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623528</xdr:colOff>
      <xdr:row>4</xdr:row>
      <xdr:rowOff>102419</xdr:rowOff>
    </xdr:from>
    <xdr:to>
      <xdr:col>15</xdr:col>
      <xdr:colOff>400508</xdr:colOff>
      <xdr:row>29</xdr:row>
      <xdr:rowOff>21081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23528" y="942258"/>
          <a:ext cx="12067303" cy="5060113"/>
          <a:chOff x="623528" y="942258"/>
          <a:chExt cx="12067303" cy="5060113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623528" y="962742"/>
            <a:ext cx="12067303" cy="5039629"/>
            <a:chOff x="418689" y="1290484"/>
            <a:chExt cx="12067303" cy="5039629"/>
          </a:xfrm>
        </xdr:grpSpPr>
        <xdr:graphicFrame macro="">
          <xdr:nvGraphicFramePr>
            <xdr:cNvPr id="4" name="Graphiqu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418689" y="1549605"/>
            <a:ext cx="12067303" cy="478050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$AX$2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6349997" y="1290484"/>
              <a:ext cx="1372419" cy="55306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7DE679F9-551C-264B-8698-99121750D2BA}" type="TxLink">
                <a:rPr lang="en-US" sz="1800" b="0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pPr algn="l"/>
                <a:t>5</a:t>
              </a:fld>
              <a:endParaRPr lang="fr-FR" sz="18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5633065" y="942258"/>
            <a:ext cx="1188064" cy="5530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 b="1" i="0" u="none" strike="noStrike">
                <a:solidFill>
                  <a:schemeClr val="bg1"/>
                </a:solidFill>
                <a:latin typeface="Calibri"/>
                <a:cs typeface="Calibri"/>
              </a:rPr>
              <a:t>Atelier</a:t>
            </a:r>
            <a:r>
              <a:rPr lang="en-US" sz="2000" b="1" i="0" u="none" strike="noStrike" baseline="0">
                <a:solidFill>
                  <a:schemeClr val="bg1"/>
                </a:solidFill>
                <a:latin typeface="Calibri"/>
                <a:cs typeface="Calibri"/>
              </a:rPr>
              <a:t> :</a:t>
            </a:r>
            <a:endParaRPr lang="en-US" sz="20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278171</xdr:colOff>
      <xdr:row>0</xdr:row>
      <xdr:rowOff>127819</xdr:rowOff>
    </xdr:from>
    <xdr:to>
      <xdr:col>26</xdr:col>
      <xdr:colOff>204839</xdr:colOff>
      <xdr:row>4</xdr:row>
      <xdr:rowOff>102419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278171" y="127819"/>
          <a:ext cx="21229894" cy="814439"/>
          <a:chOff x="278171" y="127819"/>
          <a:chExt cx="21229894" cy="814439"/>
        </a:xfrm>
        <a:effectLst>
          <a:outerShdw blurRad="63500" sx="91000" sy="91000" algn="ctr" rotWithShape="0">
            <a:prstClr val="black">
              <a:alpha val="70775"/>
            </a:prstClr>
          </a:outerShdw>
        </a:effectLst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278171" y="127819"/>
            <a:ext cx="21229894" cy="814439"/>
          </a:xfrm>
          <a:prstGeom prst="rect">
            <a:avLst/>
          </a:prstGeom>
          <a:gradFill flip="none" rotWithShape="1">
            <a:gsLst>
              <a:gs pos="24000">
                <a:srgbClr val="7417BD"/>
              </a:gs>
              <a:gs pos="90000">
                <a:srgbClr val="DD115E"/>
              </a:gs>
            </a:gsLst>
            <a:path path="circle">
              <a:fillToRect l="100000" t="100000"/>
            </a:path>
            <a:tileRect r="-100000" b="-100000"/>
          </a:gradFill>
          <a:ln w="31750">
            <a:noFill/>
          </a:ln>
          <a:scene3d>
            <a:camera prst="orthographicFront"/>
            <a:lightRig rig="threePt" dir="t"/>
          </a:scene3d>
          <a:sp3d>
            <a:bevelT prst="angle"/>
            <a:contourClr>
              <a:srgbClr val="DD115E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8389682" y="165100"/>
            <a:ext cx="5006872" cy="4903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3200" b="1"/>
              <a:t>TABLEAU DE BORD KPI :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165100</xdr:colOff>
          <xdr:row>6</xdr:row>
          <xdr:rowOff>25400</xdr:rowOff>
        </xdr:from>
        <xdr:to>
          <xdr:col>15</xdr:col>
          <xdr:colOff>114300</xdr:colOff>
          <xdr:row>28</xdr:row>
          <xdr:rowOff>88900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79886</xdr:colOff>
      <xdr:row>4</xdr:row>
      <xdr:rowOff>61452</xdr:rowOff>
    </xdr:from>
    <xdr:to>
      <xdr:col>14</xdr:col>
      <xdr:colOff>-1</xdr:colOff>
      <xdr:row>27</xdr:row>
      <xdr:rowOff>184354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899241" y="901291"/>
          <a:ext cx="10571726" cy="4854676"/>
          <a:chOff x="899241" y="901291"/>
          <a:chExt cx="10571726" cy="4854676"/>
        </a:xfrm>
      </xdr:grpSpPr>
      <xdr:grpSp>
        <xdr:nvGrpSpPr>
          <xdr:cNvPr id="17" name="Groupe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/>
        </xdr:nvGrpSpPr>
        <xdr:grpSpPr>
          <a:xfrm>
            <a:off x="899241" y="901291"/>
            <a:ext cx="10571726" cy="4854676"/>
            <a:chOff x="2230693" y="962742"/>
            <a:chExt cx="10571726" cy="4854676"/>
          </a:xfrm>
        </xdr:grpSpPr>
        <xdr:graphicFrame macro="">
          <xdr:nvGraphicFramePr>
            <xdr:cNvPr id="8" name="Graphique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2230693" y="1331451"/>
            <a:ext cx="10571726" cy="44859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pSp>
          <xdr:nvGrpSpPr>
            <xdr:cNvPr id="15" name="Groupe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7230808" y="962742"/>
              <a:ext cx="1884515" cy="368709"/>
              <a:chOff x="14912259" y="2458065"/>
              <a:chExt cx="1884515" cy="368709"/>
            </a:xfrm>
          </xdr:grpSpPr>
          <xdr:sp macro="" textlink="">
            <xdr:nvSpPr>
              <xdr:cNvPr id="14" name="ZoneTexte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SpPr txBox="1"/>
            </xdr:nvSpPr>
            <xdr:spPr>
              <a:xfrm>
                <a:off x="14912259" y="2458065"/>
                <a:ext cx="1024194" cy="36870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800">
                    <a:solidFill>
                      <a:schemeClr val="bg1"/>
                    </a:solidFill>
                  </a:rPr>
                  <a:t>Atelier : </a:t>
                </a:r>
              </a:p>
            </xdr:txBody>
          </xdr:sp>
          <xdr:sp macro="" textlink="$AY$1">
            <xdr:nvSpPr>
              <xdr:cNvPr id="16" name="ZoneTexte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SpPr txBox="1"/>
            </xdr:nvSpPr>
            <xdr:spPr>
              <a:xfrm>
                <a:off x="15772580" y="2458065"/>
                <a:ext cx="1024194" cy="36870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BB3A5940-9575-4E41-8C59-D3B81B85D20E}" type="TxLink">
                  <a:rPr lang="en-US" sz="1800" b="0" i="0" u="none" strike="noStrike">
                    <a:solidFill>
                      <a:srgbClr val="FFFFFF"/>
                    </a:solidFill>
                    <a:latin typeface="Calibri"/>
                    <a:cs typeface="Calibri"/>
                  </a:rPr>
                  <a:pPr/>
                  <a:t>1</a:t>
                </a:fld>
                <a:endParaRPr lang="fr-FR" sz="1800">
                  <a:solidFill>
                    <a:schemeClr val="bg1"/>
                  </a:solidFill>
                </a:endParaRPr>
              </a:p>
            </xdr:txBody>
          </xdr:sp>
        </xdr:grpSp>
      </xdr:grpSp>
      <xdr:pic macro="[0]!PrintPersonnel">
        <xdr:nvPicPr>
          <xdr:cNvPr id="19" name="Printperso" descr="Informations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61290" y="1065161"/>
            <a:ext cx="320739" cy="310896"/>
          </a:xfrm>
          <a:prstGeom prst="rect">
            <a:avLst/>
          </a:prstGeom>
          <a:solidFill>
            <a:srgbClr val="00FF00"/>
          </a:solidFill>
        </xdr:spPr>
      </xdr:pic>
    </xdr:grpSp>
    <xdr:clientData/>
  </xdr:twoCellAnchor>
  <xdr:twoCellAnchor editAs="oneCell">
    <xdr:from>
      <xdr:col>15</xdr:col>
      <xdr:colOff>204838</xdr:colOff>
      <xdr:row>4</xdr:row>
      <xdr:rowOff>81935</xdr:rowOff>
    </xdr:from>
    <xdr:to>
      <xdr:col>16</xdr:col>
      <xdr:colOff>648227</xdr:colOff>
      <xdr:row>12</xdr:row>
      <xdr:rowOff>141398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777" t="2699" r="73810" b="72540"/>
        <a:stretch/>
      </xdr:blipFill>
      <xdr:spPr>
        <a:xfrm>
          <a:off x="12495161" y="921774"/>
          <a:ext cx="1262743" cy="1698172"/>
        </a:xfrm>
        <a:prstGeom prst="rect">
          <a:avLst/>
        </a:prstGeom>
      </xdr:spPr>
    </xdr:pic>
    <xdr:clientData/>
  </xdr:twoCellAnchor>
  <xdr:twoCellAnchor editAs="oneCell">
    <xdr:from>
      <xdr:col>15</xdr:col>
      <xdr:colOff>204838</xdr:colOff>
      <xdr:row>4</xdr:row>
      <xdr:rowOff>122904</xdr:rowOff>
    </xdr:from>
    <xdr:to>
      <xdr:col>16</xdr:col>
      <xdr:colOff>669998</xdr:colOff>
      <xdr:row>12</xdr:row>
      <xdr:rowOff>29965</xdr:rowOff>
    </xdr:to>
    <xdr:pic>
      <xdr:nvPicPr>
        <xdr:cNvPr id="21" name="Image 20" hidden="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9206" t="5397" r="52063" b="72064"/>
        <a:stretch/>
      </xdr:blipFill>
      <xdr:spPr>
        <a:xfrm>
          <a:off x="12495161" y="962743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15</xdr:col>
      <xdr:colOff>163870</xdr:colOff>
      <xdr:row>12</xdr:row>
      <xdr:rowOff>163870</xdr:rowOff>
    </xdr:from>
    <xdr:to>
      <xdr:col>16</xdr:col>
      <xdr:colOff>629030</xdr:colOff>
      <xdr:row>20</xdr:row>
      <xdr:rowOff>70930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2382" t="5556" r="28887" b="71905"/>
        <a:stretch/>
      </xdr:blipFill>
      <xdr:spPr>
        <a:xfrm>
          <a:off x="12454193" y="2642418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17</xdr:col>
      <xdr:colOff>90949</xdr:colOff>
      <xdr:row>6</xdr:row>
      <xdr:rowOff>70464</xdr:rowOff>
    </xdr:from>
    <xdr:to>
      <xdr:col>18</xdr:col>
      <xdr:colOff>556108</xdr:colOff>
      <xdr:row>13</xdr:row>
      <xdr:rowOff>182363</xdr:rowOff>
    </xdr:to>
    <xdr:pic>
      <xdr:nvPicPr>
        <xdr:cNvPr id="23" name="Image 22" hidden="1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4525" t="3956" r="6744" b="73505"/>
        <a:stretch/>
      </xdr:blipFill>
      <xdr:spPr>
        <a:xfrm>
          <a:off x="14019981" y="1319980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15</xdr:col>
      <xdr:colOff>245807</xdr:colOff>
      <xdr:row>6</xdr:row>
      <xdr:rowOff>61452</xdr:rowOff>
    </xdr:from>
    <xdr:to>
      <xdr:col>16</xdr:col>
      <xdr:colOff>710967</xdr:colOff>
      <xdr:row>13</xdr:row>
      <xdr:rowOff>173351</xdr:rowOff>
    </xdr:to>
    <xdr:pic>
      <xdr:nvPicPr>
        <xdr:cNvPr id="24" name="Image 23" hidden="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789" t="27971" r="74480" b="49490"/>
        <a:stretch/>
      </xdr:blipFill>
      <xdr:spPr>
        <a:xfrm>
          <a:off x="12536130" y="1310968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15</xdr:col>
      <xdr:colOff>348225</xdr:colOff>
      <xdr:row>6</xdr:row>
      <xdr:rowOff>40968</xdr:rowOff>
    </xdr:from>
    <xdr:to>
      <xdr:col>16</xdr:col>
      <xdr:colOff>813385</xdr:colOff>
      <xdr:row>13</xdr:row>
      <xdr:rowOff>152867</xdr:rowOff>
    </xdr:to>
    <xdr:pic>
      <xdr:nvPicPr>
        <xdr:cNvPr id="25" name="Image 24" hidden="1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9190" t="27971" r="52079" b="49490"/>
        <a:stretch/>
      </xdr:blipFill>
      <xdr:spPr>
        <a:xfrm>
          <a:off x="12638548" y="1290484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16</xdr:col>
      <xdr:colOff>675967</xdr:colOff>
      <xdr:row>4</xdr:row>
      <xdr:rowOff>122903</xdr:rowOff>
    </xdr:from>
    <xdr:to>
      <xdr:col>18</xdr:col>
      <xdr:colOff>399002</xdr:colOff>
      <xdr:row>12</xdr:row>
      <xdr:rowOff>122903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1058" t="29038" r="30211" b="48423"/>
        <a:stretch/>
      </xdr:blipFill>
      <xdr:spPr>
        <a:xfrm>
          <a:off x="13785644" y="962742"/>
          <a:ext cx="1361745" cy="1638709"/>
        </a:xfrm>
        <a:prstGeom prst="rect">
          <a:avLst/>
        </a:prstGeom>
      </xdr:spPr>
    </xdr:pic>
    <xdr:clientData/>
  </xdr:twoCellAnchor>
  <xdr:twoCellAnchor editAs="oneCell">
    <xdr:from>
      <xdr:col>17</xdr:col>
      <xdr:colOff>1</xdr:colOff>
      <xdr:row>5</xdr:row>
      <xdr:rowOff>143387</xdr:rowOff>
    </xdr:from>
    <xdr:to>
      <xdr:col>18</xdr:col>
      <xdr:colOff>465160</xdr:colOff>
      <xdr:row>13</xdr:row>
      <xdr:rowOff>50447</xdr:rowOff>
    </xdr:to>
    <xdr:pic>
      <xdr:nvPicPr>
        <xdr:cNvPr id="27" name="Image 26" hidden="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5059" t="28505" r="6210" b="48956"/>
        <a:stretch/>
      </xdr:blipFill>
      <xdr:spPr>
        <a:xfrm>
          <a:off x="13929033" y="1188064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16</xdr:col>
      <xdr:colOff>757904</xdr:colOff>
      <xdr:row>4</xdr:row>
      <xdr:rowOff>122903</xdr:rowOff>
    </xdr:from>
    <xdr:to>
      <xdr:col>18</xdr:col>
      <xdr:colOff>403708</xdr:colOff>
      <xdr:row>12</xdr:row>
      <xdr:rowOff>29964</xdr:rowOff>
    </xdr:to>
    <xdr:pic>
      <xdr:nvPicPr>
        <xdr:cNvPr id="28" name="Image 27" hidden="1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4526" t="51438" r="6743" b="26023"/>
        <a:stretch/>
      </xdr:blipFill>
      <xdr:spPr>
        <a:xfrm>
          <a:off x="13867581" y="962742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15</xdr:col>
      <xdr:colOff>368709</xdr:colOff>
      <xdr:row>14</xdr:row>
      <xdr:rowOff>122903</xdr:rowOff>
    </xdr:from>
    <xdr:to>
      <xdr:col>17</xdr:col>
      <xdr:colOff>14514</xdr:colOff>
      <xdr:row>22</xdr:row>
      <xdr:rowOff>9480</xdr:rowOff>
    </xdr:to>
    <xdr:pic>
      <xdr:nvPicPr>
        <xdr:cNvPr id="29" name="Image 28" hidden="1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0815" t="51971" r="30454" b="25490"/>
        <a:stretch/>
      </xdr:blipFill>
      <xdr:spPr>
        <a:xfrm>
          <a:off x="12659032" y="3011129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15</xdr:col>
      <xdr:colOff>225323</xdr:colOff>
      <xdr:row>5</xdr:row>
      <xdr:rowOff>143387</xdr:rowOff>
    </xdr:from>
    <xdr:to>
      <xdr:col>16</xdr:col>
      <xdr:colOff>690483</xdr:colOff>
      <xdr:row>13</xdr:row>
      <xdr:rowOff>50447</xdr:rowOff>
    </xdr:to>
    <xdr:pic>
      <xdr:nvPicPr>
        <xdr:cNvPr id="30" name="Image 29" hidden="1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8947" t="50904" r="52322" b="26557"/>
        <a:stretch/>
      </xdr:blipFill>
      <xdr:spPr>
        <a:xfrm>
          <a:off x="12515646" y="1188064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16</xdr:col>
      <xdr:colOff>737419</xdr:colOff>
      <xdr:row>13</xdr:row>
      <xdr:rowOff>1</xdr:rowOff>
    </xdr:from>
    <xdr:to>
      <xdr:col>18</xdr:col>
      <xdr:colOff>383223</xdr:colOff>
      <xdr:row>20</xdr:row>
      <xdr:rowOff>111900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613" t="50904" r="73656" b="26557"/>
        <a:stretch/>
      </xdr:blipFill>
      <xdr:spPr>
        <a:xfrm>
          <a:off x="13847096" y="2683388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15</xdr:col>
      <xdr:colOff>532580</xdr:colOff>
      <xdr:row>14</xdr:row>
      <xdr:rowOff>102420</xdr:rowOff>
    </xdr:from>
    <xdr:to>
      <xdr:col>18</xdr:col>
      <xdr:colOff>210908</xdr:colOff>
      <xdr:row>23</xdr:row>
      <xdr:rowOff>40968</xdr:rowOff>
    </xdr:to>
    <xdr:pic>
      <xdr:nvPicPr>
        <xdr:cNvPr id="32" name="Image 31" hidden="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53885" t="4260" r="30075" b="77460"/>
        <a:stretch/>
      </xdr:blipFill>
      <xdr:spPr>
        <a:xfrm>
          <a:off x="12822903" y="2990646"/>
          <a:ext cx="2136392" cy="1802580"/>
        </a:xfrm>
        <a:prstGeom prst="rect">
          <a:avLst/>
        </a:prstGeom>
      </xdr:spPr>
    </xdr:pic>
    <xdr:clientData/>
  </xdr:twoCellAnchor>
  <xdr:twoCellAnchor editAs="oneCell">
    <xdr:from>
      <xdr:col>16</xdr:col>
      <xdr:colOff>40966</xdr:colOff>
      <xdr:row>14</xdr:row>
      <xdr:rowOff>20484</xdr:rowOff>
    </xdr:from>
    <xdr:to>
      <xdr:col>17</xdr:col>
      <xdr:colOff>778386</xdr:colOff>
      <xdr:row>22</xdr:row>
      <xdr:rowOff>43612</xdr:rowOff>
    </xdr:to>
    <xdr:pic>
      <xdr:nvPicPr>
        <xdr:cNvPr id="33" name="Image 32" hidden="1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9758" t="5614" r="69884" b="79265"/>
        <a:stretch/>
      </xdr:blipFill>
      <xdr:spPr>
        <a:xfrm>
          <a:off x="13150643" y="2908710"/>
          <a:ext cx="1556775" cy="16823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145142</xdr:colOff>
      <xdr:row>5</xdr:row>
      <xdr:rowOff>102810</xdr:rowOff>
    </xdr:from>
    <xdr:to>
      <xdr:col>14</xdr:col>
      <xdr:colOff>314476</xdr:colOff>
      <xdr:row>16</xdr:row>
      <xdr:rowOff>145143</xdr:rowOff>
    </xdr:to>
    <xdr:sp macro="[0]!tracer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458475" y="1009953"/>
          <a:ext cx="2709334" cy="2038047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4000"/>
            <a:t>Tracage flux</a:t>
          </a:r>
        </a:p>
      </xdr:txBody>
    </xdr:sp>
    <xdr:clientData/>
  </xdr:twoCellAnchor>
  <xdr:twoCellAnchor>
    <xdr:from>
      <xdr:col>16</xdr:col>
      <xdr:colOff>302380</xdr:colOff>
      <xdr:row>0</xdr:row>
      <xdr:rowOff>0</xdr:rowOff>
    </xdr:from>
    <xdr:to>
      <xdr:col>60</xdr:col>
      <xdr:colOff>190755</xdr:colOff>
      <xdr:row>214</xdr:row>
      <xdr:rowOff>1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3BF8F505-70DE-AC1D-8250-7D8A17F0235A}"/>
            </a:ext>
          </a:extLst>
        </xdr:cNvPr>
        <xdr:cNvGrpSpPr/>
      </xdr:nvGrpSpPr>
      <xdr:grpSpPr>
        <a:xfrm>
          <a:off x="13412057" y="0"/>
          <a:ext cx="35939988" cy="43835485"/>
          <a:chOff x="13849047" y="0"/>
          <a:chExt cx="37141708" cy="38825715"/>
        </a:xfrm>
      </xdr:grpSpPr>
      <xdr:pic>
        <xdr:nvPicPr>
          <xdr:cNvPr id="40" name="Image 39">
            <a:extLst>
              <a:ext uri="{FF2B5EF4-FFF2-40B4-BE49-F238E27FC236}">
                <a16:creationId xmlns:a16="http://schemas.microsoft.com/office/drawing/2014/main" id="{A94DF765-4B83-EE24-6950-8E2B2C034A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849047" y="0"/>
            <a:ext cx="37141708" cy="38825715"/>
          </a:xfrm>
          <a:prstGeom prst="rect">
            <a:avLst/>
          </a:prstGeom>
        </xdr:spPr>
      </xdr:pic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462E71DD-E2CF-F222-0E82-0E84B19A45CB}"/>
              </a:ext>
            </a:extLst>
          </xdr:cNvPr>
          <xdr:cNvSpPr/>
        </xdr:nvSpPr>
        <xdr:spPr>
          <a:xfrm>
            <a:off x="17054285" y="7620000"/>
            <a:ext cx="2419048" cy="11490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4800">
                <a:solidFill>
                  <a:schemeClr val="tx1"/>
                </a:solidFill>
              </a:rPr>
              <a:t>Atelier 1</a:t>
            </a:r>
          </a:p>
        </xdr:txBody>
      </xdr:sp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A1B85261-8890-FE49-BE68-0C609A8729D8}"/>
              </a:ext>
            </a:extLst>
          </xdr:cNvPr>
          <xdr:cNvSpPr/>
        </xdr:nvSpPr>
        <xdr:spPr>
          <a:xfrm>
            <a:off x="25008114" y="7651448"/>
            <a:ext cx="2419048" cy="11490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4800">
                <a:solidFill>
                  <a:schemeClr val="tx1"/>
                </a:solidFill>
              </a:rPr>
              <a:t>Atelier 2</a:t>
            </a:r>
          </a:p>
        </xdr:txBody>
      </xdr:sp>
      <xdr:sp macro="" textlink="">
        <xdr:nvSpPr>
          <xdr:cNvPr id="44" name="Rectangle 43">
            <a:extLst>
              <a:ext uri="{FF2B5EF4-FFF2-40B4-BE49-F238E27FC236}">
                <a16:creationId xmlns:a16="http://schemas.microsoft.com/office/drawing/2014/main" id="{E79CACB0-AB14-A841-A6D9-BA69C3456037}"/>
              </a:ext>
            </a:extLst>
          </xdr:cNvPr>
          <xdr:cNvSpPr/>
        </xdr:nvSpPr>
        <xdr:spPr>
          <a:xfrm>
            <a:off x="32538609" y="7682895"/>
            <a:ext cx="2419048" cy="11490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4800">
                <a:solidFill>
                  <a:schemeClr val="tx1"/>
                </a:solidFill>
              </a:rPr>
              <a:t>Atelier 3</a:t>
            </a:r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8EAC43F-3F2A-E94A-89C9-E17A6969B70D}"/>
              </a:ext>
            </a:extLst>
          </xdr:cNvPr>
          <xdr:cNvSpPr/>
        </xdr:nvSpPr>
        <xdr:spPr>
          <a:xfrm>
            <a:off x="17148628" y="12310533"/>
            <a:ext cx="2419048" cy="11490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4800">
                <a:solidFill>
                  <a:schemeClr val="tx1"/>
                </a:solidFill>
              </a:rPr>
              <a:t>Atelier 4</a:t>
            </a:r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E4C986E9-1F92-A841-9882-5C6EADF9447E}"/>
              </a:ext>
            </a:extLst>
          </xdr:cNvPr>
          <xdr:cNvSpPr/>
        </xdr:nvSpPr>
        <xdr:spPr>
          <a:xfrm>
            <a:off x="24800075" y="12402456"/>
            <a:ext cx="2419048" cy="11490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4800">
                <a:solidFill>
                  <a:schemeClr val="tx1"/>
                </a:solidFill>
              </a:rPr>
              <a:t>Atelier 5</a:t>
            </a:r>
          </a:p>
        </xdr:txBody>
      </xdr:sp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15A293DB-08B3-B84D-B4C6-31F981F13F49}"/>
              </a:ext>
            </a:extLst>
          </xdr:cNvPr>
          <xdr:cNvSpPr/>
        </xdr:nvSpPr>
        <xdr:spPr>
          <a:xfrm>
            <a:off x="32632951" y="12252475"/>
            <a:ext cx="2419048" cy="11490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4800">
                <a:solidFill>
                  <a:schemeClr val="tx1"/>
                </a:solidFill>
              </a:rPr>
              <a:t>Atelier 6</a:t>
            </a:r>
          </a:p>
        </xdr:txBody>
      </xdr:sp>
    </xdr:grpSp>
    <xdr:clientData/>
  </xdr:twoCellAnchor>
  <xdr:twoCellAnchor>
    <xdr:from>
      <xdr:col>20</xdr:col>
      <xdr:colOff>0</xdr:colOff>
      <xdr:row>34</xdr:row>
      <xdr:rowOff>76200</xdr:rowOff>
    </xdr:from>
    <xdr:to>
      <xdr:col>21</xdr:col>
      <xdr:colOff>127000</xdr:colOff>
      <xdr:row>39</xdr:row>
      <xdr:rowOff>12700</xdr:rowOff>
    </xdr:to>
    <xdr:sp macro="" textlink="">
      <xdr:nvSpPr>
        <xdr:cNvPr id="5438" name="Ellipse 5437">
          <a:extLst>
            <a:ext uri="{FF2B5EF4-FFF2-40B4-BE49-F238E27FC236}">
              <a16:creationId xmlns:a16="http://schemas.microsoft.com/office/drawing/2014/main" id="{84C63D72-8AB1-3C9E-6F66-9F489BB53472}"/>
            </a:ext>
          </a:extLst>
        </xdr:cNvPr>
        <xdr:cNvSpPr/>
      </xdr:nvSpPr>
      <xdr:spPr>
        <a:xfrm>
          <a:off x="16510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127000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439" name="Connecteur droit avec flèche 5438">
          <a:extLst>
            <a:ext uri="{FF2B5EF4-FFF2-40B4-BE49-F238E27FC236}">
              <a16:creationId xmlns:a16="http://schemas.microsoft.com/office/drawing/2014/main" id="{0DB2E2BD-8810-81EA-E54F-BFABAD18F35A}"/>
            </a:ext>
          </a:extLst>
        </xdr:cNvPr>
        <xdr:cNvCxnSpPr/>
      </xdr:nvCxnSpPr>
      <xdr:spPr>
        <a:xfrm>
          <a:off x="16637000" y="7112000"/>
          <a:ext cx="6985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81</xdr:row>
      <xdr:rowOff>50800</xdr:rowOff>
    </xdr:from>
    <xdr:to>
      <xdr:col>29</xdr:col>
      <xdr:colOff>508000</xdr:colOff>
      <xdr:row>85</xdr:row>
      <xdr:rowOff>190500</xdr:rowOff>
    </xdr:to>
    <xdr:sp macro="" textlink="">
      <xdr:nvSpPr>
        <xdr:cNvPr id="5440" name="Ellipse 5439">
          <a:extLst>
            <a:ext uri="{FF2B5EF4-FFF2-40B4-BE49-F238E27FC236}">
              <a16:creationId xmlns:a16="http://schemas.microsoft.com/office/drawing/2014/main" id="{A7AA39E8-3D25-2E6A-B9C8-D5466147F843}"/>
            </a:ext>
          </a:extLst>
        </xdr:cNvPr>
        <xdr:cNvSpPr/>
      </xdr:nvSpPr>
      <xdr:spPr>
        <a:xfrm>
          <a:off x="23495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63500</xdr:colOff>
      <xdr:row>34</xdr:row>
      <xdr:rowOff>76200</xdr:rowOff>
    </xdr:from>
    <xdr:to>
      <xdr:col>21</xdr:col>
      <xdr:colOff>190500</xdr:colOff>
      <xdr:row>39</xdr:row>
      <xdr:rowOff>12700</xdr:rowOff>
    </xdr:to>
    <xdr:sp macro="" textlink="">
      <xdr:nvSpPr>
        <xdr:cNvPr id="5441" name="Ellipse 5440">
          <a:extLst>
            <a:ext uri="{FF2B5EF4-FFF2-40B4-BE49-F238E27FC236}">
              <a16:creationId xmlns:a16="http://schemas.microsoft.com/office/drawing/2014/main" id="{F0D001F2-8874-81ED-E379-013C96A9F5AA}"/>
            </a:ext>
          </a:extLst>
        </xdr:cNvPr>
        <xdr:cNvSpPr/>
      </xdr:nvSpPr>
      <xdr:spPr>
        <a:xfrm>
          <a:off x="16573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127000</xdr:colOff>
      <xdr:row>35</xdr:row>
      <xdr:rowOff>0</xdr:rowOff>
    </xdr:from>
    <xdr:to>
      <xdr:col>20</xdr:col>
      <xdr:colOff>190500</xdr:colOff>
      <xdr:row>81</xdr:row>
      <xdr:rowOff>177800</xdr:rowOff>
    </xdr:to>
    <xdr:cxnSp macro="">
      <xdr:nvCxnSpPr>
        <xdr:cNvPr id="5442" name="Connecteur droit avec flèche 5441">
          <a:extLst>
            <a:ext uri="{FF2B5EF4-FFF2-40B4-BE49-F238E27FC236}">
              <a16:creationId xmlns:a16="http://schemas.microsoft.com/office/drawing/2014/main" id="{96D4CBEC-DFEC-A6BB-3297-AF6F31ED7E20}"/>
            </a:ext>
          </a:extLst>
        </xdr:cNvPr>
        <xdr:cNvCxnSpPr/>
      </xdr:nvCxnSpPr>
      <xdr:spPr>
        <a:xfrm flipH="1">
          <a:off x="16637000" y="7112000"/>
          <a:ext cx="63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81</xdr:row>
      <xdr:rowOff>50800</xdr:rowOff>
    </xdr:from>
    <xdr:to>
      <xdr:col>21</xdr:col>
      <xdr:colOff>127000</xdr:colOff>
      <xdr:row>85</xdr:row>
      <xdr:rowOff>190500</xdr:rowOff>
    </xdr:to>
    <xdr:sp macro="" textlink="">
      <xdr:nvSpPr>
        <xdr:cNvPr id="5443" name="Ellipse 5442">
          <a:extLst>
            <a:ext uri="{FF2B5EF4-FFF2-40B4-BE49-F238E27FC236}">
              <a16:creationId xmlns:a16="http://schemas.microsoft.com/office/drawing/2014/main" id="{16C8ADD2-4DA7-8A6F-3B74-9D110254F3BD}"/>
            </a:ext>
          </a:extLst>
        </xdr:cNvPr>
        <xdr:cNvSpPr/>
      </xdr:nvSpPr>
      <xdr:spPr>
        <a:xfrm>
          <a:off x="16510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127000</xdr:colOff>
      <xdr:row>35</xdr:row>
      <xdr:rowOff>0</xdr:rowOff>
    </xdr:from>
    <xdr:to>
      <xdr:col>38</xdr:col>
      <xdr:colOff>508000</xdr:colOff>
      <xdr:row>81</xdr:row>
      <xdr:rowOff>177800</xdr:rowOff>
    </xdr:to>
    <xdr:cxnSp macro="">
      <xdr:nvCxnSpPr>
        <xdr:cNvPr id="5444" name="Connecteur droit avec flèche 5443">
          <a:extLst>
            <a:ext uri="{FF2B5EF4-FFF2-40B4-BE49-F238E27FC236}">
              <a16:creationId xmlns:a16="http://schemas.microsoft.com/office/drawing/2014/main" id="{48D0671A-8030-9148-99DA-DD2E057252FB}"/>
            </a:ext>
          </a:extLst>
        </xdr:cNvPr>
        <xdr:cNvCxnSpPr/>
      </xdr:nvCxnSpPr>
      <xdr:spPr>
        <a:xfrm flipV="1">
          <a:off x="16637000" y="7112000"/>
          <a:ext cx="15240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381000</xdr:colOff>
      <xdr:row>34</xdr:row>
      <xdr:rowOff>76200</xdr:rowOff>
    </xdr:from>
    <xdr:to>
      <xdr:col>39</xdr:col>
      <xdr:colOff>508000</xdr:colOff>
      <xdr:row>39</xdr:row>
      <xdr:rowOff>12700</xdr:rowOff>
    </xdr:to>
    <xdr:sp macro="" textlink="">
      <xdr:nvSpPr>
        <xdr:cNvPr id="5445" name="Ellipse 5444">
          <a:extLst>
            <a:ext uri="{FF2B5EF4-FFF2-40B4-BE49-F238E27FC236}">
              <a16:creationId xmlns:a16="http://schemas.microsoft.com/office/drawing/2014/main" id="{E7B545E5-DD72-32AD-51FE-F9975AA54D2A}"/>
            </a:ext>
          </a:extLst>
        </xdr:cNvPr>
        <xdr:cNvSpPr/>
      </xdr:nvSpPr>
      <xdr:spPr>
        <a:xfrm>
          <a:off x="31750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38</xdr:col>
      <xdr:colOff>508000</xdr:colOff>
      <xdr:row>35</xdr:row>
      <xdr:rowOff>0</xdr:rowOff>
    </xdr:to>
    <xdr:cxnSp macro="">
      <xdr:nvCxnSpPr>
        <xdr:cNvPr id="5446" name="Connecteur droit avec flèche 5445">
          <a:extLst>
            <a:ext uri="{FF2B5EF4-FFF2-40B4-BE49-F238E27FC236}">
              <a16:creationId xmlns:a16="http://schemas.microsoft.com/office/drawing/2014/main" id="{DE9F09EC-063F-9899-8BE1-0D95E849F420}"/>
            </a:ext>
          </a:extLst>
        </xdr:cNvPr>
        <xdr:cNvCxnSpPr/>
      </xdr:nvCxnSpPr>
      <xdr:spPr>
        <a:xfrm flipH="1">
          <a:off x="23622000" y="7112000"/>
          <a:ext cx="8255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447" name="Ellipse 5446">
          <a:extLst>
            <a:ext uri="{FF2B5EF4-FFF2-40B4-BE49-F238E27FC236}">
              <a16:creationId xmlns:a16="http://schemas.microsoft.com/office/drawing/2014/main" id="{A1245B61-47AE-B455-2D4B-1E69217E3092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38</xdr:col>
      <xdr:colOff>571500</xdr:colOff>
      <xdr:row>35</xdr:row>
      <xdr:rowOff>0</xdr:rowOff>
    </xdr:to>
    <xdr:cxnSp macro="">
      <xdr:nvCxnSpPr>
        <xdr:cNvPr id="5448" name="Connecteur droit avec flèche 5447">
          <a:extLst>
            <a:ext uri="{FF2B5EF4-FFF2-40B4-BE49-F238E27FC236}">
              <a16:creationId xmlns:a16="http://schemas.microsoft.com/office/drawing/2014/main" id="{F8A9D341-E66F-AF00-C7D5-5A9881F701F4}"/>
            </a:ext>
          </a:extLst>
        </xdr:cNvPr>
        <xdr:cNvCxnSpPr/>
      </xdr:nvCxnSpPr>
      <xdr:spPr>
        <a:xfrm>
          <a:off x="23622000" y="7112000"/>
          <a:ext cx="8318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444500</xdr:colOff>
      <xdr:row>34</xdr:row>
      <xdr:rowOff>76200</xdr:rowOff>
    </xdr:from>
    <xdr:to>
      <xdr:col>39</xdr:col>
      <xdr:colOff>571500</xdr:colOff>
      <xdr:row>39</xdr:row>
      <xdr:rowOff>12700</xdr:rowOff>
    </xdr:to>
    <xdr:sp macro="" textlink="">
      <xdr:nvSpPr>
        <xdr:cNvPr id="5449" name="Ellipse 5448">
          <a:extLst>
            <a:ext uri="{FF2B5EF4-FFF2-40B4-BE49-F238E27FC236}">
              <a16:creationId xmlns:a16="http://schemas.microsoft.com/office/drawing/2014/main" id="{CE2DF328-938F-C6E6-9592-3A491A94F014}"/>
            </a:ext>
          </a:extLst>
        </xdr:cNvPr>
        <xdr:cNvSpPr/>
      </xdr:nvSpPr>
      <xdr:spPr>
        <a:xfrm>
          <a:off x="31813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450" name="Ellipse 5449">
          <a:extLst>
            <a:ext uri="{FF2B5EF4-FFF2-40B4-BE49-F238E27FC236}">
              <a16:creationId xmlns:a16="http://schemas.microsoft.com/office/drawing/2014/main" id="{BA6924FC-DC25-6996-5079-B75C388B7340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38</xdr:col>
      <xdr:colOff>635000</xdr:colOff>
      <xdr:row>35</xdr:row>
      <xdr:rowOff>0</xdr:rowOff>
    </xdr:to>
    <xdr:cxnSp macro="">
      <xdr:nvCxnSpPr>
        <xdr:cNvPr id="5451" name="Connecteur droit avec flèche 5450">
          <a:extLst>
            <a:ext uri="{FF2B5EF4-FFF2-40B4-BE49-F238E27FC236}">
              <a16:creationId xmlns:a16="http://schemas.microsoft.com/office/drawing/2014/main" id="{570F25BB-ACFD-174F-2E7E-92E908CF1304}"/>
            </a:ext>
          </a:extLst>
        </xdr:cNvPr>
        <xdr:cNvCxnSpPr/>
      </xdr:nvCxnSpPr>
      <xdr:spPr>
        <a:xfrm>
          <a:off x="23590250" y="7112000"/>
          <a:ext cx="8413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508000</xdr:colOff>
      <xdr:row>34</xdr:row>
      <xdr:rowOff>76200</xdr:rowOff>
    </xdr:from>
    <xdr:to>
      <xdr:col>39</xdr:col>
      <xdr:colOff>635000</xdr:colOff>
      <xdr:row>39</xdr:row>
      <xdr:rowOff>12700</xdr:rowOff>
    </xdr:to>
    <xdr:sp macro="" textlink="">
      <xdr:nvSpPr>
        <xdr:cNvPr id="5452" name="Ellipse 5451">
          <a:extLst>
            <a:ext uri="{FF2B5EF4-FFF2-40B4-BE49-F238E27FC236}">
              <a16:creationId xmlns:a16="http://schemas.microsoft.com/office/drawing/2014/main" id="{3E68A78D-0994-C25F-BFA1-9FA6570D930B}"/>
            </a:ext>
          </a:extLst>
        </xdr:cNvPr>
        <xdr:cNvSpPr/>
      </xdr:nvSpPr>
      <xdr:spPr>
        <a:xfrm>
          <a:off x="31877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38</xdr:col>
      <xdr:colOff>635000</xdr:colOff>
      <xdr:row>35</xdr:row>
      <xdr:rowOff>0</xdr:rowOff>
    </xdr:to>
    <xdr:cxnSp macro="">
      <xdr:nvCxnSpPr>
        <xdr:cNvPr id="5453" name="Connecteur droit avec flèche 5452">
          <a:extLst>
            <a:ext uri="{FF2B5EF4-FFF2-40B4-BE49-F238E27FC236}">
              <a16:creationId xmlns:a16="http://schemas.microsoft.com/office/drawing/2014/main" id="{3076DFE2-6708-0783-876C-CB39E2FF98C5}"/>
            </a:ext>
          </a:extLst>
        </xdr:cNvPr>
        <xdr:cNvCxnSpPr/>
      </xdr:nvCxnSpPr>
      <xdr:spPr>
        <a:xfrm flipH="1">
          <a:off x="23622000" y="7112000"/>
          <a:ext cx="8382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454" name="Ellipse 5453">
          <a:extLst>
            <a:ext uri="{FF2B5EF4-FFF2-40B4-BE49-F238E27FC236}">
              <a16:creationId xmlns:a16="http://schemas.microsoft.com/office/drawing/2014/main" id="{4C650598-D181-B3BA-BBD7-98A585ECB73F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539750</xdr:colOff>
      <xdr:row>81</xdr:row>
      <xdr:rowOff>177800</xdr:rowOff>
    </xdr:to>
    <xdr:cxnSp macro="">
      <xdr:nvCxnSpPr>
        <xdr:cNvPr id="5455" name="Connecteur droit avec flèche 5454">
          <a:extLst>
            <a:ext uri="{FF2B5EF4-FFF2-40B4-BE49-F238E27FC236}">
              <a16:creationId xmlns:a16="http://schemas.microsoft.com/office/drawing/2014/main" id="{EE1C08F0-DF2F-362C-455A-CBBA9952727F}"/>
            </a:ext>
          </a:extLst>
        </xdr:cNvPr>
        <xdr:cNvCxnSpPr/>
      </xdr:nvCxnSpPr>
      <xdr:spPr>
        <a:xfrm>
          <a:off x="23622000" y="7112000"/>
          <a:ext cx="31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412750</xdr:colOff>
      <xdr:row>81</xdr:row>
      <xdr:rowOff>50800</xdr:rowOff>
    </xdr:from>
    <xdr:to>
      <xdr:col>29</xdr:col>
      <xdr:colOff>539750</xdr:colOff>
      <xdr:row>85</xdr:row>
      <xdr:rowOff>190500</xdr:rowOff>
    </xdr:to>
    <xdr:sp macro="" textlink="">
      <xdr:nvSpPr>
        <xdr:cNvPr id="5456" name="Ellipse 5455">
          <a:extLst>
            <a:ext uri="{FF2B5EF4-FFF2-40B4-BE49-F238E27FC236}">
              <a16:creationId xmlns:a16="http://schemas.microsoft.com/office/drawing/2014/main" id="{1D07C4E4-C5D8-A43E-7F7C-6D73EC088CF8}"/>
            </a:ext>
          </a:extLst>
        </xdr:cNvPr>
        <xdr:cNvSpPr/>
      </xdr:nvSpPr>
      <xdr:spPr>
        <a:xfrm>
          <a:off x="23526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539750</xdr:colOff>
      <xdr:row>81</xdr:row>
      <xdr:rowOff>177800</xdr:rowOff>
    </xdr:to>
    <xdr:cxnSp macro="">
      <xdr:nvCxnSpPr>
        <xdr:cNvPr id="5457" name="Connecteur droit avec flèche 5456">
          <a:extLst>
            <a:ext uri="{FF2B5EF4-FFF2-40B4-BE49-F238E27FC236}">
              <a16:creationId xmlns:a16="http://schemas.microsoft.com/office/drawing/2014/main" id="{B4FAE9F6-6F36-53EA-054F-8D83A9C7509B}"/>
            </a:ext>
          </a:extLst>
        </xdr:cNvPr>
        <xdr:cNvCxnSpPr/>
      </xdr:nvCxnSpPr>
      <xdr:spPr>
        <a:xfrm flipH="1" flipV="1">
          <a:off x="23622000" y="7112000"/>
          <a:ext cx="31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458" name="Ellipse 5457">
          <a:extLst>
            <a:ext uri="{FF2B5EF4-FFF2-40B4-BE49-F238E27FC236}">
              <a16:creationId xmlns:a16="http://schemas.microsoft.com/office/drawing/2014/main" id="{F5090D44-7DD5-935B-B443-C86F55BEA98C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38</xdr:col>
      <xdr:colOff>698500</xdr:colOff>
      <xdr:row>35</xdr:row>
      <xdr:rowOff>0</xdr:rowOff>
    </xdr:to>
    <xdr:cxnSp macro="">
      <xdr:nvCxnSpPr>
        <xdr:cNvPr id="5459" name="Connecteur droit avec flèche 5458">
          <a:extLst>
            <a:ext uri="{FF2B5EF4-FFF2-40B4-BE49-F238E27FC236}">
              <a16:creationId xmlns:a16="http://schemas.microsoft.com/office/drawing/2014/main" id="{B069D992-9856-567C-321D-856ADA35977B}"/>
            </a:ext>
          </a:extLst>
        </xdr:cNvPr>
        <xdr:cNvCxnSpPr/>
      </xdr:nvCxnSpPr>
      <xdr:spPr>
        <a:xfrm>
          <a:off x="23622000" y="7112000"/>
          <a:ext cx="8445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571500</xdr:colOff>
      <xdr:row>34</xdr:row>
      <xdr:rowOff>76200</xdr:rowOff>
    </xdr:from>
    <xdr:to>
      <xdr:col>39</xdr:col>
      <xdr:colOff>698500</xdr:colOff>
      <xdr:row>39</xdr:row>
      <xdr:rowOff>12700</xdr:rowOff>
    </xdr:to>
    <xdr:sp macro="" textlink="">
      <xdr:nvSpPr>
        <xdr:cNvPr id="5460" name="Ellipse 5459">
          <a:extLst>
            <a:ext uri="{FF2B5EF4-FFF2-40B4-BE49-F238E27FC236}">
              <a16:creationId xmlns:a16="http://schemas.microsoft.com/office/drawing/2014/main" id="{744D0C65-8897-5774-BB91-4A7D44045879}"/>
            </a:ext>
          </a:extLst>
        </xdr:cNvPr>
        <xdr:cNvSpPr/>
      </xdr:nvSpPr>
      <xdr:spPr>
        <a:xfrm>
          <a:off x="31940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38</xdr:col>
      <xdr:colOff>508000</xdr:colOff>
      <xdr:row>35</xdr:row>
      <xdr:rowOff>0</xdr:rowOff>
    </xdr:from>
    <xdr:to>
      <xdr:col>38</xdr:col>
      <xdr:colOff>698500</xdr:colOff>
      <xdr:row>81</xdr:row>
      <xdr:rowOff>177800</xdr:rowOff>
    </xdr:to>
    <xdr:cxnSp macro="">
      <xdr:nvCxnSpPr>
        <xdr:cNvPr id="5461" name="Connecteur droit avec flèche 5460">
          <a:extLst>
            <a:ext uri="{FF2B5EF4-FFF2-40B4-BE49-F238E27FC236}">
              <a16:creationId xmlns:a16="http://schemas.microsoft.com/office/drawing/2014/main" id="{C81FFE0B-1BAA-826B-3E8D-B34A5D05C0B1}"/>
            </a:ext>
          </a:extLst>
        </xdr:cNvPr>
        <xdr:cNvCxnSpPr/>
      </xdr:nvCxnSpPr>
      <xdr:spPr>
        <a:xfrm flipH="1">
          <a:off x="31877000" y="7112000"/>
          <a:ext cx="190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381000</xdr:colOff>
      <xdr:row>81</xdr:row>
      <xdr:rowOff>50800</xdr:rowOff>
    </xdr:from>
    <xdr:to>
      <xdr:col>39</xdr:col>
      <xdr:colOff>508000</xdr:colOff>
      <xdr:row>85</xdr:row>
      <xdr:rowOff>190500</xdr:rowOff>
    </xdr:to>
    <xdr:sp macro="" textlink="">
      <xdr:nvSpPr>
        <xdr:cNvPr id="5462" name="Ellipse 5461">
          <a:extLst>
            <a:ext uri="{FF2B5EF4-FFF2-40B4-BE49-F238E27FC236}">
              <a16:creationId xmlns:a16="http://schemas.microsoft.com/office/drawing/2014/main" id="{19027894-5EF1-CBDB-E916-5E5428C9D59C}"/>
            </a:ext>
          </a:extLst>
        </xdr:cNvPr>
        <xdr:cNvSpPr/>
      </xdr:nvSpPr>
      <xdr:spPr>
        <a:xfrm>
          <a:off x="31750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38</xdr:col>
      <xdr:colOff>508000</xdr:colOff>
      <xdr:row>35</xdr:row>
      <xdr:rowOff>0</xdr:rowOff>
    </xdr:from>
    <xdr:to>
      <xdr:col>38</xdr:col>
      <xdr:colOff>762000</xdr:colOff>
      <xdr:row>81</xdr:row>
      <xdr:rowOff>177800</xdr:rowOff>
    </xdr:to>
    <xdr:cxnSp macro="">
      <xdr:nvCxnSpPr>
        <xdr:cNvPr id="5463" name="Connecteur droit avec flèche 5462">
          <a:extLst>
            <a:ext uri="{FF2B5EF4-FFF2-40B4-BE49-F238E27FC236}">
              <a16:creationId xmlns:a16="http://schemas.microsoft.com/office/drawing/2014/main" id="{11834200-E975-6725-1E23-484EBDF9917D}"/>
            </a:ext>
          </a:extLst>
        </xdr:cNvPr>
        <xdr:cNvCxnSpPr/>
      </xdr:nvCxnSpPr>
      <xdr:spPr>
        <a:xfrm flipV="1">
          <a:off x="31877000" y="7112000"/>
          <a:ext cx="254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635000</xdr:colOff>
      <xdr:row>34</xdr:row>
      <xdr:rowOff>76200</xdr:rowOff>
    </xdr:from>
    <xdr:to>
      <xdr:col>39</xdr:col>
      <xdr:colOff>762000</xdr:colOff>
      <xdr:row>39</xdr:row>
      <xdr:rowOff>12700</xdr:rowOff>
    </xdr:to>
    <xdr:sp macro="" textlink="">
      <xdr:nvSpPr>
        <xdr:cNvPr id="5464" name="Ellipse 5463">
          <a:extLst>
            <a:ext uri="{FF2B5EF4-FFF2-40B4-BE49-F238E27FC236}">
              <a16:creationId xmlns:a16="http://schemas.microsoft.com/office/drawing/2014/main" id="{1968FD28-C281-2908-8BE8-18CF5BA19A9F}"/>
            </a:ext>
          </a:extLst>
        </xdr:cNvPr>
        <xdr:cNvSpPr/>
      </xdr:nvSpPr>
      <xdr:spPr>
        <a:xfrm>
          <a:off x="32004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571500</xdr:colOff>
      <xdr:row>35</xdr:row>
      <xdr:rowOff>0</xdr:rowOff>
    </xdr:from>
    <xdr:to>
      <xdr:col>38</xdr:col>
      <xdr:colOff>762000</xdr:colOff>
      <xdr:row>81</xdr:row>
      <xdr:rowOff>177800</xdr:rowOff>
    </xdr:to>
    <xdr:cxnSp macro="">
      <xdr:nvCxnSpPr>
        <xdr:cNvPr id="5465" name="Connecteur droit avec flèche 5464">
          <a:extLst>
            <a:ext uri="{FF2B5EF4-FFF2-40B4-BE49-F238E27FC236}">
              <a16:creationId xmlns:a16="http://schemas.microsoft.com/office/drawing/2014/main" id="{F2C0A7CE-41EC-214C-7BB8-056C71882B8D}"/>
            </a:ext>
          </a:extLst>
        </xdr:cNvPr>
        <xdr:cNvCxnSpPr/>
      </xdr:nvCxnSpPr>
      <xdr:spPr>
        <a:xfrm flipH="1">
          <a:off x="23685500" y="7112000"/>
          <a:ext cx="8445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444500</xdr:colOff>
      <xdr:row>81</xdr:row>
      <xdr:rowOff>50800</xdr:rowOff>
    </xdr:from>
    <xdr:to>
      <xdr:col>29</xdr:col>
      <xdr:colOff>571500</xdr:colOff>
      <xdr:row>85</xdr:row>
      <xdr:rowOff>190500</xdr:rowOff>
    </xdr:to>
    <xdr:sp macro="" textlink="">
      <xdr:nvSpPr>
        <xdr:cNvPr id="5466" name="Ellipse 5465">
          <a:extLst>
            <a:ext uri="{FF2B5EF4-FFF2-40B4-BE49-F238E27FC236}">
              <a16:creationId xmlns:a16="http://schemas.microsoft.com/office/drawing/2014/main" id="{26EA93CC-29F2-B288-CCB6-3F0A895EE0B3}"/>
            </a:ext>
          </a:extLst>
        </xdr:cNvPr>
        <xdr:cNvSpPr/>
      </xdr:nvSpPr>
      <xdr:spPr>
        <a:xfrm>
          <a:off x="23558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571500</xdr:colOff>
      <xdr:row>81</xdr:row>
      <xdr:rowOff>177800</xdr:rowOff>
    </xdr:from>
    <xdr:to>
      <xdr:col>28</xdr:col>
      <xdr:colOff>603250</xdr:colOff>
      <xdr:row>81</xdr:row>
      <xdr:rowOff>177800</xdr:rowOff>
    </xdr:to>
    <xdr:cxnSp macro="">
      <xdr:nvCxnSpPr>
        <xdr:cNvPr id="5467" name="Connecteur droit avec flèche 5466">
          <a:extLst>
            <a:ext uri="{FF2B5EF4-FFF2-40B4-BE49-F238E27FC236}">
              <a16:creationId xmlns:a16="http://schemas.microsoft.com/office/drawing/2014/main" id="{F647CE86-392E-68FD-D637-13FD8305EF41}"/>
            </a:ext>
          </a:extLst>
        </xdr:cNvPr>
        <xdr:cNvCxnSpPr/>
      </xdr:nvCxnSpPr>
      <xdr:spPr>
        <a:xfrm>
          <a:off x="236855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476250</xdr:colOff>
      <xdr:row>81</xdr:row>
      <xdr:rowOff>50800</xdr:rowOff>
    </xdr:from>
    <xdr:to>
      <xdr:col>29</xdr:col>
      <xdr:colOff>603250</xdr:colOff>
      <xdr:row>85</xdr:row>
      <xdr:rowOff>190500</xdr:rowOff>
    </xdr:to>
    <xdr:sp macro="" textlink="">
      <xdr:nvSpPr>
        <xdr:cNvPr id="5468" name="Ellipse 5467">
          <a:extLst>
            <a:ext uri="{FF2B5EF4-FFF2-40B4-BE49-F238E27FC236}">
              <a16:creationId xmlns:a16="http://schemas.microsoft.com/office/drawing/2014/main" id="{B14171A8-DAC6-08FC-024D-82DC5931FB0F}"/>
            </a:ext>
          </a:extLst>
        </xdr:cNvPr>
        <xdr:cNvSpPr/>
      </xdr:nvSpPr>
      <xdr:spPr>
        <a:xfrm>
          <a:off x="23590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603250</xdr:colOff>
      <xdr:row>81</xdr:row>
      <xdr:rowOff>177800</xdr:rowOff>
    </xdr:to>
    <xdr:cxnSp macro="">
      <xdr:nvCxnSpPr>
        <xdr:cNvPr id="5469" name="Connecteur droit avec flèche 5468">
          <a:extLst>
            <a:ext uri="{FF2B5EF4-FFF2-40B4-BE49-F238E27FC236}">
              <a16:creationId xmlns:a16="http://schemas.microsoft.com/office/drawing/2014/main" id="{E9C9391E-18BE-92DF-D950-C408F6C1A9C8}"/>
            </a:ext>
          </a:extLst>
        </xdr:cNvPr>
        <xdr:cNvCxnSpPr/>
      </xdr:nvCxnSpPr>
      <xdr:spPr>
        <a:xfrm flipH="1" flipV="1">
          <a:off x="23622000" y="7112000"/>
          <a:ext cx="95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470" name="Ellipse 5469">
          <a:extLst>
            <a:ext uri="{FF2B5EF4-FFF2-40B4-BE49-F238E27FC236}">
              <a16:creationId xmlns:a16="http://schemas.microsoft.com/office/drawing/2014/main" id="{2DD58AFB-FA58-D871-399F-9BEBCE79078F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5471" name="Connecteur droit avec flèche 5470">
          <a:extLst>
            <a:ext uri="{FF2B5EF4-FFF2-40B4-BE49-F238E27FC236}">
              <a16:creationId xmlns:a16="http://schemas.microsoft.com/office/drawing/2014/main" id="{67ED87FC-BB96-A848-7EE6-9DD460076C1A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472" name="Ellipse 5471">
          <a:extLst>
            <a:ext uri="{FF2B5EF4-FFF2-40B4-BE49-F238E27FC236}">
              <a16:creationId xmlns:a16="http://schemas.microsoft.com/office/drawing/2014/main" id="{CD47E1ED-B926-DE13-A1F4-77EDAC19DFBD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473" name="Ellipse 5472">
          <a:extLst>
            <a:ext uri="{FF2B5EF4-FFF2-40B4-BE49-F238E27FC236}">
              <a16:creationId xmlns:a16="http://schemas.microsoft.com/office/drawing/2014/main" id="{B8F1A721-7CE8-CF27-26B9-D51C267858C2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38</xdr:col>
      <xdr:colOff>539750</xdr:colOff>
      <xdr:row>81</xdr:row>
      <xdr:rowOff>177800</xdr:rowOff>
    </xdr:to>
    <xdr:cxnSp macro="">
      <xdr:nvCxnSpPr>
        <xdr:cNvPr id="5474" name="Connecteur droit avec flèche 5473">
          <a:extLst>
            <a:ext uri="{FF2B5EF4-FFF2-40B4-BE49-F238E27FC236}">
              <a16:creationId xmlns:a16="http://schemas.microsoft.com/office/drawing/2014/main" id="{91F38D82-CFA2-FDD4-CBFE-DED90A72BFE2}"/>
            </a:ext>
          </a:extLst>
        </xdr:cNvPr>
        <xdr:cNvCxnSpPr/>
      </xdr:nvCxnSpPr>
      <xdr:spPr>
        <a:xfrm>
          <a:off x="23590250" y="7112000"/>
          <a:ext cx="8318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412750</xdr:colOff>
      <xdr:row>81</xdr:row>
      <xdr:rowOff>50800</xdr:rowOff>
    </xdr:from>
    <xdr:to>
      <xdr:col>39</xdr:col>
      <xdr:colOff>539750</xdr:colOff>
      <xdr:row>85</xdr:row>
      <xdr:rowOff>190500</xdr:rowOff>
    </xdr:to>
    <xdr:sp macro="" textlink="">
      <xdr:nvSpPr>
        <xdr:cNvPr id="5475" name="Ellipse 5474">
          <a:extLst>
            <a:ext uri="{FF2B5EF4-FFF2-40B4-BE49-F238E27FC236}">
              <a16:creationId xmlns:a16="http://schemas.microsoft.com/office/drawing/2014/main" id="{1E07B19C-2A22-241F-8E3A-393FFBE8049F}"/>
            </a:ext>
          </a:extLst>
        </xdr:cNvPr>
        <xdr:cNvSpPr/>
      </xdr:nvSpPr>
      <xdr:spPr>
        <a:xfrm>
          <a:off x="31781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635000</xdr:colOff>
      <xdr:row>81</xdr:row>
      <xdr:rowOff>177800</xdr:rowOff>
    </xdr:from>
    <xdr:to>
      <xdr:col>38</xdr:col>
      <xdr:colOff>539750</xdr:colOff>
      <xdr:row>81</xdr:row>
      <xdr:rowOff>177800</xdr:rowOff>
    </xdr:to>
    <xdr:cxnSp macro="">
      <xdr:nvCxnSpPr>
        <xdr:cNvPr id="5476" name="Connecteur droit avec flèche 5475">
          <a:extLst>
            <a:ext uri="{FF2B5EF4-FFF2-40B4-BE49-F238E27FC236}">
              <a16:creationId xmlns:a16="http://schemas.microsoft.com/office/drawing/2014/main" id="{49AFF2DD-D4B6-130F-3A93-D4839178419B}"/>
            </a:ext>
          </a:extLst>
        </xdr:cNvPr>
        <xdr:cNvCxnSpPr/>
      </xdr:nvCxnSpPr>
      <xdr:spPr>
        <a:xfrm flipH="1">
          <a:off x="23749000" y="16637000"/>
          <a:ext cx="8159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508000</xdr:colOff>
      <xdr:row>81</xdr:row>
      <xdr:rowOff>50800</xdr:rowOff>
    </xdr:from>
    <xdr:to>
      <xdr:col>29</xdr:col>
      <xdr:colOff>635000</xdr:colOff>
      <xdr:row>85</xdr:row>
      <xdr:rowOff>190500</xdr:rowOff>
    </xdr:to>
    <xdr:sp macro="" textlink="">
      <xdr:nvSpPr>
        <xdr:cNvPr id="5477" name="Ellipse 5476">
          <a:extLst>
            <a:ext uri="{FF2B5EF4-FFF2-40B4-BE49-F238E27FC236}">
              <a16:creationId xmlns:a16="http://schemas.microsoft.com/office/drawing/2014/main" id="{2BA46DD2-5234-DA06-8673-7EB768267C28}"/>
            </a:ext>
          </a:extLst>
        </xdr:cNvPr>
        <xdr:cNvSpPr/>
      </xdr:nvSpPr>
      <xdr:spPr>
        <a:xfrm>
          <a:off x="23622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635000</xdr:colOff>
      <xdr:row>81</xdr:row>
      <xdr:rowOff>177800</xdr:rowOff>
    </xdr:from>
    <xdr:to>
      <xdr:col>28</xdr:col>
      <xdr:colOff>666750</xdr:colOff>
      <xdr:row>81</xdr:row>
      <xdr:rowOff>177800</xdr:rowOff>
    </xdr:to>
    <xdr:cxnSp macro="">
      <xdr:nvCxnSpPr>
        <xdr:cNvPr id="5478" name="Connecteur droit avec flèche 5477">
          <a:extLst>
            <a:ext uri="{FF2B5EF4-FFF2-40B4-BE49-F238E27FC236}">
              <a16:creationId xmlns:a16="http://schemas.microsoft.com/office/drawing/2014/main" id="{26CEAC33-FDA2-DDEF-5996-F9E5C558B4BD}"/>
            </a:ext>
          </a:extLst>
        </xdr:cNvPr>
        <xdr:cNvCxnSpPr/>
      </xdr:nvCxnSpPr>
      <xdr:spPr>
        <a:xfrm>
          <a:off x="237490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539750</xdr:colOff>
      <xdr:row>81</xdr:row>
      <xdr:rowOff>50800</xdr:rowOff>
    </xdr:from>
    <xdr:to>
      <xdr:col>29</xdr:col>
      <xdr:colOff>666750</xdr:colOff>
      <xdr:row>85</xdr:row>
      <xdr:rowOff>190500</xdr:rowOff>
    </xdr:to>
    <xdr:sp macro="" textlink="">
      <xdr:nvSpPr>
        <xdr:cNvPr id="5479" name="Ellipse 5478">
          <a:extLst>
            <a:ext uri="{FF2B5EF4-FFF2-40B4-BE49-F238E27FC236}">
              <a16:creationId xmlns:a16="http://schemas.microsoft.com/office/drawing/2014/main" id="{78DA4B2F-5E05-D986-2B62-E8720BD13A95}"/>
            </a:ext>
          </a:extLst>
        </xdr:cNvPr>
        <xdr:cNvSpPr/>
      </xdr:nvSpPr>
      <xdr:spPr>
        <a:xfrm>
          <a:off x="23653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666750</xdr:colOff>
      <xdr:row>35</xdr:row>
      <xdr:rowOff>0</xdr:rowOff>
    </xdr:from>
    <xdr:to>
      <xdr:col>39</xdr:col>
      <xdr:colOff>0</xdr:colOff>
      <xdr:row>81</xdr:row>
      <xdr:rowOff>177800</xdr:rowOff>
    </xdr:to>
    <xdr:cxnSp macro="">
      <xdr:nvCxnSpPr>
        <xdr:cNvPr id="5480" name="Connecteur droit avec flèche 5479">
          <a:extLst>
            <a:ext uri="{FF2B5EF4-FFF2-40B4-BE49-F238E27FC236}">
              <a16:creationId xmlns:a16="http://schemas.microsoft.com/office/drawing/2014/main" id="{5E6BA982-15D0-66A5-9706-E92DE6F69069}"/>
            </a:ext>
          </a:extLst>
        </xdr:cNvPr>
        <xdr:cNvCxnSpPr/>
      </xdr:nvCxnSpPr>
      <xdr:spPr>
        <a:xfrm flipV="1">
          <a:off x="23780750" y="7112000"/>
          <a:ext cx="8413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698500</xdr:colOff>
      <xdr:row>34</xdr:row>
      <xdr:rowOff>76200</xdr:rowOff>
    </xdr:from>
    <xdr:to>
      <xdr:col>40</xdr:col>
      <xdr:colOff>0</xdr:colOff>
      <xdr:row>39</xdr:row>
      <xdr:rowOff>12700</xdr:rowOff>
    </xdr:to>
    <xdr:sp macro="" textlink="">
      <xdr:nvSpPr>
        <xdr:cNvPr id="5481" name="Ellipse 5480">
          <a:extLst>
            <a:ext uri="{FF2B5EF4-FFF2-40B4-BE49-F238E27FC236}">
              <a16:creationId xmlns:a16="http://schemas.microsoft.com/office/drawing/2014/main" id="{216F2446-A60A-522B-5828-465468143DE5}"/>
            </a:ext>
          </a:extLst>
        </xdr:cNvPr>
        <xdr:cNvSpPr/>
      </xdr:nvSpPr>
      <xdr:spPr>
        <a:xfrm>
          <a:off x="32067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38</xdr:col>
      <xdr:colOff>571500</xdr:colOff>
      <xdr:row>35</xdr:row>
      <xdr:rowOff>0</xdr:rowOff>
    </xdr:from>
    <xdr:to>
      <xdr:col>39</xdr:col>
      <xdr:colOff>0</xdr:colOff>
      <xdr:row>81</xdr:row>
      <xdr:rowOff>177800</xdr:rowOff>
    </xdr:to>
    <xdr:cxnSp macro="">
      <xdr:nvCxnSpPr>
        <xdr:cNvPr id="5482" name="Connecteur droit avec flèche 5481">
          <a:extLst>
            <a:ext uri="{FF2B5EF4-FFF2-40B4-BE49-F238E27FC236}">
              <a16:creationId xmlns:a16="http://schemas.microsoft.com/office/drawing/2014/main" id="{6F0C261C-859A-14F5-A55E-529AE0DF525D}"/>
            </a:ext>
          </a:extLst>
        </xdr:cNvPr>
        <xdr:cNvCxnSpPr/>
      </xdr:nvCxnSpPr>
      <xdr:spPr>
        <a:xfrm flipH="1">
          <a:off x="31940500" y="7112000"/>
          <a:ext cx="254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444500</xdr:colOff>
      <xdr:row>81</xdr:row>
      <xdr:rowOff>50800</xdr:rowOff>
    </xdr:from>
    <xdr:to>
      <xdr:col>39</xdr:col>
      <xdr:colOff>571500</xdr:colOff>
      <xdr:row>85</xdr:row>
      <xdr:rowOff>190500</xdr:rowOff>
    </xdr:to>
    <xdr:sp macro="" textlink="">
      <xdr:nvSpPr>
        <xdr:cNvPr id="5483" name="Ellipse 5482">
          <a:extLst>
            <a:ext uri="{FF2B5EF4-FFF2-40B4-BE49-F238E27FC236}">
              <a16:creationId xmlns:a16="http://schemas.microsoft.com/office/drawing/2014/main" id="{0339DF82-2D92-CDAE-CC37-6F154C1752AC}"/>
            </a:ext>
          </a:extLst>
        </xdr:cNvPr>
        <xdr:cNvSpPr/>
      </xdr:nvSpPr>
      <xdr:spPr>
        <a:xfrm>
          <a:off x="31813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38</xdr:col>
      <xdr:colOff>571500</xdr:colOff>
      <xdr:row>35</xdr:row>
      <xdr:rowOff>0</xdr:rowOff>
    </xdr:from>
    <xdr:to>
      <xdr:col>39</xdr:col>
      <xdr:colOff>63500</xdr:colOff>
      <xdr:row>81</xdr:row>
      <xdr:rowOff>177800</xdr:rowOff>
    </xdr:to>
    <xdr:cxnSp macro="">
      <xdr:nvCxnSpPr>
        <xdr:cNvPr id="5484" name="Connecteur droit avec flèche 5483">
          <a:extLst>
            <a:ext uri="{FF2B5EF4-FFF2-40B4-BE49-F238E27FC236}">
              <a16:creationId xmlns:a16="http://schemas.microsoft.com/office/drawing/2014/main" id="{9C65A81D-BCC4-83D2-569D-3FB3EA4606BE}"/>
            </a:ext>
          </a:extLst>
        </xdr:cNvPr>
        <xdr:cNvCxnSpPr/>
      </xdr:nvCxnSpPr>
      <xdr:spPr>
        <a:xfrm flipV="1">
          <a:off x="31940500" y="7112000"/>
          <a:ext cx="317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762000</xdr:colOff>
      <xdr:row>34</xdr:row>
      <xdr:rowOff>76200</xdr:rowOff>
    </xdr:from>
    <xdr:to>
      <xdr:col>40</xdr:col>
      <xdr:colOff>63500</xdr:colOff>
      <xdr:row>39</xdr:row>
      <xdr:rowOff>12700</xdr:rowOff>
    </xdr:to>
    <xdr:sp macro="" textlink="">
      <xdr:nvSpPr>
        <xdr:cNvPr id="5485" name="Ellipse 5484">
          <a:extLst>
            <a:ext uri="{FF2B5EF4-FFF2-40B4-BE49-F238E27FC236}">
              <a16:creationId xmlns:a16="http://schemas.microsoft.com/office/drawing/2014/main" id="{7DF6FA3D-DB21-29B8-8338-BC22A11D4218}"/>
            </a:ext>
          </a:extLst>
        </xdr:cNvPr>
        <xdr:cNvSpPr/>
      </xdr:nvSpPr>
      <xdr:spPr>
        <a:xfrm>
          <a:off x="32131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698500</xdr:colOff>
      <xdr:row>35</xdr:row>
      <xdr:rowOff>0</xdr:rowOff>
    </xdr:from>
    <xdr:to>
      <xdr:col>39</xdr:col>
      <xdr:colOff>63500</xdr:colOff>
      <xdr:row>81</xdr:row>
      <xdr:rowOff>177800</xdr:rowOff>
    </xdr:to>
    <xdr:cxnSp macro="">
      <xdr:nvCxnSpPr>
        <xdr:cNvPr id="5486" name="Connecteur droit avec flèche 5485">
          <a:extLst>
            <a:ext uri="{FF2B5EF4-FFF2-40B4-BE49-F238E27FC236}">
              <a16:creationId xmlns:a16="http://schemas.microsoft.com/office/drawing/2014/main" id="{D986599F-8337-A935-A1C6-4A8CACF21ACC}"/>
            </a:ext>
          </a:extLst>
        </xdr:cNvPr>
        <xdr:cNvCxnSpPr/>
      </xdr:nvCxnSpPr>
      <xdr:spPr>
        <a:xfrm flipH="1">
          <a:off x="23812500" y="7112000"/>
          <a:ext cx="8445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571500</xdr:colOff>
      <xdr:row>81</xdr:row>
      <xdr:rowOff>50800</xdr:rowOff>
    </xdr:from>
    <xdr:to>
      <xdr:col>29</xdr:col>
      <xdr:colOff>698500</xdr:colOff>
      <xdr:row>85</xdr:row>
      <xdr:rowOff>190500</xdr:rowOff>
    </xdr:to>
    <xdr:sp macro="" textlink="">
      <xdr:nvSpPr>
        <xdr:cNvPr id="5487" name="Ellipse 5486">
          <a:extLst>
            <a:ext uri="{FF2B5EF4-FFF2-40B4-BE49-F238E27FC236}">
              <a16:creationId xmlns:a16="http://schemas.microsoft.com/office/drawing/2014/main" id="{E6F75C37-CF44-BFA4-0EDC-2F35F31E57E8}"/>
            </a:ext>
          </a:extLst>
        </xdr:cNvPr>
        <xdr:cNvSpPr/>
      </xdr:nvSpPr>
      <xdr:spPr>
        <a:xfrm>
          <a:off x="23685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698500</xdr:colOff>
      <xdr:row>35</xdr:row>
      <xdr:rowOff>0</xdr:rowOff>
    </xdr:from>
    <xdr:to>
      <xdr:col>39</xdr:col>
      <xdr:colOff>127000</xdr:colOff>
      <xdr:row>81</xdr:row>
      <xdr:rowOff>177800</xdr:rowOff>
    </xdr:to>
    <xdr:cxnSp macro="">
      <xdr:nvCxnSpPr>
        <xdr:cNvPr id="5488" name="Connecteur droit avec flèche 5487">
          <a:extLst>
            <a:ext uri="{FF2B5EF4-FFF2-40B4-BE49-F238E27FC236}">
              <a16:creationId xmlns:a16="http://schemas.microsoft.com/office/drawing/2014/main" id="{FAC946B9-6393-F049-1504-FAEA44E7AC01}"/>
            </a:ext>
          </a:extLst>
        </xdr:cNvPr>
        <xdr:cNvCxnSpPr/>
      </xdr:nvCxnSpPr>
      <xdr:spPr>
        <a:xfrm flipV="1">
          <a:off x="23812500" y="7112000"/>
          <a:ext cx="8509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34</xdr:row>
      <xdr:rowOff>76200</xdr:rowOff>
    </xdr:from>
    <xdr:to>
      <xdr:col>40</xdr:col>
      <xdr:colOff>127000</xdr:colOff>
      <xdr:row>39</xdr:row>
      <xdr:rowOff>12700</xdr:rowOff>
    </xdr:to>
    <xdr:sp macro="" textlink="">
      <xdr:nvSpPr>
        <xdr:cNvPr id="5489" name="Ellipse 5488">
          <a:extLst>
            <a:ext uri="{FF2B5EF4-FFF2-40B4-BE49-F238E27FC236}">
              <a16:creationId xmlns:a16="http://schemas.microsoft.com/office/drawing/2014/main" id="{D13FD6C4-F848-82F3-79BA-CB4DBA0281FC}"/>
            </a:ext>
          </a:extLst>
        </xdr:cNvPr>
        <xdr:cNvSpPr/>
      </xdr:nvSpPr>
      <xdr:spPr>
        <a:xfrm>
          <a:off x="32194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39</xdr:col>
      <xdr:colOff>127000</xdr:colOff>
      <xdr:row>35</xdr:row>
      <xdr:rowOff>0</xdr:rowOff>
    </xdr:from>
    <xdr:to>
      <xdr:col>39</xdr:col>
      <xdr:colOff>190500</xdr:colOff>
      <xdr:row>35</xdr:row>
      <xdr:rowOff>0</xdr:rowOff>
    </xdr:to>
    <xdr:cxnSp macro="">
      <xdr:nvCxnSpPr>
        <xdr:cNvPr id="5490" name="Connecteur droit avec flèche 5489">
          <a:extLst>
            <a:ext uri="{FF2B5EF4-FFF2-40B4-BE49-F238E27FC236}">
              <a16:creationId xmlns:a16="http://schemas.microsoft.com/office/drawing/2014/main" id="{4C9253D8-46B4-0751-0AD3-695648D9A857}"/>
            </a:ext>
          </a:extLst>
        </xdr:cNvPr>
        <xdr:cNvCxnSpPr/>
      </xdr:nvCxnSpPr>
      <xdr:spPr>
        <a:xfrm>
          <a:off x="323215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</xdr:colOff>
      <xdr:row>34</xdr:row>
      <xdr:rowOff>76200</xdr:rowOff>
    </xdr:from>
    <xdr:to>
      <xdr:col>40</xdr:col>
      <xdr:colOff>190500</xdr:colOff>
      <xdr:row>39</xdr:row>
      <xdr:rowOff>12700</xdr:rowOff>
    </xdr:to>
    <xdr:sp macro="" textlink="">
      <xdr:nvSpPr>
        <xdr:cNvPr id="5491" name="Ellipse 5490">
          <a:extLst>
            <a:ext uri="{FF2B5EF4-FFF2-40B4-BE49-F238E27FC236}">
              <a16:creationId xmlns:a16="http://schemas.microsoft.com/office/drawing/2014/main" id="{16A43F4A-5ACC-73E0-0EE1-FDA200C872A4}"/>
            </a:ext>
          </a:extLst>
        </xdr:cNvPr>
        <xdr:cNvSpPr/>
      </xdr:nvSpPr>
      <xdr:spPr>
        <a:xfrm>
          <a:off x="32258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38</xdr:col>
      <xdr:colOff>603250</xdr:colOff>
      <xdr:row>35</xdr:row>
      <xdr:rowOff>0</xdr:rowOff>
    </xdr:from>
    <xdr:to>
      <xdr:col>39</xdr:col>
      <xdr:colOff>190500</xdr:colOff>
      <xdr:row>81</xdr:row>
      <xdr:rowOff>177800</xdr:rowOff>
    </xdr:to>
    <xdr:cxnSp macro="">
      <xdr:nvCxnSpPr>
        <xdr:cNvPr id="5492" name="Connecteur droit avec flèche 5491">
          <a:extLst>
            <a:ext uri="{FF2B5EF4-FFF2-40B4-BE49-F238E27FC236}">
              <a16:creationId xmlns:a16="http://schemas.microsoft.com/office/drawing/2014/main" id="{41153F20-13CE-3E29-3248-D28E5554188A}"/>
            </a:ext>
          </a:extLst>
        </xdr:cNvPr>
        <xdr:cNvCxnSpPr/>
      </xdr:nvCxnSpPr>
      <xdr:spPr>
        <a:xfrm flipH="1">
          <a:off x="31972250" y="7112000"/>
          <a:ext cx="412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476250</xdr:colOff>
      <xdr:row>81</xdr:row>
      <xdr:rowOff>50800</xdr:rowOff>
    </xdr:from>
    <xdr:to>
      <xdr:col>39</xdr:col>
      <xdr:colOff>603250</xdr:colOff>
      <xdr:row>85</xdr:row>
      <xdr:rowOff>190500</xdr:rowOff>
    </xdr:to>
    <xdr:sp macro="" textlink="">
      <xdr:nvSpPr>
        <xdr:cNvPr id="5493" name="Ellipse 5492">
          <a:extLst>
            <a:ext uri="{FF2B5EF4-FFF2-40B4-BE49-F238E27FC236}">
              <a16:creationId xmlns:a16="http://schemas.microsoft.com/office/drawing/2014/main" id="{BF953632-FB18-D9B5-F14A-B72C5D9DE499}"/>
            </a:ext>
          </a:extLst>
        </xdr:cNvPr>
        <xdr:cNvSpPr/>
      </xdr:nvSpPr>
      <xdr:spPr>
        <a:xfrm>
          <a:off x="31845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133350</xdr:colOff>
      <xdr:row>81</xdr:row>
      <xdr:rowOff>177800</xdr:rowOff>
    </xdr:from>
    <xdr:to>
      <xdr:col>38</xdr:col>
      <xdr:colOff>603250</xdr:colOff>
      <xdr:row>81</xdr:row>
      <xdr:rowOff>177800</xdr:rowOff>
    </xdr:to>
    <xdr:cxnSp macro="">
      <xdr:nvCxnSpPr>
        <xdr:cNvPr id="5494" name="Connecteur droit avec flèche 5493">
          <a:extLst>
            <a:ext uri="{FF2B5EF4-FFF2-40B4-BE49-F238E27FC236}">
              <a16:creationId xmlns:a16="http://schemas.microsoft.com/office/drawing/2014/main" id="{111704DB-A6B8-BDA9-44B3-27411460A30E}"/>
            </a:ext>
          </a:extLst>
        </xdr:cNvPr>
        <xdr:cNvCxnSpPr/>
      </xdr:nvCxnSpPr>
      <xdr:spPr>
        <a:xfrm flipH="1">
          <a:off x="16643350" y="16637000"/>
          <a:ext cx="153289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6350</xdr:colOff>
      <xdr:row>81</xdr:row>
      <xdr:rowOff>50800</xdr:rowOff>
    </xdr:from>
    <xdr:to>
      <xdr:col>21</xdr:col>
      <xdr:colOff>133350</xdr:colOff>
      <xdr:row>85</xdr:row>
      <xdr:rowOff>190500</xdr:rowOff>
    </xdr:to>
    <xdr:sp macro="" textlink="">
      <xdr:nvSpPr>
        <xdr:cNvPr id="5495" name="Ellipse 5494">
          <a:extLst>
            <a:ext uri="{FF2B5EF4-FFF2-40B4-BE49-F238E27FC236}">
              <a16:creationId xmlns:a16="http://schemas.microsoft.com/office/drawing/2014/main" id="{B9E12CA8-B26A-D29D-7DD0-242AF476E780}"/>
            </a:ext>
          </a:extLst>
        </xdr:cNvPr>
        <xdr:cNvSpPr/>
      </xdr:nvSpPr>
      <xdr:spPr>
        <a:xfrm>
          <a:off x="165163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133350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496" name="Connecteur droit avec flèche 5495">
          <a:extLst>
            <a:ext uri="{FF2B5EF4-FFF2-40B4-BE49-F238E27FC236}">
              <a16:creationId xmlns:a16="http://schemas.microsoft.com/office/drawing/2014/main" id="{6EB7FB15-48FF-E8D4-8414-75F8B5E13EF5}"/>
            </a:ext>
          </a:extLst>
        </xdr:cNvPr>
        <xdr:cNvCxnSpPr/>
      </xdr:nvCxnSpPr>
      <xdr:spPr>
        <a:xfrm flipV="1">
          <a:off x="16643350" y="7112000"/>
          <a:ext cx="69786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497" name="Ellipse 5496">
          <a:extLst>
            <a:ext uri="{FF2B5EF4-FFF2-40B4-BE49-F238E27FC236}">
              <a16:creationId xmlns:a16="http://schemas.microsoft.com/office/drawing/2014/main" id="{265EB595-717E-D116-46A9-86C6CE9DF12A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5498" name="Connecteur droit avec flèche 5497">
          <a:extLst>
            <a:ext uri="{FF2B5EF4-FFF2-40B4-BE49-F238E27FC236}">
              <a16:creationId xmlns:a16="http://schemas.microsoft.com/office/drawing/2014/main" id="{A9A01CF5-3C82-0807-2B8C-FAA27451441B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499" name="Ellipse 5498">
          <a:extLst>
            <a:ext uri="{FF2B5EF4-FFF2-40B4-BE49-F238E27FC236}">
              <a16:creationId xmlns:a16="http://schemas.microsoft.com/office/drawing/2014/main" id="{95CEDCE2-BEB5-79B8-A370-1EDC07029968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254000</xdr:colOff>
      <xdr:row>35</xdr:row>
      <xdr:rowOff>0</xdr:rowOff>
    </xdr:to>
    <xdr:cxnSp macro="">
      <xdr:nvCxnSpPr>
        <xdr:cNvPr id="5500" name="Connecteur droit avec flèche 5499">
          <a:extLst>
            <a:ext uri="{FF2B5EF4-FFF2-40B4-BE49-F238E27FC236}">
              <a16:creationId xmlns:a16="http://schemas.microsoft.com/office/drawing/2014/main" id="{2518319C-B147-AFC0-48D8-C073060402F2}"/>
            </a:ext>
          </a:extLst>
        </xdr:cNvPr>
        <xdr:cNvCxnSpPr/>
      </xdr:nvCxnSpPr>
      <xdr:spPr>
        <a:xfrm>
          <a:off x="23622000" y="7112000"/>
          <a:ext cx="8826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127000</xdr:colOff>
      <xdr:row>34</xdr:row>
      <xdr:rowOff>76200</xdr:rowOff>
    </xdr:from>
    <xdr:to>
      <xdr:col>40</xdr:col>
      <xdr:colOff>254000</xdr:colOff>
      <xdr:row>39</xdr:row>
      <xdr:rowOff>12700</xdr:rowOff>
    </xdr:to>
    <xdr:sp macro="" textlink="">
      <xdr:nvSpPr>
        <xdr:cNvPr id="5501" name="Ellipse 5500">
          <a:extLst>
            <a:ext uri="{FF2B5EF4-FFF2-40B4-BE49-F238E27FC236}">
              <a16:creationId xmlns:a16="http://schemas.microsoft.com/office/drawing/2014/main" id="{C2529F0C-640E-7B94-21A1-93397AA40075}"/>
            </a:ext>
          </a:extLst>
        </xdr:cNvPr>
        <xdr:cNvSpPr/>
      </xdr:nvSpPr>
      <xdr:spPr>
        <a:xfrm>
          <a:off x="32321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502" name="Ellipse 5501">
          <a:extLst>
            <a:ext uri="{FF2B5EF4-FFF2-40B4-BE49-F238E27FC236}">
              <a16:creationId xmlns:a16="http://schemas.microsoft.com/office/drawing/2014/main" id="{7C92BC36-674C-5AA4-4D59-D56C1F7920F3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503" name="Ellipse 5502">
          <a:extLst>
            <a:ext uri="{FF2B5EF4-FFF2-40B4-BE49-F238E27FC236}">
              <a16:creationId xmlns:a16="http://schemas.microsoft.com/office/drawing/2014/main" id="{D988341E-03F1-B1BE-FE3D-2163708C7732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35</xdr:row>
      <xdr:rowOff>0</xdr:rowOff>
    </xdr:from>
    <xdr:to>
      <xdr:col>28</xdr:col>
      <xdr:colOff>730250</xdr:colOff>
      <xdr:row>81</xdr:row>
      <xdr:rowOff>177800</xdr:rowOff>
    </xdr:to>
    <xdr:cxnSp macro="">
      <xdr:nvCxnSpPr>
        <xdr:cNvPr id="5504" name="Connecteur droit avec flèche 5503">
          <a:extLst>
            <a:ext uri="{FF2B5EF4-FFF2-40B4-BE49-F238E27FC236}">
              <a16:creationId xmlns:a16="http://schemas.microsoft.com/office/drawing/2014/main" id="{593E994E-61BB-36D0-4CF3-FE1E1E53F17F}"/>
            </a:ext>
          </a:extLst>
        </xdr:cNvPr>
        <xdr:cNvCxnSpPr/>
      </xdr:nvCxnSpPr>
      <xdr:spPr>
        <a:xfrm>
          <a:off x="23653750" y="7112000"/>
          <a:ext cx="190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603250</xdr:colOff>
      <xdr:row>81</xdr:row>
      <xdr:rowOff>50800</xdr:rowOff>
    </xdr:from>
    <xdr:to>
      <xdr:col>29</xdr:col>
      <xdr:colOff>730250</xdr:colOff>
      <xdr:row>85</xdr:row>
      <xdr:rowOff>190500</xdr:rowOff>
    </xdr:to>
    <xdr:sp macro="" textlink="">
      <xdr:nvSpPr>
        <xdr:cNvPr id="5505" name="Ellipse 5504">
          <a:extLst>
            <a:ext uri="{FF2B5EF4-FFF2-40B4-BE49-F238E27FC236}">
              <a16:creationId xmlns:a16="http://schemas.microsoft.com/office/drawing/2014/main" id="{4BBD8345-F564-82AD-34C0-109BD79DF31B}"/>
            </a:ext>
          </a:extLst>
        </xdr:cNvPr>
        <xdr:cNvSpPr/>
      </xdr:nvSpPr>
      <xdr:spPr>
        <a:xfrm>
          <a:off x="23717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730250</xdr:colOff>
      <xdr:row>81</xdr:row>
      <xdr:rowOff>177800</xdr:rowOff>
    </xdr:to>
    <xdr:cxnSp macro="">
      <xdr:nvCxnSpPr>
        <xdr:cNvPr id="5506" name="Connecteur droit avec flèche 5505">
          <a:extLst>
            <a:ext uri="{FF2B5EF4-FFF2-40B4-BE49-F238E27FC236}">
              <a16:creationId xmlns:a16="http://schemas.microsoft.com/office/drawing/2014/main" id="{B19888B5-6AB5-6330-021E-01F35C3803D4}"/>
            </a:ext>
          </a:extLst>
        </xdr:cNvPr>
        <xdr:cNvCxnSpPr/>
      </xdr:nvCxnSpPr>
      <xdr:spPr>
        <a:xfrm flipH="1" flipV="1">
          <a:off x="23622000" y="7112000"/>
          <a:ext cx="222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507" name="Ellipse 5506">
          <a:extLst>
            <a:ext uri="{FF2B5EF4-FFF2-40B4-BE49-F238E27FC236}">
              <a16:creationId xmlns:a16="http://schemas.microsoft.com/office/drawing/2014/main" id="{1673E804-9755-C752-189A-CCAB7CB121D2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5508" name="Connecteur droit avec flèche 5507">
          <a:extLst>
            <a:ext uri="{FF2B5EF4-FFF2-40B4-BE49-F238E27FC236}">
              <a16:creationId xmlns:a16="http://schemas.microsoft.com/office/drawing/2014/main" id="{74317F72-9B0A-3529-6DDA-562B1E89AD64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509" name="Ellipse 5508">
          <a:extLst>
            <a:ext uri="{FF2B5EF4-FFF2-40B4-BE49-F238E27FC236}">
              <a16:creationId xmlns:a16="http://schemas.microsoft.com/office/drawing/2014/main" id="{5F1FC72C-7CFC-9C66-7DE8-73AE6DD86AE9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762000</xdr:colOff>
      <xdr:row>81</xdr:row>
      <xdr:rowOff>177800</xdr:rowOff>
    </xdr:to>
    <xdr:cxnSp macro="">
      <xdr:nvCxnSpPr>
        <xdr:cNvPr id="5510" name="Connecteur droit avec flèche 5509">
          <a:extLst>
            <a:ext uri="{FF2B5EF4-FFF2-40B4-BE49-F238E27FC236}">
              <a16:creationId xmlns:a16="http://schemas.microsoft.com/office/drawing/2014/main" id="{8B9EDC65-32C2-C55B-1DE4-1F61C3ABB659}"/>
            </a:ext>
          </a:extLst>
        </xdr:cNvPr>
        <xdr:cNvCxnSpPr/>
      </xdr:nvCxnSpPr>
      <xdr:spPr>
        <a:xfrm>
          <a:off x="23622000" y="7112000"/>
          <a:ext cx="254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635000</xdr:colOff>
      <xdr:row>81</xdr:row>
      <xdr:rowOff>50800</xdr:rowOff>
    </xdr:from>
    <xdr:to>
      <xdr:col>29</xdr:col>
      <xdr:colOff>762000</xdr:colOff>
      <xdr:row>85</xdr:row>
      <xdr:rowOff>190500</xdr:rowOff>
    </xdr:to>
    <xdr:sp macro="" textlink="">
      <xdr:nvSpPr>
        <xdr:cNvPr id="5511" name="Ellipse 5510">
          <a:extLst>
            <a:ext uri="{FF2B5EF4-FFF2-40B4-BE49-F238E27FC236}">
              <a16:creationId xmlns:a16="http://schemas.microsoft.com/office/drawing/2014/main" id="{241250F3-44A1-5D34-1B5F-2584E4DD9467}"/>
            </a:ext>
          </a:extLst>
        </xdr:cNvPr>
        <xdr:cNvSpPr/>
      </xdr:nvSpPr>
      <xdr:spPr>
        <a:xfrm>
          <a:off x="23749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512" name="Ellipse 5511">
          <a:extLst>
            <a:ext uri="{FF2B5EF4-FFF2-40B4-BE49-F238E27FC236}">
              <a16:creationId xmlns:a16="http://schemas.microsoft.com/office/drawing/2014/main" id="{9ACF5691-A6B4-FF7E-97D4-7FB52913EEE3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5513" name="Connecteur droit avec flèche 5512">
          <a:extLst>
            <a:ext uri="{FF2B5EF4-FFF2-40B4-BE49-F238E27FC236}">
              <a16:creationId xmlns:a16="http://schemas.microsoft.com/office/drawing/2014/main" id="{07BA1B7F-131A-76F1-DC7D-33FD0A55C24E}"/>
            </a:ext>
          </a:extLst>
        </xdr:cNvPr>
        <xdr:cNvCxnSpPr/>
      </xdr:nvCxnSpPr>
      <xdr:spPr>
        <a:xfrm>
          <a:off x="23590250" y="7112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514" name="Ellipse 5513">
          <a:extLst>
            <a:ext uri="{FF2B5EF4-FFF2-40B4-BE49-F238E27FC236}">
              <a16:creationId xmlns:a16="http://schemas.microsoft.com/office/drawing/2014/main" id="{7FBA5929-FABE-2CB8-6675-E480FFB8DA88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139700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515" name="Connecteur droit avec flèche 5514">
          <a:extLst>
            <a:ext uri="{FF2B5EF4-FFF2-40B4-BE49-F238E27FC236}">
              <a16:creationId xmlns:a16="http://schemas.microsoft.com/office/drawing/2014/main" id="{317EF842-E954-7B36-B2B9-C81F1F7A150B}"/>
            </a:ext>
          </a:extLst>
        </xdr:cNvPr>
        <xdr:cNvCxnSpPr/>
      </xdr:nvCxnSpPr>
      <xdr:spPr>
        <a:xfrm flipH="1">
          <a:off x="16649700" y="7112000"/>
          <a:ext cx="69723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12700</xdr:colOff>
      <xdr:row>81</xdr:row>
      <xdr:rowOff>50800</xdr:rowOff>
    </xdr:from>
    <xdr:to>
      <xdr:col>21</xdr:col>
      <xdr:colOff>139700</xdr:colOff>
      <xdr:row>85</xdr:row>
      <xdr:rowOff>190500</xdr:rowOff>
    </xdr:to>
    <xdr:sp macro="" textlink="">
      <xdr:nvSpPr>
        <xdr:cNvPr id="5516" name="Ellipse 5515">
          <a:extLst>
            <a:ext uri="{FF2B5EF4-FFF2-40B4-BE49-F238E27FC236}">
              <a16:creationId xmlns:a16="http://schemas.microsoft.com/office/drawing/2014/main" id="{C83FFB06-3EC2-41B5-F4F3-C6166B9EECD6}"/>
            </a:ext>
          </a:extLst>
        </xdr:cNvPr>
        <xdr:cNvSpPr/>
      </xdr:nvSpPr>
      <xdr:spPr>
        <a:xfrm>
          <a:off x="165227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139700</xdr:colOff>
      <xdr:row>81</xdr:row>
      <xdr:rowOff>177800</xdr:rowOff>
    </xdr:from>
    <xdr:to>
      <xdr:col>38</xdr:col>
      <xdr:colOff>635000</xdr:colOff>
      <xdr:row>81</xdr:row>
      <xdr:rowOff>177800</xdr:rowOff>
    </xdr:to>
    <xdr:cxnSp macro="">
      <xdr:nvCxnSpPr>
        <xdr:cNvPr id="5517" name="Connecteur droit avec flèche 5516">
          <a:extLst>
            <a:ext uri="{FF2B5EF4-FFF2-40B4-BE49-F238E27FC236}">
              <a16:creationId xmlns:a16="http://schemas.microsoft.com/office/drawing/2014/main" id="{48D72F3A-BF54-9ACB-A7CF-D1120AC3DDC0}"/>
            </a:ext>
          </a:extLst>
        </xdr:cNvPr>
        <xdr:cNvCxnSpPr/>
      </xdr:nvCxnSpPr>
      <xdr:spPr>
        <a:xfrm>
          <a:off x="16649700" y="16637000"/>
          <a:ext cx="153543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508000</xdr:colOff>
      <xdr:row>81</xdr:row>
      <xdr:rowOff>50800</xdr:rowOff>
    </xdr:from>
    <xdr:to>
      <xdr:col>39</xdr:col>
      <xdr:colOff>635000</xdr:colOff>
      <xdr:row>85</xdr:row>
      <xdr:rowOff>190500</xdr:rowOff>
    </xdr:to>
    <xdr:sp macro="" textlink="">
      <xdr:nvSpPr>
        <xdr:cNvPr id="5518" name="Ellipse 5517">
          <a:extLst>
            <a:ext uri="{FF2B5EF4-FFF2-40B4-BE49-F238E27FC236}">
              <a16:creationId xmlns:a16="http://schemas.microsoft.com/office/drawing/2014/main" id="{427F4CAF-45D6-0586-B685-A2049D1D72CA}"/>
            </a:ext>
          </a:extLst>
        </xdr:cNvPr>
        <xdr:cNvSpPr/>
      </xdr:nvSpPr>
      <xdr:spPr>
        <a:xfrm>
          <a:off x="31877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519" name="Ellipse 5518">
          <a:extLst>
            <a:ext uri="{FF2B5EF4-FFF2-40B4-BE49-F238E27FC236}">
              <a16:creationId xmlns:a16="http://schemas.microsoft.com/office/drawing/2014/main" id="{9257D4AB-3064-757F-659A-9FA172C26592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39</xdr:col>
      <xdr:colOff>317500</xdr:colOff>
      <xdr:row>35</xdr:row>
      <xdr:rowOff>0</xdr:rowOff>
    </xdr:to>
    <xdr:cxnSp macro="">
      <xdr:nvCxnSpPr>
        <xdr:cNvPr id="5520" name="Connecteur droit avec flèche 5519">
          <a:extLst>
            <a:ext uri="{FF2B5EF4-FFF2-40B4-BE49-F238E27FC236}">
              <a16:creationId xmlns:a16="http://schemas.microsoft.com/office/drawing/2014/main" id="{B4E7F79C-2401-6E9B-3C62-EFBCE8A345E8}"/>
            </a:ext>
          </a:extLst>
        </xdr:cNvPr>
        <xdr:cNvCxnSpPr/>
      </xdr:nvCxnSpPr>
      <xdr:spPr>
        <a:xfrm>
          <a:off x="23590250" y="7112000"/>
          <a:ext cx="892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190500</xdr:colOff>
      <xdr:row>34</xdr:row>
      <xdr:rowOff>76200</xdr:rowOff>
    </xdr:from>
    <xdr:to>
      <xdr:col>40</xdr:col>
      <xdr:colOff>317500</xdr:colOff>
      <xdr:row>39</xdr:row>
      <xdr:rowOff>12700</xdr:rowOff>
    </xdr:to>
    <xdr:sp macro="" textlink="">
      <xdr:nvSpPr>
        <xdr:cNvPr id="5521" name="Ellipse 5520">
          <a:extLst>
            <a:ext uri="{FF2B5EF4-FFF2-40B4-BE49-F238E27FC236}">
              <a16:creationId xmlns:a16="http://schemas.microsoft.com/office/drawing/2014/main" id="{4C37AC45-D3EA-FA81-05EB-AD8667AB3972}"/>
            </a:ext>
          </a:extLst>
        </xdr:cNvPr>
        <xdr:cNvSpPr/>
      </xdr:nvSpPr>
      <xdr:spPr>
        <a:xfrm>
          <a:off x="3238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38</xdr:col>
      <xdr:colOff>666750</xdr:colOff>
      <xdr:row>35</xdr:row>
      <xdr:rowOff>0</xdr:rowOff>
    </xdr:from>
    <xdr:to>
      <xdr:col>39</xdr:col>
      <xdr:colOff>317500</xdr:colOff>
      <xdr:row>81</xdr:row>
      <xdr:rowOff>177800</xdr:rowOff>
    </xdr:to>
    <xdr:cxnSp macro="">
      <xdr:nvCxnSpPr>
        <xdr:cNvPr id="5522" name="Connecteur droit avec flèche 5521">
          <a:extLst>
            <a:ext uri="{FF2B5EF4-FFF2-40B4-BE49-F238E27FC236}">
              <a16:creationId xmlns:a16="http://schemas.microsoft.com/office/drawing/2014/main" id="{3B57D6E2-0955-F483-3AC8-FB04EB6BBB65}"/>
            </a:ext>
          </a:extLst>
        </xdr:cNvPr>
        <xdr:cNvCxnSpPr/>
      </xdr:nvCxnSpPr>
      <xdr:spPr>
        <a:xfrm flipH="1">
          <a:off x="32035750" y="7112000"/>
          <a:ext cx="476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539750</xdr:colOff>
      <xdr:row>81</xdr:row>
      <xdr:rowOff>50800</xdr:rowOff>
    </xdr:from>
    <xdr:to>
      <xdr:col>39</xdr:col>
      <xdr:colOff>666750</xdr:colOff>
      <xdr:row>85</xdr:row>
      <xdr:rowOff>190500</xdr:rowOff>
    </xdr:to>
    <xdr:sp macro="" textlink="">
      <xdr:nvSpPr>
        <xdr:cNvPr id="5523" name="Ellipse 5522">
          <a:extLst>
            <a:ext uri="{FF2B5EF4-FFF2-40B4-BE49-F238E27FC236}">
              <a16:creationId xmlns:a16="http://schemas.microsoft.com/office/drawing/2014/main" id="{C3C5EB04-419C-7ABE-2A2B-A41D82A5C896}"/>
            </a:ext>
          </a:extLst>
        </xdr:cNvPr>
        <xdr:cNvSpPr/>
      </xdr:nvSpPr>
      <xdr:spPr>
        <a:xfrm>
          <a:off x="31908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38</xdr:col>
      <xdr:colOff>666750</xdr:colOff>
      <xdr:row>35</xdr:row>
      <xdr:rowOff>0</xdr:rowOff>
    </xdr:from>
    <xdr:to>
      <xdr:col>39</xdr:col>
      <xdr:colOff>381000</xdr:colOff>
      <xdr:row>81</xdr:row>
      <xdr:rowOff>177800</xdr:rowOff>
    </xdr:to>
    <xdr:cxnSp macro="">
      <xdr:nvCxnSpPr>
        <xdr:cNvPr id="5524" name="Connecteur droit avec flèche 5523">
          <a:extLst>
            <a:ext uri="{FF2B5EF4-FFF2-40B4-BE49-F238E27FC236}">
              <a16:creationId xmlns:a16="http://schemas.microsoft.com/office/drawing/2014/main" id="{3A0D5EA2-2FD3-9596-1B03-7B3AAC2877CC}"/>
            </a:ext>
          </a:extLst>
        </xdr:cNvPr>
        <xdr:cNvCxnSpPr/>
      </xdr:nvCxnSpPr>
      <xdr:spPr>
        <a:xfrm flipV="1">
          <a:off x="32035750" y="7112000"/>
          <a:ext cx="539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254000</xdr:colOff>
      <xdr:row>34</xdr:row>
      <xdr:rowOff>76200</xdr:rowOff>
    </xdr:from>
    <xdr:to>
      <xdr:col>40</xdr:col>
      <xdr:colOff>381000</xdr:colOff>
      <xdr:row>39</xdr:row>
      <xdr:rowOff>12700</xdr:rowOff>
    </xdr:to>
    <xdr:sp macro="" textlink="">
      <xdr:nvSpPr>
        <xdr:cNvPr id="5525" name="Ellipse 5524">
          <a:extLst>
            <a:ext uri="{FF2B5EF4-FFF2-40B4-BE49-F238E27FC236}">
              <a16:creationId xmlns:a16="http://schemas.microsoft.com/office/drawing/2014/main" id="{5385ABD1-DC5E-B42C-8B50-34429C331B20}"/>
            </a:ext>
          </a:extLst>
        </xdr:cNvPr>
        <xdr:cNvSpPr/>
      </xdr:nvSpPr>
      <xdr:spPr>
        <a:xfrm>
          <a:off x="32448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38</xdr:col>
      <xdr:colOff>698500</xdr:colOff>
      <xdr:row>35</xdr:row>
      <xdr:rowOff>0</xdr:rowOff>
    </xdr:from>
    <xdr:to>
      <xdr:col>39</xdr:col>
      <xdr:colOff>381000</xdr:colOff>
      <xdr:row>81</xdr:row>
      <xdr:rowOff>177800</xdr:rowOff>
    </xdr:to>
    <xdr:cxnSp macro="">
      <xdr:nvCxnSpPr>
        <xdr:cNvPr id="5526" name="Connecteur droit avec flèche 5525">
          <a:extLst>
            <a:ext uri="{FF2B5EF4-FFF2-40B4-BE49-F238E27FC236}">
              <a16:creationId xmlns:a16="http://schemas.microsoft.com/office/drawing/2014/main" id="{A64D2852-0958-7EF4-B3B7-FAE60F8DE8C0}"/>
            </a:ext>
          </a:extLst>
        </xdr:cNvPr>
        <xdr:cNvCxnSpPr/>
      </xdr:nvCxnSpPr>
      <xdr:spPr>
        <a:xfrm flipH="1">
          <a:off x="32067500" y="7112000"/>
          <a:ext cx="508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571500</xdr:colOff>
      <xdr:row>81</xdr:row>
      <xdr:rowOff>50800</xdr:rowOff>
    </xdr:from>
    <xdr:to>
      <xdr:col>39</xdr:col>
      <xdr:colOff>698500</xdr:colOff>
      <xdr:row>85</xdr:row>
      <xdr:rowOff>190500</xdr:rowOff>
    </xdr:to>
    <xdr:sp macro="" textlink="">
      <xdr:nvSpPr>
        <xdr:cNvPr id="5527" name="Ellipse 5526">
          <a:extLst>
            <a:ext uri="{FF2B5EF4-FFF2-40B4-BE49-F238E27FC236}">
              <a16:creationId xmlns:a16="http://schemas.microsoft.com/office/drawing/2014/main" id="{04774C63-C6BA-8837-8AD5-5C5838975F97}"/>
            </a:ext>
          </a:extLst>
        </xdr:cNvPr>
        <xdr:cNvSpPr/>
      </xdr:nvSpPr>
      <xdr:spPr>
        <a:xfrm>
          <a:off x="31940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528" name="Ellipse 5527">
          <a:extLst>
            <a:ext uri="{FF2B5EF4-FFF2-40B4-BE49-F238E27FC236}">
              <a16:creationId xmlns:a16="http://schemas.microsoft.com/office/drawing/2014/main" id="{D037D4B8-F138-B0D0-234C-50FC7CCB1666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539750</xdr:colOff>
      <xdr:row>35</xdr:row>
      <xdr:rowOff>0</xdr:rowOff>
    </xdr:to>
    <xdr:cxnSp macro="">
      <xdr:nvCxnSpPr>
        <xdr:cNvPr id="5529" name="Connecteur droit avec flèche 5528">
          <a:extLst>
            <a:ext uri="{FF2B5EF4-FFF2-40B4-BE49-F238E27FC236}">
              <a16:creationId xmlns:a16="http://schemas.microsoft.com/office/drawing/2014/main" id="{7E9F08FD-99B4-5296-A59A-636CEB01B6A6}"/>
            </a:ext>
          </a:extLst>
        </xdr:cNvPr>
        <xdr:cNvCxnSpPr/>
      </xdr:nvCxnSpPr>
      <xdr:spPr>
        <a:xfrm flipH="1">
          <a:off x="23622000" y="7112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530" name="Ellipse 5529">
          <a:extLst>
            <a:ext uri="{FF2B5EF4-FFF2-40B4-BE49-F238E27FC236}">
              <a16:creationId xmlns:a16="http://schemas.microsoft.com/office/drawing/2014/main" id="{BD10840E-AF85-26D3-5AD1-862BC7FB10EA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5531" name="Connecteur droit avec flèche 5530">
          <a:extLst>
            <a:ext uri="{FF2B5EF4-FFF2-40B4-BE49-F238E27FC236}">
              <a16:creationId xmlns:a16="http://schemas.microsoft.com/office/drawing/2014/main" id="{5A41201D-138C-5348-9D7E-E457DE58673B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532" name="Ellipse 5531">
          <a:extLst>
            <a:ext uri="{FF2B5EF4-FFF2-40B4-BE49-F238E27FC236}">
              <a16:creationId xmlns:a16="http://schemas.microsoft.com/office/drawing/2014/main" id="{2D243EAB-6945-D796-4343-0613C5688DE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146050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533" name="Connecteur droit avec flèche 5532">
          <a:extLst>
            <a:ext uri="{FF2B5EF4-FFF2-40B4-BE49-F238E27FC236}">
              <a16:creationId xmlns:a16="http://schemas.microsoft.com/office/drawing/2014/main" id="{4374CAC8-1D94-EB37-3EC1-F81B7589EA7C}"/>
            </a:ext>
          </a:extLst>
        </xdr:cNvPr>
        <xdr:cNvCxnSpPr/>
      </xdr:nvCxnSpPr>
      <xdr:spPr>
        <a:xfrm flipH="1">
          <a:off x="16656050" y="7112000"/>
          <a:ext cx="69659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19050</xdr:colOff>
      <xdr:row>81</xdr:row>
      <xdr:rowOff>50800</xdr:rowOff>
    </xdr:from>
    <xdr:to>
      <xdr:col>21</xdr:col>
      <xdr:colOff>146050</xdr:colOff>
      <xdr:row>85</xdr:row>
      <xdr:rowOff>190500</xdr:rowOff>
    </xdr:to>
    <xdr:sp macro="" textlink="">
      <xdr:nvSpPr>
        <xdr:cNvPr id="5534" name="Ellipse 5533">
          <a:extLst>
            <a:ext uri="{FF2B5EF4-FFF2-40B4-BE49-F238E27FC236}">
              <a16:creationId xmlns:a16="http://schemas.microsoft.com/office/drawing/2014/main" id="{C1F7FF87-4589-FE94-2126-EF01499487A4}"/>
            </a:ext>
          </a:extLst>
        </xdr:cNvPr>
        <xdr:cNvSpPr/>
      </xdr:nvSpPr>
      <xdr:spPr>
        <a:xfrm>
          <a:off x="165290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146050</xdr:colOff>
      <xdr:row>81</xdr:row>
      <xdr:rowOff>177800</xdr:rowOff>
    </xdr:from>
    <xdr:to>
      <xdr:col>20</xdr:col>
      <xdr:colOff>152400</xdr:colOff>
      <xdr:row>81</xdr:row>
      <xdr:rowOff>177800</xdr:rowOff>
    </xdr:to>
    <xdr:cxnSp macro="">
      <xdr:nvCxnSpPr>
        <xdr:cNvPr id="5535" name="Connecteur droit avec flèche 5534">
          <a:extLst>
            <a:ext uri="{FF2B5EF4-FFF2-40B4-BE49-F238E27FC236}">
              <a16:creationId xmlns:a16="http://schemas.microsoft.com/office/drawing/2014/main" id="{93EF41BA-A516-F378-BAA8-1C6FE7C1E420}"/>
            </a:ext>
          </a:extLst>
        </xdr:cNvPr>
        <xdr:cNvCxnSpPr/>
      </xdr:nvCxnSpPr>
      <xdr:spPr>
        <a:xfrm>
          <a:off x="16656050" y="16637000"/>
          <a:ext cx="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25400</xdr:colOff>
      <xdr:row>81</xdr:row>
      <xdr:rowOff>50800</xdr:rowOff>
    </xdr:from>
    <xdr:to>
      <xdr:col>21</xdr:col>
      <xdr:colOff>152400</xdr:colOff>
      <xdr:row>85</xdr:row>
      <xdr:rowOff>190500</xdr:rowOff>
    </xdr:to>
    <xdr:sp macro="" textlink="">
      <xdr:nvSpPr>
        <xdr:cNvPr id="5536" name="Ellipse 5535">
          <a:extLst>
            <a:ext uri="{FF2B5EF4-FFF2-40B4-BE49-F238E27FC236}">
              <a16:creationId xmlns:a16="http://schemas.microsoft.com/office/drawing/2014/main" id="{6870348A-DDA4-B8FF-DE14-4FBBE4E142A3}"/>
            </a:ext>
          </a:extLst>
        </xdr:cNvPr>
        <xdr:cNvSpPr/>
      </xdr:nvSpPr>
      <xdr:spPr>
        <a:xfrm>
          <a:off x="165354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152400</xdr:colOff>
      <xdr:row>81</xdr:row>
      <xdr:rowOff>177800</xdr:rowOff>
    </xdr:from>
    <xdr:to>
      <xdr:col>38</xdr:col>
      <xdr:colOff>730250</xdr:colOff>
      <xdr:row>81</xdr:row>
      <xdr:rowOff>177800</xdr:rowOff>
    </xdr:to>
    <xdr:cxnSp macro="">
      <xdr:nvCxnSpPr>
        <xdr:cNvPr id="5537" name="Connecteur droit avec flèche 5536">
          <a:extLst>
            <a:ext uri="{FF2B5EF4-FFF2-40B4-BE49-F238E27FC236}">
              <a16:creationId xmlns:a16="http://schemas.microsoft.com/office/drawing/2014/main" id="{68199240-0591-69AB-CC87-05857C038D11}"/>
            </a:ext>
          </a:extLst>
        </xdr:cNvPr>
        <xdr:cNvCxnSpPr/>
      </xdr:nvCxnSpPr>
      <xdr:spPr>
        <a:xfrm>
          <a:off x="16662400" y="16637000"/>
          <a:ext cx="154368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603250</xdr:colOff>
      <xdr:row>81</xdr:row>
      <xdr:rowOff>50800</xdr:rowOff>
    </xdr:from>
    <xdr:to>
      <xdr:col>39</xdr:col>
      <xdr:colOff>730250</xdr:colOff>
      <xdr:row>85</xdr:row>
      <xdr:rowOff>190500</xdr:rowOff>
    </xdr:to>
    <xdr:sp macro="" textlink="">
      <xdr:nvSpPr>
        <xdr:cNvPr id="5538" name="Ellipse 5537">
          <a:extLst>
            <a:ext uri="{FF2B5EF4-FFF2-40B4-BE49-F238E27FC236}">
              <a16:creationId xmlns:a16="http://schemas.microsoft.com/office/drawing/2014/main" id="{09592563-4E19-335A-D313-0C903C905319}"/>
            </a:ext>
          </a:extLst>
        </xdr:cNvPr>
        <xdr:cNvSpPr/>
      </xdr:nvSpPr>
      <xdr:spPr>
        <a:xfrm>
          <a:off x="31972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158750</xdr:colOff>
      <xdr:row>81</xdr:row>
      <xdr:rowOff>177800</xdr:rowOff>
    </xdr:from>
    <xdr:to>
      <xdr:col>38</xdr:col>
      <xdr:colOff>730250</xdr:colOff>
      <xdr:row>81</xdr:row>
      <xdr:rowOff>177800</xdr:rowOff>
    </xdr:to>
    <xdr:cxnSp macro="">
      <xdr:nvCxnSpPr>
        <xdr:cNvPr id="5539" name="Connecteur droit avec flèche 5538">
          <a:extLst>
            <a:ext uri="{FF2B5EF4-FFF2-40B4-BE49-F238E27FC236}">
              <a16:creationId xmlns:a16="http://schemas.microsoft.com/office/drawing/2014/main" id="{5B03E9EE-D048-30F6-7700-47B076BEDC13}"/>
            </a:ext>
          </a:extLst>
        </xdr:cNvPr>
        <xdr:cNvCxnSpPr/>
      </xdr:nvCxnSpPr>
      <xdr:spPr>
        <a:xfrm flipH="1">
          <a:off x="16668750" y="16637000"/>
          <a:ext cx="15430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31750</xdr:colOff>
      <xdr:row>81</xdr:row>
      <xdr:rowOff>50800</xdr:rowOff>
    </xdr:from>
    <xdr:to>
      <xdr:col>21</xdr:col>
      <xdr:colOff>158750</xdr:colOff>
      <xdr:row>85</xdr:row>
      <xdr:rowOff>190500</xdr:rowOff>
    </xdr:to>
    <xdr:sp macro="" textlink="">
      <xdr:nvSpPr>
        <xdr:cNvPr id="5540" name="Ellipse 5539">
          <a:extLst>
            <a:ext uri="{FF2B5EF4-FFF2-40B4-BE49-F238E27FC236}">
              <a16:creationId xmlns:a16="http://schemas.microsoft.com/office/drawing/2014/main" id="{592708CF-309B-0716-81EE-3E3838EC7A68}"/>
            </a:ext>
          </a:extLst>
        </xdr:cNvPr>
        <xdr:cNvSpPr/>
      </xdr:nvSpPr>
      <xdr:spPr>
        <a:xfrm>
          <a:off x="16541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158750</xdr:colOff>
      <xdr:row>81</xdr:row>
      <xdr:rowOff>177800</xdr:rowOff>
    </xdr:from>
    <xdr:to>
      <xdr:col>28</xdr:col>
      <xdr:colOff>793750</xdr:colOff>
      <xdr:row>81</xdr:row>
      <xdr:rowOff>177800</xdr:rowOff>
    </xdr:to>
    <xdr:cxnSp macro="">
      <xdr:nvCxnSpPr>
        <xdr:cNvPr id="5541" name="Connecteur droit avec flèche 5540">
          <a:extLst>
            <a:ext uri="{FF2B5EF4-FFF2-40B4-BE49-F238E27FC236}">
              <a16:creationId xmlns:a16="http://schemas.microsoft.com/office/drawing/2014/main" id="{B67430D8-D322-E6B2-E2F3-E901FDD0DC8A}"/>
            </a:ext>
          </a:extLst>
        </xdr:cNvPr>
        <xdr:cNvCxnSpPr/>
      </xdr:nvCxnSpPr>
      <xdr:spPr>
        <a:xfrm>
          <a:off x="16668750" y="16637000"/>
          <a:ext cx="7239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666750</xdr:colOff>
      <xdr:row>81</xdr:row>
      <xdr:rowOff>50800</xdr:rowOff>
    </xdr:from>
    <xdr:to>
      <xdr:col>29</xdr:col>
      <xdr:colOff>793750</xdr:colOff>
      <xdr:row>85</xdr:row>
      <xdr:rowOff>190500</xdr:rowOff>
    </xdr:to>
    <xdr:sp macro="" textlink="">
      <xdr:nvSpPr>
        <xdr:cNvPr id="5542" name="Ellipse 5541">
          <a:extLst>
            <a:ext uri="{FF2B5EF4-FFF2-40B4-BE49-F238E27FC236}">
              <a16:creationId xmlns:a16="http://schemas.microsoft.com/office/drawing/2014/main" id="{7AEA7A83-D7F6-A92F-EC12-DA0170B44C71}"/>
            </a:ext>
          </a:extLst>
        </xdr:cNvPr>
        <xdr:cNvSpPr/>
      </xdr:nvSpPr>
      <xdr:spPr>
        <a:xfrm>
          <a:off x="23780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793750</xdr:colOff>
      <xdr:row>81</xdr:row>
      <xdr:rowOff>177800</xdr:rowOff>
    </xdr:from>
    <xdr:to>
      <xdr:col>29</xdr:col>
      <xdr:colOff>0</xdr:colOff>
      <xdr:row>81</xdr:row>
      <xdr:rowOff>177800</xdr:rowOff>
    </xdr:to>
    <xdr:cxnSp macro="">
      <xdr:nvCxnSpPr>
        <xdr:cNvPr id="5543" name="Connecteur droit avec flèche 5542">
          <a:extLst>
            <a:ext uri="{FF2B5EF4-FFF2-40B4-BE49-F238E27FC236}">
              <a16:creationId xmlns:a16="http://schemas.microsoft.com/office/drawing/2014/main" id="{FD88514E-B9E9-362F-6BBB-0D9D85695209}"/>
            </a:ext>
          </a:extLst>
        </xdr:cNvPr>
        <xdr:cNvCxnSpPr/>
      </xdr:nvCxnSpPr>
      <xdr:spPr>
        <a:xfrm>
          <a:off x="2390775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698500</xdr:colOff>
      <xdr:row>81</xdr:row>
      <xdr:rowOff>50800</xdr:rowOff>
    </xdr:from>
    <xdr:to>
      <xdr:col>30</xdr:col>
      <xdr:colOff>0</xdr:colOff>
      <xdr:row>85</xdr:row>
      <xdr:rowOff>190500</xdr:rowOff>
    </xdr:to>
    <xdr:sp macro="" textlink="">
      <xdr:nvSpPr>
        <xdr:cNvPr id="5544" name="Ellipse 5543">
          <a:extLst>
            <a:ext uri="{FF2B5EF4-FFF2-40B4-BE49-F238E27FC236}">
              <a16:creationId xmlns:a16="http://schemas.microsoft.com/office/drawing/2014/main" id="{B7D6D8F6-5724-3BA7-1625-8B12ED95EF86}"/>
            </a:ext>
          </a:extLst>
        </xdr:cNvPr>
        <xdr:cNvSpPr/>
      </xdr:nvSpPr>
      <xdr:spPr>
        <a:xfrm>
          <a:off x="23812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165100</xdr:colOff>
      <xdr:row>81</xdr:row>
      <xdr:rowOff>177800</xdr:rowOff>
    </xdr:from>
    <xdr:to>
      <xdr:col>29</xdr:col>
      <xdr:colOff>0</xdr:colOff>
      <xdr:row>81</xdr:row>
      <xdr:rowOff>177800</xdr:rowOff>
    </xdr:to>
    <xdr:cxnSp macro="">
      <xdr:nvCxnSpPr>
        <xdr:cNvPr id="5545" name="Connecteur droit avec flèche 5544">
          <a:extLst>
            <a:ext uri="{FF2B5EF4-FFF2-40B4-BE49-F238E27FC236}">
              <a16:creationId xmlns:a16="http://schemas.microsoft.com/office/drawing/2014/main" id="{398490E6-7670-E40A-9EB6-307C271841BD}"/>
            </a:ext>
          </a:extLst>
        </xdr:cNvPr>
        <xdr:cNvCxnSpPr/>
      </xdr:nvCxnSpPr>
      <xdr:spPr>
        <a:xfrm flipH="1">
          <a:off x="16675100" y="16637000"/>
          <a:ext cx="72644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38100</xdr:colOff>
      <xdr:row>81</xdr:row>
      <xdr:rowOff>50800</xdr:rowOff>
    </xdr:from>
    <xdr:to>
      <xdr:col>21</xdr:col>
      <xdr:colOff>165100</xdr:colOff>
      <xdr:row>85</xdr:row>
      <xdr:rowOff>190500</xdr:rowOff>
    </xdr:to>
    <xdr:sp macro="" textlink="">
      <xdr:nvSpPr>
        <xdr:cNvPr id="5546" name="Ellipse 5545">
          <a:extLst>
            <a:ext uri="{FF2B5EF4-FFF2-40B4-BE49-F238E27FC236}">
              <a16:creationId xmlns:a16="http://schemas.microsoft.com/office/drawing/2014/main" id="{F28EDBB5-54BB-E19A-7DCF-66078EB3FC13}"/>
            </a:ext>
          </a:extLst>
        </xdr:cNvPr>
        <xdr:cNvSpPr/>
      </xdr:nvSpPr>
      <xdr:spPr>
        <a:xfrm>
          <a:off x="165481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165100</xdr:colOff>
      <xdr:row>81</xdr:row>
      <xdr:rowOff>177800</xdr:rowOff>
    </xdr:from>
    <xdr:to>
      <xdr:col>20</xdr:col>
      <xdr:colOff>171450</xdr:colOff>
      <xdr:row>81</xdr:row>
      <xdr:rowOff>177800</xdr:rowOff>
    </xdr:to>
    <xdr:cxnSp macro="">
      <xdr:nvCxnSpPr>
        <xdr:cNvPr id="5547" name="Connecteur droit avec flèche 5546">
          <a:extLst>
            <a:ext uri="{FF2B5EF4-FFF2-40B4-BE49-F238E27FC236}">
              <a16:creationId xmlns:a16="http://schemas.microsoft.com/office/drawing/2014/main" id="{036B1B18-0D10-59AF-B3CF-FC8A8783814C}"/>
            </a:ext>
          </a:extLst>
        </xdr:cNvPr>
        <xdr:cNvCxnSpPr/>
      </xdr:nvCxnSpPr>
      <xdr:spPr>
        <a:xfrm>
          <a:off x="16675100" y="16637000"/>
          <a:ext cx="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44450</xdr:colOff>
      <xdr:row>81</xdr:row>
      <xdr:rowOff>50800</xdr:rowOff>
    </xdr:from>
    <xdr:to>
      <xdr:col>21</xdr:col>
      <xdr:colOff>171450</xdr:colOff>
      <xdr:row>85</xdr:row>
      <xdr:rowOff>190500</xdr:rowOff>
    </xdr:to>
    <xdr:sp macro="" textlink="">
      <xdr:nvSpPr>
        <xdr:cNvPr id="5548" name="Ellipse 5547">
          <a:extLst>
            <a:ext uri="{FF2B5EF4-FFF2-40B4-BE49-F238E27FC236}">
              <a16:creationId xmlns:a16="http://schemas.microsoft.com/office/drawing/2014/main" id="{4BFED541-2F95-9090-E6F2-67253898C153}"/>
            </a:ext>
          </a:extLst>
        </xdr:cNvPr>
        <xdr:cNvSpPr/>
      </xdr:nvSpPr>
      <xdr:spPr>
        <a:xfrm>
          <a:off x="165544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171450</xdr:colOff>
      <xdr:row>81</xdr:row>
      <xdr:rowOff>177800</xdr:rowOff>
    </xdr:from>
    <xdr:to>
      <xdr:col>20</xdr:col>
      <xdr:colOff>177800</xdr:colOff>
      <xdr:row>81</xdr:row>
      <xdr:rowOff>177800</xdr:rowOff>
    </xdr:to>
    <xdr:cxnSp macro="">
      <xdr:nvCxnSpPr>
        <xdr:cNvPr id="5549" name="Connecteur droit avec flèche 5548">
          <a:extLst>
            <a:ext uri="{FF2B5EF4-FFF2-40B4-BE49-F238E27FC236}">
              <a16:creationId xmlns:a16="http://schemas.microsoft.com/office/drawing/2014/main" id="{8402CDC1-2992-B88E-7733-6858D60DB71B}"/>
            </a:ext>
          </a:extLst>
        </xdr:cNvPr>
        <xdr:cNvCxnSpPr/>
      </xdr:nvCxnSpPr>
      <xdr:spPr>
        <a:xfrm>
          <a:off x="16681450" y="16637000"/>
          <a:ext cx="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50800</xdr:colOff>
      <xdr:row>81</xdr:row>
      <xdr:rowOff>50800</xdr:rowOff>
    </xdr:from>
    <xdr:to>
      <xdr:col>21</xdr:col>
      <xdr:colOff>177800</xdr:colOff>
      <xdr:row>85</xdr:row>
      <xdr:rowOff>190500</xdr:rowOff>
    </xdr:to>
    <xdr:sp macro="" textlink="">
      <xdr:nvSpPr>
        <xdr:cNvPr id="5550" name="Ellipse 5549">
          <a:extLst>
            <a:ext uri="{FF2B5EF4-FFF2-40B4-BE49-F238E27FC236}">
              <a16:creationId xmlns:a16="http://schemas.microsoft.com/office/drawing/2014/main" id="{25FB13BE-2D96-D703-66E4-C985CB2198A6}"/>
            </a:ext>
          </a:extLst>
        </xdr:cNvPr>
        <xdr:cNvSpPr/>
      </xdr:nvSpPr>
      <xdr:spPr>
        <a:xfrm>
          <a:off x="165608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177800</xdr:colOff>
      <xdr:row>81</xdr:row>
      <xdr:rowOff>177800</xdr:rowOff>
    </xdr:from>
    <xdr:to>
      <xdr:col>38</xdr:col>
      <xdr:colOff>762000</xdr:colOff>
      <xdr:row>81</xdr:row>
      <xdr:rowOff>177800</xdr:rowOff>
    </xdr:to>
    <xdr:cxnSp macro="">
      <xdr:nvCxnSpPr>
        <xdr:cNvPr id="5551" name="Connecteur droit avec flèche 5550">
          <a:extLst>
            <a:ext uri="{FF2B5EF4-FFF2-40B4-BE49-F238E27FC236}">
              <a16:creationId xmlns:a16="http://schemas.microsoft.com/office/drawing/2014/main" id="{70A368A5-E9E3-1562-278E-6302719C210B}"/>
            </a:ext>
          </a:extLst>
        </xdr:cNvPr>
        <xdr:cNvCxnSpPr/>
      </xdr:nvCxnSpPr>
      <xdr:spPr>
        <a:xfrm>
          <a:off x="16687800" y="16637000"/>
          <a:ext cx="154432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635000</xdr:colOff>
      <xdr:row>81</xdr:row>
      <xdr:rowOff>50800</xdr:rowOff>
    </xdr:from>
    <xdr:to>
      <xdr:col>39</xdr:col>
      <xdr:colOff>762000</xdr:colOff>
      <xdr:row>85</xdr:row>
      <xdr:rowOff>190500</xdr:rowOff>
    </xdr:to>
    <xdr:sp macro="" textlink="">
      <xdr:nvSpPr>
        <xdr:cNvPr id="5552" name="Ellipse 5551">
          <a:extLst>
            <a:ext uri="{FF2B5EF4-FFF2-40B4-BE49-F238E27FC236}">
              <a16:creationId xmlns:a16="http://schemas.microsoft.com/office/drawing/2014/main" id="{25A79638-4C4B-91F2-2EFB-1EF7B9C3C657}"/>
            </a:ext>
          </a:extLst>
        </xdr:cNvPr>
        <xdr:cNvSpPr/>
      </xdr:nvSpPr>
      <xdr:spPr>
        <a:xfrm>
          <a:off x="32004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38</xdr:col>
      <xdr:colOff>762000</xdr:colOff>
      <xdr:row>35</xdr:row>
      <xdr:rowOff>0</xdr:rowOff>
    </xdr:from>
    <xdr:to>
      <xdr:col>39</xdr:col>
      <xdr:colOff>444500</xdr:colOff>
      <xdr:row>81</xdr:row>
      <xdr:rowOff>177800</xdr:rowOff>
    </xdr:to>
    <xdr:cxnSp macro="">
      <xdr:nvCxnSpPr>
        <xdr:cNvPr id="5553" name="Connecteur droit avec flèche 5552">
          <a:extLst>
            <a:ext uri="{FF2B5EF4-FFF2-40B4-BE49-F238E27FC236}">
              <a16:creationId xmlns:a16="http://schemas.microsoft.com/office/drawing/2014/main" id="{DF86C956-5956-3DEA-CA76-77C8E509D1F6}"/>
            </a:ext>
          </a:extLst>
        </xdr:cNvPr>
        <xdr:cNvCxnSpPr/>
      </xdr:nvCxnSpPr>
      <xdr:spPr>
        <a:xfrm flipV="1">
          <a:off x="32131000" y="7112000"/>
          <a:ext cx="508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317500</xdr:colOff>
      <xdr:row>34</xdr:row>
      <xdr:rowOff>76200</xdr:rowOff>
    </xdr:from>
    <xdr:to>
      <xdr:col>40</xdr:col>
      <xdr:colOff>444500</xdr:colOff>
      <xdr:row>39</xdr:row>
      <xdr:rowOff>12700</xdr:rowOff>
    </xdr:to>
    <xdr:sp macro="" textlink="">
      <xdr:nvSpPr>
        <xdr:cNvPr id="5554" name="Ellipse 5553">
          <a:extLst>
            <a:ext uri="{FF2B5EF4-FFF2-40B4-BE49-F238E27FC236}">
              <a16:creationId xmlns:a16="http://schemas.microsoft.com/office/drawing/2014/main" id="{6304DA0B-0AE1-3DD8-A22C-51BD4CB32934}"/>
            </a:ext>
          </a:extLst>
        </xdr:cNvPr>
        <xdr:cNvSpPr/>
      </xdr:nvSpPr>
      <xdr:spPr>
        <a:xfrm>
          <a:off x="32512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444500</xdr:colOff>
      <xdr:row>35</xdr:row>
      <xdr:rowOff>0</xdr:rowOff>
    </xdr:to>
    <xdr:cxnSp macro="">
      <xdr:nvCxnSpPr>
        <xdr:cNvPr id="5555" name="Connecteur droit avec flèche 5554">
          <a:extLst>
            <a:ext uri="{FF2B5EF4-FFF2-40B4-BE49-F238E27FC236}">
              <a16:creationId xmlns:a16="http://schemas.microsoft.com/office/drawing/2014/main" id="{4180DC06-AAE2-744B-B08E-F771D527116E}"/>
            </a:ext>
          </a:extLst>
        </xdr:cNvPr>
        <xdr:cNvCxnSpPr/>
      </xdr:nvCxnSpPr>
      <xdr:spPr>
        <a:xfrm flipH="1">
          <a:off x="23622000" y="7112000"/>
          <a:ext cx="9017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556" name="Ellipse 5555">
          <a:extLst>
            <a:ext uri="{FF2B5EF4-FFF2-40B4-BE49-F238E27FC236}">
              <a16:creationId xmlns:a16="http://schemas.microsoft.com/office/drawing/2014/main" id="{42BF89BF-7152-9337-481A-A31A0DBC2066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38</xdr:col>
      <xdr:colOff>793750</xdr:colOff>
      <xdr:row>81</xdr:row>
      <xdr:rowOff>177800</xdr:rowOff>
    </xdr:to>
    <xdr:cxnSp macro="">
      <xdr:nvCxnSpPr>
        <xdr:cNvPr id="5557" name="Connecteur droit avec flèche 5556">
          <a:extLst>
            <a:ext uri="{FF2B5EF4-FFF2-40B4-BE49-F238E27FC236}">
              <a16:creationId xmlns:a16="http://schemas.microsoft.com/office/drawing/2014/main" id="{018F2D76-6355-DB20-FDBA-45146573D8BC}"/>
            </a:ext>
          </a:extLst>
        </xdr:cNvPr>
        <xdr:cNvCxnSpPr/>
      </xdr:nvCxnSpPr>
      <xdr:spPr>
        <a:xfrm>
          <a:off x="23622000" y="7112000"/>
          <a:ext cx="8540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666750</xdr:colOff>
      <xdr:row>81</xdr:row>
      <xdr:rowOff>50800</xdr:rowOff>
    </xdr:from>
    <xdr:to>
      <xdr:col>39</xdr:col>
      <xdr:colOff>793750</xdr:colOff>
      <xdr:row>85</xdr:row>
      <xdr:rowOff>190500</xdr:rowOff>
    </xdr:to>
    <xdr:sp macro="" textlink="">
      <xdr:nvSpPr>
        <xdr:cNvPr id="5558" name="Ellipse 5557">
          <a:extLst>
            <a:ext uri="{FF2B5EF4-FFF2-40B4-BE49-F238E27FC236}">
              <a16:creationId xmlns:a16="http://schemas.microsoft.com/office/drawing/2014/main" id="{7BE74D13-6824-13B8-B6E0-890CB9CBB815}"/>
            </a:ext>
          </a:extLst>
        </xdr:cNvPr>
        <xdr:cNvSpPr/>
      </xdr:nvSpPr>
      <xdr:spPr>
        <a:xfrm>
          <a:off x="32035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38</xdr:col>
      <xdr:colOff>793750</xdr:colOff>
      <xdr:row>81</xdr:row>
      <xdr:rowOff>177800</xdr:rowOff>
    </xdr:from>
    <xdr:to>
      <xdr:col>39</xdr:col>
      <xdr:colOff>0</xdr:colOff>
      <xdr:row>81</xdr:row>
      <xdr:rowOff>177800</xdr:rowOff>
    </xdr:to>
    <xdr:cxnSp macro="">
      <xdr:nvCxnSpPr>
        <xdr:cNvPr id="5559" name="Connecteur droit avec flèche 5558">
          <a:extLst>
            <a:ext uri="{FF2B5EF4-FFF2-40B4-BE49-F238E27FC236}">
              <a16:creationId xmlns:a16="http://schemas.microsoft.com/office/drawing/2014/main" id="{BE27DDFC-F0CF-17EC-B2B2-E5296B6B5729}"/>
            </a:ext>
          </a:extLst>
        </xdr:cNvPr>
        <xdr:cNvCxnSpPr/>
      </xdr:nvCxnSpPr>
      <xdr:spPr>
        <a:xfrm>
          <a:off x="3216275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698500</xdr:colOff>
      <xdr:row>81</xdr:row>
      <xdr:rowOff>50800</xdr:rowOff>
    </xdr:from>
    <xdr:to>
      <xdr:col>40</xdr:col>
      <xdr:colOff>0</xdr:colOff>
      <xdr:row>85</xdr:row>
      <xdr:rowOff>190500</xdr:rowOff>
    </xdr:to>
    <xdr:sp macro="" textlink="">
      <xdr:nvSpPr>
        <xdr:cNvPr id="5560" name="Ellipse 5559">
          <a:extLst>
            <a:ext uri="{FF2B5EF4-FFF2-40B4-BE49-F238E27FC236}">
              <a16:creationId xmlns:a16="http://schemas.microsoft.com/office/drawing/2014/main" id="{779FE1E3-3EE7-250B-C76F-A3AAAD5374C3}"/>
            </a:ext>
          </a:extLst>
        </xdr:cNvPr>
        <xdr:cNvSpPr/>
      </xdr:nvSpPr>
      <xdr:spPr>
        <a:xfrm>
          <a:off x="32067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0</xdr:colOff>
      <xdr:row>81</xdr:row>
      <xdr:rowOff>177800</xdr:rowOff>
    </xdr:from>
    <xdr:to>
      <xdr:col>39</xdr:col>
      <xdr:colOff>31750</xdr:colOff>
      <xdr:row>81</xdr:row>
      <xdr:rowOff>177800</xdr:rowOff>
    </xdr:to>
    <xdr:cxnSp macro="">
      <xdr:nvCxnSpPr>
        <xdr:cNvPr id="5561" name="Connecteur droit avec flèche 5560">
          <a:extLst>
            <a:ext uri="{FF2B5EF4-FFF2-40B4-BE49-F238E27FC236}">
              <a16:creationId xmlns:a16="http://schemas.microsoft.com/office/drawing/2014/main" id="{997AFA42-D92D-AA29-629F-03D1E98E6189}"/>
            </a:ext>
          </a:extLst>
        </xdr:cNvPr>
        <xdr:cNvCxnSpPr/>
      </xdr:nvCxnSpPr>
      <xdr:spPr>
        <a:xfrm>
          <a:off x="321945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730250</xdr:colOff>
      <xdr:row>81</xdr:row>
      <xdr:rowOff>50800</xdr:rowOff>
    </xdr:from>
    <xdr:to>
      <xdr:col>40</xdr:col>
      <xdr:colOff>31750</xdr:colOff>
      <xdr:row>85</xdr:row>
      <xdr:rowOff>190500</xdr:rowOff>
    </xdr:to>
    <xdr:sp macro="" textlink="">
      <xdr:nvSpPr>
        <xdr:cNvPr id="5562" name="Ellipse 5561">
          <a:extLst>
            <a:ext uri="{FF2B5EF4-FFF2-40B4-BE49-F238E27FC236}">
              <a16:creationId xmlns:a16="http://schemas.microsoft.com/office/drawing/2014/main" id="{C6AC9205-F6CB-3985-E8AF-0861A479CF50}"/>
            </a:ext>
          </a:extLst>
        </xdr:cNvPr>
        <xdr:cNvSpPr/>
      </xdr:nvSpPr>
      <xdr:spPr>
        <a:xfrm>
          <a:off x="32099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31750</xdr:colOff>
      <xdr:row>81</xdr:row>
      <xdr:rowOff>177800</xdr:rowOff>
    </xdr:from>
    <xdr:to>
      <xdr:col>39</xdr:col>
      <xdr:colOff>63500</xdr:colOff>
      <xdr:row>81</xdr:row>
      <xdr:rowOff>177800</xdr:rowOff>
    </xdr:to>
    <xdr:cxnSp macro="">
      <xdr:nvCxnSpPr>
        <xdr:cNvPr id="5563" name="Connecteur droit avec flèche 5562">
          <a:extLst>
            <a:ext uri="{FF2B5EF4-FFF2-40B4-BE49-F238E27FC236}">
              <a16:creationId xmlns:a16="http://schemas.microsoft.com/office/drawing/2014/main" id="{F6E58C28-42EC-39D9-4163-85387E2A3C9A}"/>
            </a:ext>
          </a:extLst>
        </xdr:cNvPr>
        <xdr:cNvCxnSpPr/>
      </xdr:nvCxnSpPr>
      <xdr:spPr>
        <a:xfrm>
          <a:off x="3222625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762000</xdr:colOff>
      <xdr:row>81</xdr:row>
      <xdr:rowOff>50800</xdr:rowOff>
    </xdr:from>
    <xdr:to>
      <xdr:col>40</xdr:col>
      <xdr:colOff>63500</xdr:colOff>
      <xdr:row>85</xdr:row>
      <xdr:rowOff>190500</xdr:rowOff>
    </xdr:to>
    <xdr:sp macro="" textlink="">
      <xdr:nvSpPr>
        <xdr:cNvPr id="5564" name="Ellipse 5563">
          <a:extLst>
            <a:ext uri="{FF2B5EF4-FFF2-40B4-BE49-F238E27FC236}">
              <a16:creationId xmlns:a16="http://schemas.microsoft.com/office/drawing/2014/main" id="{48329EA8-2C3D-B7D0-41D0-7F9F1A2E1956}"/>
            </a:ext>
          </a:extLst>
        </xdr:cNvPr>
        <xdr:cNvSpPr/>
      </xdr:nvSpPr>
      <xdr:spPr>
        <a:xfrm>
          <a:off x="32131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63500</xdr:colOff>
      <xdr:row>35</xdr:row>
      <xdr:rowOff>0</xdr:rowOff>
    </xdr:from>
    <xdr:to>
      <xdr:col>39</xdr:col>
      <xdr:colOff>508000</xdr:colOff>
      <xdr:row>81</xdr:row>
      <xdr:rowOff>177800</xdr:rowOff>
    </xdr:to>
    <xdr:cxnSp macro="">
      <xdr:nvCxnSpPr>
        <xdr:cNvPr id="5565" name="Connecteur droit avec flèche 5564">
          <a:extLst>
            <a:ext uri="{FF2B5EF4-FFF2-40B4-BE49-F238E27FC236}">
              <a16:creationId xmlns:a16="http://schemas.microsoft.com/office/drawing/2014/main" id="{EE013CB0-F925-14F4-6A1E-05ED7069D311}"/>
            </a:ext>
          </a:extLst>
        </xdr:cNvPr>
        <xdr:cNvCxnSpPr/>
      </xdr:nvCxnSpPr>
      <xdr:spPr>
        <a:xfrm flipV="1">
          <a:off x="32258000" y="7112000"/>
          <a:ext cx="444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381000</xdr:colOff>
      <xdr:row>34</xdr:row>
      <xdr:rowOff>76200</xdr:rowOff>
    </xdr:from>
    <xdr:to>
      <xdr:col>40</xdr:col>
      <xdr:colOff>508000</xdr:colOff>
      <xdr:row>39</xdr:row>
      <xdr:rowOff>12700</xdr:rowOff>
    </xdr:to>
    <xdr:sp macro="" textlink="">
      <xdr:nvSpPr>
        <xdr:cNvPr id="5566" name="Ellipse 5565">
          <a:extLst>
            <a:ext uri="{FF2B5EF4-FFF2-40B4-BE49-F238E27FC236}">
              <a16:creationId xmlns:a16="http://schemas.microsoft.com/office/drawing/2014/main" id="{E76728BD-3C7E-CCB1-0451-4D72D6F89B86}"/>
            </a:ext>
          </a:extLst>
        </xdr:cNvPr>
        <xdr:cNvSpPr/>
      </xdr:nvSpPr>
      <xdr:spPr>
        <a:xfrm>
          <a:off x="32575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31750</xdr:colOff>
      <xdr:row>35</xdr:row>
      <xdr:rowOff>0</xdr:rowOff>
    </xdr:from>
    <xdr:to>
      <xdr:col>39</xdr:col>
      <xdr:colOff>508000</xdr:colOff>
      <xdr:row>81</xdr:row>
      <xdr:rowOff>177800</xdr:rowOff>
    </xdr:to>
    <xdr:cxnSp macro="">
      <xdr:nvCxnSpPr>
        <xdr:cNvPr id="5567" name="Connecteur droit avec flèche 5566">
          <a:extLst>
            <a:ext uri="{FF2B5EF4-FFF2-40B4-BE49-F238E27FC236}">
              <a16:creationId xmlns:a16="http://schemas.microsoft.com/office/drawing/2014/main" id="{F4EF8C05-51CA-44D5-F020-E0F22453D753}"/>
            </a:ext>
          </a:extLst>
        </xdr:cNvPr>
        <xdr:cNvCxnSpPr/>
      </xdr:nvCxnSpPr>
      <xdr:spPr>
        <a:xfrm flipH="1">
          <a:off x="23971250" y="7112000"/>
          <a:ext cx="8731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730250</xdr:colOff>
      <xdr:row>81</xdr:row>
      <xdr:rowOff>50800</xdr:rowOff>
    </xdr:from>
    <xdr:to>
      <xdr:col>30</xdr:col>
      <xdr:colOff>31750</xdr:colOff>
      <xdr:row>85</xdr:row>
      <xdr:rowOff>190500</xdr:rowOff>
    </xdr:to>
    <xdr:sp macro="" textlink="">
      <xdr:nvSpPr>
        <xdr:cNvPr id="5568" name="Ellipse 5567">
          <a:extLst>
            <a:ext uri="{FF2B5EF4-FFF2-40B4-BE49-F238E27FC236}">
              <a16:creationId xmlns:a16="http://schemas.microsoft.com/office/drawing/2014/main" id="{6303E95C-91DE-351D-904B-D7C5B8DD007F}"/>
            </a:ext>
          </a:extLst>
        </xdr:cNvPr>
        <xdr:cNvSpPr/>
      </xdr:nvSpPr>
      <xdr:spPr>
        <a:xfrm>
          <a:off x="23844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31750</xdr:colOff>
      <xdr:row>81</xdr:row>
      <xdr:rowOff>177800</xdr:rowOff>
    </xdr:from>
    <xdr:to>
      <xdr:col>39</xdr:col>
      <xdr:colOff>95250</xdr:colOff>
      <xdr:row>81</xdr:row>
      <xdr:rowOff>177800</xdr:rowOff>
    </xdr:to>
    <xdr:cxnSp macro="">
      <xdr:nvCxnSpPr>
        <xdr:cNvPr id="5569" name="Connecteur droit avec flèche 5568">
          <a:extLst>
            <a:ext uri="{FF2B5EF4-FFF2-40B4-BE49-F238E27FC236}">
              <a16:creationId xmlns:a16="http://schemas.microsoft.com/office/drawing/2014/main" id="{DD5F19B7-5CEB-38B6-ADCB-4B1A38D1387F}"/>
            </a:ext>
          </a:extLst>
        </xdr:cNvPr>
        <xdr:cNvCxnSpPr/>
      </xdr:nvCxnSpPr>
      <xdr:spPr>
        <a:xfrm>
          <a:off x="23971250" y="16637000"/>
          <a:ext cx="8318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793750</xdr:colOff>
      <xdr:row>81</xdr:row>
      <xdr:rowOff>50800</xdr:rowOff>
    </xdr:from>
    <xdr:to>
      <xdr:col>40</xdr:col>
      <xdr:colOff>95250</xdr:colOff>
      <xdr:row>85</xdr:row>
      <xdr:rowOff>190500</xdr:rowOff>
    </xdr:to>
    <xdr:sp macro="" textlink="">
      <xdr:nvSpPr>
        <xdr:cNvPr id="5570" name="Ellipse 5569">
          <a:extLst>
            <a:ext uri="{FF2B5EF4-FFF2-40B4-BE49-F238E27FC236}">
              <a16:creationId xmlns:a16="http://schemas.microsoft.com/office/drawing/2014/main" id="{D6B45553-06BA-A6AF-86E5-CB215ADBD95C}"/>
            </a:ext>
          </a:extLst>
        </xdr:cNvPr>
        <xdr:cNvSpPr/>
      </xdr:nvSpPr>
      <xdr:spPr>
        <a:xfrm>
          <a:off x="32162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184150</xdr:colOff>
      <xdr:row>81</xdr:row>
      <xdr:rowOff>177800</xdr:rowOff>
    </xdr:from>
    <xdr:to>
      <xdr:col>39</xdr:col>
      <xdr:colOff>95250</xdr:colOff>
      <xdr:row>81</xdr:row>
      <xdr:rowOff>177800</xdr:rowOff>
    </xdr:to>
    <xdr:cxnSp macro="">
      <xdr:nvCxnSpPr>
        <xdr:cNvPr id="5571" name="Connecteur droit avec flèche 5570">
          <a:extLst>
            <a:ext uri="{FF2B5EF4-FFF2-40B4-BE49-F238E27FC236}">
              <a16:creationId xmlns:a16="http://schemas.microsoft.com/office/drawing/2014/main" id="{36447627-F10F-D546-E91D-0FB26094AC81}"/>
            </a:ext>
          </a:extLst>
        </xdr:cNvPr>
        <xdr:cNvCxnSpPr/>
      </xdr:nvCxnSpPr>
      <xdr:spPr>
        <a:xfrm flipH="1">
          <a:off x="16694150" y="16637000"/>
          <a:ext cx="155956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57150</xdr:colOff>
      <xdr:row>81</xdr:row>
      <xdr:rowOff>50800</xdr:rowOff>
    </xdr:from>
    <xdr:to>
      <xdr:col>21</xdr:col>
      <xdr:colOff>184150</xdr:colOff>
      <xdr:row>85</xdr:row>
      <xdr:rowOff>190500</xdr:rowOff>
    </xdr:to>
    <xdr:sp macro="" textlink="">
      <xdr:nvSpPr>
        <xdr:cNvPr id="5572" name="Ellipse 5571">
          <a:extLst>
            <a:ext uri="{FF2B5EF4-FFF2-40B4-BE49-F238E27FC236}">
              <a16:creationId xmlns:a16="http://schemas.microsoft.com/office/drawing/2014/main" id="{7270A4BC-0077-FF32-88ED-89EEF501401E}"/>
            </a:ext>
          </a:extLst>
        </xdr:cNvPr>
        <xdr:cNvSpPr/>
      </xdr:nvSpPr>
      <xdr:spPr>
        <a:xfrm>
          <a:off x="165671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184150</xdr:colOff>
      <xdr:row>81</xdr:row>
      <xdr:rowOff>177800</xdr:rowOff>
    </xdr:from>
    <xdr:to>
      <xdr:col>29</xdr:col>
      <xdr:colOff>63500</xdr:colOff>
      <xdr:row>81</xdr:row>
      <xdr:rowOff>177800</xdr:rowOff>
    </xdr:to>
    <xdr:cxnSp macro="">
      <xdr:nvCxnSpPr>
        <xdr:cNvPr id="5573" name="Connecteur droit avec flèche 5572">
          <a:extLst>
            <a:ext uri="{FF2B5EF4-FFF2-40B4-BE49-F238E27FC236}">
              <a16:creationId xmlns:a16="http://schemas.microsoft.com/office/drawing/2014/main" id="{0D718BE2-64C8-10B4-6717-6256483C0A35}"/>
            </a:ext>
          </a:extLst>
        </xdr:cNvPr>
        <xdr:cNvCxnSpPr/>
      </xdr:nvCxnSpPr>
      <xdr:spPr>
        <a:xfrm>
          <a:off x="16694150" y="16637000"/>
          <a:ext cx="73088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762000</xdr:colOff>
      <xdr:row>81</xdr:row>
      <xdr:rowOff>50800</xdr:rowOff>
    </xdr:from>
    <xdr:to>
      <xdr:col>30</xdr:col>
      <xdr:colOff>63500</xdr:colOff>
      <xdr:row>85</xdr:row>
      <xdr:rowOff>190500</xdr:rowOff>
    </xdr:to>
    <xdr:sp macro="" textlink="">
      <xdr:nvSpPr>
        <xdr:cNvPr id="5574" name="Ellipse 5573">
          <a:extLst>
            <a:ext uri="{FF2B5EF4-FFF2-40B4-BE49-F238E27FC236}">
              <a16:creationId xmlns:a16="http://schemas.microsoft.com/office/drawing/2014/main" id="{D5DE5BC1-E148-495B-9451-CD164EAC091B}"/>
            </a:ext>
          </a:extLst>
        </xdr:cNvPr>
        <xdr:cNvSpPr/>
      </xdr:nvSpPr>
      <xdr:spPr>
        <a:xfrm>
          <a:off x="23876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63500</xdr:colOff>
      <xdr:row>81</xdr:row>
      <xdr:rowOff>177800</xdr:rowOff>
    </xdr:from>
    <xdr:to>
      <xdr:col>29</xdr:col>
      <xdr:colOff>95250</xdr:colOff>
      <xdr:row>81</xdr:row>
      <xdr:rowOff>177800</xdr:rowOff>
    </xdr:to>
    <xdr:cxnSp macro="">
      <xdr:nvCxnSpPr>
        <xdr:cNvPr id="5575" name="Connecteur droit avec flèche 5574">
          <a:extLst>
            <a:ext uri="{FF2B5EF4-FFF2-40B4-BE49-F238E27FC236}">
              <a16:creationId xmlns:a16="http://schemas.microsoft.com/office/drawing/2014/main" id="{EFA23C62-1AC6-9BBA-A7BF-2AB21F65CB3D}"/>
            </a:ext>
          </a:extLst>
        </xdr:cNvPr>
        <xdr:cNvCxnSpPr/>
      </xdr:nvCxnSpPr>
      <xdr:spPr>
        <a:xfrm>
          <a:off x="240030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793750</xdr:colOff>
      <xdr:row>81</xdr:row>
      <xdr:rowOff>50800</xdr:rowOff>
    </xdr:from>
    <xdr:to>
      <xdr:col>30</xdr:col>
      <xdr:colOff>95250</xdr:colOff>
      <xdr:row>85</xdr:row>
      <xdr:rowOff>190500</xdr:rowOff>
    </xdr:to>
    <xdr:sp macro="" textlink="">
      <xdr:nvSpPr>
        <xdr:cNvPr id="5576" name="Ellipse 5575">
          <a:extLst>
            <a:ext uri="{FF2B5EF4-FFF2-40B4-BE49-F238E27FC236}">
              <a16:creationId xmlns:a16="http://schemas.microsoft.com/office/drawing/2014/main" id="{CAFA63B6-91BD-3442-2AC7-AB81ACC34F40}"/>
            </a:ext>
          </a:extLst>
        </xdr:cNvPr>
        <xdr:cNvSpPr/>
      </xdr:nvSpPr>
      <xdr:spPr>
        <a:xfrm>
          <a:off x="23907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190500</xdr:colOff>
      <xdr:row>81</xdr:row>
      <xdr:rowOff>177800</xdr:rowOff>
    </xdr:from>
    <xdr:to>
      <xdr:col>29</xdr:col>
      <xdr:colOff>95250</xdr:colOff>
      <xdr:row>81</xdr:row>
      <xdr:rowOff>177800</xdr:rowOff>
    </xdr:to>
    <xdr:cxnSp macro="">
      <xdr:nvCxnSpPr>
        <xdr:cNvPr id="5577" name="Connecteur droit avec flèche 5576">
          <a:extLst>
            <a:ext uri="{FF2B5EF4-FFF2-40B4-BE49-F238E27FC236}">
              <a16:creationId xmlns:a16="http://schemas.microsoft.com/office/drawing/2014/main" id="{AE759C13-2A5D-65E9-ABE5-C4EF853A9AFB}"/>
            </a:ext>
          </a:extLst>
        </xdr:cNvPr>
        <xdr:cNvCxnSpPr/>
      </xdr:nvCxnSpPr>
      <xdr:spPr>
        <a:xfrm flipH="1">
          <a:off x="16700500" y="16637000"/>
          <a:ext cx="73342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63500</xdr:colOff>
      <xdr:row>81</xdr:row>
      <xdr:rowOff>50800</xdr:rowOff>
    </xdr:from>
    <xdr:to>
      <xdr:col>21</xdr:col>
      <xdr:colOff>190500</xdr:colOff>
      <xdr:row>85</xdr:row>
      <xdr:rowOff>190500</xdr:rowOff>
    </xdr:to>
    <xdr:sp macro="" textlink="">
      <xdr:nvSpPr>
        <xdr:cNvPr id="5578" name="Ellipse 5577">
          <a:extLst>
            <a:ext uri="{FF2B5EF4-FFF2-40B4-BE49-F238E27FC236}">
              <a16:creationId xmlns:a16="http://schemas.microsoft.com/office/drawing/2014/main" id="{B16D5928-EF4B-801C-4988-BF1F00643150}"/>
            </a:ext>
          </a:extLst>
        </xdr:cNvPr>
        <xdr:cNvSpPr/>
      </xdr:nvSpPr>
      <xdr:spPr>
        <a:xfrm>
          <a:off x="16573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190500</xdr:colOff>
      <xdr:row>81</xdr:row>
      <xdr:rowOff>177800</xdr:rowOff>
    </xdr:from>
    <xdr:to>
      <xdr:col>29</xdr:col>
      <xdr:colOff>127000</xdr:colOff>
      <xdr:row>81</xdr:row>
      <xdr:rowOff>177800</xdr:rowOff>
    </xdr:to>
    <xdr:cxnSp macro="">
      <xdr:nvCxnSpPr>
        <xdr:cNvPr id="5579" name="Connecteur droit avec flèche 5578">
          <a:extLst>
            <a:ext uri="{FF2B5EF4-FFF2-40B4-BE49-F238E27FC236}">
              <a16:creationId xmlns:a16="http://schemas.microsoft.com/office/drawing/2014/main" id="{B41C26FE-C944-ADEA-8632-0DCE04D18F24}"/>
            </a:ext>
          </a:extLst>
        </xdr:cNvPr>
        <xdr:cNvCxnSpPr/>
      </xdr:nvCxnSpPr>
      <xdr:spPr>
        <a:xfrm>
          <a:off x="16700500" y="16637000"/>
          <a:ext cx="7366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81</xdr:row>
      <xdr:rowOff>50800</xdr:rowOff>
    </xdr:from>
    <xdr:to>
      <xdr:col>30</xdr:col>
      <xdr:colOff>127000</xdr:colOff>
      <xdr:row>85</xdr:row>
      <xdr:rowOff>190500</xdr:rowOff>
    </xdr:to>
    <xdr:sp macro="" textlink="">
      <xdr:nvSpPr>
        <xdr:cNvPr id="5580" name="Ellipse 5579">
          <a:extLst>
            <a:ext uri="{FF2B5EF4-FFF2-40B4-BE49-F238E27FC236}">
              <a16:creationId xmlns:a16="http://schemas.microsoft.com/office/drawing/2014/main" id="{1D03BC72-14B9-A0C7-EDFB-4A54FBCBCF24}"/>
            </a:ext>
          </a:extLst>
        </xdr:cNvPr>
        <xdr:cNvSpPr/>
      </xdr:nvSpPr>
      <xdr:spPr>
        <a:xfrm>
          <a:off x="23939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196850</xdr:colOff>
      <xdr:row>81</xdr:row>
      <xdr:rowOff>177800</xdr:rowOff>
    </xdr:from>
    <xdr:to>
      <xdr:col>29</xdr:col>
      <xdr:colOff>127000</xdr:colOff>
      <xdr:row>81</xdr:row>
      <xdr:rowOff>177800</xdr:rowOff>
    </xdr:to>
    <xdr:cxnSp macro="">
      <xdr:nvCxnSpPr>
        <xdr:cNvPr id="5581" name="Connecteur droit avec flèche 5580">
          <a:extLst>
            <a:ext uri="{FF2B5EF4-FFF2-40B4-BE49-F238E27FC236}">
              <a16:creationId xmlns:a16="http://schemas.microsoft.com/office/drawing/2014/main" id="{AC917172-68DA-F946-09D1-4AC9AEEE4237}"/>
            </a:ext>
          </a:extLst>
        </xdr:cNvPr>
        <xdr:cNvCxnSpPr/>
      </xdr:nvCxnSpPr>
      <xdr:spPr>
        <a:xfrm flipH="1">
          <a:off x="16706850" y="16637000"/>
          <a:ext cx="73596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69850</xdr:colOff>
      <xdr:row>81</xdr:row>
      <xdr:rowOff>50800</xdr:rowOff>
    </xdr:from>
    <xdr:to>
      <xdr:col>21</xdr:col>
      <xdr:colOff>196850</xdr:colOff>
      <xdr:row>85</xdr:row>
      <xdr:rowOff>190500</xdr:rowOff>
    </xdr:to>
    <xdr:sp macro="" textlink="">
      <xdr:nvSpPr>
        <xdr:cNvPr id="5582" name="Ellipse 5581">
          <a:extLst>
            <a:ext uri="{FF2B5EF4-FFF2-40B4-BE49-F238E27FC236}">
              <a16:creationId xmlns:a16="http://schemas.microsoft.com/office/drawing/2014/main" id="{D7679290-2620-3DEC-E3AB-6613A946D493}"/>
            </a:ext>
          </a:extLst>
        </xdr:cNvPr>
        <xdr:cNvSpPr/>
      </xdr:nvSpPr>
      <xdr:spPr>
        <a:xfrm>
          <a:off x="165798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583" name="Ellipse 5582">
          <a:extLst>
            <a:ext uri="{FF2B5EF4-FFF2-40B4-BE49-F238E27FC236}">
              <a16:creationId xmlns:a16="http://schemas.microsoft.com/office/drawing/2014/main" id="{6891B020-2858-B5AA-1738-E89E4410ABDA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584" name="Ellipse 5583">
          <a:extLst>
            <a:ext uri="{FF2B5EF4-FFF2-40B4-BE49-F238E27FC236}">
              <a16:creationId xmlns:a16="http://schemas.microsoft.com/office/drawing/2014/main" id="{ECE59D07-B13B-922A-1CE4-9F7B4DA7824D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539750</xdr:colOff>
      <xdr:row>35</xdr:row>
      <xdr:rowOff>0</xdr:rowOff>
    </xdr:to>
    <xdr:cxnSp macro="">
      <xdr:nvCxnSpPr>
        <xdr:cNvPr id="5585" name="Connecteur droit avec flèche 5584">
          <a:extLst>
            <a:ext uri="{FF2B5EF4-FFF2-40B4-BE49-F238E27FC236}">
              <a16:creationId xmlns:a16="http://schemas.microsoft.com/office/drawing/2014/main" id="{BF5DF74C-3EA4-B3F9-3B46-B48F84F334FD}"/>
            </a:ext>
          </a:extLst>
        </xdr:cNvPr>
        <xdr:cNvCxnSpPr/>
      </xdr:nvCxnSpPr>
      <xdr:spPr>
        <a:xfrm flipH="1">
          <a:off x="23622000" y="7112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586" name="Ellipse 5585">
          <a:extLst>
            <a:ext uri="{FF2B5EF4-FFF2-40B4-BE49-F238E27FC236}">
              <a16:creationId xmlns:a16="http://schemas.microsoft.com/office/drawing/2014/main" id="{2C12F636-A869-8BB3-8E07-6281F57FDC5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587" name="Ellipse 5586">
          <a:extLst>
            <a:ext uri="{FF2B5EF4-FFF2-40B4-BE49-F238E27FC236}">
              <a16:creationId xmlns:a16="http://schemas.microsoft.com/office/drawing/2014/main" id="{A60599D2-46EB-0CC8-EF57-C5E4C7C2AA82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39</xdr:col>
      <xdr:colOff>127000</xdr:colOff>
      <xdr:row>81</xdr:row>
      <xdr:rowOff>177800</xdr:rowOff>
    </xdr:to>
    <xdr:cxnSp macro="">
      <xdr:nvCxnSpPr>
        <xdr:cNvPr id="5588" name="Connecteur droit avec flèche 5587">
          <a:extLst>
            <a:ext uri="{FF2B5EF4-FFF2-40B4-BE49-F238E27FC236}">
              <a16:creationId xmlns:a16="http://schemas.microsoft.com/office/drawing/2014/main" id="{6A4403F7-7B71-2200-AF12-A1BDED48BD7D}"/>
            </a:ext>
          </a:extLst>
        </xdr:cNvPr>
        <xdr:cNvCxnSpPr/>
      </xdr:nvCxnSpPr>
      <xdr:spPr>
        <a:xfrm>
          <a:off x="23590250" y="7112000"/>
          <a:ext cx="8731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81</xdr:row>
      <xdr:rowOff>50800</xdr:rowOff>
    </xdr:from>
    <xdr:to>
      <xdr:col>40</xdr:col>
      <xdr:colOff>127000</xdr:colOff>
      <xdr:row>85</xdr:row>
      <xdr:rowOff>190500</xdr:rowOff>
    </xdr:to>
    <xdr:sp macro="" textlink="">
      <xdr:nvSpPr>
        <xdr:cNvPr id="5589" name="Ellipse 5588">
          <a:extLst>
            <a:ext uri="{FF2B5EF4-FFF2-40B4-BE49-F238E27FC236}">
              <a16:creationId xmlns:a16="http://schemas.microsoft.com/office/drawing/2014/main" id="{31F537F6-AED8-911A-BC68-D508BAEFF64A}"/>
            </a:ext>
          </a:extLst>
        </xdr:cNvPr>
        <xdr:cNvSpPr/>
      </xdr:nvSpPr>
      <xdr:spPr>
        <a:xfrm>
          <a:off x="32194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127000</xdr:colOff>
      <xdr:row>81</xdr:row>
      <xdr:rowOff>177800</xdr:rowOff>
    </xdr:from>
    <xdr:to>
      <xdr:col>39</xdr:col>
      <xdr:colOff>158750</xdr:colOff>
      <xdr:row>81</xdr:row>
      <xdr:rowOff>177800</xdr:rowOff>
    </xdr:to>
    <xdr:cxnSp macro="">
      <xdr:nvCxnSpPr>
        <xdr:cNvPr id="5590" name="Connecteur droit avec flèche 5589">
          <a:extLst>
            <a:ext uri="{FF2B5EF4-FFF2-40B4-BE49-F238E27FC236}">
              <a16:creationId xmlns:a16="http://schemas.microsoft.com/office/drawing/2014/main" id="{A2DEAF06-65F5-641D-32CF-AD8D187340AA}"/>
            </a:ext>
          </a:extLst>
        </xdr:cNvPr>
        <xdr:cNvCxnSpPr/>
      </xdr:nvCxnSpPr>
      <xdr:spPr>
        <a:xfrm>
          <a:off x="323215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31750</xdr:colOff>
      <xdr:row>81</xdr:row>
      <xdr:rowOff>50800</xdr:rowOff>
    </xdr:from>
    <xdr:to>
      <xdr:col>40</xdr:col>
      <xdr:colOff>158750</xdr:colOff>
      <xdr:row>85</xdr:row>
      <xdr:rowOff>190500</xdr:rowOff>
    </xdr:to>
    <xdr:sp macro="" textlink="">
      <xdr:nvSpPr>
        <xdr:cNvPr id="5591" name="Ellipse 5590">
          <a:extLst>
            <a:ext uri="{FF2B5EF4-FFF2-40B4-BE49-F238E27FC236}">
              <a16:creationId xmlns:a16="http://schemas.microsoft.com/office/drawing/2014/main" id="{CBFA5BA5-7858-89F5-DE04-AFCDF42F489D}"/>
            </a:ext>
          </a:extLst>
        </xdr:cNvPr>
        <xdr:cNvSpPr/>
      </xdr:nvSpPr>
      <xdr:spPr>
        <a:xfrm>
          <a:off x="32226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29</xdr:col>
      <xdr:colOff>158750</xdr:colOff>
      <xdr:row>81</xdr:row>
      <xdr:rowOff>177800</xdr:rowOff>
    </xdr:from>
    <xdr:to>
      <xdr:col>39</xdr:col>
      <xdr:colOff>158750</xdr:colOff>
      <xdr:row>81</xdr:row>
      <xdr:rowOff>177800</xdr:rowOff>
    </xdr:to>
    <xdr:cxnSp macro="">
      <xdr:nvCxnSpPr>
        <xdr:cNvPr id="5592" name="Connecteur droit avec flèche 5591">
          <a:extLst>
            <a:ext uri="{FF2B5EF4-FFF2-40B4-BE49-F238E27FC236}">
              <a16:creationId xmlns:a16="http://schemas.microsoft.com/office/drawing/2014/main" id="{1CD3AB60-8C01-CF8D-79C2-42D2DA6231D2}"/>
            </a:ext>
          </a:extLst>
        </xdr:cNvPr>
        <xdr:cNvCxnSpPr/>
      </xdr:nvCxnSpPr>
      <xdr:spPr>
        <a:xfrm flipH="1">
          <a:off x="24098250" y="16637000"/>
          <a:ext cx="8255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31750</xdr:colOff>
      <xdr:row>81</xdr:row>
      <xdr:rowOff>50800</xdr:rowOff>
    </xdr:from>
    <xdr:to>
      <xdr:col>30</xdr:col>
      <xdr:colOff>158750</xdr:colOff>
      <xdr:row>85</xdr:row>
      <xdr:rowOff>190500</xdr:rowOff>
    </xdr:to>
    <xdr:sp macro="" textlink="">
      <xdr:nvSpPr>
        <xdr:cNvPr id="5593" name="Ellipse 5592">
          <a:extLst>
            <a:ext uri="{FF2B5EF4-FFF2-40B4-BE49-F238E27FC236}">
              <a16:creationId xmlns:a16="http://schemas.microsoft.com/office/drawing/2014/main" id="{5135292E-169E-AB57-9BC7-EDC45FDEB922}"/>
            </a:ext>
          </a:extLst>
        </xdr:cNvPr>
        <xdr:cNvSpPr/>
      </xdr:nvSpPr>
      <xdr:spPr>
        <a:xfrm>
          <a:off x="23971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203200</xdr:colOff>
      <xdr:row>81</xdr:row>
      <xdr:rowOff>177800</xdr:rowOff>
    </xdr:from>
    <xdr:to>
      <xdr:col>29</xdr:col>
      <xdr:colOff>158750</xdr:colOff>
      <xdr:row>81</xdr:row>
      <xdr:rowOff>177800</xdr:rowOff>
    </xdr:to>
    <xdr:cxnSp macro="">
      <xdr:nvCxnSpPr>
        <xdr:cNvPr id="5594" name="Connecteur droit avec flèche 5593">
          <a:extLst>
            <a:ext uri="{FF2B5EF4-FFF2-40B4-BE49-F238E27FC236}">
              <a16:creationId xmlns:a16="http://schemas.microsoft.com/office/drawing/2014/main" id="{89074D91-BF3A-AA14-5A79-3E5118CA8DEE}"/>
            </a:ext>
          </a:extLst>
        </xdr:cNvPr>
        <xdr:cNvCxnSpPr/>
      </xdr:nvCxnSpPr>
      <xdr:spPr>
        <a:xfrm flipH="1">
          <a:off x="16713200" y="16637000"/>
          <a:ext cx="73850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76200</xdr:colOff>
      <xdr:row>81</xdr:row>
      <xdr:rowOff>50800</xdr:rowOff>
    </xdr:from>
    <xdr:to>
      <xdr:col>21</xdr:col>
      <xdr:colOff>203200</xdr:colOff>
      <xdr:row>85</xdr:row>
      <xdr:rowOff>190500</xdr:rowOff>
    </xdr:to>
    <xdr:sp macro="" textlink="">
      <xdr:nvSpPr>
        <xdr:cNvPr id="5595" name="Ellipse 5594">
          <a:extLst>
            <a:ext uri="{FF2B5EF4-FFF2-40B4-BE49-F238E27FC236}">
              <a16:creationId xmlns:a16="http://schemas.microsoft.com/office/drawing/2014/main" id="{75C47AC3-9D59-444C-D268-C1F284C4055B}"/>
            </a:ext>
          </a:extLst>
        </xdr:cNvPr>
        <xdr:cNvSpPr/>
      </xdr:nvSpPr>
      <xdr:spPr>
        <a:xfrm>
          <a:off x="165862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203200</xdr:colOff>
      <xdr:row>81</xdr:row>
      <xdr:rowOff>177800</xdr:rowOff>
    </xdr:from>
    <xdr:to>
      <xdr:col>39</xdr:col>
      <xdr:colOff>190500</xdr:colOff>
      <xdr:row>81</xdr:row>
      <xdr:rowOff>177800</xdr:rowOff>
    </xdr:to>
    <xdr:cxnSp macro="">
      <xdr:nvCxnSpPr>
        <xdr:cNvPr id="5596" name="Connecteur droit avec flèche 5595">
          <a:extLst>
            <a:ext uri="{FF2B5EF4-FFF2-40B4-BE49-F238E27FC236}">
              <a16:creationId xmlns:a16="http://schemas.microsoft.com/office/drawing/2014/main" id="{DB8E6B7F-1C53-B3BF-B467-C9236C2D16C7}"/>
            </a:ext>
          </a:extLst>
        </xdr:cNvPr>
        <xdr:cNvCxnSpPr/>
      </xdr:nvCxnSpPr>
      <xdr:spPr>
        <a:xfrm>
          <a:off x="16713200" y="16637000"/>
          <a:ext cx="156718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</xdr:colOff>
      <xdr:row>81</xdr:row>
      <xdr:rowOff>50800</xdr:rowOff>
    </xdr:from>
    <xdr:to>
      <xdr:col>40</xdr:col>
      <xdr:colOff>190500</xdr:colOff>
      <xdr:row>85</xdr:row>
      <xdr:rowOff>190500</xdr:rowOff>
    </xdr:to>
    <xdr:sp macro="" textlink="">
      <xdr:nvSpPr>
        <xdr:cNvPr id="5597" name="Ellipse 5596">
          <a:extLst>
            <a:ext uri="{FF2B5EF4-FFF2-40B4-BE49-F238E27FC236}">
              <a16:creationId xmlns:a16="http://schemas.microsoft.com/office/drawing/2014/main" id="{52B6F084-E0EA-1A43-D03D-814DA4790EFA}"/>
            </a:ext>
          </a:extLst>
        </xdr:cNvPr>
        <xdr:cNvSpPr/>
      </xdr:nvSpPr>
      <xdr:spPr>
        <a:xfrm>
          <a:off x="32258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190500</xdr:colOff>
      <xdr:row>81</xdr:row>
      <xdr:rowOff>177800</xdr:rowOff>
    </xdr:from>
    <xdr:to>
      <xdr:col>39</xdr:col>
      <xdr:colOff>222250</xdr:colOff>
      <xdr:row>81</xdr:row>
      <xdr:rowOff>177800</xdr:rowOff>
    </xdr:to>
    <xdr:cxnSp macro="">
      <xdr:nvCxnSpPr>
        <xdr:cNvPr id="5598" name="Connecteur droit avec flèche 5597">
          <a:extLst>
            <a:ext uri="{FF2B5EF4-FFF2-40B4-BE49-F238E27FC236}">
              <a16:creationId xmlns:a16="http://schemas.microsoft.com/office/drawing/2014/main" id="{F643838D-9EC4-27FC-9675-B24EAA8444CD}"/>
            </a:ext>
          </a:extLst>
        </xdr:cNvPr>
        <xdr:cNvCxnSpPr/>
      </xdr:nvCxnSpPr>
      <xdr:spPr>
        <a:xfrm>
          <a:off x="323850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95250</xdr:colOff>
      <xdr:row>81</xdr:row>
      <xdr:rowOff>50800</xdr:rowOff>
    </xdr:from>
    <xdr:to>
      <xdr:col>40</xdr:col>
      <xdr:colOff>222250</xdr:colOff>
      <xdr:row>85</xdr:row>
      <xdr:rowOff>190500</xdr:rowOff>
    </xdr:to>
    <xdr:sp macro="" textlink="">
      <xdr:nvSpPr>
        <xdr:cNvPr id="5599" name="Ellipse 5598">
          <a:extLst>
            <a:ext uri="{FF2B5EF4-FFF2-40B4-BE49-F238E27FC236}">
              <a16:creationId xmlns:a16="http://schemas.microsoft.com/office/drawing/2014/main" id="{BE2AE1A5-79F3-FCD7-DC35-11BFB74F4168}"/>
            </a:ext>
          </a:extLst>
        </xdr:cNvPr>
        <xdr:cNvSpPr/>
      </xdr:nvSpPr>
      <xdr:spPr>
        <a:xfrm>
          <a:off x="32289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222250</xdr:colOff>
      <xdr:row>81</xdr:row>
      <xdr:rowOff>177800</xdr:rowOff>
    </xdr:to>
    <xdr:cxnSp macro="">
      <xdr:nvCxnSpPr>
        <xdr:cNvPr id="5600" name="Connecteur droit avec flèche 5599">
          <a:extLst>
            <a:ext uri="{FF2B5EF4-FFF2-40B4-BE49-F238E27FC236}">
              <a16:creationId xmlns:a16="http://schemas.microsoft.com/office/drawing/2014/main" id="{6701D366-97E2-E581-0B74-9A5D368661A7}"/>
            </a:ext>
          </a:extLst>
        </xdr:cNvPr>
        <xdr:cNvCxnSpPr/>
      </xdr:nvCxnSpPr>
      <xdr:spPr>
        <a:xfrm flipH="1" flipV="1">
          <a:off x="23622000" y="7112000"/>
          <a:ext cx="8794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601" name="Ellipse 5600">
          <a:extLst>
            <a:ext uri="{FF2B5EF4-FFF2-40B4-BE49-F238E27FC236}">
              <a16:creationId xmlns:a16="http://schemas.microsoft.com/office/drawing/2014/main" id="{7AACE366-4485-EF68-B446-DC2E77AB2A09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602" name="Ellipse 5601">
          <a:extLst>
            <a:ext uri="{FF2B5EF4-FFF2-40B4-BE49-F238E27FC236}">
              <a16:creationId xmlns:a16="http://schemas.microsoft.com/office/drawing/2014/main" id="{B7FD489F-3319-8573-A4D5-16264A87BA16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29</xdr:col>
      <xdr:colOff>190500</xdr:colOff>
      <xdr:row>81</xdr:row>
      <xdr:rowOff>177800</xdr:rowOff>
    </xdr:to>
    <xdr:cxnSp macro="">
      <xdr:nvCxnSpPr>
        <xdr:cNvPr id="5603" name="Connecteur droit avec flèche 5602">
          <a:extLst>
            <a:ext uri="{FF2B5EF4-FFF2-40B4-BE49-F238E27FC236}">
              <a16:creationId xmlns:a16="http://schemas.microsoft.com/office/drawing/2014/main" id="{DA8B2C8E-9972-7903-D149-AAD74993DC17}"/>
            </a:ext>
          </a:extLst>
        </xdr:cNvPr>
        <xdr:cNvCxnSpPr/>
      </xdr:nvCxnSpPr>
      <xdr:spPr>
        <a:xfrm>
          <a:off x="23590250" y="7112000"/>
          <a:ext cx="539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63500</xdr:colOff>
      <xdr:row>81</xdr:row>
      <xdr:rowOff>50800</xdr:rowOff>
    </xdr:from>
    <xdr:to>
      <xdr:col>30</xdr:col>
      <xdr:colOff>190500</xdr:colOff>
      <xdr:row>85</xdr:row>
      <xdr:rowOff>190500</xdr:rowOff>
    </xdr:to>
    <xdr:sp macro="" textlink="">
      <xdr:nvSpPr>
        <xdr:cNvPr id="5604" name="Ellipse 5603">
          <a:extLst>
            <a:ext uri="{FF2B5EF4-FFF2-40B4-BE49-F238E27FC236}">
              <a16:creationId xmlns:a16="http://schemas.microsoft.com/office/drawing/2014/main" id="{C61046B2-529E-B135-B58A-F18275183226}"/>
            </a:ext>
          </a:extLst>
        </xdr:cNvPr>
        <xdr:cNvSpPr/>
      </xdr:nvSpPr>
      <xdr:spPr>
        <a:xfrm>
          <a:off x="24003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190500</xdr:colOff>
      <xdr:row>35</xdr:row>
      <xdr:rowOff>0</xdr:rowOff>
    </xdr:from>
    <xdr:to>
      <xdr:col>39</xdr:col>
      <xdr:colOff>571500</xdr:colOff>
      <xdr:row>81</xdr:row>
      <xdr:rowOff>177800</xdr:rowOff>
    </xdr:to>
    <xdr:cxnSp macro="">
      <xdr:nvCxnSpPr>
        <xdr:cNvPr id="5605" name="Connecteur droit avec flèche 5604">
          <a:extLst>
            <a:ext uri="{FF2B5EF4-FFF2-40B4-BE49-F238E27FC236}">
              <a16:creationId xmlns:a16="http://schemas.microsoft.com/office/drawing/2014/main" id="{3F0ECDDF-85F6-C855-E03F-21C7363FE3E5}"/>
            </a:ext>
          </a:extLst>
        </xdr:cNvPr>
        <xdr:cNvCxnSpPr/>
      </xdr:nvCxnSpPr>
      <xdr:spPr>
        <a:xfrm flipV="1">
          <a:off x="24130000" y="7112000"/>
          <a:ext cx="8636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444500</xdr:colOff>
      <xdr:row>34</xdr:row>
      <xdr:rowOff>76200</xdr:rowOff>
    </xdr:from>
    <xdr:to>
      <xdr:col>40</xdr:col>
      <xdr:colOff>571500</xdr:colOff>
      <xdr:row>39</xdr:row>
      <xdr:rowOff>12700</xdr:rowOff>
    </xdr:to>
    <xdr:sp macro="" textlink="">
      <xdr:nvSpPr>
        <xdr:cNvPr id="5606" name="Ellipse 5605">
          <a:extLst>
            <a:ext uri="{FF2B5EF4-FFF2-40B4-BE49-F238E27FC236}">
              <a16:creationId xmlns:a16="http://schemas.microsoft.com/office/drawing/2014/main" id="{700364EA-C69B-D3E5-F9C2-6393D2436D31}"/>
            </a:ext>
          </a:extLst>
        </xdr:cNvPr>
        <xdr:cNvSpPr/>
      </xdr:nvSpPr>
      <xdr:spPr>
        <a:xfrm>
          <a:off x="32639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571500</xdr:colOff>
      <xdr:row>35</xdr:row>
      <xdr:rowOff>0</xdr:rowOff>
    </xdr:to>
    <xdr:cxnSp macro="">
      <xdr:nvCxnSpPr>
        <xdr:cNvPr id="5607" name="Connecteur droit avec flèche 5606">
          <a:extLst>
            <a:ext uri="{FF2B5EF4-FFF2-40B4-BE49-F238E27FC236}">
              <a16:creationId xmlns:a16="http://schemas.microsoft.com/office/drawing/2014/main" id="{3B35D180-3F23-F9E5-8529-F817512D3428}"/>
            </a:ext>
          </a:extLst>
        </xdr:cNvPr>
        <xdr:cNvCxnSpPr/>
      </xdr:nvCxnSpPr>
      <xdr:spPr>
        <a:xfrm flipH="1">
          <a:off x="23622000" y="7112000"/>
          <a:ext cx="9144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608" name="Ellipse 5607">
          <a:extLst>
            <a:ext uri="{FF2B5EF4-FFF2-40B4-BE49-F238E27FC236}">
              <a16:creationId xmlns:a16="http://schemas.microsoft.com/office/drawing/2014/main" id="{A44FE4E7-B976-3D90-21E2-DB2C385BDFF1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209550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609" name="Connecteur droit avec flèche 5608">
          <a:extLst>
            <a:ext uri="{FF2B5EF4-FFF2-40B4-BE49-F238E27FC236}">
              <a16:creationId xmlns:a16="http://schemas.microsoft.com/office/drawing/2014/main" id="{5D3141AB-AE58-8465-0C82-1552F2168430}"/>
            </a:ext>
          </a:extLst>
        </xdr:cNvPr>
        <xdr:cNvCxnSpPr/>
      </xdr:nvCxnSpPr>
      <xdr:spPr>
        <a:xfrm flipH="1">
          <a:off x="16719550" y="7112000"/>
          <a:ext cx="69024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82550</xdr:colOff>
      <xdr:row>81</xdr:row>
      <xdr:rowOff>50800</xdr:rowOff>
    </xdr:from>
    <xdr:to>
      <xdr:col>21</xdr:col>
      <xdr:colOff>209550</xdr:colOff>
      <xdr:row>85</xdr:row>
      <xdr:rowOff>190500</xdr:rowOff>
    </xdr:to>
    <xdr:sp macro="" textlink="">
      <xdr:nvSpPr>
        <xdr:cNvPr id="5610" name="Ellipse 5609">
          <a:extLst>
            <a:ext uri="{FF2B5EF4-FFF2-40B4-BE49-F238E27FC236}">
              <a16:creationId xmlns:a16="http://schemas.microsoft.com/office/drawing/2014/main" id="{ACC7C7FD-7373-2FBD-9549-BED47C2A4134}"/>
            </a:ext>
          </a:extLst>
        </xdr:cNvPr>
        <xdr:cNvSpPr/>
      </xdr:nvSpPr>
      <xdr:spPr>
        <a:xfrm>
          <a:off x="165925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209550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611" name="Connecteur droit avec flèche 5610">
          <a:extLst>
            <a:ext uri="{FF2B5EF4-FFF2-40B4-BE49-F238E27FC236}">
              <a16:creationId xmlns:a16="http://schemas.microsoft.com/office/drawing/2014/main" id="{802E43CE-3D62-6997-4E7E-412FCEBF69F6}"/>
            </a:ext>
          </a:extLst>
        </xdr:cNvPr>
        <xdr:cNvCxnSpPr/>
      </xdr:nvCxnSpPr>
      <xdr:spPr>
        <a:xfrm flipV="1">
          <a:off x="16719550" y="7112000"/>
          <a:ext cx="69024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612" name="Ellipse 5611">
          <a:extLst>
            <a:ext uri="{FF2B5EF4-FFF2-40B4-BE49-F238E27FC236}">
              <a16:creationId xmlns:a16="http://schemas.microsoft.com/office/drawing/2014/main" id="{34871014-A3F1-9917-1F5E-9F92FD493BAC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635000</xdr:colOff>
      <xdr:row>35</xdr:row>
      <xdr:rowOff>0</xdr:rowOff>
    </xdr:to>
    <xdr:cxnSp macro="">
      <xdr:nvCxnSpPr>
        <xdr:cNvPr id="5613" name="Connecteur droit avec flèche 5612">
          <a:extLst>
            <a:ext uri="{FF2B5EF4-FFF2-40B4-BE49-F238E27FC236}">
              <a16:creationId xmlns:a16="http://schemas.microsoft.com/office/drawing/2014/main" id="{38F5C9CD-D604-3204-9E64-C949A3595489}"/>
            </a:ext>
          </a:extLst>
        </xdr:cNvPr>
        <xdr:cNvCxnSpPr/>
      </xdr:nvCxnSpPr>
      <xdr:spPr>
        <a:xfrm>
          <a:off x="23622000" y="7112000"/>
          <a:ext cx="9207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508000</xdr:colOff>
      <xdr:row>34</xdr:row>
      <xdr:rowOff>76200</xdr:rowOff>
    </xdr:from>
    <xdr:to>
      <xdr:col>40</xdr:col>
      <xdr:colOff>635000</xdr:colOff>
      <xdr:row>39</xdr:row>
      <xdr:rowOff>12700</xdr:rowOff>
    </xdr:to>
    <xdr:sp macro="" textlink="">
      <xdr:nvSpPr>
        <xdr:cNvPr id="5614" name="Ellipse 5613">
          <a:extLst>
            <a:ext uri="{FF2B5EF4-FFF2-40B4-BE49-F238E27FC236}">
              <a16:creationId xmlns:a16="http://schemas.microsoft.com/office/drawing/2014/main" id="{6FCD2497-8EEA-0194-9971-679E21B5A1D5}"/>
            </a:ext>
          </a:extLst>
        </xdr:cNvPr>
        <xdr:cNvSpPr/>
      </xdr:nvSpPr>
      <xdr:spPr>
        <a:xfrm>
          <a:off x="32702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615" name="Ellipse 5614">
          <a:extLst>
            <a:ext uri="{FF2B5EF4-FFF2-40B4-BE49-F238E27FC236}">
              <a16:creationId xmlns:a16="http://schemas.microsoft.com/office/drawing/2014/main" id="{B58E6C25-077E-3639-7890-94B184F6490D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616" name="Ellipse 5615">
          <a:extLst>
            <a:ext uri="{FF2B5EF4-FFF2-40B4-BE49-F238E27FC236}">
              <a16:creationId xmlns:a16="http://schemas.microsoft.com/office/drawing/2014/main" id="{BA43C86D-10AA-40F2-0349-E992F067279E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35</xdr:row>
      <xdr:rowOff>0</xdr:rowOff>
    </xdr:from>
    <xdr:to>
      <xdr:col>29</xdr:col>
      <xdr:colOff>222250</xdr:colOff>
      <xdr:row>81</xdr:row>
      <xdr:rowOff>177800</xdr:rowOff>
    </xdr:to>
    <xdr:cxnSp macro="">
      <xdr:nvCxnSpPr>
        <xdr:cNvPr id="5617" name="Connecteur droit avec flèche 5616">
          <a:extLst>
            <a:ext uri="{FF2B5EF4-FFF2-40B4-BE49-F238E27FC236}">
              <a16:creationId xmlns:a16="http://schemas.microsoft.com/office/drawing/2014/main" id="{8E286B37-2619-810A-911D-CFF06AC3E6B7}"/>
            </a:ext>
          </a:extLst>
        </xdr:cNvPr>
        <xdr:cNvCxnSpPr/>
      </xdr:nvCxnSpPr>
      <xdr:spPr>
        <a:xfrm>
          <a:off x="23653750" y="7112000"/>
          <a:ext cx="508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95250</xdr:colOff>
      <xdr:row>81</xdr:row>
      <xdr:rowOff>50800</xdr:rowOff>
    </xdr:from>
    <xdr:to>
      <xdr:col>30</xdr:col>
      <xdr:colOff>222250</xdr:colOff>
      <xdr:row>85</xdr:row>
      <xdr:rowOff>190500</xdr:rowOff>
    </xdr:to>
    <xdr:sp macro="" textlink="">
      <xdr:nvSpPr>
        <xdr:cNvPr id="5618" name="Ellipse 5617">
          <a:extLst>
            <a:ext uri="{FF2B5EF4-FFF2-40B4-BE49-F238E27FC236}">
              <a16:creationId xmlns:a16="http://schemas.microsoft.com/office/drawing/2014/main" id="{0AF4BA6A-1672-A538-85BF-AB583B41A5C1}"/>
            </a:ext>
          </a:extLst>
        </xdr:cNvPr>
        <xdr:cNvSpPr/>
      </xdr:nvSpPr>
      <xdr:spPr>
        <a:xfrm>
          <a:off x="24034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222250</xdr:colOff>
      <xdr:row>81</xdr:row>
      <xdr:rowOff>177800</xdr:rowOff>
    </xdr:from>
    <xdr:to>
      <xdr:col>39</xdr:col>
      <xdr:colOff>254000</xdr:colOff>
      <xdr:row>81</xdr:row>
      <xdr:rowOff>177800</xdr:rowOff>
    </xdr:to>
    <xdr:cxnSp macro="">
      <xdr:nvCxnSpPr>
        <xdr:cNvPr id="5619" name="Connecteur droit avec flèche 5618">
          <a:extLst>
            <a:ext uri="{FF2B5EF4-FFF2-40B4-BE49-F238E27FC236}">
              <a16:creationId xmlns:a16="http://schemas.microsoft.com/office/drawing/2014/main" id="{17F03B7A-7F46-7F4A-F80F-0DCE52508220}"/>
            </a:ext>
          </a:extLst>
        </xdr:cNvPr>
        <xdr:cNvCxnSpPr/>
      </xdr:nvCxnSpPr>
      <xdr:spPr>
        <a:xfrm>
          <a:off x="24161750" y="16637000"/>
          <a:ext cx="8286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127000</xdr:colOff>
      <xdr:row>81</xdr:row>
      <xdr:rowOff>50800</xdr:rowOff>
    </xdr:from>
    <xdr:to>
      <xdr:col>40</xdr:col>
      <xdr:colOff>254000</xdr:colOff>
      <xdr:row>85</xdr:row>
      <xdr:rowOff>190500</xdr:rowOff>
    </xdr:to>
    <xdr:sp macro="" textlink="">
      <xdr:nvSpPr>
        <xdr:cNvPr id="5620" name="Ellipse 5619">
          <a:extLst>
            <a:ext uri="{FF2B5EF4-FFF2-40B4-BE49-F238E27FC236}">
              <a16:creationId xmlns:a16="http://schemas.microsoft.com/office/drawing/2014/main" id="{C6102378-7432-0F78-0C25-2C4E09EE6CA5}"/>
            </a:ext>
          </a:extLst>
        </xdr:cNvPr>
        <xdr:cNvSpPr/>
      </xdr:nvSpPr>
      <xdr:spPr>
        <a:xfrm>
          <a:off x="32321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254000</xdr:colOff>
      <xdr:row>81</xdr:row>
      <xdr:rowOff>177800</xdr:rowOff>
    </xdr:to>
    <xdr:cxnSp macro="">
      <xdr:nvCxnSpPr>
        <xdr:cNvPr id="5621" name="Connecteur droit avec flèche 5620">
          <a:extLst>
            <a:ext uri="{FF2B5EF4-FFF2-40B4-BE49-F238E27FC236}">
              <a16:creationId xmlns:a16="http://schemas.microsoft.com/office/drawing/2014/main" id="{D0608112-E495-3EB9-9201-D560A3755CB6}"/>
            </a:ext>
          </a:extLst>
        </xdr:cNvPr>
        <xdr:cNvCxnSpPr/>
      </xdr:nvCxnSpPr>
      <xdr:spPr>
        <a:xfrm flipH="1" flipV="1">
          <a:off x="23622000" y="7112000"/>
          <a:ext cx="8826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622" name="Ellipse 5621">
          <a:extLst>
            <a:ext uri="{FF2B5EF4-FFF2-40B4-BE49-F238E27FC236}">
              <a16:creationId xmlns:a16="http://schemas.microsoft.com/office/drawing/2014/main" id="{1C1E0BE5-4532-4AD8-71C4-5A5808EDAD26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285750</xdr:colOff>
      <xdr:row>81</xdr:row>
      <xdr:rowOff>177800</xdr:rowOff>
    </xdr:to>
    <xdr:cxnSp macro="">
      <xdr:nvCxnSpPr>
        <xdr:cNvPr id="5623" name="Connecteur droit avec flèche 5622">
          <a:extLst>
            <a:ext uri="{FF2B5EF4-FFF2-40B4-BE49-F238E27FC236}">
              <a16:creationId xmlns:a16="http://schemas.microsoft.com/office/drawing/2014/main" id="{02A83963-11EE-E641-0179-474ECF65D3B4}"/>
            </a:ext>
          </a:extLst>
        </xdr:cNvPr>
        <xdr:cNvCxnSpPr/>
      </xdr:nvCxnSpPr>
      <xdr:spPr>
        <a:xfrm>
          <a:off x="23622000" y="7112000"/>
          <a:ext cx="8858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158750</xdr:colOff>
      <xdr:row>81</xdr:row>
      <xdr:rowOff>50800</xdr:rowOff>
    </xdr:from>
    <xdr:to>
      <xdr:col>40</xdr:col>
      <xdr:colOff>285750</xdr:colOff>
      <xdr:row>85</xdr:row>
      <xdr:rowOff>190500</xdr:rowOff>
    </xdr:to>
    <xdr:sp macro="" textlink="">
      <xdr:nvSpPr>
        <xdr:cNvPr id="5624" name="Ellipse 5623">
          <a:extLst>
            <a:ext uri="{FF2B5EF4-FFF2-40B4-BE49-F238E27FC236}">
              <a16:creationId xmlns:a16="http://schemas.microsoft.com/office/drawing/2014/main" id="{A4F3837F-DDCB-5969-690E-6F5E8016EF33}"/>
            </a:ext>
          </a:extLst>
        </xdr:cNvPr>
        <xdr:cNvSpPr/>
      </xdr:nvSpPr>
      <xdr:spPr>
        <a:xfrm>
          <a:off x="32353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215900</xdr:colOff>
      <xdr:row>81</xdr:row>
      <xdr:rowOff>177800</xdr:rowOff>
    </xdr:from>
    <xdr:to>
      <xdr:col>39</xdr:col>
      <xdr:colOff>285750</xdr:colOff>
      <xdr:row>81</xdr:row>
      <xdr:rowOff>177800</xdr:rowOff>
    </xdr:to>
    <xdr:cxnSp macro="">
      <xdr:nvCxnSpPr>
        <xdr:cNvPr id="5625" name="Connecteur droit avec flèche 5624">
          <a:extLst>
            <a:ext uri="{FF2B5EF4-FFF2-40B4-BE49-F238E27FC236}">
              <a16:creationId xmlns:a16="http://schemas.microsoft.com/office/drawing/2014/main" id="{CBAAAAA4-DB22-1B18-25F6-E23B9D103D4D}"/>
            </a:ext>
          </a:extLst>
        </xdr:cNvPr>
        <xdr:cNvCxnSpPr/>
      </xdr:nvCxnSpPr>
      <xdr:spPr>
        <a:xfrm flipH="1">
          <a:off x="16725900" y="16637000"/>
          <a:ext cx="15754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88900</xdr:colOff>
      <xdr:row>81</xdr:row>
      <xdr:rowOff>50800</xdr:rowOff>
    </xdr:from>
    <xdr:to>
      <xdr:col>21</xdr:col>
      <xdr:colOff>215900</xdr:colOff>
      <xdr:row>85</xdr:row>
      <xdr:rowOff>190500</xdr:rowOff>
    </xdr:to>
    <xdr:sp macro="" textlink="">
      <xdr:nvSpPr>
        <xdr:cNvPr id="5626" name="Ellipse 5625">
          <a:extLst>
            <a:ext uri="{FF2B5EF4-FFF2-40B4-BE49-F238E27FC236}">
              <a16:creationId xmlns:a16="http://schemas.microsoft.com/office/drawing/2014/main" id="{0CE0F968-674E-D1AD-EDCA-4E02E7593AAF}"/>
            </a:ext>
          </a:extLst>
        </xdr:cNvPr>
        <xdr:cNvSpPr/>
      </xdr:nvSpPr>
      <xdr:spPr>
        <a:xfrm>
          <a:off x="165989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627" name="Ellipse 5626">
          <a:extLst>
            <a:ext uri="{FF2B5EF4-FFF2-40B4-BE49-F238E27FC236}">
              <a16:creationId xmlns:a16="http://schemas.microsoft.com/office/drawing/2014/main" id="{3AC1613B-20B7-629D-F87A-8D174C329E92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5628" name="Connecteur droit avec flèche 5627">
          <a:extLst>
            <a:ext uri="{FF2B5EF4-FFF2-40B4-BE49-F238E27FC236}">
              <a16:creationId xmlns:a16="http://schemas.microsoft.com/office/drawing/2014/main" id="{0AD7AF6A-30F3-DA42-F1B3-08BCE1A490E9}"/>
            </a:ext>
          </a:extLst>
        </xdr:cNvPr>
        <xdr:cNvCxnSpPr/>
      </xdr:nvCxnSpPr>
      <xdr:spPr>
        <a:xfrm>
          <a:off x="23590250" y="7112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629" name="Ellipse 5628">
          <a:extLst>
            <a:ext uri="{FF2B5EF4-FFF2-40B4-BE49-F238E27FC236}">
              <a16:creationId xmlns:a16="http://schemas.microsoft.com/office/drawing/2014/main" id="{45EEF1EC-4A17-6A78-C76D-6E7D912987AD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29</xdr:col>
      <xdr:colOff>254000</xdr:colOff>
      <xdr:row>81</xdr:row>
      <xdr:rowOff>177800</xdr:rowOff>
    </xdr:to>
    <xdr:cxnSp macro="">
      <xdr:nvCxnSpPr>
        <xdr:cNvPr id="5630" name="Connecteur droit avec flèche 5629">
          <a:extLst>
            <a:ext uri="{FF2B5EF4-FFF2-40B4-BE49-F238E27FC236}">
              <a16:creationId xmlns:a16="http://schemas.microsoft.com/office/drawing/2014/main" id="{85A60A29-DA39-CB92-B1BA-574C949955A0}"/>
            </a:ext>
          </a:extLst>
        </xdr:cNvPr>
        <xdr:cNvCxnSpPr/>
      </xdr:nvCxnSpPr>
      <xdr:spPr>
        <a:xfrm>
          <a:off x="23622000" y="7112000"/>
          <a:ext cx="571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127000</xdr:colOff>
      <xdr:row>81</xdr:row>
      <xdr:rowOff>50800</xdr:rowOff>
    </xdr:from>
    <xdr:to>
      <xdr:col>30</xdr:col>
      <xdr:colOff>254000</xdr:colOff>
      <xdr:row>85</xdr:row>
      <xdr:rowOff>190500</xdr:rowOff>
    </xdr:to>
    <xdr:sp macro="" textlink="">
      <xdr:nvSpPr>
        <xdr:cNvPr id="5631" name="Ellipse 5630">
          <a:extLst>
            <a:ext uri="{FF2B5EF4-FFF2-40B4-BE49-F238E27FC236}">
              <a16:creationId xmlns:a16="http://schemas.microsoft.com/office/drawing/2014/main" id="{618826F2-F29F-8871-B0BD-04FFB0A8ED7F}"/>
            </a:ext>
          </a:extLst>
        </xdr:cNvPr>
        <xdr:cNvSpPr/>
      </xdr:nvSpPr>
      <xdr:spPr>
        <a:xfrm>
          <a:off x="24066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632" name="Ellipse 5631">
          <a:extLst>
            <a:ext uri="{FF2B5EF4-FFF2-40B4-BE49-F238E27FC236}">
              <a16:creationId xmlns:a16="http://schemas.microsoft.com/office/drawing/2014/main" id="{69141214-6A97-CEB8-7262-2D7BEC1EF0D2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633" name="Ellipse 5632">
          <a:extLst>
            <a:ext uri="{FF2B5EF4-FFF2-40B4-BE49-F238E27FC236}">
              <a16:creationId xmlns:a16="http://schemas.microsoft.com/office/drawing/2014/main" id="{9FCB623E-F375-90A2-6299-0269230770E7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35</xdr:row>
      <xdr:rowOff>0</xdr:rowOff>
    </xdr:from>
    <xdr:to>
      <xdr:col>39</xdr:col>
      <xdr:colOff>317500</xdr:colOff>
      <xdr:row>81</xdr:row>
      <xdr:rowOff>177800</xdr:rowOff>
    </xdr:to>
    <xdr:cxnSp macro="">
      <xdr:nvCxnSpPr>
        <xdr:cNvPr id="5634" name="Connecteur droit avec flèche 5633">
          <a:extLst>
            <a:ext uri="{FF2B5EF4-FFF2-40B4-BE49-F238E27FC236}">
              <a16:creationId xmlns:a16="http://schemas.microsoft.com/office/drawing/2014/main" id="{6A724527-298A-98AD-ABF9-C3181A0B8B3B}"/>
            </a:ext>
          </a:extLst>
        </xdr:cNvPr>
        <xdr:cNvCxnSpPr/>
      </xdr:nvCxnSpPr>
      <xdr:spPr>
        <a:xfrm>
          <a:off x="23653750" y="7112000"/>
          <a:ext cx="8858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190500</xdr:colOff>
      <xdr:row>81</xdr:row>
      <xdr:rowOff>50800</xdr:rowOff>
    </xdr:from>
    <xdr:to>
      <xdr:col>40</xdr:col>
      <xdr:colOff>317500</xdr:colOff>
      <xdr:row>85</xdr:row>
      <xdr:rowOff>190500</xdr:rowOff>
    </xdr:to>
    <xdr:sp macro="" textlink="">
      <xdr:nvSpPr>
        <xdr:cNvPr id="5635" name="Ellipse 5634">
          <a:extLst>
            <a:ext uri="{FF2B5EF4-FFF2-40B4-BE49-F238E27FC236}">
              <a16:creationId xmlns:a16="http://schemas.microsoft.com/office/drawing/2014/main" id="{ACD6FEDD-0626-7F2A-2CD8-DD8AC1ADD653}"/>
            </a:ext>
          </a:extLst>
        </xdr:cNvPr>
        <xdr:cNvSpPr/>
      </xdr:nvSpPr>
      <xdr:spPr>
        <a:xfrm>
          <a:off x="32385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317500</xdr:colOff>
      <xdr:row>81</xdr:row>
      <xdr:rowOff>177800</xdr:rowOff>
    </xdr:from>
    <xdr:to>
      <xdr:col>39</xdr:col>
      <xdr:colOff>349250</xdr:colOff>
      <xdr:row>81</xdr:row>
      <xdr:rowOff>177800</xdr:rowOff>
    </xdr:to>
    <xdr:cxnSp macro="">
      <xdr:nvCxnSpPr>
        <xdr:cNvPr id="5636" name="Connecteur droit avec flèche 5635">
          <a:extLst>
            <a:ext uri="{FF2B5EF4-FFF2-40B4-BE49-F238E27FC236}">
              <a16:creationId xmlns:a16="http://schemas.microsoft.com/office/drawing/2014/main" id="{676B5C79-D09D-DC12-E9F7-EF544E0B9510}"/>
            </a:ext>
          </a:extLst>
        </xdr:cNvPr>
        <xdr:cNvCxnSpPr/>
      </xdr:nvCxnSpPr>
      <xdr:spPr>
        <a:xfrm>
          <a:off x="325120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222250</xdr:colOff>
      <xdr:row>81</xdr:row>
      <xdr:rowOff>50800</xdr:rowOff>
    </xdr:from>
    <xdr:to>
      <xdr:col>40</xdr:col>
      <xdr:colOff>349250</xdr:colOff>
      <xdr:row>85</xdr:row>
      <xdr:rowOff>190500</xdr:rowOff>
    </xdr:to>
    <xdr:sp macro="" textlink="">
      <xdr:nvSpPr>
        <xdr:cNvPr id="5637" name="Ellipse 5636">
          <a:extLst>
            <a:ext uri="{FF2B5EF4-FFF2-40B4-BE49-F238E27FC236}">
              <a16:creationId xmlns:a16="http://schemas.microsoft.com/office/drawing/2014/main" id="{D2E4F467-BB90-C102-DAED-857D97C74799}"/>
            </a:ext>
          </a:extLst>
        </xdr:cNvPr>
        <xdr:cNvSpPr/>
      </xdr:nvSpPr>
      <xdr:spPr>
        <a:xfrm>
          <a:off x="32416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29</xdr:col>
      <xdr:colOff>285750</xdr:colOff>
      <xdr:row>81</xdr:row>
      <xdr:rowOff>177800</xdr:rowOff>
    </xdr:from>
    <xdr:to>
      <xdr:col>39</xdr:col>
      <xdr:colOff>349250</xdr:colOff>
      <xdr:row>81</xdr:row>
      <xdr:rowOff>177800</xdr:rowOff>
    </xdr:to>
    <xdr:cxnSp macro="">
      <xdr:nvCxnSpPr>
        <xdr:cNvPr id="5638" name="Connecteur droit avec flèche 5637">
          <a:extLst>
            <a:ext uri="{FF2B5EF4-FFF2-40B4-BE49-F238E27FC236}">
              <a16:creationId xmlns:a16="http://schemas.microsoft.com/office/drawing/2014/main" id="{3A5E852D-BA3B-6AED-F24F-FD767AED63C3}"/>
            </a:ext>
          </a:extLst>
        </xdr:cNvPr>
        <xdr:cNvCxnSpPr/>
      </xdr:nvCxnSpPr>
      <xdr:spPr>
        <a:xfrm flipH="1">
          <a:off x="24225250" y="16637000"/>
          <a:ext cx="8318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158750</xdr:colOff>
      <xdr:row>81</xdr:row>
      <xdr:rowOff>50800</xdr:rowOff>
    </xdr:from>
    <xdr:to>
      <xdr:col>30</xdr:col>
      <xdr:colOff>285750</xdr:colOff>
      <xdr:row>85</xdr:row>
      <xdr:rowOff>190500</xdr:rowOff>
    </xdr:to>
    <xdr:sp macro="" textlink="">
      <xdr:nvSpPr>
        <xdr:cNvPr id="5639" name="Ellipse 5638">
          <a:extLst>
            <a:ext uri="{FF2B5EF4-FFF2-40B4-BE49-F238E27FC236}">
              <a16:creationId xmlns:a16="http://schemas.microsoft.com/office/drawing/2014/main" id="{AE3763F0-4958-A10A-548A-473A5AA585CD}"/>
            </a:ext>
          </a:extLst>
        </xdr:cNvPr>
        <xdr:cNvSpPr/>
      </xdr:nvSpPr>
      <xdr:spPr>
        <a:xfrm>
          <a:off x="24098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29</xdr:col>
      <xdr:colOff>285750</xdr:colOff>
      <xdr:row>81</xdr:row>
      <xdr:rowOff>177800</xdr:rowOff>
    </xdr:to>
    <xdr:cxnSp macro="">
      <xdr:nvCxnSpPr>
        <xdr:cNvPr id="5640" name="Connecteur droit avec flèche 5639">
          <a:extLst>
            <a:ext uri="{FF2B5EF4-FFF2-40B4-BE49-F238E27FC236}">
              <a16:creationId xmlns:a16="http://schemas.microsoft.com/office/drawing/2014/main" id="{C3F8DB7E-DCA3-6416-2236-AA7B3B83EBCD}"/>
            </a:ext>
          </a:extLst>
        </xdr:cNvPr>
        <xdr:cNvCxnSpPr/>
      </xdr:nvCxnSpPr>
      <xdr:spPr>
        <a:xfrm flipH="1" flipV="1">
          <a:off x="23622000" y="7112000"/>
          <a:ext cx="603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641" name="Ellipse 5640">
          <a:extLst>
            <a:ext uri="{FF2B5EF4-FFF2-40B4-BE49-F238E27FC236}">
              <a16:creationId xmlns:a16="http://schemas.microsoft.com/office/drawing/2014/main" id="{00CB573A-4658-8087-165F-F632E2E5875D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381000</xdr:colOff>
      <xdr:row>81</xdr:row>
      <xdr:rowOff>177800</xdr:rowOff>
    </xdr:to>
    <xdr:cxnSp macro="">
      <xdr:nvCxnSpPr>
        <xdr:cNvPr id="5642" name="Connecteur droit avec flèche 5641">
          <a:extLst>
            <a:ext uri="{FF2B5EF4-FFF2-40B4-BE49-F238E27FC236}">
              <a16:creationId xmlns:a16="http://schemas.microsoft.com/office/drawing/2014/main" id="{AD3D75C6-20C0-2964-A3C5-40D62BAD3DF9}"/>
            </a:ext>
          </a:extLst>
        </xdr:cNvPr>
        <xdr:cNvCxnSpPr/>
      </xdr:nvCxnSpPr>
      <xdr:spPr>
        <a:xfrm>
          <a:off x="23622000" y="7112000"/>
          <a:ext cx="8953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254000</xdr:colOff>
      <xdr:row>81</xdr:row>
      <xdr:rowOff>50800</xdr:rowOff>
    </xdr:from>
    <xdr:to>
      <xdr:col>40</xdr:col>
      <xdr:colOff>381000</xdr:colOff>
      <xdr:row>85</xdr:row>
      <xdr:rowOff>190500</xdr:rowOff>
    </xdr:to>
    <xdr:sp macro="" textlink="">
      <xdr:nvSpPr>
        <xdr:cNvPr id="5643" name="Ellipse 5642">
          <a:extLst>
            <a:ext uri="{FF2B5EF4-FFF2-40B4-BE49-F238E27FC236}">
              <a16:creationId xmlns:a16="http://schemas.microsoft.com/office/drawing/2014/main" id="{F309B0EF-331F-5814-889E-C3BB0B371CA3}"/>
            </a:ext>
          </a:extLst>
        </xdr:cNvPr>
        <xdr:cNvSpPr/>
      </xdr:nvSpPr>
      <xdr:spPr>
        <a:xfrm>
          <a:off x="32448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381000</xdr:colOff>
      <xdr:row>35</xdr:row>
      <xdr:rowOff>0</xdr:rowOff>
    </xdr:from>
    <xdr:to>
      <xdr:col>39</xdr:col>
      <xdr:colOff>698500</xdr:colOff>
      <xdr:row>81</xdr:row>
      <xdr:rowOff>177800</xdr:rowOff>
    </xdr:to>
    <xdr:cxnSp macro="">
      <xdr:nvCxnSpPr>
        <xdr:cNvPr id="5644" name="Connecteur droit avec flèche 5643">
          <a:extLst>
            <a:ext uri="{FF2B5EF4-FFF2-40B4-BE49-F238E27FC236}">
              <a16:creationId xmlns:a16="http://schemas.microsoft.com/office/drawing/2014/main" id="{7060476E-7395-08EC-11B2-BE95A06B7492}"/>
            </a:ext>
          </a:extLst>
        </xdr:cNvPr>
        <xdr:cNvCxnSpPr/>
      </xdr:nvCxnSpPr>
      <xdr:spPr>
        <a:xfrm flipV="1">
          <a:off x="32575500" y="7112000"/>
          <a:ext cx="317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571500</xdr:colOff>
      <xdr:row>34</xdr:row>
      <xdr:rowOff>76200</xdr:rowOff>
    </xdr:from>
    <xdr:to>
      <xdr:col>40</xdr:col>
      <xdr:colOff>698500</xdr:colOff>
      <xdr:row>39</xdr:row>
      <xdr:rowOff>12700</xdr:rowOff>
    </xdr:to>
    <xdr:sp macro="" textlink="">
      <xdr:nvSpPr>
        <xdr:cNvPr id="5645" name="Ellipse 5644">
          <a:extLst>
            <a:ext uri="{FF2B5EF4-FFF2-40B4-BE49-F238E27FC236}">
              <a16:creationId xmlns:a16="http://schemas.microsoft.com/office/drawing/2014/main" id="{F1BCCCE1-B2B3-BF5A-6087-1CACEF8D7C20}"/>
            </a:ext>
          </a:extLst>
        </xdr:cNvPr>
        <xdr:cNvSpPr/>
      </xdr:nvSpPr>
      <xdr:spPr>
        <a:xfrm>
          <a:off x="32766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698500</xdr:colOff>
      <xdr:row>35</xdr:row>
      <xdr:rowOff>0</xdr:rowOff>
    </xdr:to>
    <xdr:cxnSp macro="">
      <xdr:nvCxnSpPr>
        <xdr:cNvPr id="5646" name="Connecteur droit avec flèche 5645">
          <a:extLst>
            <a:ext uri="{FF2B5EF4-FFF2-40B4-BE49-F238E27FC236}">
              <a16:creationId xmlns:a16="http://schemas.microsoft.com/office/drawing/2014/main" id="{B82E35DD-D29F-6DDD-0F49-5171C9C55DF3}"/>
            </a:ext>
          </a:extLst>
        </xdr:cNvPr>
        <xdr:cNvCxnSpPr/>
      </xdr:nvCxnSpPr>
      <xdr:spPr>
        <a:xfrm flipH="1">
          <a:off x="23622000" y="7112000"/>
          <a:ext cx="9271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647" name="Ellipse 5646">
          <a:extLst>
            <a:ext uri="{FF2B5EF4-FFF2-40B4-BE49-F238E27FC236}">
              <a16:creationId xmlns:a16="http://schemas.microsoft.com/office/drawing/2014/main" id="{B7FE3FBF-563F-AC5C-A425-942C101D418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762000</xdr:colOff>
      <xdr:row>35</xdr:row>
      <xdr:rowOff>0</xdr:rowOff>
    </xdr:to>
    <xdr:cxnSp macro="">
      <xdr:nvCxnSpPr>
        <xdr:cNvPr id="5648" name="Connecteur droit avec flèche 5647">
          <a:extLst>
            <a:ext uri="{FF2B5EF4-FFF2-40B4-BE49-F238E27FC236}">
              <a16:creationId xmlns:a16="http://schemas.microsoft.com/office/drawing/2014/main" id="{804BC9F5-DDC9-4034-BA97-CB53AFC7B3C4}"/>
            </a:ext>
          </a:extLst>
        </xdr:cNvPr>
        <xdr:cNvCxnSpPr/>
      </xdr:nvCxnSpPr>
      <xdr:spPr>
        <a:xfrm>
          <a:off x="23622000" y="7112000"/>
          <a:ext cx="9334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635000</xdr:colOff>
      <xdr:row>34</xdr:row>
      <xdr:rowOff>76200</xdr:rowOff>
    </xdr:from>
    <xdr:to>
      <xdr:col>40</xdr:col>
      <xdr:colOff>762000</xdr:colOff>
      <xdr:row>39</xdr:row>
      <xdr:rowOff>12700</xdr:rowOff>
    </xdr:to>
    <xdr:sp macro="" textlink="">
      <xdr:nvSpPr>
        <xdr:cNvPr id="5649" name="Ellipse 5648">
          <a:extLst>
            <a:ext uri="{FF2B5EF4-FFF2-40B4-BE49-F238E27FC236}">
              <a16:creationId xmlns:a16="http://schemas.microsoft.com/office/drawing/2014/main" id="{1D0A6B67-B19A-9C5C-C2A9-33E788C4A6B7}"/>
            </a:ext>
          </a:extLst>
        </xdr:cNvPr>
        <xdr:cNvSpPr/>
      </xdr:nvSpPr>
      <xdr:spPr>
        <a:xfrm>
          <a:off x="32829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317500</xdr:colOff>
      <xdr:row>35</xdr:row>
      <xdr:rowOff>0</xdr:rowOff>
    </xdr:from>
    <xdr:to>
      <xdr:col>39</xdr:col>
      <xdr:colOff>762000</xdr:colOff>
      <xdr:row>81</xdr:row>
      <xdr:rowOff>177800</xdr:rowOff>
    </xdr:to>
    <xdr:cxnSp macro="">
      <xdr:nvCxnSpPr>
        <xdr:cNvPr id="5650" name="Connecteur droit avec flèche 5649">
          <a:extLst>
            <a:ext uri="{FF2B5EF4-FFF2-40B4-BE49-F238E27FC236}">
              <a16:creationId xmlns:a16="http://schemas.microsoft.com/office/drawing/2014/main" id="{A6065E42-B033-7426-1FBC-A16104347DAF}"/>
            </a:ext>
          </a:extLst>
        </xdr:cNvPr>
        <xdr:cNvCxnSpPr/>
      </xdr:nvCxnSpPr>
      <xdr:spPr>
        <a:xfrm flipH="1">
          <a:off x="24257000" y="7112000"/>
          <a:ext cx="8699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190500</xdr:colOff>
      <xdr:row>81</xdr:row>
      <xdr:rowOff>50800</xdr:rowOff>
    </xdr:from>
    <xdr:to>
      <xdr:col>30</xdr:col>
      <xdr:colOff>317500</xdr:colOff>
      <xdr:row>85</xdr:row>
      <xdr:rowOff>190500</xdr:rowOff>
    </xdr:to>
    <xdr:sp macro="" textlink="">
      <xdr:nvSpPr>
        <xdr:cNvPr id="5651" name="Ellipse 5650">
          <a:extLst>
            <a:ext uri="{FF2B5EF4-FFF2-40B4-BE49-F238E27FC236}">
              <a16:creationId xmlns:a16="http://schemas.microsoft.com/office/drawing/2014/main" id="{8E00C9FB-0989-54E5-D1A6-3A7589DCD31A}"/>
            </a:ext>
          </a:extLst>
        </xdr:cNvPr>
        <xdr:cNvSpPr/>
      </xdr:nvSpPr>
      <xdr:spPr>
        <a:xfrm>
          <a:off x="24130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317500</xdr:colOff>
      <xdr:row>35</xdr:row>
      <xdr:rowOff>0</xdr:rowOff>
    </xdr:from>
    <xdr:to>
      <xdr:col>40</xdr:col>
      <xdr:colOff>0</xdr:colOff>
      <xdr:row>81</xdr:row>
      <xdr:rowOff>177800</xdr:rowOff>
    </xdr:to>
    <xdr:cxnSp macro="">
      <xdr:nvCxnSpPr>
        <xdr:cNvPr id="5652" name="Connecteur droit avec flèche 5651">
          <a:extLst>
            <a:ext uri="{FF2B5EF4-FFF2-40B4-BE49-F238E27FC236}">
              <a16:creationId xmlns:a16="http://schemas.microsoft.com/office/drawing/2014/main" id="{F113956F-F4DA-1725-7D0A-FC42E2F49AA3}"/>
            </a:ext>
          </a:extLst>
        </xdr:cNvPr>
        <xdr:cNvCxnSpPr/>
      </xdr:nvCxnSpPr>
      <xdr:spPr>
        <a:xfrm flipV="1">
          <a:off x="24257000" y="7112000"/>
          <a:ext cx="8763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698500</xdr:colOff>
      <xdr:row>34</xdr:row>
      <xdr:rowOff>76200</xdr:rowOff>
    </xdr:from>
    <xdr:to>
      <xdr:col>41</xdr:col>
      <xdr:colOff>0</xdr:colOff>
      <xdr:row>39</xdr:row>
      <xdr:rowOff>12700</xdr:rowOff>
    </xdr:to>
    <xdr:sp macro="" textlink="">
      <xdr:nvSpPr>
        <xdr:cNvPr id="5653" name="Ellipse 5652">
          <a:extLst>
            <a:ext uri="{FF2B5EF4-FFF2-40B4-BE49-F238E27FC236}">
              <a16:creationId xmlns:a16="http://schemas.microsoft.com/office/drawing/2014/main" id="{080FFB21-B32C-15F9-B310-EF9B6B840E9B}"/>
            </a:ext>
          </a:extLst>
        </xdr:cNvPr>
        <xdr:cNvSpPr/>
      </xdr:nvSpPr>
      <xdr:spPr>
        <a:xfrm>
          <a:off x="32893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349250</xdr:colOff>
      <xdr:row>35</xdr:row>
      <xdr:rowOff>0</xdr:rowOff>
    </xdr:from>
    <xdr:to>
      <xdr:col>40</xdr:col>
      <xdr:colOff>0</xdr:colOff>
      <xdr:row>81</xdr:row>
      <xdr:rowOff>177800</xdr:rowOff>
    </xdr:to>
    <xdr:cxnSp macro="">
      <xdr:nvCxnSpPr>
        <xdr:cNvPr id="5654" name="Connecteur droit avec flèche 5653">
          <a:extLst>
            <a:ext uri="{FF2B5EF4-FFF2-40B4-BE49-F238E27FC236}">
              <a16:creationId xmlns:a16="http://schemas.microsoft.com/office/drawing/2014/main" id="{3343BC9E-F82C-61B3-11F7-B42DE793A613}"/>
            </a:ext>
          </a:extLst>
        </xdr:cNvPr>
        <xdr:cNvCxnSpPr/>
      </xdr:nvCxnSpPr>
      <xdr:spPr>
        <a:xfrm flipH="1">
          <a:off x="24288750" y="7112000"/>
          <a:ext cx="8731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222250</xdr:colOff>
      <xdr:row>81</xdr:row>
      <xdr:rowOff>50800</xdr:rowOff>
    </xdr:from>
    <xdr:to>
      <xdr:col>30</xdr:col>
      <xdr:colOff>349250</xdr:colOff>
      <xdr:row>85</xdr:row>
      <xdr:rowOff>190500</xdr:rowOff>
    </xdr:to>
    <xdr:sp macro="" textlink="">
      <xdr:nvSpPr>
        <xdr:cNvPr id="5655" name="Ellipse 5654">
          <a:extLst>
            <a:ext uri="{FF2B5EF4-FFF2-40B4-BE49-F238E27FC236}">
              <a16:creationId xmlns:a16="http://schemas.microsoft.com/office/drawing/2014/main" id="{AE195274-DDE6-3AC0-320D-8E6D17330E7A}"/>
            </a:ext>
          </a:extLst>
        </xdr:cNvPr>
        <xdr:cNvSpPr/>
      </xdr:nvSpPr>
      <xdr:spPr>
        <a:xfrm>
          <a:off x="24161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29</xdr:col>
      <xdr:colOff>349250</xdr:colOff>
      <xdr:row>81</xdr:row>
      <xdr:rowOff>177800</xdr:rowOff>
    </xdr:to>
    <xdr:cxnSp macro="">
      <xdr:nvCxnSpPr>
        <xdr:cNvPr id="5656" name="Connecteur droit avec flèche 5655">
          <a:extLst>
            <a:ext uri="{FF2B5EF4-FFF2-40B4-BE49-F238E27FC236}">
              <a16:creationId xmlns:a16="http://schemas.microsoft.com/office/drawing/2014/main" id="{A4485D4C-4A47-B83D-D471-A8219B1B6A9B}"/>
            </a:ext>
          </a:extLst>
        </xdr:cNvPr>
        <xdr:cNvCxnSpPr/>
      </xdr:nvCxnSpPr>
      <xdr:spPr>
        <a:xfrm flipH="1" flipV="1">
          <a:off x="23622000" y="7112000"/>
          <a:ext cx="666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657" name="Ellipse 5656">
          <a:extLst>
            <a:ext uri="{FF2B5EF4-FFF2-40B4-BE49-F238E27FC236}">
              <a16:creationId xmlns:a16="http://schemas.microsoft.com/office/drawing/2014/main" id="{72549631-E8B1-DD4A-F8FC-23201BFAB00D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222250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658" name="Connecteur droit avec flèche 5657">
          <a:extLst>
            <a:ext uri="{FF2B5EF4-FFF2-40B4-BE49-F238E27FC236}">
              <a16:creationId xmlns:a16="http://schemas.microsoft.com/office/drawing/2014/main" id="{9C5C456A-5B92-2C49-3C0B-36D631EAAD09}"/>
            </a:ext>
          </a:extLst>
        </xdr:cNvPr>
        <xdr:cNvCxnSpPr/>
      </xdr:nvCxnSpPr>
      <xdr:spPr>
        <a:xfrm flipH="1">
          <a:off x="16732250" y="7112000"/>
          <a:ext cx="6889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95250</xdr:colOff>
      <xdr:row>81</xdr:row>
      <xdr:rowOff>50800</xdr:rowOff>
    </xdr:from>
    <xdr:to>
      <xdr:col>21</xdr:col>
      <xdr:colOff>222250</xdr:colOff>
      <xdr:row>85</xdr:row>
      <xdr:rowOff>190500</xdr:rowOff>
    </xdr:to>
    <xdr:sp macro="" textlink="">
      <xdr:nvSpPr>
        <xdr:cNvPr id="5659" name="Ellipse 5658">
          <a:extLst>
            <a:ext uri="{FF2B5EF4-FFF2-40B4-BE49-F238E27FC236}">
              <a16:creationId xmlns:a16="http://schemas.microsoft.com/office/drawing/2014/main" id="{99098349-3A3B-C203-1C39-3C6719C51960}"/>
            </a:ext>
          </a:extLst>
        </xdr:cNvPr>
        <xdr:cNvSpPr/>
      </xdr:nvSpPr>
      <xdr:spPr>
        <a:xfrm>
          <a:off x="16605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222250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660" name="Connecteur droit avec flèche 5659">
          <a:extLst>
            <a:ext uri="{FF2B5EF4-FFF2-40B4-BE49-F238E27FC236}">
              <a16:creationId xmlns:a16="http://schemas.microsoft.com/office/drawing/2014/main" id="{1AE8892B-943B-42B4-DE52-1DA169CB1344}"/>
            </a:ext>
          </a:extLst>
        </xdr:cNvPr>
        <xdr:cNvCxnSpPr/>
      </xdr:nvCxnSpPr>
      <xdr:spPr>
        <a:xfrm flipV="1">
          <a:off x="16732250" y="7112000"/>
          <a:ext cx="6889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661" name="Ellipse 5660">
          <a:extLst>
            <a:ext uri="{FF2B5EF4-FFF2-40B4-BE49-F238E27FC236}">
              <a16:creationId xmlns:a16="http://schemas.microsoft.com/office/drawing/2014/main" id="{B8873C6D-6AC8-5D46-F9A5-C79D13BC317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412750</xdr:colOff>
      <xdr:row>81</xdr:row>
      <xdr:rowOff>177800</xdr:rowOff>
    </xdr:to>
    <xdr:cxnSp macro="">
      <xdr:nvCxnSpPr>
        <xdr:cNvPr id="5662" name="Connecteur droit avec flèche 5661">
          <a:extLst>
            <a:ext uri="{FF2B5EF4-FFF2-40B4-BE49-F238E27FC236}">
              <a16:creationId xmlns:a16="http://schemas.microsoft.com/office/drawing/2014/main" id="{D11F99C5-92B7-1FD6-C0BD-81E7985CB75F}"/>
            </a:ext>
          </a:extLst>
        </xdr:cNvPr>
        <xdr:cNvCxnSpPr/>
      </xdr:nvCxnSpPr>
      <xdr:spPr>
        <a:xfrm>
          <a:off x="23622000" y="7112000"/>
          <a:ext cx="8985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285750</xdr:colOff>
      <xdr:row>81</xdr:row>
      <xdr:rowOff>50800</xdr:rowOff>
    </xdr:from>
    <xdr:to>
      <xdr:col>40</xdr:col>
      <xdr:colOff>412750</xdr:colOff>
      <xdr:row>85</xdr:row>
      <xdr:rowOff>190500</xdr:rowOff>
    </xdr:to>
    <xdr:sp macro="" textlink="">
      <xdr:nvSpPr>
        <xdr:cNvPr id="5663" name="Ellipse 5662">
          <a:extLst>
            <a:ext uri="{FF2B5EF4-FFF2-40B4-BE49-F238E27FC236}">
              <a16:creationId xmlns:a16="http://schemas.microsoft.com/office/drawing/2014/main" id="{06EA1751-038D-D9CE-637F-5427E12B4318}"/>
            </a:ext>
          </a:extLst>
        </xdr:cNvPr>
        <xdr:cNvSpPr/>
      </xdr:nvSpPr>
      <xdr:spPr>
        <a:xfrm>
          <a:off x="32480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412750</xdr:colOff>
      <xdr:row>35</xdr:row>
      <xdr:rowOff>0</xdr:rowOff>
    </xdr:from>
    <xdr:to>
      <xdr:col>40</xdr:col>
      <xdr:colOff>63500</xdr:colOff>
      <xdr:row>81</xdr:row>
      <xdr:rowOff>177800</xdr:rowOff>
    </xdr:to>
    <xdr:cxnSp macro="">
      <xdr:nvCxnSpPr>
        <xdr:cNvPr id="5664" name="Connecteur droit avec flèche 5663">
          <a:extLst>
            <a:ext uri="{FF2B5EF4-FFF2-40B4-BE49-F238E27FC236}">
              <a16:creationId xmlns:a16="http://schemas.microsoft.com/office/drawing/2014/main" id="{2350484C-71BE-9CF4-AFFF-38C3807C5553}"/>
            </a:ext>
          </a:extLst>
        </xdr:cNvPr>
        <xdr:cNvCxnSpPr/>
      </xdr:nvCxnSpPr>
      <xdr:spPr>
        <a:xfrm flipV="1">
          <a:off x="32607250" y="7112000"/>
          <a:ext cx="476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762000</xdr:colOff>
      <xdr:row>34</xdr:row>
      <xdr:rowOff>76200</xdr:rowOff>
    </xdr:from>
    <xdr:to>
      <xdr:col>41</xdr:col>
      <xdr:colOff>63500</xdr:colOff>
      <xdr:row>39</xdr:row>
      <xdr:rowOff>12700</xdr:rowOff>
    </xdr:to>
    <xdr:sp macro="" textlink="">
      <xdr:nvSpPr>
        <xdr:cNvPr id="5665" name="Ellipse 5664">
          <a:extLst>
            <a:ext uri="{FF2B5EF4-FFF2-40B4-BE49-F238E27FC236}">
              <a16:creationId xmlns:a16="http://schemas.microsoft.com/office/drawing/2014/main" id="{317BB75D-6611-BE35-B707-8E06FE3F66A6}"/>
            </a:ext>
          </a:extLst>
        </xdr:cNvPr>
        <xdr:cNvSpPr/>
      </xdr:nvSpPr>
      <xdr:spPr>
        <a:xfrm>
          <a:off x="32956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63500</xdr:colOff>
      <xdr:row>35</xdr:row>
      <xdr:rowOff>0</xdr:rowOff>
    </xdr:from>
    <xdr:to>
      <xdr:col>40</xdr:col>
      <xdr:colOff>127000</xdr:colOff>
      <xdr:row>35</xdr:row>
      <xdr:rowOff>0</xdr:rowOff>
    </xdr:to>
    <xdr:cxnSp macro="">
      <xdr:nvCxnSpPr>
        <xdr:cNvPr id="5666" name="Connecteur droit avec flèche 5665">
          <a:extLst>
            <a:ext uri="{FF2B5EF4-FFF2-40B4-BE49-F238E27FC236}">
              <a16:creationId xmlns:a16="http://schemas.microsoft.com/office/drawing/2014/main" id="{F5663C79-CFA5-94C7-16E4-FF8C175DAF18}"/>
            </a:ext>
          </a:extLst>
        </xdr:cNvPr>
        <xdr:cNvCxnSpPr/>
      </xdr:nvCxnSpPr>
      <xdr:spPr>
        <a:xfrm>
          <a:off x="330835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34</xdr:row>
      <xdr:rowOff>76200</xdr:rowOff>
    </xdr:from>
    <xdr:to>
      <xdr:col>41</xdr:col>
      <xdr:colOff>127000</xdr:colOff>
      <xdr:row>39</xdr:row>
      <xdr:rowOff>12700</xdr:rowOff>
    </xdr:to>
    <xdr:sp macro="" textlink="">
      <xdr:nvSpPr>
        <xdr:cNvPr id="5667" name="Ellipse 5666">
          <a:extLst>
            <a:ext uri="{FF2B5EF4-FFF2-40B4-BE49-F238E27FC236}">
              <a16:creationId xmlns:a16="http://schemas.microsoft.com/office/drawing/2014/main" id="{4FFDE460-F33F-A52C-EC57-0A25B5FA2BE6}"/>
            </a:ext>
          </a:extLst>
        </xdr:cNvPr>
        <xdr:cNvSpPr/>
      </xdr:nvSpPr>
      <xdr:spPr>
        <a:xfrm>
          <a:off x="33020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228600</xdr:colOff>
      <xdr:row>35</xdr:row>
      <xdr:rowOff>0</xdr:rowOff>
    </xdr:from>
    <xdr:to>
      <xdr:col>40</xdr:col>
      <xdr:colOff>127000</xdr:colOff>
      <xdr:row>81</xdr:row>
      <xdr:rowOff>177800</xdr:rowOff>
    </xdr:to>
    <xdr:cxnSp macro="">
      <xdr:nvCxnSpPr>
        <xdr:cNvPr id="5668" name="Connecteur droit avec flèche 5667">
          <a:extLst>
            <a:ext uri="{FF2B5EF4-FFF2-40B4-BE49-F238E27FC236}">
              <a16:creationId xmlns:a16="http://schemas.microsoft.com/office/drawing/2014/main" id="{248B9C44-F993-0A98-FA2C-81BF4A350A6B}"/>
            </a:ext>
          </a:extLst>
        </xdr:cNvPr>
        <xdr:cNvCxnSpPr/>
      </xdr:nvCxnSpPr>
      <xdr:spPr>
        <a:xfrm flipH="1">
          <a:off x="16738600" y="7112000"/>
          <a:ext cx="164084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101600</xdr:colOff>
      <xdr:row>81</xdr:row>
      <xdr:rowOff>50800</xdr:rowOff>
    </xdr:from>
    <xdr:to>
      <xdr:col>21</xdr:col>
      <xdr:colOff>228600</xdr:colOff>
      <xdr:row>85</xdr:row>
      <xdr:rowOff>190500</xdr:rowOff>
    </xdr:to>
    <xdr:sp macro="" textlink="">
      <xdr:nvSpPr>
        <xdr:cNvPr id="5669" name="Ellipse 5668">
          <a:extLst>
            <a:ext uri="{FF2B5EF4-FFF2-40B4-BE49-F238E27FC236}">
              <a16:creationId xmlns:a16="http://schemas.microsoft.com/office/drawing/2014/main" id="{547E00F8-54DC-0E45-0824-6FADAE609809}"/>
            </a:ext>
          </a:extLst>
        </xdr:cNvPr>
        <xdr:cNvSpPr/>
      </xdr:nvSpPr>
      <xdr:spPr>
        <a:xfrm>
          <a:off x="166116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228600</xdr:colOff>
      <xdr:row>35</xdr:row>
      <xdr:rowOff>0</xdr:rowOff>
    </xdr:from>
    <xdr:to>
      <xdr:col>40</xdr:col>
      <xdr:colOff>190500</xdr:colOff>
      <xdr:row>81</xdr:row>
      <xdr:rowOff>177800</xdr:rowOff>
    </xdr:to>
    <xdr:cxnSp macro="">
      <xdr:nvCxnSpPr>
        <xdr:cNvPr id="5670" name="Connecteur droit avec flèche 5669">
          <a:extLst>
            <a:ext uri="{FF2B5EF4-FFF2-40B4-BE49-F238E27FC236}">
              <a16:creationId xmlns:a16="http://schemas.microsoft.com/office/drawing/2014/main" id="{1BD6708D-E87E-0DFC-D13C-D1E5D5FB403E}"/>
            </a:ext>
          </a:extLst>
        </xdr:cNvPr>
        <xdr:cNvCxnSpPr/>
      </xdr:nvCxnSpPr>
      <xdr:spPr>
        <a:xfrm flipV="1">
          <a:off x="16738600" y="7112000"/>
          <a:ext cx="164719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63500</xdr:colOff>
      <xdr:row>34</xdr:row>
      <xdr:rowOff>76200</xdr:rowOff>
    </xdr:from>
    <xdr:to>
      <xdr:col>41</xdr:col>
      <xdr:colOff>190500</xdr:colOff>
      <xdr:row>39</xdr:row>
      <xdr:rowOff>12700</xdr:rowOff>
    </xdr:to>
    <xdr:sp macro="" textlink="">
      <xdr:nvSpPr>
        <xdr:cNvPr id="5671" name="Ellipse 5670">
          <a:extLst>
            <a:ext uri="{FF2B5EF4-FFF2-40B4-BE49-F238E27FC236}">
              <a16:creationId xmlns:a16="http://schemas.microsoft.com/office/drawing/2014/main" id="{A93A9191-0B49-08E6-EA37-794AB34FE8D2}"/>
            </a:ext>
          </a:extLst>
        </xdr:cNvPr>
        <xdr:cNvSpPr/>
      </xdr:nvSpPr>
      <xdr:spPr>
        <a:xfrm>
          <a:off x="33083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381000</xdr:colOff>
      <xdr:row>35</xdr:row>
      <xdr:rowOff>0</xdr:rowOff>
    </xdr:from>
    <xdr:to>
      <xdr:col>40</xdr:col>
      <xdr:colOff>190500</xdr:colOff>
      <xdr:row>81</xdr:row>
      <xdr:rowOff>177800</xdr:rowOff>
    </xdr:to>
    <xdr:cxnSp macro="">
      <xdr:nvCxnSpPr>
        <xdr:cNvPr id="5672" name="Connecteur droit avec flèche 5671">
          <a:extLst>
            <a:ext uri="{FF2B5EF4-FFF2-40B4-BE49-F238E27FC236}">
              <a16:creationId xmlns:a16="http://schemas.microsoft.com/office/drawing/2014/main" id="{04C18E51-9D1B-5418-95EF-81A45231EBCA}"/>
            </a:ext>
          </a:extLst>
        </xdr:cNvPr>
        <xdr:cNvCxnSpPr/>
      </xdr:nvCxnSpPr>
      <xdr:spPr>
        <a:xfrm flipH="1">
          <a:off x="24320500" y="7112000"/>
          <a:ext cx="8890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254000</xdr:colOff>
      <xdr:row>81</xdr:row>
      <xdr:rowOff>50800</xdr:rowOff>
    </xdr:from>
    <xdr:to>
      <xdr:col>30</xdr:col>
      <xdr:colOff>381000</xdr:colOff>
      <xdr:row>85</xdr:row>
      <xdr:rowOff>190500</xdr:rowOff>
    </xdr:to>
    <xdr:sp macro="" textlink="">
      <xdr:nvSpPr>
        <xdr:cNvPr id="5673" name="Ellipse 5672">
          <a:extLst>
            <a:ext uri="{FF2B5EF4-FFF2-40B4-BE49-F238E27FC236}">
              <a16:creationId xmlns:a16="http://schemas.microsoft.com/office/drawing/2014/main" id="{017714FB-93A1-FBB8-F1E3-8B4B5E5DB838}"/>
            </a:ext>
          </a:extLst>
        </xdr:cNvPr>
        <xdr:cNvSpPr/>
      </xdr:nvSpPr>
      <xdr:spPr>
        <a:xfrm>
          <a:off x="24193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381000</xdr:colOff>
      <xdr:row>81</xdr:row>
      <xdr:rowOff>177800</xdr:rowOff>
    </xdr:from>
    <xdr:to>
      <xdr:col>29</xdr:col>
      <xdr:colOff>412750</xdr:colOff>
      <xdr:row>81</xdr:row>
      <xdr:rowOff>177800</xdr:rowOff>
    </xdr:to>
    <xdr:cxnSp macro="">
      <xdr:nvCxnSpPr>
        <xdr:cNvPr id="5674" name="Connecteur droit avec flèche 5673">
          <a:extLst>
            <a:ext uri="{FF2B5EF4-FFF2-40B4-BE49-F238E27FC236}">
              <a16:creationId xmlns:a16="http://schemas.microsoft.com/office/drawing/2014/main" id="{6DE99B2E-0F14-FB20-7C96-734714065BF2}"/>
            </a:ext>
          </a:extLst>
        </xdr:cNvPr>
        <xdr:cNvCxnSpPr/>
      </xdr:nvCxnSpPr>
      <xdr:spPr>
        <a:xfrm>
          <a:off x="243205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285750</xdr:colOff>
      <xdr:row>81</xdr:row>
      <xdr:rowOff>50800</xdr:rowOff>
    </xdr:from>
    <xdr:to>
      <xdr:col>30</xdr:col>
      <xdr:colOff>412750</xdr:colOff>
      <xdr:row>85</xdr:row>
      <xdr:rowOff>190500</xdr:rowOff>
    </xdr:to>
    <xdr:sp macro="" textlink="">
      <xdr:nvSpPr>
        <xdr:cNvPr id="5675" name="Ellipse 5674">
          <a:extLst>
            <a:ext uri="{FF2B5EF4-FFF2-40B4-BE49-F238E27FC236}">
              <a16:creationId xmlns:a16="http://schemas.microsoft.com/office/drawing/2014/main" id="{7281A7DD-2D7D-4570-56E1-16ECB0DACCA3}"/>
            </a:ext>
          </a:extLst>
        </xdr:cNvPr>
        <xdr:cNvSpPr/>
      </xdr:nvSpPr>
      <xdr:spPr>
        <a:xfrm>
          <a:off x="24225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29</xdr:col>
      <xdr:colOff>412750</xdr:colOff>
      <xdr:row>81</xdr:row>
      <xdr:rowOff>177800</xdr:rowOff>
    </xdr:to>
    <xdr:cxnSp macro="">
      <xdr:nvCxnSpPr>
        <xdr:cNvPr id="5676" name="Connecteur droit avec flèche 5675">
          <a:extLst>
            <a:ext uri="{FF2B5EF4-FFF2-40B4-BE49-F238E27FC236}">
              <a16:creationId xmlns:a16="http://schemas.microsoft.com/office/drawing/2014/main" id="{B81DBEE3-2703-0EB3-8A77-6D9852E9C069}"/>
            </a:ext>
          </a:extLst>
        </xdr:cNvPr>
        <xdr:cNvCxnSpPr/>
      </xdr:nvCxnSpPr>
      <xdr:spPr>
        <a:xfrm flipH="1" flipV="1">
          <a:off x="23622000" y="7112000"/>
          <a:ext cx="730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677" name="Ellipse 5676">
          <a:extLst>
            <a:ext uri="{FF2B5EF4-FFF2-40B4-BE49-F238E27FC236}">
              <a16:creationId xmlns:a16="http://schemas.microsoft.com/office/drawing/2014/main" id="{55EE56DB-C8B3-03F0-713A-F151332E94BC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678" name="Ellipse 5677">
          <a:extLst>
            <a:ext uri="{FF2B5EF4-FFF2-40B4-BE49-F238E27FC236}">
              <a16:creationId xmlns:a16="http://schemas.microsoft.com/office/drawing/2014/main" id="{30284F8B-ECFA-36AC-8216-4482DAD9EA8F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679" name="Ellipse 5678">
          <a:extLst>
            <a:ext uri="{FF2B5EF4-FFF2-40B4-BE49-F238E27FC236}">
              <a16:creationId xmlns:a16="http://schemas.microsoft.com/office/drawing/2014/main" id="{3F5857CC-B2B3-419C-012A-855B9958E16F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539750</xdr:colOff>
      <xdr:row>35</xdr:row>
      <xdr:rowOff>0</xdr:rowOff>
    </xdr:to>
    <xdr:cxnSp macro="">
      <xdr:nvCxnSpPr>
        <xdr:cNvPr id="5680" name="Connecteur droit avec flèche 5679">
          <a:extLst>
            <a:ext uri="{FF2B5EF4-FFF2-40B4-BE49-F238E27FC236}">
              <a16:creationId xmlns:a16="http://schemas.microsoft.com/office/drawing/2014/main" id="{FCF4F7B9-815A-FA3F-17C8-A44576246530}"/>
            </a:ext>
          </a:extLst>
        </xdr:cNvPr>
        <xdr:cNvCxnSpPr/>
      </xdr:nvCxnSpPr>
      <xdr:spPr>
        <a:xfrm flipH="1">
          <a:off x="23622000" y="7112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681" name="Ellipse 5680">
          <a:extLst>
            <a:ext uri="{FF2B5EF4-FFF2-40B4-BE49-F238E27FC236}">
              <a16:creationId xmlns:a16="http://schemas.microsoft.com/office/drawing/2014/main" id="{4CC01357-3DB0-6841-386C-6CA913ACEAB8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682" name="Ellipse 5681">
          <a:extLst>
            <a:ext uri="{FF2B5EF4-FFF2-40B4-BE49-F238E27FC236}">
              <a16:creationId xmlns:a16="http://schemas.microsoft.com/office/drawing/2014/main" id="{665BD77A-4D7A-DA6D-0302-E6FAB4F8D87F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39</xdr:col>
      <xdr:colOff>444500</xdr:colOff>
      <xdr:row>81</xdr:row>
      <xdr:rowOff>177800</xdr:rowOff>
    </xdr:to>
    <xdr:cxnSp macro="">
      <xdr:nvCxnSpPr>
        <xdr:cNvPr id="5683" name="Connecteur droit avec flèche 5682">
          <a:extLst>
            <a:ext uri="{FF2B5EF4-FFF2-40B4-BE49-F238E27FC236}">
              <a16:creationId xmlns:a16="http://schemas.microsoft.com/office/drawing/2014/main" id="{DFFD41F9-F5A2-3CA4-384F-F8D804C2DDC1}"/>
            </a:ext>
          </a:extLst>
        </xdr:cNvPr>
        <xdr:cNvCxnSpPr/>
      </xdr:nvCxnSpPr>
      <xdr:spPr>
        <a:xfrm>
          <a:off x="23590250" y="7112000"/>
          <a:ext cx="9048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317500</xdr:colOff>
      <xdr:row>81</xdr:row>
      <xdr:rowOff>50800</xdr:rowOff>
    </xdr:from>
    <xdr:to>
      <xdr:col>40</xdr:col>
      <xdr:colOff>444500</xdr:colOff>
      <xdr:row>85</xdr:row>
      <xdr:rowOff>190500</xdr:rowOff>
    </xdr:to>
    <xdr:sp macro="" textlink="">
      <xdr:nvSpPr>
        <xdr:cNvPr id="5684" name="Ellipse 5683">
          <a:extLst>
            <a:ext uri="{FF2B5EF4-FFF2-40B4-BE49-F238E27FC236}">
              <a16:creationId xmlns:a16="http://schemas.microsoft.com/office/drawing/2014/main" id="{B4C8C325-30C2-6307-E0C0-29C84A1ED3E2}"/>
            </a:ext>
          </a:extLst>
        </xdr:cNvPr>
        <xdr:cNvSpPr/>
      </xdr:nvSpPr>
      <xdr:spPr>
        <a:xfrm>
          <a:off x="32512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29</xdr:col>
      <xdr:colOff>444500</xdr:colOff>
      <xdr:row>81</xdr:row>
      <xdr:rowOff>177800</xdr:rowOff>
    </xdr:from>
    <xdr:to>
      <xdr:col>39</xdr:col>
      <xdr:colOff>444500</xdr:colOff>
      <xdr:row>81</xdr:row>
      <xdr:rowOff>177800</xdr:rowOff>
    </xdr:to>
    <xdr:cxnSp macro="">
      <xdr:nvCxnSpPr>
        <xdr:cNvPr id="5685" name="Connecteur droit avec flèche 5684">
          <a:extLst>
            <a:ext uri="{FF2B5EF4-FFF2-40B4-BE49-F238E27FC236}">
              <a16:creationId xmlns:a16="http://schemas.microsoft.com/office/drawing/2014/main" id="{16CD94FE-D17D-495E-AC1E-E9449C18A354}"/>
            </a:ext>
          </a:extLst>
        </xdr:cNvPr>
        <xdr:cNvCxnSpPr/>
      </xdr:nvCxnSpPr>
      <xdr:spPr>
        <a:xfrm flipH="1">
          <a:off x="24384000" y="16637000"/>
          <a:ext cx="8255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317500</xdr:colOff>
      <xdr:row>81</xdr:row>
      <xdr:rowOff>50800</xdr:rowOff>
    </xdr:from>
    <xdr:to>
      <xdr:col>30</xdr:col>
      <xdr:colOff>444500</xdr:colOff>
      <xdr:row>85</xdr:row>
      <xdr:rowOff>190500</xdr:rowOff>
    </xdr:to>
    <xdr:sp macro="" textlink="">
      <xdr:nvSpPr>
        <xdr:cNvPr id="5686" name="Ellipse 5685">
          <a:extLst>
            <a:ext uri="{FF2B5EF4-FFF2-40B4-BE49-F238E27FC236}">
              <a16:creationId xmlns:a16="http://schemas.microsoft.com/office/drawing/2014/main" id="{10B2E345-6D29-3581-C1C3-762810A2BA9E}"/>
            </a:ext>
          </a:extLst>
        </xdr:cNvPr>
        <xdr:cNvSpPr/>
      </xdr:nvSpPr>
      <xdr:spPr>
        <a:xfrm>
          <a:off x="24257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687" name="Ellipse 5686">
          <a:extLst>
            <a:ext uri="{FF2B5EF4-FFF2-40B4-BE49-F238E27FC236}">
              <a16:creationId xmlns:a16="http://schemas.microsoft.com/office/drawing/2014/main" id="{2F498A68-8ECF-EEC7-1F08-F6D8CD1F35F8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76200</xdr:rowOff>
    </xdr:from>
    <xdr:to>
      <xdr:col>29</xdr:col>
      <xdr:colOff>603250</xdr:colOff>
      <xdr:row>39</xdr:row>
      <xdr:rowOff>12700</xdr:rowOff>
    </xdr:to>
    <xdr:sp macro="" textlink="">
      <xdr:nvSpPr>
        <xdr:cNvPr id="5688" name="Ellipse 5687">
          <a:extLst>
            <a:ext uri="{FF2B5EF4-FFF2-40B4-BE49-F238E27FC236}">
              <a16:creationId xmlns:a16="http://schemas.microsoft.com/office/drawing/2014/main" id="{8F1F5EF2-B2A9-9C61-05F9-25AC7CBF9B6E}"/>
            </a:ext>
          </a:extLst>
        </xdr:cNvPr>
        <xdr:cNvSpPr/>
      </xdr:nvSpPr>
      <xdr:spPr>
        <a:xfrm>
          <a:off x="23590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76200</xdr:rowOff>
    </xdr:from>
    <xdr:to>
      <xdr:col>29</xdr:col>
      <xdr:colOff>666750</xdr:colOff>
      <xdr:row>39</xdr:row>
      <xdr:rowOff>12700</xdr:rowOff>
    </xdr:to>
    <xdr:sp macro="" textlink="">
      <xdr:nvSpPr>
        <xdr:cNvPr id="5689" name="Ellipse 5688">
          <a:extLst>
            <a:ext uri="{FF2B5EF4-FFF2-40B4-BE49-F238E27FC236}">
              <a16:creationId xmlns:a16="http://schemas.microsoft.com/office/drawing/2014/main" id="{7E7A84C9-7B26-6236-82AA-75C4CF6F459F}"/>
            </a:ext>
          </a:extLst>
        </xdr:cNvPr>
        <xdr:cNvSpPr/>
      </xdr:nvSpPr>
      <xdr:spPr>
        <a:xfrm>
          <a:off x="23653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666750</xdr:colOff>
      <xdr:row>35</xdr:row>
      <xdr:rowOff>0</xdr:rowOff>
    </xdr:from>
    <xdr:to>
      <xdr:col>40</xdr:col>
      <xdr:colOff>254000</xdr:colOff>
      <xdr:row>35</xdr:row>
      <xdr:rowOff>0</xdr:rowOff>
    </xdr:to>
    <xdr:cxnSp macro="">
      <xdr:nvCxnSpPr>
        <xdr:cNvPr id="5690" name="Connecteur droit avec flèche 5689">
          <a:extLst>
            <a:ext uri="{FF2B5EF4-FFF2-40B4-BE49-F238E27FC236}">
              <a16:creationId xmlns:a16="http://schemas.microsoft.com/office/drawing/2014/main" id="{81DDD818-DC27-3288-AF4F-8882762511CF}"/>
            </a:ext>
          </a:extLst>
        </xdr:cNvPr>
        <xdr:cNvCxnSpPr/>
      </xdr:nvCxnSpPr>
      <xdr:spPr>
        <a:xfrm>
          <a:off x="23780750" y="7112000"/>
          <a:ext cx="94932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127000</xdr:colOff>
      <xdr:row>34</xdr:row>
      <xdr:rowOff>76200</xdr:rowOff>
    </xdr:from>
    <xdr:to>
      <xdr:col>41</xdr:col>
      <xdr:colOff>254000</xdr:colOff>
      <xdr:row>39</xdr:row>
      <xdr:rowOff>12700</xdr:rowOff>
    </xdr:to>
    <xdr:sp macro="" textlink="">
      <xdr:nvSpPr>
        <xdr:cNvPr id="5691" name="Ellipse 5690">
          <a:extLst>
            <a:ext uri="{FF2B5EF4-FFF2-40B4-BE49-F238E27FC236}">
              <a16:creationId xmlns:a16="http://schemas.microsoft.com/office/drawing/2014/main" id="{FBBECE31-D923-8CA4-DEB8-B9CB8B9C1036}"/>
            </a:ext>
          </a:extLst>
        </xdr:cNvPr>
        <xdr:cNvSpPr/>
      </xdr:nvSpPr>
      <xdr:spPr>
        <a:xfrm>
          <a:off x="33147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254000</xdr:colOff>
      <xdr:row>35</xdr:row>
      <xdr:rowOff>0</xdr:rowOff>
    </xdr:from>
    <xdr:to>
      <xdr:col>40</xdr:col>
      <xdr:colOff>317500</xdr:colOff>
      <xdr:row>35</xdr:row>
      <xdr:rowOff>0</xdr:rowOff>
    </xdr:to>
    <xdr:cxnSp macro="">
      <xdr:nvCxnSpPr>
        <xdr:cNvPr id="5692" name="Connecteur droit avec flèche 5691">
          <a:extLst>
            <a:ext uri="{FF2B5EF4-FFF2-40B4-BE49-F238E27FC236}">
              <a16:creationId xmlns:a16="http://schemas.microsoft.com/office/drawing/2014/main" id="{27458BC3-A1B2-2263-08EB-BF9164AE929C}"/>
            </a:ext>
          </a:extLst>
        </xdr:cNvPr>
        <xdr:cNvCxnSpPr/>
      </xdr:nvCxnSpPr>
      <xdr:spPr>
        <a:xfrm>
          <a:off x="332740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34</xdr:row>
      <xdr:rowOff>76200</xdr:rowOff>
    </xdr:from>
    <xdr:to>
      <xdr:col>41</xdr:col>
      <xdr:colOff>317500</xdr:colOff>
      <xdr:row>39</xdr:row>
      <xdr:rowOff>12700</xdr:rowOff>
    </xdr:to>
    <xdr:sp macro="" textlink="">
      <xdr:nvSpPr>
        <xdr:cNvPr id="5693" name="Ellipse 5692">
          <a:extLst>
            <a:ext uri="{FF2B5EF4-FFF2-40B4-BE49-F238E27FC236}">
              <a16:creationId xmlns:a16="http://schemas.microsoft.com/office/drawing/2014/main" id="{59B678C9-0960-A95F-7C32-BB3F7B0A1FCE}"/>
            </a:ext>
          </a:extLst>
        </xdr:cNvPr>
        <xdr:cNvSpPr/>
      </xdr:nvSpPr>
      <xdr:spPr>
        <a:xfrm>
          <a:off x="33210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317500</xdr:colOff>
      <xdr:row>35</xdr:row>
      <xdr:rowOff>0</xdr:rowOff>
    </xdr:from>
    <xdr:to>
      <xdr:col>40</xdr:col>
      <xdr:colOff>381000</xdr:colOff>
      <xdr:row>35</xdr:row>
      <xdr:rowOff>0</xdr:rowOff>
    </xdr:to>
    <xdr:cxnSp macro="">
      <xdr:nvCxnSpPr>
        <xdr:cNvPr id="5694" name="Connecteur droit avec flèche 5693">
          <a:extLst>
            <a:ext uri="{FF2B5EF4-FFF2-40B4-BE49-F238E27FC236}">
              <a16:creationId xmlns:a16="http://schemas.microsoft.com/office/drawing/2014/main" id="{9E28A93F-192F-1230-788B-3AA7634DDEE9}"/>
            </a:ext>
          </a:extLst>
        </xdr:cNvPr>
        <xdr:cNvCxnSpPr/>
      </xdr:nvCxnSpPr>
      <xdr:spPr>
        <a:xfrm>
          <a:off x="333375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254000</xdr:colOff>
      <xdr:row>34</xdr:row>
      <xdr:rowOff>76200</xdr:rowOff>
    </xdr:from>
    <xdr:to>
      <xdr:col>41</xdr:col>
      <xdr:colOff>381000</xdr:colOff>
      <xdr:row>39</xdr:row>
      <xdr:rowOff>12700</xdr:rowOff>
    </xdr:to>
    <xdr:sp macro="" textlink="">
      <xdr:nvSpPr>
        <xdr:cNvPr id="5695" name="Ellipse 5694">
          <a:extLst>
            <a:ext uri="{FF2B5EF4-FFF2-40B4-BE49-F238E27FC236}">
              <a16:creationId xmlns:a16="http://schemas.microsoft.com/office/drawing/2014/main" id="{41DC9693-A056-F7DB-7311-718B30363375}"/>
            </a:ext>
          </a:extLst>
        </xdr:cNvPr>
        <xdr:cNvSpPr/>
      </xdr:nvSpPr>
      <xdr:spPr>
        <a:xfrm>
          <a:off x="33274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476250</xdr:colOff>
      <xdr:row>35</xdr:row>
      <xdr:rowOff>0</xdr:rowOff>
    </xdr:from>
    <xdr:to>
      <xdr:col>40</xdr:col>
      <xdr:colOff>381000</xdr:colOff>
      <xdr:row>81</xdr:row>
      <xdr:rowOff>177800</xdr:rowOff>
    </xdr:to>
    <xdr:cxnSp macro="">
      <xdr:nvCxnSpPr>
        <xdr:cNvPr id="5696" name="Connecteur droit avec flèche 5695">
          <a:extLst>
            <a:ext uri="{FF2B5EF4-FFF2-40B4-BE49-F238E27FC236}">
              <a16:creationId xmlns:a16="http://schemas.microsoft.com/office/drawing/2014/main" id="{575CA5F6-A94C-6004-C9FD-1FE9C121D703}"/>
            </a:ext>
          </a:extLst>
        </xdr:cNvPr>
        <xdr:cNvCxnSpPr/>
      </xdr:nvCxnSpPr>
      <xdr:spPr>
        <a:xfrm flipH="1">
          <a:off x="24415750" y="7112000"/>
          <a:ext cx="8985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349250</xdr:colOff>
      <xdr:row>81</xdr:row>
      <xdr:rowOff>50800</xdr:rowOff>
    </xdr:from>
    <xdr:to>
      <xdr:col>30</xdr:col>
      <xdr:colOff>476250</xdr:colOff>
      <xdr:row>85</xdr:row>
      <xdr:rowOff>190500</xdr:rowOff>
    </xdr:to>
    <xdr:sp macro="" textlink="">
      <xdr:nvSpPr>
        <xdr:cNvPr id="5697" name="Ellipse 5696">
          <a:extLst>
            <a:ext uri="{FF2B5EF4-FFF2-40B4-BE49-F238E27FC236}">
              <a16:creationId xmlns:a16="http://schemas.microsoft.com/office/drawing/2014/main" id="{A78FA393-609B-390F-E35D-EA25FCB61EEC}"/>
            </a:ext>
          </a:extLst>
        </xdr:cNvPr>
        <xdr:cNvSpPr/>
      </xdr:nvSpPr>
      <xdr:spPr>
        <a:xfrm>
          <a:off x="24288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29</xdr:col>
      <xdr:colOff>476250</xdr:colOff>
      <xdr:row>81</xdr:row>
      <xdr:rowOff>177800</xdr:rowOff>
    </xdr:to>
    <xdr:cxnSp macro="">
      <xdr:nvCxnSpPr>
        <xdr:cNvPr id="5698" name="Connecteur droit avec flèche 5697">
          <a:extLst>
            <a:ext uri="{FF2B5EF4-FFF2-40B4-BE49-F238E27FC236}">
              <a16:creationId xmlns:a16="http://schemas.microsoft.com/office/drawing/2014/main" id="{7887F1FB-7E25-02C9-50EB-006C070BA1B3}"/>
            </a:ext>
          </a:extLst>
        </xdr:cNvPr>
        <xdr:cNvCxnSpPr/>
      </xdr:nvCxnSpPr>
      <xdr:spPr>
        <a:xfrm flipH="1" flipV="1">
          <a:off x="23622000" y="7112000"/>
          <a:ext cx="793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699" name="Ellipse 5698">
          <a:extLst>
            <a:ext uri="{FF2B5EF4-FFF2-40B4-BE49-F238E27FC236}">
              <a16:creationId xmlns:a16="http://schemas.microsoft.com/office/drawing/2014/main" id="{BE127FAB-359D-55FF-0F33-0953A1BCCC19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234950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700" name="Connecteur droit avec flèche 5699">
          <a:extLst>
            <a:ext uri="{FF2B5EF4-FFF2-40B4-BE49-F238E27FC236}">
              <a16:creationId xmlns:a16="http://schemas.microsoft.com/office/drawing/2014/main" id="{98F37CA6-CD8A-466D-9FCE-70777F50E66B}"/>
            </a:ext>
          </a:extLst>
        </xdr:cNvPr>
        <xdr:cNvCxnSpPr/>
      </xdr:nvCxnSpPr>
      <xdr:spPr>
        <a:xfrm flipH="1">
          <a:off x="16744950" y="7112000"/>
          <a:ext cx="68770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107950</xdr:colOff>
      <xdr:row>81</xdr:row>
      <xdr:rowOff>50800</xdr:rowOff>
    </xdr:from>
    <xdr:to>
      <xdr:col>21</xdr:col>
      <xdr:colOff>234950</xdr:colOff>
      <xdr:row>85</xdr:row>
      <xdr:rowOff>190500</xdr:rowOff>
    </xdr:to>
    <xdr:sp macro="" textlink="">
      <xdr:nvSpPr>
        <xdr:cNvPr id="5701" name="Ellipse 5700">
          <a:extLst>
            <a:ext uri="{FF2B5EF4-FFF2-40B4-BE49-F238E27FC236}">
              <a16:creationId xmlns:a16="http://schemas.microsoft.com/office/drawing/2014/main" id="{473F8C00-5EA3-FCC4-79C4-2541EC0FB917}"/>
            </a:ext>
          </a:extLst>
        </xdr:cNvPr>
        <xdr:cNvSpPr/>
      </xdr:nvSpPr>
      <xdr:spPr>
        <a:xfrm>
          <a:off x="166179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234950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702" name="Connecteur droit avec flèche 5701">
          <a:extLst>
            <a:ext uri="{FF2B5EF4-FFF2-40B4-BE49-F238E27FC236}">
              <a16:creationId xmlns:a16="http://schemas.microsoft.com/office/drawing/2014/main" id="{5E2F3DAD-6B15-C576-4C5F-B9B5DA478E99}"/>
            </a:ext>
          </a:extLst>
        </xdr:cNvPr>
        <xdr:cNvCxnSpPr/>
      </xdr:nvCxnSpPr>
      <xdr:spPr>
        <a:xfrm flipV="1">
          <a:off x="16744950" y="7112000"/>
          <a:ext cx="68770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703" name="Ellipse 5702">
          <a:extLst>
            <a:ext uri="{FF2B5EF4-FFF2-40B4-BE49-F238E27FC236}">
              <a16:creationId xmlns:a16="http://schemas.microsoft.com/office/drawing/2014/main" id="{468F3C9B-31C0-8C0B-3D62-A08FB4A22B1F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5704" name="Connecteur droit avec flèche 5703">
          <a:extLst>
            <a:ext uri="{FF2B5EF4-FFF2-40B4-BE49-F238E27FC236}">
              <a16:creationId xmlns:a16="http://schemas.microsoft.com/office/drawing/2014/main" id="{E664BFEE-9ADF-DC16-BDA6-D3173B0FE117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705" name="Ellipse 5704">
          <a:extLst>
            <a:ext uri="{FF2B5EF4-FFF2-40B4-BE49-F238E27FC236}">
              <a16:creationId xmlns:a16="http://schemas.microsoft.com/office/drawing/2014/main" id="{7595601A-73F4-56F0-88BC-37440FCBE81C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29</xdr:col>
      <xdr:colOff>508000</xdr:colOff>
      <xdr:row>81</xdr:row>
      <xdr:rowOff>177800</xdr:rowOff>
    </xdr:to>
    <xdr:cxnSp macro="">
      <xdr:nvCxnSpPr>
        <xdr:cNvPr id="5706" name="Connecteur droit avec flèche 5705">
          <a:extLst>
            <a:ext uri="{FF2B5EF4-FFF2-40B4-BE49-F238E27FC236}">
              <a16:creationId xmlns:a16="http://schemas.microsoft.com/office/drawing/2014/main" id="{3561A6AF-2A2C-02EC-498E-BB1D341E3859}"/>
            </a:ext>
          </a:extLst>
        </xdr:cNvPr>
        <xdr:cNvCxnSpPr/>
      </xdr:nvCxnSpPr>
      <xdr:spPr>
        <a:xfrm>
          <a:off x="23622000" y="7112000"/>
          <a:ext cx="825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381000</xdr:colOff>
      <xdr:row>81</xdr:row>
      <xdr:rowOff>50800</xdr:rowOff>
    </xdr:from>
    <xdr:to>
      <xdr:col>30</xdr:col>
      <xdr:colOff>508000</xdr:colOff>
      <xdr:row>85</xdr:row>
      <xdr:rowOff>190500</xdr:rowOff>
    </xdr:to>
    <xdr:sp macro="" textlink="">
      <xdr:nvSpPr>
        <xdr:cNvPr id="5707" name="Ellipse 5706">
          <a:extLst>
            <a:ext uri="{FF2B5EF4-FFF2-40B4-BE49-F238E27FC236}">
              <a16:creationId xmlns:a16="http://schemas.microsoft.com/office/drawing/2014/main" id="{9600C574-E17F-D32E-8F12-83D0F3B21CF5}"/>
            </a:ext>
          </a:extLst>
        </xdr:cNvPr>
        <xdr:cNvSpPr/>
      </xdr:nvSpPr>
      <xdr:spPr>
        <a:xfrm>
          <a:off x="24320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508000</xdr:colOff>
      <xdr:row>81</xdr:row>
      <xdr:rowOff>177800</xdr:rowOff>
    </xdr:from>
    <xdr:to>
      <xdr:col>39</xdr:col>
      <xdr:colOff>476250</xdr:colOff>
      <xdr:row>81</xdr:row>
      <xdr:rowOff>177800</xdr:rowOff>
    </xdr:to>
    <xdr:cxnSp macro="">
      <xdr:nvCxnSpPr>
        <xdr:cNvPr id="5708" name="Connecteur droit avec flèche 5707">
          <a:extLst>
            <a:ext uri="{FF2B5EF4-FFF2-40B4-BE49-F238E27FC236}">
              <a16:creationId xmlns:a16="http://schemas.microsoft.com/office/drawing/2014/main" id="{92E0480F-DB07-97B0-4458-43DA555AA037}"/>
            </a:ext>
          </a:extLst>
        </xdr:cNvPr>
        <xdr:cNvCxnSpPr/>
      </xdr:nvCxnSpPr>
      <xdr:spPr>
        <a:xfrm>
          <a:off x="24447500" y="16637000"/>
          <a:ext cx="82232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349250</xdr:colOff>
      <xdr:row>81</xdr:row>
      <xdr:rowOff>50800</xdr:rowOff>
    </xdr:from>
    <xdr:to>
      <xdr:col>40</xdr:col>
      <xdr:colOff>476250</xdr:colOff>
      <xdr:row>85</xdr:row>
      <xdr:rowOff>190500</xdr:rowOff>
    </xdr:to>
    <xdr:sp macro="" textlink="">
      <xdr:nvSpPr>
        <xdr:cNvPr id="5709" name="Ellipse 5708">
          <a:extLst>
            <a:ext uri="{FF2B5EF4-FFF2-40B4-BE49-F238E27FC236}">
              <a16:creationId xmlns:a16="http://schemas.microsoft.com/office/drawing/2014/main" id="{C0A5C417-5BC4-5AC6-AE4B-E8CB96CEEC85}"/>
            </a:ext>
          </a:extLst>
        </xdr:cNvPr>
        <xdr:cNvSpPr/>
      </xdr:nvSpPr>
      <xdr:spPr>
        <a:xfrm>
          <a:off x="32543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29</xdr:col>
      <xdr:colOff>539750</xdr:colOff>
      <xdr:row>81</xdr:row>
      <xdr:rowOff>177800</xdr:rowOff>
    </xdr:from>
    <xdr:to>
      <xdr:col>39</xdr:col>
      <xdr:colOff>476250</xdr:colOff>
      <xdr:row>81</xdr:row>
      <xdr:rowOff>177800</xdr:rowOff>
    </xdr:to>
    <xdr:cxnSp macro="">
      <xdr:nvCxnSpPr>
        <xdr:cNvPr id="5710" name="Connecteur droit avec flèche 5709">
          <a:extLst>
            <a:ext uri="{FF2B5EF4-FFF2-40B4-BE49-F238E27FC236}">
              <a16:creationId xmlns:a16="http://schemas.microsoft.com/office/drawing/2014/main" id="{CCCB0AD2-7BD2-7D05-9A3D-AB98F3B95C4E}"/>
            </a:ext>
          </a:extLst>
        </xdr:cNvPr>
        <xdr:cNvCxnSpPr/>
      </xdr:nvCxnSpPr>
      <xdr:spPr>
        <a:xfrm flipH="1">
          <a:off x="24479250" y="16637000"/>
          <a:ext cx="8191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412750</xdr:colOff>
      <xdr:row>81</xdr:row>
      <xdr:rowOff>50800</xdr:rowOff>
    </xdr:from>
    <xdr:to>
      <xdr:col>30</xdr:col>
      <xdr:colOff>539750</xdr:colOff>
      <xdr:row>85</xdr:row>
      <xdr:rowOff>190500</xdr:rowOff>
    </xdr:to>
    <xdr:sp macro="" textlink="">
      <xdr:nvSpPr>
        <xdr:cNvPr id="5711" name="Ellipse 5710">
          <a:extLst>
            <a:ext uri="{FF2B5EF4-FFF2-40B4-BE49-F238E27FC236}">
              <a16:creationId xmlns:a16="http://schemas.microsoft.com/office/drawing/2014/main" id="{7257D1AB-02B5-FC9E-300B-905D8BF6106F}"/>
            </a:ext>
          </a:extLst>
        </xdr:cNvPr>
        <xdr:cNvSpPr/>
      </xdr:nvSpPr>
      <xdr:spPr>
        <a:xfrm>
          <a:off x="24352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539750</xdr:colOff>
      <xdr:row>81</xdr:row>
      <xdr:rowOff>177800</xdr:rowOff>
    </xdr:from>
    <xdr:to>
      <xdr:col>39</xdr:col>
      <xdr:colOff>508000</xdr:colOff>
      <xdr:row>81</xdr:row>
      <xdr:rowOff>177800</xdr:rowOff>
    </xdr:to>
    <xdr:cxnSp macro="">
      <xdr:nvCxnSpPr>
        <xdr:cNvPr id="5712" name="Connecteur droit avec flèche 5711">
          <a:extLst>
            <a:ext uri="{FF2B5EF4-FFF2-40B4-BE49-F238E27FC236}">
              <a16:creationId xmlns:a16="http://schemas.microsoft.com/office/drawing/2014/main" id="{19DFF255-F6B6-05AA-20DC-654074665852}"/>
            </a:ext>
          </a:extLst>
        </xdr:cNvPr>
        <xdr:cNvCxnSpPr/>
      </xdr:nvCxnSpPr>
      <xdr:spPr>
        <a:xfrm>
          <a:off x="24479250" y="16637000"/>
          <a:ext cx="82232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381000</xdr:colOff>
      <xdr:row>81</xdr:row>
      <xdr:rowOff>50800</xdr:rowOff>
    </xdr:from>
    <xdr:to>
      <xdr:col>40</xdr:col>
      <xdr:colOff>508000</xdr:colOff>
      <xdr:row>85</xdr:row>
      <xdr:rowOff>190500</xdr:rowOff>
    </xdr:to>
    <xdr:sp macro="" textlink="">
      <xdr:nvSpPr>
        <xdr:cNvPr id="5713" name="Ellipse 5712">
          <a:extLst>
            <a:ext uri="{FF2B5EF4-FFF2-40B4-BE49-F238E27FC236}">
              <a16:creationId xmlns:a16="http://schemas.microsoft.com/office/drawing/2014/main" id="{8235E4B2-31D2-2672-8149-9659D8A05278}"/>
            </a:ext>
          </a:extLst>
        </xdr:cNvPr>
        <xdr:cNvSpPr/>
      </xdr:nvSpPr>
      <xdr:spPr>
        <a:xfrm>
          <a:off x="32575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508000</xdr:colOff>
      <xdr:row>81</xdr:row>
      <xdr:rowOff>177800</xdr:rowOff>
    </xdr:to>
    <xdr:cxnSp macro="">
      <xdr:nvCxnSpPr>
        <xdr:cNvPr id="5714" name="Connecteur droit avec flèche 5713">
          <a:extLst>
            <a:ext uri="{FF2B5EF4-FFF2-40B4-BE49-F238E27FC236}">
              <a16:creationId xmlns:a16="http://schemas.microsoft.com/office/drawing/2014/main" id="{30EC8E9D-7605-6A3E-5CDB-C929DE3C8D4B}"/>
            </a:ext>
          </a:extLst>
        </xdr:cNvPr>
        <xdr:cNvCxnSpPr/>
      </xdr:nvCxnSpPr>
      <xdr:spPr>
        <a:xfrm flipH="1" flipV="1">
          <a:off x="23622000" y="7112000"/>
          <a:ext cx="9080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715" name="Ellipse 5714">
          <a:extLst>
            <a:ext uri="{FF2B5EF4-FFF2-40B4-BE49-F238E27FC236}">
              <a16:creationId xmlns:a16="http://schemas.microsoft.com/office/drawing/2014/main" id="{7A23614B-E574-EAD4-BE18-3273350CE372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241300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716" name="Connecteur droit avec flèche 5715">
          <a:extLst>
            <a:ext uri="{FF2B5EF4-FFF2-40B4-BE49-F238E27FC236}">
              <a16:creationId xmlns:a16="http://schemas.microsoft.com/office/drawing/2014/main" id="{364297DF-57C1-6401-5C7C-6BEBE8749DC8}"/>
            </a:ext>
          </a:extLst>
        </xdr:cNvPr>
        <xdr:cNvCxnSpPr/>
      </xdr:nvCxnSpPr>
      <xdr:spPr>
        <a:xfrm flipH="1">
          <a:off x="16751300" y="7112000"/>
          <a:ext cx="68707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114300</xdr:colOff>
      <xdr:row>81</xdr:row>
      <xdr:rowOff>50800</xdr:rowOff>
    </xdr:from>
    <xdr:to>
      <xdr:col>21</xdr:col>
      <xdr:colOff>241300</xdr:colOff>
      <xdr:row>85</xdr:row>
      <xdr:rowOff>190500</xdr:rowOff>
    </xdr:to>
    <xdr:sp macro="" textlink="">
      <xdr:nvSpPr>
        <xdr:cNvPr id="5717" name="Ellipse 5716">
          <a:extLst>
            <a:ext uri="{FF2B5EF4-FFF2-40B4-BE49-F238E27FC236}">
              <a16:creationId xmlns:a16="http://schemas.microsoft.com/office/drawing/2014/main" id="{8BB60384-57F8-C1EE-C948-EA01B8700A37}"/>
            </a:ext>
          </a:extLst>
        </xdr:cNvPr>
        <xdr:cNvSpPr/>
      </xdr:nvSpPr>
      <xdr:spPr>
        <a:xfrm>
          <a:off x="166243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241300</xdr:colOff>
      <xdr:row>81</xdr:row>
      <xdr:rowOff>177800</xdr:rowOff>
    </xdr:from>
    <xdr:to>
      <xdr:col>29</xdr:col>
      <xdr:colOff>571500</xdr:colOff>
      <xdr:row>81</xdr:row>
      <xdr:rowOff>177800</xdr:rowOff>
    </xdr:to>
    <xdr:cxnSp macro="">
      <xdr:nvCxnSpPr>
        <xdr:cNvPr id="5718" name="Connecteur droit avec flèche 5717">
          <a:extLst>
            <a:ext uri="{FF2B5EF4-FFF2-40B4-BE49-F238E27FC236}">
              <a16:creationId xmlns:a16="http://schemas.microsoft.com/office/drawing/2014/main" id="{0483DC8F-B299-AF40-5514-3801C6864BDE}"/>
            </a:ext>
          </a:extLst>
        </xdr:cNvPr>
        <xdr:cNvCxnSpPr/>
      </xdr:nvCxnSpPr>
      <xdr:spPr>
        <a:xfrm>
          <a:off x="16751300" y="16637000"/>
          <a:ext cx="77597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444500</xdr:colOff>
      <xdr:row>81</xdr:row>
      <xdr:rowOff>50800</xdr:rowOff>
    </xdr:from>
    <xdr:to>
      <xdr:col>30</xdr:col>
      <xdr:colOff>571500</xdr:colOff>
      <xdr:row>85</xdr:row>
      <xdr:rowOff>190500</xdr:rowOff>
    </xdr:to>
    <xdr:sp macro="" textlink="">
      <xdr:nvSpPr>
        <xdr:cNvPr id="5719" name="Ellipse 5718">
          <a:extLst>
            <a:ext uri="{FF2B5EF4-FFF2-40B4-BE49-F238E27FC236}">
              <a16:creationId xmlns:a16="http://schemas.microsoft.com/office/drawing/2014/main" id="{86757C4D-2446-5C12-C7D9-E28ADBDDD639}"/>
            </a:ext>
          </a:extLst>
        </xdr:cNvPr>
        <xdr:cNvSpPr/>
      </xdr:nvSpPr>
      <xdr:spPr>
        <a:xfrm>
          <a:off x="24384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571500</xdr:colOff>
      <xdr:row>81</xdr:row>
      <xdr:rowOff>177800</xdr:rowOff>
    </xdr:from>
    <xdr:to>
      <xdr:col>29</xdr:col>
      <xdr:colOff>603250</xdr:colOff>
      <xdr:row>81</xdr:row>
      <xdr:rowOff>177800</xdr:rowOff>
    </xdr:to>
    <xdr:cxnSp macro="">
      <xdr:nvCxnSpPr>
        <xdr:cNvPr id="5720" name="Connecteur droit avec flèche 5719">
          <a:extLst>
            <a:ext uri="{FF2B5EF4-FFF2-40B4-BE49-F238E27FC236}">
              <a16:creationId xmlns:a16="http://schemas.microsoft.com/office/drawing/2014/main" id="{9EC0BCC3-9247-60B1-09C9-2A745444E33B}"/>
            </a:ext>
          </a:extLst>
        </xdr:cNvPr>
        <xdr:cNvCxnSpPr/>
      </xdr:nvCxnSpPr>
      <xdr:spPr>
        <a:xfrm>
          <a:off x="245110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476250</xdr:colOff>
      <xdr:row>81</xdr:row>
      <xdr:rowOff>50800</xdr:rowOff>
    </xdr:from>
    <xdr:to>
      <xdr:col>30</xdr:col>
      <xdr:colOff>603250</xdr:colOff>
      <xdr:row>85</xdr:row>
      <xdr:rowOff>190500</xdr:rowOff>
    </xdr:to>
    <xdr:sp macro="" textlink="">
      <xdr:nvSpPr>
        <xdr:cNvPr id="5721" name="Ellipse 5720">
          <a:extLst>
            <a:ext uri="{FF2B5EF4-FFF2-40B4-BE49-F238E27FC236}">
              <a16:creationId xmlns:a16="http://schemas.microsoft.com/office/drawing/2014/main" id="{96E54E1C-1059-6181-ECDA-A2E5017901D3}"/>
            </a:ext>
          </a:extLst>
        </xdr:cNvPr>
        <xdr:cNvSpPr/>
      </xdr:nvSpPr>
      <xdr:spPr>
        <a:xfrm>
          <a:off x="24415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603250</xdr:colOff>
      <xdr:row>81</xdr:row>
      <xdr:rowOff>177800</xdr:rowOff>
    </xdr:from>
    <xdr:to>
      <xdr:col>39</xdr:col>
      <xdr:colOff>539750</xdr:colOff>
      <xdr:row>81</xdr:row>
      <xdr:rowOff>177800</xdr:rowOff>
    </xdr:to>
    <xdr:cxnSp macro="">
      <xdr:nvCxnSpPr>
        <xdr:cNvPr id="5722" name="Connecteur droit avec flèche 5721">
          <a:extLst>
            <a:ext uri="{FF2B5EF4-FFF2-40B4-BE49-F238E27FC236}">
              <a16:creationId xmlns:a16="http://schemas.microsoft.com/office/drawing/2014/main" id="{18F83AA7-B49C-7507-856C-18D73E53B48B}"/>
            </a:ext>
          </a:extLst>
        </xdr:cNvPr>
        <xdr:cNvCxnSpPr/>
      </xdr:nvCxnSpPr>
      <xdr:spPr>
        <a:xfrm>
          <a:off x="24542750" y="16637000"/>
          <a:ext cx="8191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412750</xdr:colOff>
      <xdr:row>81</xdr:row>
      <xdr:rowOff>50800</xdr:rowOff>
    </xdr:from>
    <xdr:to>
      <xdr:col>40</xdr:col>
      <xdr:colOff>539750</xdr:colOff>
      <xdr:row>85</xdr:row>
      <xdr:rowOff>190500</xdr:rowOff>
    </xdr:to>
    <xdr:sp macro="" textlink="">
      <xdr:nvSpPr>
        <xdr:cNvPr id="5723" name="Ellipse 5722">
          <a:extLst>
            <a:ext uri="{FF2B5EF4-FFF2-40B4-BE49-F238E27FC236}">
              <a16:creationId xmlns:a16="http://schemas.microsoft.com/office/drawing/2014/main" id="{EF4FD58F-6070-785E-4E5B-D1B950C7858B}"/>
            </a:ext>
          </a:extLst>
        </xdr:cNvPr>
        <xdr:cNvSpPr/>
      </xdr:nvSpPr>
      <xdr:spPr>
        <a:xfrm>
          <a:off x="32607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247650</xdr:colOff>
      <xdr:row>81</xdr:row>
      <xdr:rowOff>177800</xdr:rowOff>
    </xdr:from>
    <xdr:to>
      <xdr:col>39</xdr:col>
      <xdr:colOff>539750</xdr:colOff>
      <xdr:row>81</xdr:row>
      <xdr:rowOff>177800</xdr:rowOff>
    </xdr:to>
    <xdr:cxnSp macro="">
      <xdr:nvCxnSpPr>
        <xdr:cNvPr id="5724" name="Connecteur droit avec flèche 5723">
          <a:extLst>
            <a:ext uri="{FF2B5EF4-FFF2-40B4-BE49-F238E27FC236}">
              <a16:creationId xmlns:a16="http://schemas.microsoft.com/office/drawing/2014/main" id="{5228AB73-E1F6-B38F-53B9-2197ACB12F2E}"/>
            </a:ext>
          </a:extLst>
        </xdr:cNvPr>
        <xdr:cNvCxnSpPr/>
      </xdr:nvCxnSpPr>
      <xdr:spPr>
        <a:xfrm flipH="1">
          <a:off x="16757650" y="16637000"/>
          <a:ext cx="159766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120650</xdr:colOff>
      <xdr:row>81</xdr:row>
      <xdr:rowOff>50800</xdr:rowOff>
    </xdr:from>
    <xdr:to>
      <xdr:col>21</xdr:col>
      <xdr:colOff>247650</xdr:colOff>
      <xdr:row>85</xdr:row>
      <xdr:rowOff>190500</xdr:rowOff>
    </xdr:to>
    <xdr:sp macro="" textlink="">
      <xdr:nvSpPr>
        <xdr:cNvPr id="5725" name="Ellipse 5724">
          <a:extLst>
            <a:ext uri="{FF2B5EF4-FFF2-40B4-BE49-F238E27FC236}">
              <a16:creationId xmlns:a16="http://schemas.microsoft.com/office/drawing/2014/main" id="{84F2035A-8081-B84E-B874-A21259DF8CFD}"/>
            </a:ext>
          </a:extLst>
        </xdr:cNvPr>
        <xdr:cNvSpPr/>
      </xdr:nvSpPr>
      <xdr:spPr>
        <a:xfrm>
          <a:off x="166306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247650</xdr:colOff>
      <xdr:row>35</xdr:row>
      <xdr:rowOff>0</xdr:rowOff>
    </xdr:from>
    <xdr:to>
      <xdr:col>40</xdr:col>
      <xdr:colOff>444500</xdr:colOff>
      <xdr:row>81</xdr:row>
      <xdr:rowOff>177800</xdr:rowOff>
    </xdr:to>
    <xdr:cxnSp macro="">
      <xdr:nvCxnSpPr>
        <xdr:cNvPr id="5726" name="Connecteur droit avec flèche 5725">
          <a:extLst>
            <a:ext uri="{FF2B5EF4-FFF2-40B4-BE49-F238E27FC236}">
              <a16:creationId xmlns:a16="http://schemas.microsoft.com/office/drawing/2014/main" id="{E0E35073-2674-B531-A6D1-EC2EEA99A1F4}"/>
            </a:ext>
          </a:extLst>
        </xdr:cNvPr>
        <xdr:cNvCxnSpPr/>
      </xdr:nvCxnSpPr>
      <xdr:spPr>
        <a:xfrm flipV="1">
          <a:off x="16757650" y="7112000"/>
          <a:ext cx="167068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317500</xdr:colOff>
      <xdr:row>34</xdr:row>
      <xdr:rowOff>76200</xdr:rowOff>
    </xdr:from>
    <xdr:to>
      <xdr:col>41</xdr:col>
      <xdr:colOff>444500</xdr:colOff>
      <xdr:row>39</xdr:row>
      <xdr:rowOff>12700</xdr:rowOff>
    </xdr:to>
    <xdr:sp macro="" textlink="">
      <xdr:nvSpPr>
        <xdr:cNvPr id="5727" name="Ellipse 5726">
          <a:extLst>
            <a:ext uri="{FF2B5EF4-FFF2-40B4-BE49-F238E27FC236}">
              <a16:creationId xmlns:a16="http://schemas.microsoft.com/office/drawing/2014/main" id="{D0F82E0B-B00F-684F-9ABC-A80A113E884A}"/>
            </a:ext>
          </a:extLst>
        </xdr:cNvPr>
        <xdr:cNvSpPr/>
      </xdr:nvSpPr>
      <xdr:spPr>
        <a:xfrm>
          <a:off x="33337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444500</xdr:colOff>
      <xdr:row>35</xdr:row>
      <xdr:rowOff>0</xdr:rowOff>
    </xdr:from>
    <xdr:to>
      <xdr:col>40</xdr:col>
      <xdr:colOff>508000</xdr:colOff>
      <xdr:row>35</xdr:row>
      <xdr:rowOff>0</xdr:rowOff>
    </xdr:to>
    <xdr:cxnSp macro="">
      <xdr:nvCxnSpPr>
        <xdr:cNvPr id="5728" name="Connecteur droit avec flèche 5727">
          <a:extLst>
            <a:ext uri="{FF2B5EF4-FFF2-40B4-BE49-F238E27FC236}">
              <a16:creationId xmlns:a16="http://schemas.microsoft.com/office/drawing/2014/main" id="{217070A9-4531-0BC4-B421-33EFF7767EE0}"/>
            </a:ext>
          </a:extLst>
        </xdr:cNvPr>
        <xdr:cNvCxnSpPr/>
      </xdr:nvCxnSpPr>
      <xdr:spPr>
        <a:xfrm>
          <a:off x="334645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381000</xdr:colOff>
      <xdr:row>34</xdr:row>
      <xdr:rowOff>76200</xdr:rowOff>
    </xdr:from>
    <xdr:to>
      <xdr:col>41</xdr:col>
      <xdr:colOff>508000</xdr:colOff>
      <xdr:row>39</xdr:row>
      <xdr:rowOff>12700</xdr:rowOff>
    </xdr:to>
    <xdr:sp macro="" textlink="">
      <xdr:nvSpPr>
        <xdr:cNvPr id="5729" name="Ellipse 5728">
          <a:extLst>
            <a:ext uri="{FF2B5EF4-FFF2-40B4-BE49-F238E27FC236}">
              <a16:creationId xmlns:a16="http://schemas.microsoft.com/office/drawing/2014/main" id="{0F9CF577-82A7-64D3-2298-62A76FB01E7B}"/>
            </a:ext>
          </a:extLst>
        </xdr:cNvPr>
        <xdr:cNvSpPr/>
      </xdr:nvSpPr>
      <xdr:spPr>
        <a:xfrm>
          <a:off x="33401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39</xdr:col>
      <xdr:colOff>571500</xdr:colOff>
      <xdr:row>35</xdr:row>
      <xdr:rowOff>0</xdr:rowOff>
    </xdr:from>
    <xdr:to>
      <xdr:col>40</xdr:col>
      <xdr:colOff>508000</xdr:colOff>
      <xdr:row>81</xdr:row>
      <xdr:rowOff>177800</xdr:rowOff>
    </xdr:to>
    <xdr:cxnSp macro="">
      <xdr:nvCxnSpPr>
        <xdr:cNvPr id="5730" name="Connecteur droit avec flèche 5729">
          <a:extLst>
            <a:ext uri="{FF2B5EF4-FFF2-40B4-BE49-F238E27FC236}">
              <a16:creationId xmlns:a16="http://schemas.microsoft.com/office/drawing/2014/main" id="{5E9734C9-F4AD-4737-72C7-96C7E7337FCB}"/>
            </a:ext>
          </a:extLst>
        </xdr:cNvPr>
        <xdr:cNvCxnSpPr/>
      </xdr:nvCxnSpPr>
      <xdr:spPr>
        <a:xfrm flipH="1">
          <a:off x="32766000" y="7112000"/>
          <a:ext cx="762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444500</xdr:colOff>
      <xdr:row>81</xdr:row>
      <xdr:rowOff>50800</xdr:rowOff>
    </xdr:from>
    <xdr:to>
      <xdr:col>40</xdr:col>
      <xdr:colOff>571500</xdr:colOff>
      <xdr:row>85</xdr:row>
      <xdr:rowOff>190500</xdr:rowOff>
    </xdr:to>
    <xdr:sp macro="" textlink="">
      <xdr:nvSpPr>
        <xdr:cNvPr id="5731" name="Ellipse 5730">
          <a:extLst>
            <a:ext uri="{FF2B5EF4-FFF2-40B4-BE49-F238E27FC236}">
              <a16:creationId xmlns:a16="http://schemas.microsoft.com/office/drawing/2014/main" id="{8432AF59-1829-35B0-C031-D6EC958BB659}"/>
            </a:ext>
          </a:extLst>
        </xdr:cNvPr>
        <xdr:cNvSpPr/>
      </xdr:nvSpPr>
      <xdr:spPr>
        <a:xfrm>
          <a:off x="32639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254000</xdr:colOff>
      <xdr:row>81</xdr:row>
      <xdr:rowOff>177800</xdr:rowOff>
    </xdr:from>
    <xdr:to>
      <xdr:col>39</xdr:col>
      <xdr:colOff>571500</xdr:colOff>
      <xdr:row>81</xdr:row>
      <xdr:rowOff>177800</xdr:rowOff>
    </xdr:to>
    <xdr:cxnSp macro="">
      <xdr:nvCxnSpPr>
        <xdr:cNvPr id="5732" name="Connecteur droit avec flèche 5731">
          <a:extLst>
            <a:ext uri="{FF2B5EF4-FFF2-40B4-BE49-F238E27FC236}">
              <a16:creationId xmlns:a16="http://schemas.microsoft.com/office/drawing/2014/main" id="{ADD4E857-3ED4-8A5C-7141-A74AE8FC6609}"/>
            </a:ext>
          </a:extLst>
        </xdr:cNvPr>
        <xdr:cNvCxnSpPr/>
      </xdr:nvCxnSpPr>
      <xdr:spPr>
        <a:xfrm flipH="1">
          <a:off x="16764000" y="16637000"/>
          <a:ext cx="16002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127000</xdr:colOff>
      <xdr:row>81</xdr:row>
      <xdr:rowOff>50800</xdr:rowOff>
    </xdr:from>
    <xdr:to>
      <xdr:col>21</xdr:col>
      <xdr:colOff>254000</xdr:colOff>
      <xdr:row>85</xdr:row>
      <xdr:rowOff>190500</xdr:rowOff>
    </xdr:to>
    <xdr:sp macro="" textlink="">
      <xdr:nvSpPr>
        <xdr:cNvPr id="5733" name="Ellipse 5732">
          <a:extLst>
            <a:ext uri="{FF2B5EF4-FFF2-40B4-BE49-F238E27FC236}">
              <a16:creationId xmlns:a16="http://schemas.microsoft.com/office/drawing/2014/main" id="{FBE44334-F7D1-7981-7F13-F85E95CAD5E2}"/>
            </a:ext>
          </a:extLst>
        </xdr:cNvPr>
        <xdr:cNvSpPr/>
      </xdr:nvSpPr>
      <xdr:spPr>
        <a:xfrm>
          <a:off x="16637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734" name="Ellipse 5733">
          <a:extLst>
            <a:ext uri="{FF2B5EF4-FFF2-40B4-BE49-F238E27FC236}">
              <a16:creationId xmlns:a16="http://schemas.microsoft.com/office/drawing/2014/main" id="{D4001922-16F1-8662-3D6C-BA081DE2B6E3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5735" name="Connecteur droit avec flèche 5734">
          <a:extLst>
            <a:ext uri="{FF2B5EF4-FFF2-40B4-BE49-F238E27FC236}">
              <a16:creationId xmlns:a16="http://schemas.microsoft.com/office/drawing/2014/main" id="{9ACF7F86-EFB2-9872-46E4-351CF30DA783}"/>
            </a:ext>
          </a:extLst>
        </xdr:cNvPr>
        <xdr:cNvCxnSpPr/>
      </xdr:nvCxnSpPr>
      <xdr:spPr>
        <a:xfrm>
          <a:off x="23590250" y="7112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736" name="Ellipse 5735">
          <a:extLst>
            <a:ext uri="{FF2B5EF4-FFF2-40B4-BE49-F238E27FC236}">
              <a16:creationId xmlns:a16="http://schemas.microsoft.com/office/drawing/2014/main" id="{EAE72897-940F-9B3D-B98D-DA69456F571F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29</xdr:col>
      <xdr:colOff>635000</xdr:colOff>
      <xdr:row>81</xdr:row>
      <xdr:rowOff>177800</xdr:rowOff>
    </xdr:to>
    <xdr:cxnSp macro="">
      <xdr:nvCxnSpPr>
        <xdr:cNvPr id="5737" name="Connecteur droit avec flèche 5736">
          <a:extLst>
            <a:ext uri="{FF2B5EF4-FFF2-40B4-BE49-F238E27FC236}">
              <a16:creationId xmlns:a16="http://schemas.microsoft.com/office/drawing/2014/main" id="{9078D76D-7F8E-8857-801D-22AAC3B19C29}"/>
            </a:ext>
          </a:extLst>
        </xdr:cNvPr>
        <xdr:cNvCxnSpPr/>
      </xdr:nvCxnSpPr>
      <xdr:spPr>
        <a:xfrm>
          <a:off x="23622000" y="7112000"/>
          <a:ext cx="952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508000</xdr:colOff>
      <xdr:row>81</xdr:row>
      <xdr:rowOff>50800</xdr:rowOff>
    </xdr:from>
    <xdr:to>
      <xdr:col>30</xdr:col>
      <xdr:colOff>635000</xdr:colOff>
      <xdr:row>85</xdr:row>
      <xdr:rowOff>190500</xdr:rowOff>
    </xdr:to>
    <xdr:sp macro="" textlink="">
      <xdr:nvSpPr>
        <xdr:cNvPr id="5738" name="Ellipse 5737">
          <a:extLst>
            <a:ext uri="{FF2B5EF4-FFF2-40B4-BE49-F238E27FC236}">
              <a16:creationId xmlns:a16="http://schemas.microsoft.com/office/drawing/2014/main" id="{E58AE351-5E92-70AE-C817-DC2583C774AF}"/>
            </a:ext>
          </a:extLst>
        </xdr:cNvPr>
        <xdr:cNvSpPr/>
      </xdr:nvSpPr>
      <xdr:spPr>
        <a:xfrm>
          <a:off x="24447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635000</xdr:colOff>
      <xdr:row>81</xdr:row>
      <xdr:rowOff>177800</xdr:rowOff>
    </xdr:from>
    <xdr:to>
      <xdr:col>39</xdr:col>
      <xdr:colOff>603250</xdr:colOff>
      <xdr:row>81</xdr:row>
      <xdr:rowOff>177800</xdr:rowOff>
    </xdr:to>
    <xdr:cxnSp macro="">
      <xdr:nvCxnSpPr>
        <xdr:cNvPr id="5739" name="Connecteur droit avec flèche 5738">
          <a:extLst>
            <a:ext uri="{FF2B5EF4-FFF2-40B4-BE49-F238E27FC236}">
              <a16:creationId xmlns:a16="http://schemas.microsoft.com/office/drawing/2014/main" id="{0F575E1F-601A-9F13-6262-7D2DEB619702}"/>
            </a:ext>
          </a:extLst>
        </xdr:cNvPr>
        <xdr:cNvCxnSpPr/>
      </xdr:nvCxnSpPr>
      <xdr:spPr>
        <a:xfrm>
          <a:off x="24574500" y="16637000"/>
          <a:ext cx="82232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476250</xdr:colOff>
      <xdr:row>81</xdr:row>
      <xdr:rowOff>50800</xdr:rowOff>
    </xdr:from>
    <xdr:to>
      <xdr:col>40</xdr:col>
      <xdr:colOff>603250</xdr:colOff>
      <xdr:row>85</xdr:row>
      <xdr:rowOff>190500</xdr:rowOff>
    </xdr:to>
    <xdr:sp macro="" textlink="">
      <xdr:nvSpPr>
        <xdr:cNvPr id="5740" name="Ellipse 5739">
          <a:extLst>
            <a:ext uri="{FF2B5EF4-FFF2-40B4-BE49-F238E27FC236}">
              <a16:creationId xmlns:a16="http://schemas.microsoft.com/office/drawing/2014/main" id="{144FF1E0-FB03-1C60-DAE3-D81AFA2E85CA}"/>
            </a:ext>
          </a:extLst>
        </xdr:cNvPr>
        <xdr:cNvSpPr/>
      </xdr:nvSpPr>
      <xdr:spPr>
        <a:xfrm>
          <a:off x="32670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39</xdr:col>
      <xdr:colOff>603250</xdr:colOff>
      <xdr:row>81</xdr:row>
      <xdr:rowOff>177800</xdr:rowOff>
    </xdr:to>
    <xdr:cxnSp macro="">
      <xdr:nvCxnSpPr>
        <xdr:cNvPr id="5741" name="Connecteur droit avec flèche 5740">
          <a:extLst>
            <a:ext uri="{FF2B5EF4-FFF2-40B4-BE49-F238E27FC236}">
              <a16:creationId xmlns:a16="http://schemas.microsoft.com/office/drawing/2014/main" id="{8EA285DA-F342-231A-DACA-58552D639AE9}"/>
            </a:ext>
          </a:extLst>
        </xdr:cNvPr>
        <xdr:cNvCxnSpPr/>
      </xdr:nvCxnSpPr>
      <xdr:spPr>
        <a:xfrm flipH="1" flipV="1">
          <a:off x="23622000" y="7112000"/>
          <a:ext cx="9175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742" name="Ellipse 5741">
          <a:extLst>
            <a:ext uri="{FF2B5EF4-FFF2-40B4-BE49-F238E27FC236}">
              <a16:creationId xmlns:a16="http://schemas.microsoft.com/office/drawing/2014/main" id="{0B7EDD94-2CFD-2F12-BD0B-D6B9B743A446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260350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743" name="Connecteur droit avec flèche 5742">
          <a:extLst>
            <a:ext uri="{FF2B5EF4-FFF2-40B4-BE49-F238E27FC236}">
              <a16:creationId xmlns:a16="http://schemas.microsoft.com/office/drawing/2014/main" id="{368E505E-A615-DDA4-8749-DBB361162758}"/>
            </a:ext>
          </a:extLst>
        </xdr:cNvPr>
        <xdr:cNvCxnSpPr/>
      </xdr:nvCxnSpPr>
      <xdr:spPr>
        <a:xfrm flipH="1">
          <a:off x="16770350" y="7112000"/>
          <a:ext cx="68516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133350</xdr:colOff>
      <xdr:row>81</xdr:row>
      <xdr:rowOff>50800</xdr:rowOff>
    </xdr:from>
    <xdr:to>
      <xdr:col>21</xdr:col>
      <xdr:colOff>260350</xdr:colOff>
      <xdr:row>85</xdr:row>
      <xdr:rowOff>190500</xdr:rowOff>
    </xdr:to>
    <xdr:sp macro="" textlink="">
      <xdr:nvSpPr>
        <xdr:cNvPr id="5744" name="Ellipse 5743">
          <a:extLst>
            <a:ext uri="{FF2B5EF4-FFF2-40B4-BE49-F238E27FC236}">
              <a16:creationId xmlns:a16="http://schemas.microsoft.com/office/drawing/2014/main" id="{47104861-C970-DEB5-8D0C-DB38CBCE22AD}"/>
            </a:ext>
          </a:extLst>
        </xdr:cNvPr>
        <xdr:cNvSpPr/>
      </xdr:nvSpPr>
      <xdr:spPr>
        <a:xfrm>
          <a:off x="166433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260350</xdr:colOff>
      <xdr:row>81</xdr:row>
      <xdr:rowOff>177800</xdr:rowOff>
    </xdr:from>
    <xdr:to>
      <xdr:col>20</xdr:col>
      <xdr:colOff>266700</xdr:colOff>
      <xdr:row>81</xdr:row>
      <xdr:rowOff>177800</xdr:rowOff>
    </xdr:to>
    <xdr:cxnSp macro="">
      <xdr:nvCxnSpPr>
        <xdr:cNvPr id="5745" name="Connecteur droit avec flèche 5744">
          <a:extLst>
            <a:ext uri="{FF2B5EF4-FFF2-40B4-BE49-F238E27FC236}">
              <a16:creationId xmlns:a16="http://schemas.microsoft.com/office/drawing/2014/main" id="{33484B1E-1861-985C-93ED-5F1C64BF39BE}"/>
            </a:ext>
          </a:extLst>
        </xdr:cNvPr>
        <xdr:cNvCxnSpPr/>
      </xdr:nvCxnSpPr>
      <xdr:spPr>
        <a:xfrm>
          <a:off x="16770350" y="16637000"/>
          <a:ext cx="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139700</xdr:colOff>
      <xdr:row>81</xdr:row>
      <xdr:rowOff>50800</xdr:rowOff>
    </xdr:from>
    <xdr:to>
      <xdr:col>21</xdr:col>
      <xdr:colOff>266700</xdr:colOff>
      <xdr:row>85</xdr:row>
      <xdr:rowOff>190500</xdr:rowOff>
    </xdr:to>
    <xdr:sp macro="" textlink="">
      <xdr:nvSpPr>
        <xdr:cNvPr id="5746" name="Ellipse 5745">
          <a:extLst>
            <a:ext uri="{FF2B5EF4-FFF2-40B4-BE49-F238E27FC236}">
              <a16:creationId xmlns:a16="http://schemas.microsoft.com/office/drawing/2014/main" id="{5BDDB777-32A6-DBC8-9C49-68A550E4A0AF}"/>
            </a:ext>
          </a:extLst>
        </xdr:cNvPr>
        <xdr:cNvSpPr/>
      </xdr:nvSpPr>
      <xdr:spPr>
        <a:xfrm>
          <a:off x="166497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747" name="Ellipse 5746">
          <a:extLst>
            <a:ext uri="{FF2B5EF4-FFF2-40B4-BE49-F238E27FC236}">
              <a16:creationId xmlns:a16="http://schemas.microsoft.com/office/drawing/2014/main" id="{4332DD3F-308D-41D2-8394-5953F01D8698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273050</xdr:colOff>
      <xdr:row>35</xdr:row>
      <xdr:rowOff>0</xdr:rowOff>
    </xdr:from>
    <xdr:to>
      <xdr:col>28</xdr:col>
      <xdr:colOff>476250</xdr:colOff>
      <xdr:row>81</xdr:row>
      <xdr:rowOff>177800</xdr:rowOff>
    </xdr:to>
    <xdr:cxnSp macro="">
      <xdr:nvCxnSpPr>
        <xdr:cNvPr id="5748" name="Connecteur droit avec flèche 5747">
          <a:extLst>
            <a:ext uri="{FF2B5EF4-FFF2-40B4-BE49-F238E27FC236}">
              <a16:creationId xmlns:a16="http://schemas.microsoft.com/office/drawing/2014/main" id="{B99A5320-EB6C-4018-1F8C-0F1615491A2B}"/>
            </a:ext>
          </a:extLst>
        </xdr:cNvPr>
        <xdr:cNvCxnSpPr/>
      </xdr:nvCxnSpPr>
      <xdr:spPr>
        <a:xfrm flipH="1">
          <a:off x="16783050" y="7112000"/>
          <a:ext cx="68072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146050</xdr:colOff>
      <xdr:row>81</xdr:row>
      <xdr:rowOff>50800</xdr:rowOff>
    </xdr:from>
    <xdr:to>
      <xdr:col>21</xdr:col>
      <xdr:colOff>273050</xdr:colOff>
      <xdr:row>85</xdr:row>
      <xdr:rowOff>190500</xdr:rowOff>
    </xdr:to>
    <xdr:sp macro="" textlink="">
      <xdr:nvSpPr>
        <xdr:cNvPr id="5749" name="Ellipse 5748">
          <a:extLst>
            <a:ext uri="{FF2B5EF4-FFF2-40B4-BE49-F238E27FC236}">
              <a16:creationId xmlns:a16="http://schemas.microsoft.com/office/drawing/2014/main" id="{FEB150D1-F839-8605-67C1-CB0E0AA62F81}"/>
            </a:ext>
          </a:extLst>
        </xdr:cNvPr>
        <xdr:cNvSpPr/>
      </xdr:nvSpPr>
      <xdr:spPr>
        <a:xfrm>
          <a:off x="166560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273050</xdr:colOff>
      <xdr:row>81</xdr:row>
      <xdr:rowOff>177800</xdr:rowOff>
    </xdr:from>
    <xdr:to>
      <xdr:col>39</xdr:col>
      <xdr:colOff>635000</xdr:colOff>
      <xdr:row>81</xdr:row>
      <xdr:rowOff>177800</xdr:rowOff>
    </xdr:to>
    <xdr:cxnSp macro="">
      <xdr:nvCxnSpPr>
        <xdr:cNvPr id="5750" name="Connecteur droit avec flèche 5749">
          <a:extLst>
            <a:ext uri="{FF2B5EF4-FFF2-40B4-BE49-F238E27FC236}">
              <a16:creationId xmlns:a16="http://schemas.microsoft.com/office/drawing/2014/main" id="{23376F3B-F916-A2CC-4DB7-223619503A4F}"/>
            </a:ext>
          </a:extLst>
        </xdr:cNvPr>
        <xdr:cNvCxnSpPr/>
      </xdr:nvCxnSpPr>
      <xdr:spPr>
        <a:xfrm>
          <a:off x="16783050" y="16637000"/>
          <a:ext cx="160464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508000</xdr:colOff>
      <xdr:row>81</xdr:row>
      <xdr:rowOff>50800</xdr:rowOff>
    </xdr:from>
    <xdr:to>
      <xdr:col>40</xdr:col>
      <xdr:colOff>635000</xdr:colOff>
      <xdr:row>85</xdr:row>
      <xdr:rowOff>190500</xdr:rowOff>
    </xdr:to>
    <xdr:sp macro="" textlink="">
      <xdr:nvSpPr>
        <xdr:cNvPr id="5751" name="Ellipse 5750">
          <a:extLst>
            <a:ext uri="{FF2B5EF4-FFF2-40B4-BE49-F238E27FC236}">
              <a16:creationId xmlns:a16="http://schemas.microsoft.com/office/drawing/2014/main" id="{2F34C18F-E953-57EE-E176-360EE1B3E112}"/>
            </a:ext>
          </a:extLst>
        </xdr:cNvPr>
        <xdr:cNvSpPr/>
      </xdr:nvSpPr>
      <xdr:spPr>
        <a:xfrm>
          <a:off x="32702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635000</xdr:colOff>
      <xdr:row>35</xdr:row>
      <xdr:rowOff>0</xdr:rowOff>
    </xdr:from>
    <xdr:to>
      <xdr:col>40</xdr:col>
      <xdr:colOff>571500</xdr:colOff>
      <xdr:row>81</xdr:row>
      <xdr:rowOff>177800</xdr:rowOff>
    </xdr:to>
    <xdr:cxnSp macro="">
      <xdr:nvCxnSpPr>
        <xdr:cNvPr id="5752" name="Connecteur droit avec flèche 5751">
          <a:extLst>
            <a:ext uri="{FF2B5EF4-FFF2-40B4-BE49-F238E27FC236}">
              <a16:creationId xmlns:a16="http://schemas.microsoft.com/office/drawing/2014/main" id="{BB012FD3-365D-9767-49E3-BD37E225501A}"/>
            </a:ext>
          </a:extLst>
        </xdr:cNvPr>
        <xdr:cNvCxnSpPr/>
      </xdr:nvCxnSpPr>
      <xdr:spPr>
        <a:xfrm flipV="1">
          <a:off x="32829500" y="7112000"/>
          <a:ext cx="762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444500</xdr:colOff>
      <xdr:row>34</xdr:row>
      <xdr:rowOff>76200</xdr:rowOff>
    </xdr:from>
    <xdr:to>
      <xdr:col>41</xdr:col>
      <xdr:colOff>571500</xdr:colOff>
      <xdr:row>39</xdr:row>
      <xdr:rowOff>12700</xdr:rowOff>
    </xdr:to>
    <xdr:sp macro="" textlink="">
      <xdr:nvSpPr>
        <xdr:cNvPr id="5753" name="Ellipse 5752">
          <a:extLst>
            <a:ext uri="{FF2B5EF4-FFF2-40B4-BE49-F238E27FC236}">
              <a16:creationId xmlns:a16="http://schemas.microsoft.com/office/drawing/2014/main" id="{94E08089-5E6C-AC03-8099-699B1DC36C0E}"/>
            </a:ext>
          </a:extLst>
        </xdr:cNvPr>
        <xdr:cNvSpPr/>
      </xdr:nvSpPr>
      <xdr:spPr>
        <a:xfrm>
          <a:off x="33464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571500</xdr:colOff>
      <xdr:row>35</xdr:row>
      <xdr:rowOff>0</xdr:rowOff>
    </xdr:from>
    <xdr:to>
      <xdr:col>40</xdr:col>
      <xdr:colOff>635000</xdr:colOff>
      <xdr:row>35</xdr:row>
      <xdr:rowOff>0</xdr:rowOff>
    </xdr:to>
    <xdr:cxnSp macro="">
      <xdr:nvCxnSpPr>
        <xdr:cNvPr id="5754" name="Connecteur droit avec flèche 5753">
          <a:extLst>
            <a:ext uri="{FF2B5EF4-FFF2-40B4-BE49-F238E27FC236}">
              <a16:creationId xmlns:a16="http://schemas.microsoft.com/office/drawing/2014/main" id="{2FCAA775-D4FC-6606-F414-D3339103AC3A}"/>
            </a:ext>
          </a:extLst>
        </xdr:cNvPr>
        <xdr:cNvCxnSpPr/>
      </xdr:nvCxnSpPr>
      <xdr:spPr>
        <a:xfrm>
          <a:off x="335915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508000</xdr:colOff>
      <xdr:row>34</xdr:row>
      <xdr:rowOff>76200</xdr:rowOff>
    </xdr:from>
    <xdr:to>
      <xdr:col>41</xdr:col>
      <xdr:colOff>635000</xdr:colOff>
      <xdr:row>39</xdr:row>
      <xdr:rowOff>12700</xdr:rowOff>
    </xdr:to>
    <xdr:sp macro="" textlink="">
      <xdr:nvSpPr>
        <xdr:cNvPr id="5755" name="Ellipse 5754">
          <a:extLst>
            <a:ext uri="{FF2B5EF4-FFF2-40B4-BE49-F238E27FC236}">
              <a16:creationId xmlns:a16="http://schemas.microsoft.com/office/drawing/2014/main" id="{064978F4-AA11-7A0A-B25A-B8948704B632}"/>
            </a:ext>
          </a:extLst>
        </xdr:cNvPr>
        <xdr:cNvSpPr/>
      </xdr:nvSpPr>
      <xdr:spPr>
        <a:xfrm>
          <a:off x="33528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666750</xdr:colOff>
      <xdr:row>35</xdr:row>
      <xdr:rowOff>0</xdr:rowOff>
    </xdr:from>
    <xdr:to>
      <xdr:col>40</xdr:col>
      <xdr:colOff>635000</xdr:colOff>
      <xdr:row>81</xdr:row>
      <xdr:rowOff>177800</xdr:rowOff>
    </xdr:to>
    <xdr:cxnSp macro="">
      <xdr:nvCxnSpPr>
        <xdr:cNvPr id="5756" name="Connecteur droit avec flèche 5755">
          <a:extLst>
            <a:ext uri="{FF2B5EF4-FFF2-40B4-BE49-F238E27FC236}">
              <a16:creationId xmlns:a16="http://schemas.microsoft.com/office/drawing/2014/main" id="{265EEC7D-6481-C62F-87AA-CBF454EBE713}"/>
            </a:ext>
          </a:extLst>
        </xdr:cNvPr>
        <xdr:cNvCxnSpPr/>
      </xdr:nvCxnSpPr>
      <xdr:spPr>
        <a:xfrm flipH="1">
          <a:off x="24606250" y="7112000"/>
          <a:ext cx="9048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539750</xdr:colOff>
      <xdr:row>81</xdr:row>
      <xdr:rowOff>50800</xdr:rowOff>
    </xdr:from>
    <xdr:to>
      <xdr:col>30</xdr:col>
      <xdr:colOff>666750</xdr:colOff>
      <xdr:row>85</xdr:row>
      <xdr:rowOff>190500</xdr:rowOff>
    </xdr:to>
    <xdr:sp macro="" textlink="">
      <xdr:nvSpPr>
        <xdr:cNvPr id="5757" name="Ellipse 5756">
          <a:extLst>
            <a:ext uri="{FF2B5EF4-FFF2-40B4-BE49-F238E27FC236}">
              <a16:creationId xmlns:a16="http://schemas.microsoft.com/office/drawing/2014/main" id="{25A81DA8-370C-3356-4F48-F0294D0822FC}"/>
            </a:ext>
          </a:extLst>
        </xdr:cNvPr>
        <xdr:cNvSpPr/>
      </xdr:nvSpPr>
      <xdr:spPr>
        <a:xfrm>
          <a:off x="24479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666750</xdr:colOff>
      <xdr:row>81</xdr:row>
      <xdr:rowOff>177800</xdr:rowOff>
    </xdr:from>
    <xdr:to>
      <xdr:col>39</xdr:col>
      <xdr:colOff>666750</xdr:colOff>
      <xdr:row>81</xdr:row>
      <xdr:rowOff>177800</xdr:rowOff>
    </xdr:to>
    <xdr:cxnSp macro="">
      <xdr:nvCxnSpPr>
        <xdr:cNvPr id="5758" name="Connecteur droit avec flèche 5757">
          <a:extLst>
            <a:ext uri="{FF2B5EF4-FFF2-40B4-BE49-F238E27FC236}">
              <a16:creationId xmlns:a16="http://schemas.microsoft.com/office/drawing/2014/main" id="{FAF71244-B311-C3F8-E15B-2F49E6274350}"/>
            </a:ext>
          </a:extLst>
        </xdr:cNvPr>
        <xdr:cNvCxnSpPr/>
      </xdr:nvCxnSpPr>
      <xdr:spPr>
        <a:xfrm>
          <a:off x="24606250" y="16637000"/>
          <a:ext cx="8255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539750</xdr:colOff>
      <xdr:row>81</xdr:row>
      <xdr:rowOff>50800</xdr:rowOff>
    </xdr:from>
    <xdr:to>
      <xdr:col>40</xdr:col>
      <xdr:colOff>666750</xdr:colOff>
      <xdr:row>85</xdr:row>
      <xdr:rowOff>190500</xdr:rowOff>
    </xdr:to>
    <xdr:sp macro="" textlink="">
      <xdr:nvSpPr>
        <xdr:cNvPr id="5759" name="Ellipse 5758">
          <a:extLst>
            <a:ext uri="{FF2B5EF4-FFF2-40B4-BE49-F238E27FC236}">
              <a16:creationId xmlns:a16="http://schemas.microsoft.com/office/drawing/2014/main" id="{837E23E7-D22C-9FA0-2C7B-D37878B900D6}"/>
            </a:ext>
          </a:extLst>
        </xdr:cNvPr>
        <xdr:cNvSpPr/>
      </xdr:nvSpPr>
      <xdr:spPr>
        <a:xfrm>
          <a:off x="32734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666750</xdr:colOff>
      <xdr:row>81</xdr:row>
      <xdr:rowOff>177800</xdr:rowOff>
    </xdr:from>
    <xdr:to>
      <xdr:col>39</xdr:col>
      <xdr:colOff>698500</xdr:colOff>
      <xdr:row>81</xdr:row>
      <xdr:rowOff>177800</xdr:rowOff>
    </xdr:to>
    <xdr:cxnSp macro="">
      <xdr:nvCxnSpPr>
        <xdr:cNvPr id="5760" name="Connecteur droit avec flèche 5759">
          <a:extLst>
            <a:ext uri="{FF2B5EF4-FFF2-40B4-BE49-F238E27FC236}">
              <a16:creationId xmlns:a16="http://schemas.microsoft.com/office/drawing/2014/main" id="{3540B969-33FA-F3A1-1254-3269494AB71F}"/>
            </a:ext>
          </a:extLst>
        </xdr:cNvPr>
        <xdr:cNvCxnSpPr/>
      </xdr:nvCxnSpPr>
      <xdr:spPr>
        <a:xfrm>
          <a:off x="3286125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571500</xdr:colOff>
      <xdr:row>81</xdr:row>
      <xdr:rowOff>50800</xdr:rowOff>
    </xdr:from>
    <xdr:to>
      <xdr:col>40</xdr:col>
      <xdr:colOff>698500</xdr:colOff>
      <xdr:row>85</xdr:row>
      <xdr:rowOff>190500</xdr:rowOff>
    </xdr:to>
    <xdr:sp macro="" textlink="">
      <xdr:nvSpPr>
        <xdr:cNvPr id="5761" name="Ellipse 5760">
          <a:extLst>
            <a:ext uri="{FF2B5EF4-FFF2-40B4-BE49-F238E27FC236}">
              <a16:creationId xmlns:a16="http://schemas.microsoft.com/office/drawing/2014/main" id="{12FF9C9B-536A-0DD7-EBFC-A2208777568F}"/>
            </a:ext>
          </a:extLst>
        </xdr:cNvPr>
        <xdr:cNvSpPr/>
      </xdr:nvSpPr>
      <xdr:spPr>
        <a:xfrm>
          <a:off x="32766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29</xdr:col>
      <xdr:colOff>698500</xdr:colOff>
      <xdr:row>81</xdr:row>
      <xdr:rowOff>177800</xdr:rowOff>
    </xdr:from>
    <xdr:to>
      <xdr:col>39</xdr:col>
      <xdr:colOff>698500</xdr:colOff>
      <xdr:row>81</xdr:row>
      <xdr:rowOff>177800</xdr:rowOff>
    </xdr:to>
    <xdr:cxnSp macro="">
      <xdr:nvCxnSpPr>
        <xdr:cNvPr id="5762" name="Connecteur droit avec flèche 5761">
          <a:extLst>
            <a:ext uri="{FF2B5EF4-FFF2-40B4-BE49-F238E27FC236}">
              <a16:creationId xmlns:a16="http://schemas.microsoft.com/office/drawing/2014/main" id="{DF2D05D2-10AF-DC5B-6E60-E4FFCC39E81A}"/>
            </a:ext>
          </a:extLst>
        </xdr:cNvPr>
        <xdr:cNvCxnSpPr/>
      </xdr:nvCxnSpPr>
      <xdr:spPr>
        <a:xfrm flipH="1">
          <a:off x="24638000" y="16637000"/>
          <a:ext cx="8255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571500</xdr:colOff>
      <xdr:row>81</xdr:row>
      <xdr:rowOff>50800</xdr:rowOff>
    </xdr:from>
    <xdr:to>
      <xdr:col>30</xdr:col>
      <xdr:colOff>698500</xdr:colOff>
      <xdr:row>85</xdr:row>
      <xdr:rowOff>190500</xdr:rowOff>
    </xdr:to>
    <xdr:sp macro="" textlink="">
      <xdr:nvSpPr>
        <xdr:cNvPr id="5763" name="Ellipse 5762">
          <a:extLst>
            <a:ext uri="{FF2B5EF4-FFF2-40B4-BE49-F238E27FC236}">
              <a16:creationId xmlns:a16="http://schemas.microsoft.com/office/drawing/2014/main" id="{4C8F356A-4807-B471-3C50-F77EDDF9DFA3}"/>
            </a:ext>
          </a:extLst>
        </xdr:cNvPr>
        <xdr:cNvSpPr/>
      </xdr:nvSpPr>
      <xdr:spPr>
        <a:xfrm>
          <a:off x="24511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698500</xdr:colOff>
      <xdr:row>81</xdr:row>
      <xdr:rowOff>177800</xdr:rowOff>
    </xdr:from>
    <xdr:to>
      <xdr:col>39</xdr:col>
      <xdr:colOff>730250</xdr:colOff>
      <xdr:row>81</xdr:row>
      <xdr:rowOff>177800</xdr:rowOff>
    </xdr:to>
    <xdr:cxnSp macro="">
      <xdr:nvCxnSpPr>
        <xdr:cNvPr id="5764" name="Connecteur droit avec flèche 5763">
          <a:extLst>
            <a:ext uri="{FF2B5EF4-FFF2-40B4-BE49-F238E27FC236}">
              <a16:creationId xmlns:a16="http://schemas.microsoft.com/office/drawing/2014/main" id="{6FA77449-87CA-BD32-385C-84E8997365A6}"/>
            </a:ext>
          </a:extLst>
        </xdr:cNvPr>
        <xdr:cNvCxnSpPr/>
      </xdr:nvCxnSpPr>
      <xdr:spPr>
        <a:xfrm>
          <a:off x="24638000" y="16637000"/>
          <a:ext cx="8286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603250</xdr:colOff>
      <xdr:row>81</xdr:row>
      <xdr:rowOff>50800</xdr:rowOff>
    </xdr:from>
    <xdr:to>
      <xdr:col>40</xdr:col>
      <xdr:colOff>730250</xdr:colOff>
      <xdr:row>85</xdr:row>
      <xdr:rowOff>190500</xdr:rowOff>
    </xdr:to>
    <xdr:sp macro="" textlink="">
      <xdr:nvSpPr>
        <xdr:cNvPr id="5765" name="Ellipse 5764">
          <a:extLst>
            <a:ext uri="{FF2B5EF4-FFF2-40B4-BE49-F238E27FC236}">
              <a16:creationId xmlns:a16="http://schemas.microsoft.com/office/drawing/2014/main" id="{E9687ABA-2CF7-CCC4-BD07-2D6A3B39992C}"/>
            </a:ext>
          </a:extLst>
        </xdr:cNvPr>
        <xdr:cNvSpPr/>
      </xdr:nvSpPr>
      <xdr:spPr>
        <a:xfrm>
          <a:off x="32797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279400</xdr:colOff>
      <xdr:row>81</xdr:row>
      <xdr:rowOff>177800</xdr:rowOff>
    </xdr:from>
    <xdr:to>
      <xdr:col>39</xdr:col>
      <xdr:colOff>730250</xdr:colOff>
      <xdr:row>81</xdr:row>
      <xdr:rowOff>177800</xdr:rowOff>
    </xdr:to>
    <xdr:cxnSp macro="">
      <xdr:nvCxnSpPr>
        <xdr:cNvPr id="5766" name="Connecteur droit avec flèche 5765">
          <a:extLst>
            <a:ext uri="{FF2B5EF4-FFF2-40B4-BE49-F238E27FC236}">
              <a16:creationId xmlns:a16="http://schemas.microsoft.com/office/drawing/2014/main" id="{25EA12C2-28F5-E207-0F14-8976203BAD2C}"/>
            </a:ext>
          </a:extLst>
        </xdr:cNvPr>
        <xdr:cNvCxnSpPr/>
      </xdr:nvCxnSpPr>
      <xdr:spPr>
        <a:xfrm flipH="1">
          <a:off x="16789400" y="16637000"/>
          <a:ext cx="16135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81</xdr:row>
      <xdr:rowOff>50800</xdr:rowOff>
    </xdr:from>
    <xdr:to>
      <xdr:col>21</xdr:col>
      <xdr:colOff>279400</xdr:colOff>
      <xdr:row>85</xdr:row>
      <xdr:rowOff>190500</xdr:rowOff>
    </xdr:to>
    <xdr:sp macro="" textlink="">
      <xdr:nvSpPr>
        <xdr:cNvPr id="5767" name="Ellipse 5766">
          <a:extLst>
            <a:ext uri="{FF2B5EF4-FFF2-40B4-BE49-F238E27FC236}">
              <a16:creationId xmlns:a16="http://schemas.microsoft.com/office/drawing/2014/main" id="{5F35E27B-DFBE-3937-623F-3EDA5F6A09AC}"/>
            </a:ext>
          </a:extLst>
        </xdr:cNvPr>
        <xdr:cNvSpPr/>
      </xdr:nvSpPr>
      <xdr:spPr>
        <a:xfrm>
          <a:off x="166624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768" name="Ellipse 5767">
          <a:extLst>
            <a:ext uri="{FF2B5EF4-FFF2-40B4-BE49-F238E27FC236}">
              <a16:creationId xmlns:a16="http://schemas.microsoft.com/office/drawing/2014/main" id="{744DB74C-FB00-E0D7-B6F6-51D1B435D71B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35</xdr:row>
      <xdr:rowOff>0</xdr:rowOff>
    </xdr:from>
    <xdr:to>
      <xdr:col>39</xdr:col>
      <xdr:colOff>762000</xdr:colOff>
      <xdr:row>81</xdr:row>
      <xdr:rowOff>177800</xdr:rowOff>
    </xdr:to>
    <xdr:cxnSp macro="">
      <xdr:nvCxnSpPr>
        <xdr:cNvPr id="5769" name="Connecteur droit avec flèche 5768">
          <a:extLst>
            <a:ext uri="{FF2B5EF4-FFF2-40B4-BE49-F238E27FC236}">
              <a16:creationId xmlns:a16="http://schemas.microsoft.com/office/drawing/2014/main" id="{026FA1BB-26DB-AFE0-5F2B-284407E4EE26}"/>
            </a:ext>
          </a:extLst>
        </xdr:cNvPr>
        <xdr:cNvCxnSpPr/>
      </xdr:nvCxnSpPr>
      <xdr:spPr>
        <a:xfrm>
          <a:off x="23653750" y="7112000"/>
          <a:ext cx="9302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635000</xdr:colOff>
      <xdr:row>81</xdr:row>
      <xdr:rowOff>50800</xdr:rowOff>
    </xdr:from>
    <xdr:to>
      <xdr:col>40</xdr:col>
      <xdr:colOff>762000</xdr:colOff>
      <xdr:row>85</xdr:row>
      <xdr:rowOff>190500</xdr:rowOff>
    </xdr:to>
    <xdr:sp macro="" textlink="">
      <xdr:nvSpPr>
        <xdr:cNvPr id="5770" name="Ellipse 5769">
          <a:extLst>
            <a:ext uri="{FF2B5EF4-FFF2-40B4-BE49-F238E27FC236}">
              <a16:creationId xmlns:a16="http://schemas.microsoft.com/office/drawing/2014/main" id="{AAF958D2-0C83-93F3-E59E-07692B786650}"/>
            </a:ext>
          </a:extLst>
        </xdr:cNvPr>
        <xdr:cNvSpPr/>
      </xdr:nvSpPr>
      <xdr:spPr>
        <a:xfrm>
          <a:off x="32829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39</xdr:col>
      <xdr:colOff>762000</xdr:colOff>
      <xdr:row>81</xdr:row>
      <xdr:rowOff>177800</xdr:rowOff>
    </xdr:from>
    <xdr:to>
      <xdr:col>39</xdr:col>
      <xdr:colOff>793750</xdr:colOff>
      <xdr:row>81</xdr:row>
      <xdr:rowOff>177800</xdr:rowOff>
    </xdr:to>
    <xdr:cxnSp macro="">
      <xdr:nvCxnSpPr>
        <xdr:cNvPr id="5771" name="Connecteur droit avec flèche 5770">
          <a:extLst>
            <a:ext uri="{FF2B5EF4-FFF2-40B4-BE49-F238E27FC236}">
              <a16:creationId xmlns:a16="http://schemas.microsoft.com/office/drawing/2014/main" id="{04CD70D9-41CA-8F90-3B6B-4F9230309E60}"/>
            </a:ext>
          </a:extLst>
        </xdr:cNvPr>
        <xdr:cNvCxnSpPr/>
      </xdr:nvCxnSpPr>
      <xdr:spPr>
        <a:xfrm>
          <a:off x="329565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666750</xdr:colOff>
      <xdr:row>81</xdr:row>
      <xdr:rowOff>50800</xdr:rowOff>
    </xdr:from>
    <xdr:to>
      <xdr:col>40</xdr:col>
      <xdr:colOff>793750</xdr:colOff>
      <xdr:row>85</xdr:row>
      <xdr:rowOff>190500</xdr:rowOff>
    </xdr:to>
    <xdr:sp macro="" textlink="">
      <xdr:nvSpPr>
        <xdr:cNvPr id="5772" name="Ellipse 5771">
          <a:extLst>
            <a:ext uri="{FF2B5EF4-FFF2-40B4-BE49-F238E27FC236}">
              <a16:creationId xmlns:a16="http://schemas.microsoft.com/office/drawing/2014/main" id="{332E5B97-D2B2-6F1F-8661-D67908EC4C15}"/>
            </a:ext>
          </a:extLst>
        </xdr:cNvPr>
        <xdr:cNvSpPr/>
      </xdr:nvSpPr>
      <xdr:spPr>
        <a:xfrm>
          <a:off x="32861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285750</xdr:colOff>
      <xdr:row>81</xdr:row>
      <xdr:rowOff>177800</xdr:rowOff>
    </xdr:from>
    <xdr:to>
      <xdr:col>39</xdr:col>
      <xdr:colOff>793750</xdr:colOff>
      <xdr:row>81</xdr:row>
      <xdr:rowOff>177800</xdr:rowOff>
    </xdr:to>
    <xdr:cxnSp macro="">
      <xdr:nvCxnSpPr>
        <xdr:cNvPr id="5773" name="Connecteur droit avec flèche 5772">
          <a:extLst>
            <a:ext uri="{FF2B5EF4-FFF2-40B4-BE49-F238E27FC236}">
              <a16:creationId xmlns:a16="http://schemas.microsoft.com/office/drawing/2014/main" id="{45136023-E4F6-A74F-FD60-B570312BEBBA}"/>
            </a:ext>
          </a:extLst>
        </xdr:cNvPr>
        <xdr:cNvCxnSpPr/>
      </xdr:nvCxnSpPr>
      <xdr:spPr>
        <a:xfrm flipH="1">
          <a:off x="16795750" y="16637000"/>
          <a:ext cx="16192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158750</xdr:colOff>
      <xdr:row>81</xdr:row>
      <xdr:rowOff>50800</xdr:rowOff>
    </xdr:from>
    <xdr:to>
      <xdr:col>21</xdr:col>
      <xdr:colOff>285750</xdr:colOff>
      <xdr:row>85</xdr:row>
      <xdr:rowOff>190500</xdr:rowOff>
    </xdr:to>
    <xdr:sp macro="" textlink="">
      <xdr:nvSpPr>
        <xdr:cNvPr id="5774" name="Ellipse 5773">
          <a:extLst>
            <a:ext uri="{FF2B5EF4-FFF2-40B4-BE49-F238E27FC236}">
              <a16:creationId xmlns:a16="http://schemas.microsoft.com/office/drawing/2014/main" id="{E5D2A6D0-BBA0-48C2-974A-7DF47724F11B}"/>
            </a:ext>
          </a:extLst>
        </xdr:cNvPr>
        <xdr:cNvSpPr/>
      </xdr:nvSpPr>
      <xdr:spPr>
        <a:xfrm>
          <a:off x="16668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285750</xdr:colOff>
      <xdr:row>35</xdr:row>
      <xdr:rowOff>0</xdr:rowOff>
    </xdr:from>
    <xdr:to>
      <xdr:col>40</xdr:col>
      <xdr:colOff>698500</xdr:colOff>
      <xdr:row>81</xdr:row>
      <xdr:rowOff>177800</xdr:rowOff>
    </xdr:to>
    <xdr:cxnSp macro="">
      <xdr:nvCxnSpPr>
        <xdr:cNvPr id="5775" name="Connecteur droit avec flèche 5774">
          <a:extLst>
            <a:ext uri="{FF2B5EF4-FFF2-40B4-BE49-F238E27FC236}">
              <a16:creationId xmlns:a16="http://schemas.microsoft.com/office/drawing/2014/main" id="{F91DD6F2-C072-61F6-EEAD-B02500E50BC6}"/>
            </a:ext>
          </a:extLst>
        </xdr:cNvPr>
        <xdr:cNvCxnSpPr/>
      </xdr:nvCxnSpPr>
      <xdr:spPr>
        <a:xfrm flipV="1">
          <a:off x="16795750" y="7112000"/>
          <a:ext cx="16922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571500</xdr:colOff>
      <xdr:row>34</xdr:row>
      <xdr:rowOff>76200</xdr:rowOff>
    </xdr:from>
    <xdr:to>
      <xdr:col>41</xdr:col>
      <xdr:colOff>698500</xdr:colOff>
      <xdr:row>39</xdr:row>
      <xdr:rowOff>12700</xdr:rowOff>
    </xdr:to>
    <xdr:sp macro="" textlink="">
      <xdr:nvSpPr>
        <xdr:cNvPr id="5776" name="Ellipse 5775">
          <a:extLst>
            <a:ext uri="{FF2B5EF4-FFF2-40B4-BE49-F238E27FC236}">
              <a16:creationId xmlns:a16="http://schemas.microsoft.com/office/drawing/2014/main" id="{169E596B-0F33-B0C0-13D5-6FF71DD07B70}"/>
            </a:ext>
          </a:extLst>
        </xdr:cNvPr>
        <xdr:cNvSpPr/>
      </xdr:nvSpPr>
      <xdr:spPr>
        <a:xfrm>
          <a:off x="33591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292100</xdr:colOff>
      <xdr:row>35</xdr:row>
      <xdr:rowOff>0</xdr:rowOff>
    </xdr:from>
    <xdr:to>
      <xdr:col>40</xdr:col>
      <xdr:colOff>698500</xdr:colOff>
      <xdr:row>81</xdr:row>
      <xdr:rowOff>177800</xdr:rowOff>
    </xdr:to>
    <xdr:cxnSp macro="">
      <xdr:nvCxnSpPr>
        <xdr:cNvPr id="5777" name="Connecteur droit avec flèche 5776">
          <a:extLst>
            <a:ext uri="{FF2B5EF4-FFF2-40B4-BE49-F238E27FC236}">
              <a16:creationId xmlns:a16="http://schemas.microsoft.com/office/drawing/2014/main" id="{FC7E99F7-4C40-D5F8-C526-8BB0094D1CF2}"/>
            </a:ext>
          </a:extLst>
        </xdr:cNvPr>
        <xdr:cNvCxnSpPr/>
      </xdr:nvCxnSpPr>
      <xdr:spPr>
        <a:xfrm flipH="1">
          <a:off x="16802100" y="7112000"/>
          <a:ext cx="169164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165100</xdr:colOff>
      <xdr:row>81</xdr:row>
      <xdr:rowOff>50800</xdr:rowOff>
    </xdr:from>
    <xdr:to>
      <xdr:col>21</xdr:col>
      <xdr:colOff>292100</xdr:colOff>
      <xdr:row>85</xdr:row>
      <xdr:rowOff>190500</xdr:rowOff>
    </xdr:to>
    <xdr:sp macro="" textlink="">
      <xdr:nvSpPr>
        <xdr:cNvPr id="5778" name="Ellipse 5777">
          <a:extLst>
            <a:ext uri="{FF2B5EF4-FFF2-40B4-BE49-F238E27FC236}">
              <a16:creationId xmlns:a16="http://schemas.microsoft.com/office/drawing/2014/main" id="{77B6A330-2BAE-5261-D035-1CD34AC7CA00}"/>
            </a:ext>
          </a:extLst>
        </xdr:cNvPr>
        <xdr:cNvSpPr/>
      </xdr:nvSpPr>
      <xdr:spPr>
        <a:xfrm>
          <a:off x="166751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292100</xdr:colOff>
      <xdr:row>81</xdr:row>
      <xdr:rowOff>177800</xdr:rowOff>
    </xdr:from>
    <xdr:to>
      <xdr:col>20</xdr:col>
      <xdr:colOff>298450</xdr:colOff>
      <xdr:row>81</xdr:row>
      <xdr:rowOff>177800</xdr:rowOff>
    </xdr:to>
    <xdr:cxnSp macro="">
      <xdr:nvCxnSpPr>
        <xdr:cNvPr id="5779" name="Connecteur droit avec flèche 5778">
          <a:extLst>
            <a:ext uri="{FF2B5EF4-FFF2-40B4-BE49-F238E27FC236}">
              <a16:creationId xmlns:a16="http://schemas.microsoft.com/office/drawing/2014/main" id="{30499C8F-0E48-77B9-A1DE-DF26B231D1C1}"/>
            </a:ext>
          </a:extLst>
        </xdr:cNvPr>
        <xdr:cNvCxnSpPr/>
      </xdr:nvCxnSpPr>
      <xdr:spPr>
        <a:xfrm>
          <a:off x="16802100" y="16637000"/>
          <a:ext cx="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171450</xdr:colOff>
      <xdr:row>81</xdr:row>
      <xdr:rowOff>50800</xdr:rowOff>
    </xdr:from>
    <xdr:to>
      <xdr:col>21</xdr:col>
      <xdr:colOff>298450</xdr:colOff>
      <xdr:row>85</xdr:row>
      <xdr:rowOff>190500</xdr:rowOff>
    </xdr:to>
    <xdr:sp macro="" textlink="">
      <xdr:nvSpPr>
        <xdr:cNvPr id="5780" name="Ellipse 5779">
          <a:extLst>
            <a:ext uri="{FF2B5EF4-FFF2-40B4-BE49-F238E27FC236}">
              <a16:creationId xmlns:a16="http://schemas.microsoft.com/office/drawing/2014/main" id="{95D27A69-DB2E-CC27-939C-DB0AF6E42592}"/>
            </a:ext>
          </a:extLst>
        </xdr:cNvPr>
        <xdr:cNvSpPr/>
      </xdr:nvSpPr>
      <xdr:spPr>
        <a:xfrm>
          <a:off x="166814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298450</xdr:colOff>
      <xdr:row>81</xdr:row>
      <xdr:rowOff>177800</xdr:rowOff>
    </xdr:from>
    <xdr:to>
      <xdr:col>20</xdr:col>
      <xdr:colOff>304800</xdr:colOff>
      <xdr:row>81</xdr:row>
      <xdr:rowOff>177800</xdr:rowOff>
    </xdr:to>
    <xdr:cxnSp macro="">
      <xdr:nvCxnSpPr>
        <xdr:cNvPr id="5781" name="Connecteur droit avec flèche 5780">
          <a:extLst>
            <a:ext uri="{FF2B5EF4-FFF2-40B4-BE49-F238E27FC236}">
              <a16:creationId xmlns:a16="http://schemas.microsoft.com/office/drawing/2014/main" id="{4A5B0334-E944-E2E9-0A01-7C3FDA209C00}"/>
            </a:ext>
          </a:extLst>
        </xdr:cNvPr>
        <xdr:cNvCxnSpPr/>
      </xdr:nvCxnSpPr>
      <xdr:spPr>
        <a:xfrm>
          <a:off x="16808450" y="16637000"/>
          <a:ext cx="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177800</xdr:colOff>
      <xdr:row>81</xdr:row>
      <xdr:rowOff>50800</xdr:rowOff>
    </xdr:from>
    <xdr:to>
      <xdr:col>21</xdr:col>
      <xdr:colOff>304800</xdr:colOff>
      <xdr:row>85</xdr:row>
      <xdr:rowOff>190500</xdr:rowOff>
    </xdr:to>
    <xdr:sp macro="" textlink="">
      <xdr:nvSpPr>
        <xdr:cNvPr id="5782" name="Ellipse 5781">
          <a:extLst>
            <a:ext uri="{FF2B5EF4-FFF2-40B4-BE49-F238E27FC236}">
              <a16:creationId xmlns:a16="http://schemas.microsoft.com/office/drawing/2014/main" id="{9232CBDA-4C73-99C3-5A13-89091103EC63}"/>
            </a:ext>
          </a:extLst>
        </xdr:cNvPr>
        <xdr:cNvSpPr/>
      </xdr:nvSpPr>
      <xdr:spPr>
        <a:xfrm>
          <a:off x="166878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304800</xdr:colOff>
      <xdr:row>81</xdr:row>
      <xdr:rowOff>177800</xdr:rowOff>
    </xdr:from>
    <xdr:to>
      <xdr:col>20</xdr:col>
      <xdr:colOff>311150</xdr:colOff>
      <xdr:row>81</xdr:row>
      <xdr:rowOff>177800</xdr:rowOff>
    </xdr:to>
    <xdr:cxnSp macro="">
      <xdr:nvCxnSpPr>
        <xdr:cNvPr id="5783" name="Connecteur droit avec flèche 5782">
          <a:extLst>
            <a:ext uri="{FF2B5EF4-FFF2-40B4-BE49-F238E27FC236}">
              <a16:creationId xmlns:a16="http://schemas.microsoft.com/office/drawing/2014/main" id="{13275545-FC2F-CF98-ABEF-64865B7EFF40}"/>
            </a:ext>
          </a:extLst>
        </xdr:cNvPr>
        <xdr:cNvCxnSpPr/>
      </xdr:nvCxnSpPr>
      <xdr:spPr>
        <a:xfrm>
          <a:off x="16814800" y="16637000"/>
          <a:ext cx="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184150</xdr:colOff>
      <xdr:row>81</xdr:row>
      <xdr:rowOff>50800</xdr:rowOff>
    </xdr:from>
    <xdr:to>
      <xdr:col>21</xdr:col>
      <xdr:colOff>311150</xdr:colOff>
      <xdr:row>85</xdr:row>
      <xdr:rowOff>190500</xdr:rowOff>
    </xdr:to>
    <xdr:sp macro="" textlink="">
      <xdr:nvSpPr>
        <xdr:cNvPr id="5784" name="Ellipse 5783">
          <a:extLst>
            <a:ext uri="{FF2B5EF4-FFF2-40B4-BE49-F238E27FC236}">
              <a16:creationId xmlns:a16="http://schemas.microsoft.com/office/drawing/2014/main" id="{4CCAA1FC-C919-8273-D644-59F422D56AF5}"/>
            </a:ext>
          </a:extLst>
        </xdr:cNvPr>
        <xdr:cNvSpPr/>
      </xdr:nvSpPr>
      <xdr:spPr>
        <a:xfrm>
          <a:off x="166941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311150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785" name="Connecteur droit avec flèche 5784">
          <a:extLst>
            <a:ext uri="{FF2B5EF4-FFF2-40B4-BE49-F238E27FC236}">
              <a16:creationId xmlns:a16="http://schemas.microsoft.com/office/drawing/2014/main" id="{62A5BB74-3D59-C5E5-B4AE-51C036737314}"/>
            </a:ext>
          </a:extLst>
        </xdr:cNvPr>
        <xdr:cNvCxnSpPr/>
      </xdr:nvCxnSpPr>
      <xdr:spPr>
        <a:xfrm flipV="1">
          <a:off x="16821150" y="7112000"/>
          <a:ext cx="68008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786" name="Ellipse 5785">
          <a:extLst>
            <a:ext uri="{FF2B5EF4-FFF2-40B4-BE49-F238E27FC236}">
              <a16:creationId xmlns:a16="http://schemas.microsoft.com/office/drawing/2014/main" id="{01745CEF-DE88-9223-FCA6-EAC4B10338BC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40</xdr:col>
      <xdr:colOff>762000</xdr:colOff>
      <xdr:row>35</xdr:row>
      <xdr:rowOff>0</xdr:rowOff>
    </xdr:to>
    <xdr:cxnSp macro="">
      <xdr:nvCxnSpPr>
        <xdr:cNvPr id="5787" name="Connecteur droit avec flèche 5786">
          <a:extLst>
            <a:ext uri="{FF2B5EF4-FFF2-40B4-BE49-F238E27FC236}">
              <a16:creationId xmlns:a16="http://schemas.microsoft.com/office/drawing/2014/main" id="{2FC2DA2C-35FB-9728-58DF-A695A0AE6182}"/>
            </a:ext>
          </a:extLst>
        </xdr:cNvPr>
        <xdr:cNvCxnSpPr/>
      </xdr:nvCxnSpPr>
      <xdr:spPr>
        <a:xfrm>
          <a:off x="23622000" y="7112000"/>
          <a:ext cx="10160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635000</xdr:colOff>
      <xdr:row>34</xdr:row>
      <xdr:rowOff>76200</xdr:rowOff>
    </xdr:from>
    <xdr:to>
      <xdr:col>41</xdr:col>
      <xdr:colOff>762000</xdr:colOff>
      <xdr:row>39</xdr:row>
      <xdr:rowOff>12700</xdr:rowOff>
    </xdr:to>
    <xdr:sp macro="" textlink="">
      <xdr:nvSpPr>
        <xdr:cNvPr id="5788" name="Ellipse 5787">
          <a:extLst>
            <a:ext uri="{FF2B5EF4-FFF2-40B4-BE49-F238E27FC236}">
              <a16:creationId xmlns:a16="http://schemas.microsoft.com/office/drawing/2014/main" id="{611FC260-5D82-B831-6CB9-16C6EAA3E2C7}"/>
            </a:ext>
          </a:extLst>
        </xdr:cNvPr>
        <xdr:cNvSpPr/>
      </xdr:nvSpPr>
      <xdr:spPr>
        <a:xfrm>
          <a:off x="3365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40</xdr:col>
      <xdr:colOff>762000</xdr:colOff>
      <xdr:row>35</xdr:row>
      <xdr:rowOff>0</xdr:rowOff>
    </xdr:to>
    <xdr:cxnSp macro="">
      <xdr:nvCxnSpPr>
        <xdr:cNvPr id="5789" name="Connecteur droit avec flèche 5788">
          <a:extLst>
            <a:ext uri="{FF2B5EF4-FFF2-40B4-BE49-F238E27FC236}">
              <a16:creationId xmlns:a16="http://schemas.microsoft.com/office/drawing/2014/main" id="{676FFA96-DFE7-5A88-4D03-6D8D5663D553}"/>
            </a:ext>
          </a:extLst>
        </xdr:cNvPr>
        <xdr:cNvCxnSpPr/>
      </xdr:nvCxnSpPr>
      <xdr:spPr>
        <a:xfrm flipH="1">
          <a:off x="23622000" y="7112000"/>
          <a:ext cx="10160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790" name="Ellipse 5789">
          <a:extLst>
            <a:ext uri="{FF2B5EF4-FFF2-40B4-BE49-F238E27FC236}">
              <a16:creationId xmlns:a16="http://schemas.microsoft.com/office/drawing/2014/main" id="{A2D201CE-A0BD-F2D4-CECF-E4D0B80D331F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29</xdr:col>
      <xdr:colOff>730250</xdr:colOff>
      <xdr:row>81</xdr:row>
      <xdr:rowOff>177800</xdr:rowOff>
    </xdr:to>
    <xdr:cxnSp macro="">
      <xdr:nvCxnSpPr>
        <xdr:cNvPr id="5791" name="Connecteur droit avec flèche 5790">
          <a:extLst>
            <a:ext uri="{FF2B5EF4-FFF2-40B4-BE49-F238E27FC236}">
              <a16:creationId xmlns:a16="http://schemas.microsoft.com/office/drawing/2014/main" id="{1F7873C6-D672-1887-43F7-3CBE9565C295}"/>
            </a:ext>
          </a:extLst>
        </xdr:cNvPr>
        <xdr:cNvCxnSpPr/>
      </xdr:nvCxnSpPr>
      <xdr:spPr>
        <a:xfrm>
          <a:off x="23622000" y="7112000"/>
          <a:ext cx="1047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603250</xdr:colOff>
      <xdr:row>81</xdr:row>
      <xdr:rowOff>50800</xdr:rowOff>
    </xdr:from>
    <xdr:to>
      <xdr:col>30</xdr:col>
      <xdr:colOff>730250</xdr:colOff>
      <xdr:row>85</xdr:row>
      <xdr:rowOff>190500</xdr:rowOff>
    </xdr:to>
    <xdr:sp macro="" textlink="">
      <xdr:nvSpPr>
        <xdr:cNvPr id="5792" name="Ellipse 5791">
          <a:extLst>
            <a:ext uri="{FF2B5EF4-FFF2-40B4-BE49-F238E27FC236}">
              <a16:creationId xmlns:a16="http://schemas.microsoft.com/office/drawing/2014/main" id="{66626EB5-169B-36F4-0302-CE2E6EFB860A}"/>
            </a:ext>
          </a:extLst>
        </xdr:cNvPr>
        <xdr:cNvSpPr/>
      </xdr:nvSpPr>
      <xdr:spPr>
        <a:xfrm>
          <a:off x="24542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29</xdr:col>
      <xdr:colOff>730250</xdr:colOff>
      <xdr:row>35</xdr:row>
      <xdr:rowOff>0</xdr:rowOff>
    </xdr:from>
    <xdr:to>
      <xdr:col>41</xdr:col>
      <xdr:colOff>0</xdr:colOff>
      <xdr:row>81</xdr:row>
      <xdr:rowOff>177800</xdr:rowOff>
    </xdr:to>
    <xdr:cxnSp macro="">
      <xdr:nvCxnSpPr>
        <xdr:cNvPr id="5793" name="Connecteur droit avec flèche 5792">
          <a:extLst>
            <a:ext uri="{FF2B5EF4-FFF2-40B4-BE49-F238E27FC236}">
              <a16:creationId xmlns:a16="http://schemas.microsoft.com/office/drawing/2014/main" id="{463EFA61-ADBE-C3EC-D7D5-1AFB37994CAD}"/>
            </a:ext>
          </a:extLst>
        </xdr:cNvPr>
        <xdr:cNvCxnSpPr/>
      </xdr:nvCxnSpPr>
      <xdr:spPr>
        <a:xfrm flipV="1">
          <a:off x="24669750" y="7112000"/>
          <a:ext cx="9175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698500</xdr:colOff>
      <xdr:row>34</xdr:row>
      <xdr:rowOff>76200</xdr:rowOff>
    </xdr:from>
    <xdr:to>
      <xdr:col>42</xdr:col>
      <xdr:colOff>0</xdr:colOff>
      <xdr:row>39</xdr:row>
      <xdr:rowOff>12700</xdr:rowOff>
    </xdr:to>
    <xdr:sp macro="" textlink="">
      <xdr:nvSpPr>
        <xdr:cNvPr id="5794" name="Ellipse 5793">
          <a:extLst>
            <a:ext uri="{FF2B5EF4-FFF2-40B4-BE49-F238E27FC236}">
              <a16:creationId xmlns:a16="http://schemas.microsoft.com/office/drawing/2014/main" id="{CE3A30A7-8BB6-EFF2-5848-64762EE152EB}"/>
            </a:ext>
          </a:extLst>
        </xdr:cNvPr>
        <xdr:cNvSpPr/>
      </xdr:nvSpPr>
      <xdr:spPr>
        <a:xfrm>
          <a:off x="33718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795" name="Ellipse 5794">
          <a:extLst>
            <a:ext uri="{FF2B5EF4-FFF2-40B4-BE49-F238E27FC236}">
              <a16:creationId xmlns:a16="http://schemas.microsoft.com/office/drawing/2014/main" id="{2F9F3B41-4B05-0281-20BB-CFDCD852FE10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41</xdr:col>
      <xdr:colOff>63500</xdr:colOff>
      <xdr:row>35</xdr:row>
      <xdr:rowOff>0</xdr:rowOff>
    </xdr:to>
    <xdr:cxnSp macro="">
      <xdr:nvCxnSpPr>
        <xdr:cNvPr id="5796" name="Connecteur droit avec flèche 5795">
          <a:extLst>
            <a:ext uri="{FF2B5EF4-FFF2-40B4-BE49-F238E27FC236}">
              <a16:creationId xmlns:a16="http://schemas.microsoft.com/office/drawing/2014/main" id="{04779DB7-9CB5-E7CD-4536-E07AA58ACA66}"/>
            </a:ext>
          </a:extLst>
        </xdr:cNvPr>
        <xdr:cNvCxnSpPr/>
      </xdr:nvCxnSpPr>
      <xdr:spPr>
        <a:xfrm>
          <a:off x="23590250" y="7112000"/>
          <a:ext cx="10318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762000</xdr:colOff>
      <xdr:row>34</xdr:row>
      <xdr:rowOff>76200</xdr:rowOff>
    </xdr:from>
    <xdr:to>
      <xdr:col>42</xdr:col>
      <xdr:colOff>63500</xdr:colOff>
      <xdr:row>39</xdr:row>
      <xdr:rowOff>12700</xdr:rowOff>
    </xdr:to>
    <xdr:sp macro="" textlink="">
      <xdr:nvSpPr>
        <xdr:cNvPr id="5797" name="Ellipse 5796">
          <a:extLst>
            <a:ext uri="{FF2B5EF4-FFF2-40B4-BE49-F238E27FC236}">
              <a16:creationId xmlns:a16="http://schemas.microsoft.com/office/drawing/2014/main" id="{16DDD069-CB74-DEEB-C750-580BD2844A02}"/>
            </a:ext>
          </a:extLst>
        </xdr:cNvPr>
        <xdr:cNvSpPr/>
      </xdr:nvSpPr>
      <xdr:spPr>
        <a:xfrm>
          <a:off x="33782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29</xdr:col>
      <xdr:colOff>762000</xdr:colOff>
      <xdr:row>35</xdr:row>
      <xdr:rowOff>0</xdr:rowOff>
    </xdr:from>
    <xdr:to>
      <xdr:col>41</xdr:col>
      <xdr:colOff>63500</xdr:colOff>
      <xdr:row>81</xdr:row>
      <xdr:rowOff>177800</xdr:rowOff>
    </xdr:to>
    <xdr:cxnSp macro="">
      <xdr:nvCxnSpPr>
        <xdr:cNvPr id="5798" name="Connecteur droit avec flèche 5797">
          <a:extLst>
            <a:ext uri="{FF2B5EF4-FFF2-40B4-BE49-F238E27FC236}">
              <a16:creationId xmlns:a16="http://schemas.microsoft.com/office/drawing/2014/main" id="{B6564CDB-E4C7-8D29-AB3B-74A7D8143851}"/>
            </a:ext>
          </a:extLst>
        </xdr:cNvPr>
        <xdr:cNvCxnSpPr/>
      </xdr:nvCxnSpPr>
      <xdr:spPr>
        <a:xfrm flipH="1">
          <a:off x="24701500" y="7112000"/>
          <a:ext cx="9207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635000</xdr:colOff>
      <xdr:row>81</xdr:row>
      <xdr:rowOff>50800</xdr:rowOff>
    </xdr:from>
    <xdr:to>
      <xdr:col>30</xdr:col>
      <xdr:colOff>762000</xdr:colOff>
      <xdr:row>85</xdr:row>
      <xdr:rowOff>190500</xdr:rowOff>
    </xdr:to>
    <xdr:sp macro="" textlink="">
      <xdr:nvSpPr>
        <xdr:cNvPr id="5799" name="Ellipse 5798">
          <a:extLst>
            <a:ext uri="{FF2B5EF4-FFF2-40B4-BE49-F238E27FC236}">
              <a16:creationId xmlns:a16="http://schemas.microsoft.com/office/drawing/2014/main" id="{42865C28-A5BF-F539-0BCB-33841BF9C3D9}"/>
            </a:ext>
          </a:extLst>
        </xdr:cNvPr>
        <xdr:cNvSpPr/>
      </xdr:nvSpPr>
      <xdr:spPr>
        <a:xfrm>
          <a:off x="24574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800" name="Ellipse 5799">
          <a:extLst>
            <a:ext uri="{FF2B5EF4-FFF2-40B4-BE49-F238E27FC236}">
              <a16:creationId xmlns:a16="http://schemas.microsoft.com/office/drawing/2014/main" id="{170C4C74-986F-AACF-D783-97D8AF79BB07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34</xdr:row>
      <xdr:rowOff>76200</xdr:rowOff>
    </xdr:from>
    <xdr:to>
      <xdr:col>29</xdr:col>
      <xdr:colOff>603250</xdr:colOff>
      <xdr:row>39</xdr:row>
      <xdr:rowOff>12700</xdr:rowOff>
    </xdr:to>
    <xdr:sp macro="" textlink="">
      <xdr:nvSpPr>
        <xdr:cNvPr id="5801" name="Ellipse 5800">
          <a:extLst>
            <a:ext uri="{FF2B5EF4-FFF2-40B4-BE49-F238E27FC236}">
              <a16:creationId xmlns:a16="http://schemas.microsoft.com/office/drawing/2014/main" id="{552A79EF-07BC-FBD7-F0E3-BB6409BEB124}"/>
            </a:ext>
          </a:extLst>
        </xdr:cNvPr>
        <xdr:cNvSpPr/>
      </xdr:nvSpPr>
      <xdr:spPr>
        <a:xfrm>
          <a:off x="23590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603250</xdr:colOff>
      <xdr:row>35</xdr:row>
      <xdr:rowOff>0</xdr:rowOff>
    </xdr:from>
    <xdr:to>
      <xdr:col>40</xdr:col>
      <xdr:colOff>0</xdr:colOff>
      <xdr:row>81</xdr:row>
      <xdr:rowOff>177800</xdr:rowOff>
    </xdr:to>
    <xdr:cxnSp macro="">
      <xdr:nvCxnSpPr>
        <xdr:cNvPr id="5802" name="Connecteur droit avec flèche 5801">
          <a:extLst>
            <a:ext uri="{FF2B5EF4-FFF2-40B4-BE49-F238E27FC236}">
              <a16:creationId xmlns:a16="http://schemas.microsoft.com/office/drawing/2014/main" id="{1124981E-9BDF-AF27-5756-6FF7B9341A23}"/>
            </a:ext>
          </a:extLst>
        </xdr:cNvPr>
        <xdr:cNvCxnSpPr/>
      </xdr:nvCxnSpPr>
      <xdr:spPr>
        <a:xfrm>
          <a:off x="23717250" y="7112000"/>
          <a:ext cx="9302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698500</xdr:colOff>
      <xdr:row>81</xdr:row>
      <xdr:rowOff>50800</xdr:rowOff>
    </xdr:from>
    <xdr:to>
      <xdr:col>41</xdr:col>
      <xdr:colOff>0</xdr:colOff>
      <xdr:row>85</xdr:row>
      <xdr:rowOff>190500</xdr:rowOff>
    </xdr:to>
    <xdr:sp macro="" textlink="">
      <xdr:nvSpPr>
        <xdr:cNvPr id="5803" name="Ellipse 5802">
          <a:extLst>
            <a:ext uri="{FF2B5EF4-FFF2-40B4-BE49-F238E27FC236}">
              <a16:creationId xmlns:a16="http://schemas.microsoft.com/office/drawing/2014/main" id="{208B45EF-1F1E-7CD0-3004-6548AC6165D4}"/>
            </a:ext>
          </a:extLst>
        </xdr:cNvPr>
        <xdr:cNvSpPr/>
      </xdr:nvSpPr>
      <xdr:spPr>
        <a:xfrm>
          <a:off x="32893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0</xdr:colOff>
      <xdr:row>81</xdr:row>
      <xdr:rowOff>177800</xdr:rowOff>
    </xdr:from>
    <xdr:to>
      <xdr:col>40</xdr:col>
      <xdr:colOff>31750</xdr:colOff>
      <xdr:row>81</xdr:row>
      <xdr:rowOff>177800</xdr:rowOff>
    </xdr:to>
    <xdr:cxnSp macro="">
      <xdr:nvCxnSpPr>
        <xdr:cNvPr id="5804" name="Connecteur droit avec flèche 5803">
          <a:extLst>
            <a:ext uri="{FF2B5EF4-FFF2-40B4-BE49-F238E27FC236}">
              <a16:creationId xmlns:a16="http://schemas.microsoft.com/office/drawing/2014/main" id="{3438A626-F6EF-FB96-4196-770199FDA9D8}"/>
            </a:ext>
          </a:extLst>
        </xdr:cNvPr>
        <xdr:cNvCxnSpPr/>
      </xdr:nvCxnSpPr>
      <xdr:spPr>
        <a:xfrm>
          <a:off x="330200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730250</xdr:colOff>
      <xdr:row>81</xdr:row>
      <xdr:rowOff>50800</xdr:rowOff>
    </xdr:from>
    <xdr:to>
      <xdr:col>41</xdr:col>
      <xdr:colOff>31750</xdr:colOff>
      <xdr:row>85</xdr:row>
      <xdr:rowOff>190500</xdr:rowOff>
    </xdr:to>
    <xdr:sp macro="" textlink="">
      <xdr:nvSpPr>
        <xdr:cNvPr id="5805" name="Ellipse 5804">
          <a:extLst>
            <a:ext uri="{FF2B5EF4-FFF2-40B4-BE49-F238E27FC236}">
              <a16:creationId xmlns:a16="http://schemas.microsoft.com/office/drawing/2014/main" id="{631E0474-2786-0FDD-B790-EF1D9E83B062}"/>
            </a:ext>
          </a:extLst>
        </xdr:cNvPr>
        <xdr:cNvSpPr/>
      </xdr:nvSpPr>
      <xdr:spPr>
        <a:xfrm>
          <a:off x="32924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539750</xdr:colOff>
      <xdr:row>34</xdr:row>
      <xdr:rowOff>76200</xdr:rowOff>
    </xdr:from>
    <xdr:to>
      <xdr:col>29</xdr:col>
      <xdr:colOff>666750</xdr:colOff>
      <xdr:row>39</xdr:row>
      <xdr:rowOff>12700</xdr:rowOff>
    </xdr:to>
    <xdr:sp macro="" textlink="">
      <xdr:nvSpPr>
        <xdr:cNvPr id="5806" name="Ellipse 5805">
          <a:extLst>
            <a:ext uri="{FF2B5EF4-FFF2-40B4-BE49-F238E27FC236}">
              <a16:creationId xmlns:a16="http://schemas.microsoft.com/office/drawing/2014/main" id="{EC502EFF-593C-AD48-AC3F-A085A7992B58}"/>
            </a:ext>
          </a:extLst>
        </xdr:cNvPr>
        <xdr:cNvSpPr/>
      </xdr:nvSpPr>
      <xdr:spPr>
        <a:xfrm>
          <a:off x="23653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603250</xdr:colOff>
      <xdr:row>34</xdr:row>
      <xdr:rowOff>76200</xdr:rowOff>
    </xdr:from>
    <xdr:to>
      <xdr:col>29</xdr:col>
      <xdr:colOff>730250</xdr:colOff>
      <xdr:row>39</xdr:row>
      <xdr:rowOff>12700</xdr:rowOff>
    </xdr:to>
    <xdr:sp macro="" textlink="">
      <xdr:nvSpPr>
        <xdr:cNvPr id="5807" name="Ellipse 5806">
          <a:extLst>
            <a:ext uri="{FF2B5EF4-FFF2-40B4-BE49-F238E27FC236}">
              <a16:creationId xmlns:a16="http://schemas.microsoft.com/office/drawing/2014/main" id="{881584EC-0EE7-0D4E-D411-B80AEB0E4386}"/>
            </a:ext>
          </a:extLst>
        </xdr:cNvPr>
        <xdr:cNvSpPr/>
      </xdr:nvSpPr>
      <xdr:spPr>
        <a:xfrm>
          <a:off x="23717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730250</xdr:colOff>
      <xdr:row>35</xdr:row>
      <xdr:rowOff>0</xdr:rowOff>
    </xdr:from>
    <xdr:to>
      <xdr:col>40</xdr:col>
      <xdr:colOff>63500</xdr:colOff>
      <xdr:row>81</xdr:row>
      <xdr:rowOff>177800</xdr:rowOff>
    </xdr:to>
    <xdr:cxnSp macro="">
      <xdr:nvCxnSpPr>
        <xdr:cNvPr id="5808" name="Connecteur droit avec flèche 5807">
          <a:extLst>
            <a:ext uri="{FF2B5EF4-FFF2-40B4-BE49-F238E27FC236}">
              <a16:creationId xmlns:a16="http://schemas.microsoft.com/office/drawing/2014/main" id="{DC693776-8967-0AE9-B229-EB62A4EEFD4C}"/>
            </a:ext>
          </a:extLst>
        </xdr:cNvPr>
        <xdr:cNvCxnSpPr/>
      </xdr:nvCxnSpPr>
      <xdr:spPr>
        <a:xfrm>
          <a:off x="23844250" y="7112000"/>
          <a:ext cx="9239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762000</xdr:colOff>
      <xdr:row>81</xdr:row>
      <xdr:rowOff>50800</xdr:rowOff>
    </xdr:from>
    <xdr:to>
      <xdr:col>41</xdr:col>
      <xdr:colOff>63500</xdr:colOff>
      <xdr:row>85</xdr:row>
      <xdr:rowOff>190500</xdr:rowOff>
    </xdr:to>
    <xdr:sp macro="" textlink="">
      <xdr:nvSpPr>
        <xdr:cNvPr id="5809" name="Ellipse 5808">
          <a:extLst>
            <a:ext uri="{FF2B5EF4-FFF2-40B4-BE49-F238E27FC236}">
              <a16:creationId xmlns:a16="http://schemas.microsoft.com/office/drawing/2014/main" id="{51098DAF-73F0-0726-BE5B-AC7A7FA24F0B}"/>
            </a:ext>
          </a:extLst>
        </xdr:cNvPr>
        <xdr:cNvSpPr/>
      </xdr:nvSpPr>
      <xdr:spPr>
        <a:xfrm>
          <a:off x="32956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29</xdr:col>
      <xdr:colOff>793750</xdr:colOff>
      <xdr:row>81</xdr:row>
      <xdr:rowOff>177800</xdr:rowOff>
    </xdr:from>
    <xdr:to>
      <xdr:col>40</xdr:col>
      <xdr:colOff>63500</xdr:colOff>
      <xdr:row>81</xdr:row>
      <xdr:rowOff>177800</xdr:rowOff>
    </xdr:to>
    <xdr:cxnSp macro="">
      <xdr:nvCxnSpPr>
        <xdr:cNvPr id="5810" name="Connecteur droit avec flèche 5809">
          <a:extLst>
            <a:ext uri="{FF2B5EF4-FFF2-40B4-BE49-F238E27FC236}">
              <a16:creationId xmlns:a16="http://schemas.microsoft.com/office/drawing/2014/main" id="{4846DB97-1E4D-CCBF-A00F-964C7A623B59}"/>
            </a:ext>
          </a:extLst>
        </xdr:cNvPr>
        <xdr:cNvCxnSpPr/>
      </xdr:nvCxnSpPr>
      <xdr:spPr>
        <a:xfrm flipH="1">
          <a:off x="24733250" y="16637000"/>
          <a:ext cx="83502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666750</xdr:colOff>
      <xdr:row>81</xdr:row>
      <xdr:rowOff>50800</xdr:rowOff>
    </xdr:from>
    <xdr:to>
      <xdr:col>30</xdr:col>
      <xdr:colOff>793750</xdr:colOff>
      <xdr:row>85</xdr:row>
      <xdr:rowOff>190500</xdr:rowOff>
    </xdr:to>
    <xdr:sp macro="" textlink="">
      <xdr:nvSpPr>
        <xdr:cNvPr id="5811" name="Ellipse 5810">
          <a:extLst>
            <a:ext uri="{FF2B5EF4-FFF2-40B4-BE49-F238E27FC236}">
              <a16:creationId xmlns:a16="http://schemas.microsoft.com/office/drawing/2014/main" id="{738DD57D-CEBD-33D5-3E40-7FB4FCBEC85A}"/>
            </a:ext>
          </a:extLst>
        </xdr:cNvPr>
        <xdr:cNvSpPr/>
      </xdr:nvSpPr>
      <xdr:spPr>
        <a:xfrm>
          <a:off x="24606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29</xdr:col>
      <xdr:colOff>793750</xdr:colOff>
      <xdr:row>81</xdr:row>
      <xdr:rowOff>177800</xdr:rowOff>
    </xdr:to>
    <xdr:cxnSp macro="">
      <xdr:nvCxnSpPr>
        <xdr:cNvPr id="5812" name="Connecteur droit avec flèche 5811">
          <a:extLst>
            <a:ext uri="{FF2B5EF4-FFF2-40B4-BE49-F238E27FC236}">
              <a16:creationId xmlns:a16="http://schemas.microsoft.com/office/drawing/2014/main" id="{6FCA0E24-2A98-A721-6DFE-78366B68F763}"/>
            </a:ext>
          </a:extLst>
        </xdr:cNvPr>
        <xdr:cNvCxnSpPr/>
      </xdr:nvCxnSpPr>
      <xdr:spPr>
        <a:xfrm flipH="1" flipV="1">
          <a:off x="23622000" y="7112000"/>
          <a:ext cx="1111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813" name="Ellipse 5812">
          <a:extLst>
            <a:ext uri="{FF2B5EF4-FFF2-40B4-BE49-F238E27FC236}">
              <a16:creationId xmlns:a16="http://schemas.microsoft.com/office/drawing/2014/main" id="{BD5F0BFE-E2CB-7CB6-E297-4A46976B0D17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814" name="Ellipse 5813">
          <a:extLst>
            <a:ext uri="{FF2B5EF4-FFF2-40B4-BE49-F238E27FC236}">
              <a16:creationId xmlns:a16="http://schemas.microsoft.com/office/drawing/2014/main" id="{AD64F749-6D12-8A09-C13E-E0CA0D58821A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317500</xdr:colOff>
      <xdr:row>35</xdr:row>
      <xdr:rowOff>0</xdr:rowOff>
    </xdr:from>
    <xdr:to>
      <xdr:col>28</xdr:col>
      <xdr:colOff>476250</xdr:colOff>
      <xdr:row>81</xdr:row>
      <xdr:rowOff>177800</xdr:rowOff>
    </xdr:to>
    <xdr:cxnSp macro="">
      <xdr:nvCxnSpPr>
        <xdr:cNvPr id="5815" name="Connecteur droit avec flèche 5814">
          <a:extLst>
            <a:ext uri="{FF2B5EF4-FFF2-40B4-BE49-F238E27FC236}">
              <a16:creationId xmlns:a16="http://schemas.microsoft.com/office/drawing/2014/main" id="{D0C8F301-B7F7-ECA4-AD21-F33A5EE65074}"/>
            </a:ext>
          </a:extLst>
        </xdr:cNvPr>
        <xdr:cNvCxnSpPr/>
      </xdr:nvCxnSpPr>
      <xdr:spPr>
        <a:xfrm flipH="1">
          <a:off x="16827500" y="7112000"/>
          <a:ext cx="6762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190500</xdr:colOff>
      <xdr:row>81</xdr:row>
      <xdr:rowOff>50800</xdr:rowOff>
    </xdr:from>
    <xdr:to>
      <xdr:col>21</xdr:col>
      <xdr:colOff>317500</xdr:colOff>
      <xdr:row>85</xdr:row>
      <xdr:rowOff>190500</xdr:rowOff>
    </xdr:to>
    <xdr:sp macro="" textlink="">
      <xdr:nvSpPr>
        <xdr:cNvPr id="5816" name="Ellipse 5815">
          <a:extLst>
            <a:ext uri="{FF2B5EF4-FFF2-40B4-BE49-F238E27FC236}">
              <a16:creationId xmlns:a16="http://schemas.microsoft.com/office/drawing/2014/main" id="{D307610C-8D28-1BF9-67FA-AF5F513ACABB}"/>
            </a:ext>
          </a:extLst>
        </xdr:cNvPr>
        <xdr:cNvSpPr/>
      </xdr:nvSpPr>
      <xdr:spPr>
        <a:xfrm>
          <a:off x="16700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317500</xdr:colOff>
      <xdr:row>81</xdr:row>
      <xdr:rowOff>177800</xdr:rowOff>
    </xdr:from>
    <xdr:to>
      <xdr:col>40</xdr:col>
      <xdr:colOff>95250</xdr:colOff>
      <xdr:row>81</xdr:row>
      <xdr:rowOff>177800</xdr:rowOff>
    </xdr:to>
    <xdr:cxnSp macro="">
      <xdr:nvCxnSpPr>
        <xdr:cNvPr id="5817" name="Connecteur droit avec flèche 5816">
          <a:extLst>
            <a:ext uri="{FF2B5EF4-FFF2-40B4-BE49-F238E27FC236}">
              <a16:creationId xmlns:a16="http://schemas.microsoft.com/office/drawing/2014/main" id="{A5510F9C-C718-49A3-8556-DDDFD9523410}"/>
            </a:ext>
          </a:extLst>
        </xdr:cNvPr>
        <xdr:cNvCxnSpPr/>
      </xdr:nvCxnSpPr>
      <xdr:spPr>
        <a:xfrm>
          <a:off x="16827500" y="16637000"/>
          <a:ext cx="16287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793750</xdr:colOff>
      <xdr:row>81</xdr:row>
      <xdr:rowOff>50800</xdr:rowOff>
    </xdr:from>
    <xdr:to>
      <xdr:col>41</xdr:col>
      <xdr:colOff>95250</xdr:colOff>
      <xdr:row>85</xdr:row>
      <xdr:rowOff>190500</xdr:rowOff>
    </xdr:to>
    <xdr:sp macro="" textlink="">
      <xdr:nvSpPr>
        <xdr:cNvPr id="5818" name="Ellipse 5817">
          <a:extLst>
            <a:ext uri="{FF2B5EF4-FFF2-40B4-BE49-F238E27FC236}">
              <a16:creationId xmlns:a16="http://schemas.microsoft.com/office/drawing/2014/main" id="{301B1320-3CD0-FD8D-BF01-2762397247FA}"/>
            </a:ext>
          </a:extLst>
        </xdr:cNvPr>
        <xdr:cNvSpPr/>
      </xdr:nvSpPr>
      <xdr:spPr>
        <a:xfrm>
          <a:off x="32988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95250</xdr:colOff>
      <xdr:row>81</xdr:row>
      <xdr:rowOff>177800</xdr:rowOff>
    </xdr:from>
    <xdr:to>
      <xdr:col>40</xdr:col>
      <xdr:colOff>127000</xdr:colOff>
      <xdr:row>81</xdr:row>
      <xdr:rowOff>177800</xdr:rowOff>
    </xdr:to>
    <xdr:cxnSp macro="">
      <xdr:nvCxnSpPr>
        <xdr:cNvPr id="5819" name="Connecteur droit avec flèche 5818">
          <a:extLst>
            <a:ext uri="{FF2B5EF4-FFF2-40B4-BE49-F238E27FC236}">
              <a16:creationId xmlns:a16="http://schemas.microsoft.com/office/drawing/2014/main" id="{59787070-5C66-2DC5-5D86-C2BE998E8E31}"/>
            </a:ext>
          </a:extLst>
        </xdr:cNvPr>
        <xdr:cNvCxnSpPr/>
      </xdr:nvCxnSpPr>
      <xdr:spPr>
        <a:xfrm>
          <a:off x="3311525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81</xdr:row>
      <xdr:rowOff>50800</xdr:rowOff>
    </xdr:from>
    <xdr:to>
      <xdr:col>41</xdr:col>
      <xdr:colOff>127000</xdr:colOff>
      <xdr:row>85</xdr:row>
      <xdr:rowOff>190500</xdr:rowOff>
    </xdr:to>
    <xdr:sp macro="" textlink="">
      <xdr:nvSpPr>
        <xdr:cNvPr id="5820" name="Ellipse 5819">
          <a:extLst>
            <a:ext uri="{FF2B5EF4-FFF2-40B4-BE49-F238E27FC236}">
              <a16:creationId xmlns:a16="http://schemas.microsoft.com/office/drawing/2014/main" id="{9FC0D1A9-A386-B86F-D43F-77C4B1CB54C0}"/>
            </a:ext>
          </a:extLst>
        </xdr:cNvPr>
        <xdr:cNvSpPr/>
      </xdr:nvSpPr>
      <xdr:spPr>
        <a:xfrm>
          <a:off x="33020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323850</xdr:colOff>
      <xdr:row>81</xdr:row>
      <xdr:rowOff>177800</xdr:rowOff>
    </xdr:from>
    <xdr:to>
      <xdr:col>40</xdr:col>
      <xdr:colOff>127000</xdr:colOff>
      <xdr:row>81</xdr:row>
      <xdr:rowOff>177800</xdr:rowOff>
    </xdr:to>
    <xdr:cxnSp macro="">
      <xdr:nvCxnSpPr>
        <xdr:cNvPr id="5821" name="Connecteur droit avec flèche 5820">
          <a:extLst>
            <a:ext uri="{FF2B5EF4-FFF2-40B4-BE49-F238E27FC236}">
              <a16:creationId xmlns:a16="http://schemas.microsoft.com/office/drawing/2014/main" id="{CF69C17D-0164-9377-32DA-94EB5CA63DF6}"/>
            </a:ext>
          </a:extLst>
        </xdr:cNvPr>
        <xdr:cNvCxnSpPr/>
      </xdr:nvCxnSpPr>
      <xdr:spPr>
        <a:xfrm flipH="1">
          <a:off x="16833850" y="16637000"/>
          <a:ext cx="163131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196850</xdr:colOff>
      <xdr:row>81</xdr:row>
      <xdr:rowOff>50800</xdr:rowOff>
    </xdr:from>
    <xdr:to>
      <xdr:col>21</xdr:col>
      <xdr:colOff>323850</xdr:colOff>
      <xdr:row>85</xdr:row>
      <xdr:rowOff>190500</xdr:rowOff>
    </xdr:to>
    <xdr:sp macro="" textlink="">
      <xdr:nvSpPr>
        <xdr:cNvPr id="5822" name="Ellipse 5821">
          <a:extLst>
            <a:ext uri="{FF2B5EF4-FFF2-40B4-BE49-F238E27FC236}">
              <a16:creationId xmlns:a16="http://schemas.microsoft.com/office/drawing/2014/main" id="{91407735-4F34-7B98-1561-8BE65F434D1D}"/>
            </a:ext>
          </a:extLst>
        </xdr:cNvPr>
        <xdr:cNvSpPr/>
      </xdr:nvSpPr>
      <xdr:spPr>
        <a:xfrm>
          <a:off x="167068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323850</xdr:colOff>
      <xdr:row>81</xdr:row>
      <xdr:rowOff>177800</xdr:rowOff>
    </xdr:from>
    <xdr:to>
      <xdr:col>40</xdr:col>
      <xdr:colOff>158750</xdr:colOff>
      <xdr:row>81</xdr:row>
      <xdr:rowOff>177800</xdr:rowOff>
    </xdr:to>
    <xdr:cxnSp macro="">
      <xdr:nvCxnSpPr>
        <xdr:cNvPr id="5823" name="Connecteur droit avec flèche 5822">
          <a:extLst>
            <a:ext uri="{FF2B5EF4-FFF2-40B4-BE49-F238E27FC236}">
              <a16:creationId xmlns:a16="http://schemas.microsoft.com/office/drawing/2014/main" id="{D6E66D8C-B145-04DC-F5A3-37E2B24CD782}"/>
            </a:ext>
          </a:extLst>
        </xdr:cNvPr>
        <xdr:cNvCxnSpPr/>
      </xdr:nvCxnSpPr>
      <xdr:spPr>
        <a:xfrm>
          <a:off x="16833850" y="16637000"/>
          <a:ext cx="163449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31750</xdr:colOff>
      <xdr:row>81</xdr:row>
      <xdr:rowOff>50800</xdr:rowOff>
    </xdr:from>
    <xdr:to>
      <xdr:col>41</xdr:col>
      <xdr:colOff>158750</xdr:colOff>
      <xdr:row>85</xdr:row>
      <xdr:rowOff>190500</xdr:rowOff>
    </xdr:to>
    <xdr:sp macro="" textlink="">
      <xdr:nvSpPr>
        <xdr:cNvPr id="5824" name="Ellipse 5823">
          <a:extLst>
            <a:ext uri="{FF2B5EF4-FFF2-40B4-BE49-F238E27FC236}">
              <a16:creationId xmlns:a16="http://schemas.microsoft.com/office/drawing/2014/main" id="{A606849A-435F-A4C7-0CF6-3067B392919D}"/>
            </a:ext>
          </a:extLst>
        </xdr:cNvPr>
        <xdr:cNvSpPr/>
      </xdr:nvSpPr>
      <xdr:spPr>
        <a:xfrm>
          <a:off x="33051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158750</xdr:colOff>
      <xdr:row>35</xdr:row>
      <xdr:rowOff>0</xdr:rowOff>
    </xdr:from>
    <xdr:to>
      <xdr:col>41</xdr:col>
      <xdr:colOff>127000</xdr:colOff>
      <xdr:row>81</xdr:row>
      <xdr:rowOff>177800</xdr:rowOff>
    </xdr:to>
    <xdr:cxnSp macro="">
      <xdr:nvCxnSpPr>
        <xdr:cNvPr id="5825" name="Connecteur droit avec flèche 5824">
          <a:extLst>
            <a:ext uri="{FF2B5EF4-FFF2-40B4-BE49-F238E27FC236}">
              <a16:creationId xmlns:a16="http://schemas.microsoft.com/office/drawing/2014/main" id="{1AA6E100-4673-9EDE-1BCC-C75AD81A492F}"/>
            </a:ext>
          </a:extLst>
        </xdr:cNvPr>
        <xdr:cNvCxnSpPr/>
      </xdr:nvCxnSpPr>
      <xdr:spPr>
        <a:xfrm flipV="1">
          <a:off x="33178750" y="7112000"/>
          <a:ext cx="793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34</xdr:row>
      <xdr:rowOff>76200</xdr:rowOff>
    </xdr:from>
    <xdr:to>
      <xdr:col>42</xdr:col>
      <xdr:colOff>127000</xdr:colOff>
      <xdr:row>39</xdr:row>
      <xdr:rowOff>12700</xdr:rowOff>
    </xdr:to>
    <xdr:sp macro="" textlink="">
      <xdr:nvSpPr>
        <xdr:cNvPr id="5826" name="Ellipse 5825">
          <a:extLst>
            <a:ext uri="{FF2B5EF4-FFF2-40B4-BE49-F238E27FC236}">
              <a16:creationId xmlns:a16="http://schemas.microsoft.com/office/drawing/2014/main" id="{0D8A6D89-B33C-6855-F848-8AAD649DEF52}"/>
            </a:ext>
          </a:extLst>
        </xdr:cNvPr>
        <xdr:cNvSpPr/>
      </xdr:nvSpPr>
      <xdr:spPr>
        <a:xfrm>
          <a:off x="33845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30</xdr:col>
      <xdr:colOff>0</xdr:colOff>
      <xdr:row>35</xdr:row>
      <xdr:rowOff>0</xdr:rowOff>
    </xdr:from>
    <xdr:to>
      <xdr:col>41</xdr:col>
      <xdr:colOff>127000</xdr:colOff>
      <xdr:row>81</xdr:row>
      <xdr:rowOff>177800</xdr:rowOff>
    </xdr:to>
    <xdr:cxnSp macro="">
      <xdr:nvCxnSpPr>
        <xdr:cNvPr id="5827" name="Connecteur droit avec flèche 5826">
          <a:extLst>
            <a:ext uri="{FF2B5EF4-FFF2-40B4-BE49-F238E27FC236}">
              <a16:creationId xmlns:a16="http://schemas.microsoft.com/office/drawing/2014/main" id="{A5688399-B262-04B9-2370-E4CCEF249733}"/>
            </a:ext>
          </a:extLst>
        </xdr:cNvPr>
        <xdr:cNvCxnSpPr/>
      </xdr:nvCxnSpPr>
      <xdr:spPr>
        <a:xfrm flipH="1">
          <a:off x="24765000" y="7112000"/>
          <a:ext cx="9207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698500</xdr:colOff>
      <xdr:row>81</xdr:row>
      <xdr:rowOff>50800</xdr:rowOff>
    </xdr:from>
    <xdr:to>
      <xdr:col>31</xdr:col>
      <xdr:colOff>0</xdr:colOff>
      <xdr:row>85</xdr:row>
      <xdr:rowOff>190500</xdr:rowOff>
    </xdr:to>
    <xdr:sp macro="" textlink="">
      <xdr:nvSpPr>
        <xdr:cNvPr id="5828" name="Ellipse 5827">
          <a:extLst>
            <a:ext uri="{FF2B5EF4-FFF2-40B4-BE49-F238E27FC236}">
              <a16:creationId xmlns:a16="http://schemas.microsoft.com/office/drawing/2014/main" id="{6E6AAA49-2C31-D073-49EF-47535AD76949}"/>
            </a:ext>
          </a:extLst>
        </xdr:cNvPr>
        <xdr:cNvSpPr/>
      </xdr:nvSpPr>
      <xdr:spPr>
        <a:xfrm>
          <a:off x="24638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330200</xdr:colOff>
      <xdr:row>81</xdr:row>
      <xdr:rowOff>177800</xdr:rowOff>
    </xdr:from>
    <xdr:to>
      <xdr:col>30</xdr:col>
      <xdr:colOff>0</xdr:colOff>
      <xdr:row>81</xdr:row>
      <xdr:rowOff>177800</xdr:rowOff>
    </xdr:to>
    <xdr:cxnSp macro="">
      <xdr:nvCxnSpPr>
        <xdr:cNvPr id="5829" name="Connecteur droit avec flèche 5828">
          <a:extLst>
            <a:ext uri="{FF2B5EF4-FFF2-40B4-BE49-F238E27FC236}">
              <a16:creationId xmlns:a16="http://schemas.microsoft.com/office/drawing/2014/main" id="{EEEEFD7C-0676-12A0-5BAB-48D3E7DDBD9E}"/>
            </a:ext>
          </a:extLst>
        </xdr:cNvPr>
        <xdr:cNvCxnSpPr/>
      </xdr:nvCxnSpPr>
      <xdr:spPr>
        <a:xfrm flipH="1">
          <a:off x="16840200" y="16637000"/>
          <a:ext cx="79248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203200</xdr:colOff>
      <xdr:row>81</xdr:row>
      <xdr:rowOff>50800</xdr:rowOff>
    </xdr:from>
    <xdr:to>
      <xdr:col>21</xdr:col>
      <xdr:colOff>330200</xdr:colOff>
      <xdr:row>85</xdr:row>
      <xdr:rowOff>190500</xdr:rowOff>
    </xdr:to>
    <xdr:sp macro="" textlink="">
      <xdr:nvSpPr>
        <xdr:cNvPr id="5830" name="Ellipse 5829">
          <a:extLst>
            <a:ext uri="{FF2B5EF4-FFF2-40B4-BE49-F238E27FC236}">
              <a16:creationId xmlns:a16="http://schemas.microsoft.com/office/drawing/2014/main" id="{44544A51-A9F2-4A90-A2E3-700B582BD823}"/>
            </a:ext>
          </a:extLst>
        </xdr:cNvPr>
        <xdr:cNvSpPr/>
      </xdr:nvSpPr>
      <xdr:spPr>
        <a:xfrm>
          <a:off x="167132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330200</xdr:colOff>
      <xdr:row>81</xdr:row>
      <xdr:rowOff>177800</xdr:rowOff>
    </xdr:from>
    <xdr:to>
      <xdr:col>20</xdr:col>
      <xdr:colOff>336550</xdr:colOff>
      <xdr:row>81</xdr:row>
      <xdr:rowOff>177800</xdr:rowOff>
    </xdr:to>
    <xdr:cxnSp macro="">
      <xdr:nvCxnSpPr>
        <xdr:cNvPr id="5831" name="Connecteur droit avec flèche 5830">
          <a:extLst>
            <a:ext uri="{FF2B5EF4-FFF2-40B4-BE49-F238E27FC236}">
              <a16:creationId xmlns:a16="http://schemas.microsoft.com/office/drawing/2014/main" id="{9EDB2F1F-2D19-76B2-0C92-9FD7C7DB894B}"/>
            </a:ext>
          </a:extLst>
        </xdr:cNvPr>
        <xdr:cNvCxnSpPr/>
      </xdr:nvCxnSpPr>
      <xdr:spPr>
        <a:xfrm>
          <a:off x="16840200" y="16637000"/>
          <a:ext cx="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209550</xdr:colOff>
      <xdr:row>81</xdr:row>
      <xdr:rowOff>50800</xdr:rowOff>
    </xdr:from>
    <xdr:to>
      <xdr:col>21</xdr:col>
      <xdr:colOff>336550</xdr:colOff>
      <xdr:row>85</xdr:row>
      <xdr:rowOff>190500</xdr:rowOff>
    </xdr:to>
    <xdr:sp macro="" textlink="">
      <xdr:nvSpPr>
        <xdr:cNvPr id="5832" name="Ellipse 5831">
          <a:extLst>
            <a:ext uri="{FF2B5EF4-FFF2-40B4-BE49-F238E27FC236}">
              <a16:creationId xmlns:a16="http://schemas.microsoft.com/office/drawing/2014/main" id="{785253C0-1CB1-6F1A-3123-51EA15D61EC8}"/>
            </a:ext>
          </a:extLst>
        </xdr:cNvPr>
        <xdr:cNvSpPr/>
      </xdr:nvSpPr>
      <xdr:spPr>
        <a:xfrm>
          <a:off x="167195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336550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833" name="Connecteur droit avec flèche 5832">
          <a:extLst>
            <a:ext uri="{FF2B5EF4-FFF2-40B4-BE49-F238E27FC236}">
              <a16:creationId xmlns:a16="http://schemas.microsoft.com/office/drawing/2014/main" id="{E9E54F5F-29F2-E556-DB81-3F9A9EB6FEFE}"/>
            </a:ext>
          </a:extLst>
        </xdr:cNvPr>
        <xdr:cNvCxnSpPr/>
      </xdr:nvCxnSpPr>
      <xdr:spPr>
        <a:xfrm flipV="1">
          <a:off x="16846550" y="7112000"/>
          <a:ext cx="67754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834" name="Ellipse 5833">
          <a:extLst>
            <a:ext uri="{FF2B5EF4-FFF2-40B4-BE49-F238E27FC236}">
              <a16:creationId xmlns:a16="http://schemas.microsoft.com/office/drawing/2014/main" id="{4CC6D9C2-091A-0295-618F-2A6F642571D8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41</xdr:col>
      <xdr:colOff>190500</xdr:colOff>
      <xdr:row>35</xdr:row>
      <xdr:rowOff>0</xdr:rowOff>
    </xdr:to>
    <xdr:cxnSp macro="">
      <xdr:nvCxnSpPr>
        <xdr:cNvPr id="5835" name="Connecteur droit avec flèche 5834">
          <a:extLst>
            <a:ext uri="{FF2B5EF4-FFF2-40B4-BE49-F238E27FC236}">
              <a16:creationId xmlns:a16="http://schemas.microsoft.com/office/drawing/2014/main" id="{AE74940F-5F9B-885E-E2A8-99F74AE759C8}"/>
            </a:ext>
          </a:extLst>
        </xdr:cNvPr>
        <xdr:cNvCxnSpPr/>
      </xdr:nvCxnSpPr>
      <xdr:spPr>
        <a:xfrm>
          <a:off x="23622000" y="7112000"/>
          <a:ext cx="10414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63500</xdr:colOff>
      <xdr:row>34</xdr:row>
      <xdr:rowOff>76200</xdr:rowOff>
    </xdr:from>
    <xdr:to>
      <xdr:col>42</xdr:col>
      <xdr:colOff>190500</xdr:colOff>
      <xdr:row>39</xdr:row>
      <xdr:rowOff>12700</xdr:rowOff>
    </xdr:to>
    <xdr:sp macro="" textlink="">
      <xdr:nvSpPr>
        <xdr:cNvPr id="5836" name="Ellipse 5835">
          <a:extLst>
            <a:ext uri="{FF2B5EF4-FFF2-40B4-BE49-F238E27FC236}">
              <a16:creationId xmlns:a16="http://schemas.microsoft.com/office/drawing/2014/main" id="{471E4D5C-6C27-D2D2-34A3-C2D0DC1159A7}"/>
            </a:ext>
          </a:extLst>
        </xdr:cNvPr>
        <xdr:cNvSpPr/>
      </xdr:nvSpPr>
      <xdr:spPr>
        <a:xfrm>
          <a:off x="33909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190500</xdr:colOff>
      <xdr:row>35</xdr:row>
      <xdr:rowOff>0</xdr:rowOff>
    </xdr:from>
    <xdr:to>
      <xdr:col>41</xdr:col>
      <xdr:colOff>190500</xdr:colOff>
      <xdr:row>81</xdr:row>
      <xdr:rowOff>177800</xdr:rowOff>
    </xdr:to>
    <xdr:cxnSp macro="">
      <xdr:nvCxnSpPr>
        <xdr:cNvPr id="5837" name="Connecteur droit avec flèche 5836">
          <a:extLst>
            <a:ext uri="{FF2B5EF4-FFF2-40B4-BE49-F238E27FC236}">
              <a16:creationId xmlns:a16="http://schemas.microsoft.com/office/drawing/2014/main" id="{C104487B-D5EA-D095-FB8C-42FA9F87E41B}"/>
            </a:ext>
          </a:extLst>
        </xdr:cNvPr>
        <xdr:cNvCxnSpPr/>
      </xdr:nvCxnSpPr>
      <xdr:spPr>
        <a:xfrm flipH="1">
          <a:off x="33210500" y="7112000"/>
          <a:ext cx="825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63500</xdr:colOff>
      <xdr:row>81</xdr:row>
      <xdr:rowOff>50800</xdr:rowOff>
    </xdr:from>
    <xdr:to>
      <xdr:col>41</xdr:col>
      <xdr:colOff>190500</xdr:colOff>
      <xdr:row>85</xdr:row>
      <xdr:rowOff>190500</xdr:rowOff>
    </xdr:to>
    <xdr:sp macro="" textlink="">
      <xdr:nvSpPr>
        <xdr:cNvPr id="5838" name="Ellipse 5837">
          <a:extLst>
            <a:ext uri="{FF2B5EF4-FFF2-40B4-BE49-F238E27FC236}">
              <a16:creationId xmlns:a16="http://schemas.microsoft.com/office/drawing/2014/main" id="{52E952C0-2F62-8B6E-17BA-53DF2DC65B30}"/>
            </a:ext>
          </a:extLst>
        </xdr:cNvPr>
        <xdr:cNvSpPr/>
      </xdr:nvSpPr>
      <xdr:spPr>
        <a:xfrm>
          <a:off x="33083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40</xdr:col>
      <xdr:colOff>190500</xdr:colOff>
      <xdr:row>81</xdr:row>
      <xdr:rowOff>177800</xdr:rowOff>
    </xdr:to>
    <xdr:cxnSp macro="">
      <xdr:nvCxnSpPr>
        <xdr:cNvPr id="5839" name="Connecteur droit avec flèche 5838">
          <a:extLst>
            <a:ext uri="{FF2B5EF4-FFF2-40B4-BE49-F238E27FC236}">
              <a16:creationId xmlns:a16="http://schemas.microsoft.com/office/drawing/2014/main" id="{524A29CB-2D01-FC63-F9BD-B4CAE6FFCFFB}"/>
            </a:ext>
          </a:extLst>
        </xdr:cNvPr>
        <xdr:cNvCxnSpPr/>
      </xdr:nvCxnSpPr>
      <xdr:spPr>
        <a:xfrm flipH="1" flipV="1">
          <a:off x="23622000" y="7112000"/>
          <a:ext cx="9588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840" name="Ellipse 5839">
          <a:extLst>
            <a:ext uri="{FF2B5EF4-FFF2-40B4-BE49-F238E27FC236}">
              <a16:creationId xmlns:a16="http://schemas.microsoft.com/office/drawing/2014/main" id="{48540C50-4293-DE0B-023C-DAE556E33DFC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41</xdr:col>
      <xdr:colOff>254000</xdr:colOff>
      <xdr:row>35</xdr:row>
      <xdr:rowOff>0</xdr:rowOff>
    </xdr:to>
    <xdr:cxnSp macro="">
      <xdr:nvCxnSpPr>
        <xdr:cNvPr id="5841" name="Connecteur droit avec flèche 5840">
          <a:extLst>
            <a:ext uri="{FF2B5EF4-FFF2-40B4-BE49-F238E27FC236}">
              <a16:creationId xmlns:a16="http://schemas.microsoft.com/office/drawing/2014/main" id="{9D2AA951-1C7C-B99D-73DF-8D80213389B5}"/>
            </a:ext>
          </a:extLst>
        </xdr:cNvPr>
        <xdr:cNvCxnSpPr/>
      </xdr:nvCxnSpPr>
      <xdr:spPr>
        <a:xfrm>
          <a:off x="23622000" y="7112000"/>
          <a:ext cx="10477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127000</xdr:colOff>
      <xdr:row>34</xdr:row>
      <xdr:rowOff>76200</xdr:rowOff>
    </xdr:from>
    <xdr:to>
      <xdr:col>42</xdr:col>
      <xdr:colOff>254000</xdr:colOff>
      <xdr:row>39</xdr:row>
      <xdr:rowOff>12700</xdr:rowOff>
    </xdr:to>
    <xdr:sp macro="" textlink="">
      <xdr:nvSpPr>
        <xdr:cNvPr id="5842" name="Ellipse 5841">
          <a:extLst>
            <a:ext uri="{FF2B5EF4-FFF2-40B4-BE49-F238E27FC236}">
              <a16:creationId xmlns:a16="http://schemas.microsoft.com/office/drawing/2014/main" id="{991235DB-C813-4A18-EAA4-6E9F9872AAA4}"/>
            </a:ext>
          </a:extLst>
        </xdr:cNvPr>
        <xdr:cNvSpPr/>
      </xdr:nvSpPr>
      <xdr:spPr>
        <a:xfrm>
          <a:off x="33972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342900</xdr:colOff>
      <xdr:row>35</xdr:row>
      <xdr:rowOff>0</xdr:rowOff>
    </xdr:from>
    <xdr:to>
      <xdr:col>41</xdr:col>
      <xdr:colOff>254000</xdr:colOff>
      <xdr:row>81</xdr:row>
      <xdr:rowOff>177800</xdr:rowOff>
    </xdr:to>
    <xdr:cxnSp macro="">
      <xdr:nvCxnSpPr>
        <xdr:cNvPr id="5843" name="Connecteur droit avec flèche 5842">
          <a:extLst>
            <a:ext uri="{FF2B5EF4-FFF2-40B4-BE49-F238E27FC236}">
              <a16:creationId xmlns:a16="http://schemas.microsoft.com/office/drawing/2014/main" id="{FBB4F4C6-75A3-A770-1716-E97753E5DB50}"/>
            </a:ext>
          </a:extLst>
        </xdr:cNvPr>
        <xdr:cNvCxnSpPr/>
      </xdr:nvCxnSpPr>
      <xdr:spPr>
        <a:xfrm flipH="1">
          <a:off x="16852900" y="7112000"/>
          <a:ext cx="172466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215900</xdr:colOff>
      <xdr:row>81</xdr:row>
      <xdr:rowOff>50800</xdr:rowOff>
    </xdr:from>
    <xdr:to>
      <xdr:col>21</xdr:col>
      <xdr:colOff>342900</xdr:colOff>
      <xdr:row>85</xdr:row>
      <xdr:rowOff>190500</xdr:rowOff>
    </xdr:to>
    <xdr:sp macro="" textlink="">
      <xdr:nvSpPr>
        <xdr:cNvPr id="5844" name="Ellipse 5843">
          <a:extLst>
            <a:ext uri="{FF2B5EF4-FFF2-40B4-BE49-F238E27FC236}">
              <a16:creationId xmlns:a16="http://schemas.microsoft.com/office/drawing/2014/main" id="{5C2F4DC6-2CA2-492E-DE0D-692FE260A302}"/>
            </a:ext>
          </a:extLst>
        </xdr:cNvPr>
        <xdr:cNvSpPr/>
      </xdr:nvSpPr>
      <xdr:spPr>
        <a:xfrm>
          <a:off x="167259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342900</xdr:colOff>
      <xdr:row>81</xdr:row>
      <xdr:rowOff>177800</xdr:rowOff>
    </xdr:from>
    <xdr:to>
      <xdr:col>30</xdr:col>
      <xdr:colOff>31750</xdr:colOff>
      <xdr:row>81</xdr:row>
      <xdr:rowOff>177800</xdr:rowOff>
    </xdr:to>
    <xdr:cxnSp macro="">
      <xdr:nvCxnSpPr>
        <xdr:cNvPr id="5845" name="Connecteur droit avec flèche 5844">
          <a:extLst>
            <a:ext uri="{FF2B5EF4-FFF2-40B4-BE49-F238E27FC236}">
              <a16:creationId xmlns:a16="http://schemas.microsoft.com/office/drawing/2014/main" id="{450DC03E-CEF5-A743-C50A-E7E84AB5447F}"/>
            </a:ext>
          </a:extLst>
        </xdr:cNvPr>
        <xdr:cNvCxnSpPr/>
      </xdr:nvCxnSpPr>
      <xdr:spPr>
        <a:xfrm>
          <a:off x="16852900" y="16637000"/>
          <a:ext cx="79438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730250</xdr:colOff>
      <xdr:row>81</xdr:row>
      <xdr:rowOff>50800</xdr:rowOff>
    </xdr:from>
    <xdr:to>
      <xdr:col>31</xdr:col>
      <xdr:colOff>31750</xdr:colOff>
      <xdr:row>85</xdr:row>
      <xdr:rowOff>190500</xdr:rowOff>
    </xdr:to>
    <xdr:sp macro="" textlink="">
      <xdr:nvSpPr>
        <xdr:cNvPr id="5846" name="Ellipse 5845">
          <a:extLst>
            <a:ext uri="{FF2B5EF4-FFF2-40B4-BE49-F238E27FC236}">
              <a16:creationId xmlns:a16="http://schemas.microsoft.com/office/drawing/2014/main" id="{75B59F91-9D79-852E-5DA3-0ED0B654F3AE}"/>
            </a:ext>
          </a:extLst>
        </xdr:cNvPr>
        <xdr:cNvSpPr/>
      </xdr:nvSpPr>
      <xdr:spPr>
        <a:xfrm>
          <a:off x="24669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31750</xdr:colOff>
      <xdr:row>81</xdr:row>
      <xdr:rowOff>177800</xdr:rowOff>
    </xdr:from>
    <xdr:to>
      <xdr:col>30</xdr:col>
      <xdr:colOff>63500</xdr:colOff>
      <xdr:row>81</xdr:row>
      <xdr:rowOff>177800</xdr:rowOff>
    </xdr:to>
    <xdr:cxnSp macro="">
      <xdr:nvCxnSpPr>
        <xdr:cNvPr id="5847" name="Connecteur droit avec flèche 5846">
          <a:extLst>
            <a:ext uri="{FF2B5EF4-FFF2-40B4-BE49-F238E27FC236}">
              <a16:creationId xmlns:a16="http://schemas.microsoft.com/office/drawing/2014/main" id="{7100FDCF-70FC-BB70-5CAE-FCC16B5E3AF4}"/>
            </a:ext>
          </a:extLst>
        </xdr:cNvPr>
        <xdr:cNvCxnSpPr/>
      </xdr:nvCxnSpPr>
      <xdr:spPr>
        <a:xfrm>
          <a:off x="2479675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762000</xdr:colOff>
      <xdr:row>81</xdr:row>
      <xdr:rowOff>50800</xdr:rowOff>
    </xdr:from>
    <xdr:to>
      <xdr:col>31</xdr:col>
      <xdr:colOff>63500</xdr:colOff>
      <xdr:row>85</xdr:row>
      <xdr:rowOff>190500</xdr:rowOff>
    </xdr:to>
    <xdr:sp macro="" textlink="">
      <xdr:nvSpPr>
        <xdr:cNvPr id="5848" name="Ellipse 5847">
          <a:extLst>
            <a:ext uri="{FF2B5EF4-FFF2-40B4-BE49-F238E27FC236}">
              <a16:creationId xmlns:a16="http://schemas.microsoft.com/office/drawing/2014/main" id="{A5CACB66-7924-16CA-DB37-031E9A8BB6E7}"/>
            </a:ext>
          </a:extLst>
        </xdr:cNvPr>
        <xdr:cNvSpPr/>
      </xdr:nvSpPr>
      <xdr:spPr>
        <a:xfrm>
          <a:off x="24701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30</xdr:col>
      <xdr:colOff>63500</xdr:colOff>
      <xdr:row>81</xdr:row>
      <xdr:rowOff>177800</xdr:rowOff>
    </xdr:to>
    <xdr:cxnSp macro="">
      <xdr:nvCxnSpPr>
        <xdr:cNvPr id="5849" name="Connecteur droit avec flèche 5848">
          <a:extLst>
            <a:ext uri="{FF2B5EF4-FFF2-40B4-BE49-F238E27FC236}">
              <a16:creationId xmlns:a16="http://schemas.microsoft.com/office/drawing/2014/main" id="{88468B99-E8F8-2E6A-7C07-06AA17DEBEA9}"/>
            </a:ext>
          </a:extLst>
        </xdr:cNvPr>
        <xdr:cNvCxnSpPr/>
      </xdr:nvCxnSpPr>
      <xdr:spPr>
        <a:xfrm flipH="1" flipV="1">
          <a:off x="23622000" y="7112000"/>
          <a:ext cx="1206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850" name="Ellipse 5849">
          <a:extLst>
            <a:ext uri="{FF2B5EF4-FFF2-40B4-BE49-F238E27FC236}">
              <a16:creationId xmlns:a16="http://schemas.microsoft.com/office/drawing/2014/main" id="{39EC355F-9DF8-D512-9774-C16A4C4A1826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30</xdr:col>
      <xdr:colOff>95250</xdr:colOff>
      <xdr:row>81</xdr:row>
      <xdr:rowOff>177800</xdr:rowOff>
    </xdr:to>
    <xdr:cxnSp macro="">
      <xdr:nvCxnSpPr>
        <xdr:cNvPr id="5851" name="Connecteur droit avec flèche 5850">
          <a:extLst>
            <a:ext uri="{FF2B5EF4-FFF2-40B4-BE49-F238E27FC236}">
              <a16:creationId xmlns:a16="http://schemas.microsoft.com/office/drawing/2014/main" id="{B5D99872-726E-3EF1-97E0-C39E680FD850}"/>
            </a:ext>
          </a:extLst>
        </xdr:cNvPr>
        <xdr:cNvCxnSpPr/>
      </xdr:nvCxnSpPr>
      <xdr:spPr>
        <a:xfrm>
          <a:off x="23622000" y="7112000"/>
          <a:ext cx="1238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793750</xdr:colOff>
      <xdr:row>81</xdr:row>
      <xdr:rowOff>50800</xdr:rowOff>
    </xdr:from>
    <xdr:to>
      <xdr:col>31</xdr:col>
      <xdr:colOff>95250</xdr:colOff>
      <xdr:row>85</xdr:row>
      <xdr:rowOff>190500</xdr:rowOff>
    </xdr:to>
    <xdr:sp macro="" textlink="">
      <xdr:nvSpPr>
        <xdr:cNvPr id="5852" name="Ellipse 5851">
          <a:extLst>
            <a:ext uri="{FF2B5EF4-FFF2-40B4-BE49-F238E27FC236}">
              <a16:creationId xmlns:a16="http://schemas.microsoft.com/office/drawing/2014/main" id="{BE648212-3EDD-5095-08DC-C140BAA1132F}"/>
            </a:ext>
          </a:extLst>
        </xdr:cNvPr>
        <xdr:cNvSpPr/>
      </xdr:nvSpPr>
      <xdr:spPr>
        <a:xfrm>
          <a:off x="24733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349250</xdr:colOff>
      <xdr:row>81</xdr:row>
      <xdr:rowOff>177800</xdr:rowOff>
    </xdr:from>
    <xdr:to>
      <xdr:col>30</xdr:col>
      <xdr:colOff>95250</xdr:colOff>
      <xdr:row>81</xdr:row>
      <xdr:rowOff>177800</xdr:rowOff>
    </xdr:to>
    <xdr:cxnSp macro="">
      <xdr:nvCxnSpPr>
        <xdr:cNvPr id="5853" name="Connecteur droit avec flèche 5852">
          <a:extLst>
            <a:ext uri="{FF2B5EF4-FFF2-40B4-BE49-F238E27FC236}">
              <a16:creationId xmlns:a16="http://schemas.microsoft.com/office/drawing/2014/main" id="{32E2518F-3857-6660-85AE-9ED49534D86D}"/>
            </a:ext>
          </a:extLst>
        </xdr:cNvPr>
        <xdr:cNvCxnSpPr/>
      </xdr:nvCxnSpPr>
      <xdr:spPr>
        <a:xfrm flipH="1">
          <a:off x="16859250" y="16637000"/>
          <a:ext cx="8001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222250</xdr:colOff>
      <xdr:row>81</xdr:row>
      <xdr:rowOff>50800</xdr:rowOff>
    </xdr:from>
    <xdr:to>
      <xdr:col>21</xdr:col>
      <xdr:colOff>349250</xdr:colOff>
      <xdr:row>85</xdr:row>
      <xdr:rowOff>190500</xdr:rowOff>
    </xdr:to>
    <xdr:sp macro="" textlink="">
      <xdr:nvSpPr>
        <xdr:cNvPr id="5854" name="Ellipse 5853">
          <a:extLst>
            <a:ext uri="{FF2B5EF4-FFF2-40B4-BE49-F238E27FC236}">
              <a16:creationId xmlns:a16="http://schemas.microsoft.com/office/drawing/2014/main" id="{5864487C-CDFA-B52E-A97F-16689F5DCA06}"/>
            </a:ext>
          </a:extLst>
        </xdr:cNvPr>
        <xdr:cNvSpPr/>
      </xdr:nvSpPr>
      <xdr:spPr>
        <a:xfrm>
          <a:off x="16732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349250</xdr:colOff>
      <xdr:row>35</xdr:row>
      <xdr:rowOff>0</xdr:rowOff>
    </xdr:from>
    <xdr:to>
      <xdr:col>41</xdr:col>
      <xdr:colOff>317500</xdr:colOff>
      <xdr:row>81</xdr:row>
      <xdr:rowOff>177800</xdr:rowOff>
    </xdr:to>
    <xdr:cxnSp macro="">
      <xdr:nvCxnSpPr>
        <xdr:cNvPr id="5855" name="Connecteur droit avec flèche 5854">
          <a:extLst>
            <a:ext uri="{FF2B5EF4-FFF2-40B4-BE49-F238E27FC236}">
              <a16:creationId xmlns:a16="http://schemas.microsoft.com/office/drawing/2014/main" id="{4EEFF96F-7FA2-78E3-C460-CC40FFF8736A}"/>
            </a:ext>
          </a:extLst>
        </xdr:cNvPr>
        <xdr:cNvCxnSpPr/>
      </xdr:nvCxnSpPr>
      <xdr:spPr>
        <a:xfrm flipV="1">
          <a:off x="16859250" y="7112000"/>
          <a:ext cx="17303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190500</xdr:colOff>
      <xdr:row>34</xdr:row>
      <xdr:rowOff>76200</xdr:rowOff>
    </xdr:from>
    <xdr:to>
      <xdr:col>42</xdr:col>
      <xdr:colOff>317500</xdr:colOff>
      <xdr:row>39</xdr:row>
      <xdr:rowOff>12700</xdr:rowOff>
    </xdr:to>
    <xdr:sp macro="" textlink="">
      <xdr:nvSpPr>
        <xdr:cNvPr id="5856" name="Ellipse 5855">
          <a:extLst>
            <a:ext uri="{FF2B5EF4-FFF2-40B4-BE49-F238E27FC236}">
              <a16:creationId xmlns:a16="http://schemas.microsoft.com/office/drawing/2014/main" id="{AC3C36C7-6825-075D-308D-739E12E04E0D}"/>
            </a:ext>
          </a:extLst>
        </xdr:cNvPr>
        <xdr:cNvSpPr/>
      </xdr:nvSpPr>
      <xdr:spPr>
        <a:xfrm>
          <a:off x="34036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857" name="Ellipse 5856">
          <a:extLst>
            <a:ext uri="{FF2B5EF4-FFF2-40B4-BE49-F238E27FC236}">
              <a16:creationId xmlns:a16="http://schemas.microsoft.com/office/drawing/2014/main" id="{4C1F345A-8D9F-31C8-6801-BAC0718DD841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30</xdr:col>
      <xdr:colOff>127000</xdr:colOff>
      <xdr:row>81</xdr:row>
      <xdr:rowOff>177800</xdr:rowOff>
    </xdr:to>
    <xdr:cxnSp macro="">
      <xdr:nvCxnSpPr>
        <xdr:cNvPr id="5858" name="Connecteur droit avec flèche 5857">
          <a:extLst>
            <a:ext uri="{FF2B5EF4-FFF2-40B4-BE49-F238E27FC236}">
              <a16:creationId xmlns:a16="http://schemas.microsoft.com/office/drawing/2014/main" id="{AC6E0F3C-677F-D43F-D504-BBA7B904989F}"/>
            </a:ext>
          </a:extLst>
        </xdr:cNvPr>
        <xdr:cNvCxnSpPr/>
      </xdr:nvCxnSpPr>
      <xdr:spPr>
        <a:xfrm>
          <a:off x="23590250" y="7112000"/>
          <a:ext cx="1301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81</xdr:row>
      <xdr:rowOff>50800</xdr:rowOff>
    </xdr:from>
    <xdr:to>
      <xdr:col>31</xdr:col>
      <xdr:colOff>127000</xdr:colOff>
      <xdr:row>85</xdr:row>
      <xdr:rowOff>190500</xdr:rowOff>
    </xdr:to>
    <xdr:sp macro="" textlink="">
      <xdr:nvSpPr>
        <xdr:cNvPr id="5859" name="Ellipse 5858">
          <a:extLst>
            <a:ext uri="{FF2B5EF4-FFF2-40B4-BE49-F238E27FC236}">
              <a16:creationId xmlns:a16="http://schemas.microsoft.com/office/drawing/2014/main" id="{14756EED-7E6C-5825-C95D-83510815CA69}"/>
            </a:ext>
          </a:extLst>
        </xdr:cNvPr>
        <xdr:cNvSpPr/>
      </xdr:nvSpPr>
      <xdr:spPr>
        <a:xfrm>
          <a:off x="24765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127000</xdr:colOff>
      <xdr:row>81</xdr:row>
      <xdr:rowOff>177800</xdr:rowOff>
    </xdr:from>
    <xdr:to>
      <xdr:col>30</xdr:col>
      <xdr:colOff>158750</xdr:colOff>
      <xdr:row>81</xdr:row>
      <xdr:rowOff>177800</xdr:rowOff>
    </xdr:to>
    <xdr:cxnSp macro="">
      <xdr:nvCxnSpPr>
        <xdr:cNvPr id="5860" name="Connecteur droit avec flèche 5859">
          <a:extLst>
            <a:ext uri="{FF2B5EF4-FFF2-40B4-BE49-F238E27FC236}">
              <a16:creationId xmlns:a16="http://schemas.microsoft.com/office/drawing/2014/main" id="{C1DDDF6C-78AC-E402-5586-0A94E850CDF8}"/>
            </a:ext>
          </a:extLst>
        </xdr:cNvPr>
        <xdr:cNvCxnSpPr/>
      </xdr:nvCxnSpPr>
      <xdr:spPr>
        <a:xfrm>
          <a:off x="248920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31750</xdr:colOff>
      <xdr:row>81</xdr:row>
      <xdr:rowOff>50800</xdr:rowOff>
    </xdr:from>
    <xdr:to>
      <xdr:col>31</xdr:col>
      <xdr:colOff>158750</xdr:colOff>
      <xdr:row>85</xdr:row>
      <xdr:rowOff>190500</xdr:rowOff>
    </xdr:to>
    <xdr:sp macro="" textlink="">
      <xdr:nvSpPr>
        <xdr:cNvPr id="5861" name="Ellipse 5860">
          <a:extLst>
            <a:ext uri="{FF2B5EF4-FFF2-40B4-BE49-F238E27FC236}">
              <a16:creationId xmlns:a16="http://schemas.microsoft.com/office/drawing/2014/main" id="{2078FB38-0312-A4A9-4F73-732D96DBC3A5}"/>
            </a:ext>
          </a:extLst>
        </xdr:cNvPr>
        <xdr:cNvSpPr/>
      </xdr:nvSpPr>
      <xdr:spPr>
        <a:xfrm>
          <a:off x="24796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158750</xdr:colOff>
      <xdr:row>81</xdr:row>
      <xdr:rowOff>177800</xdr:rowOff>
    </xdr:from>
    <xdr:to>
      <xdr:col>40</xdr:col>
      <xdr:colOff>222250</xdr:colOff>
      <xdr:row>81</xdr:row>
      <xdr:rowOff>177800</xdr:rowOff>
    </xdr:to>
    <xdr:cxnSp macro="">
      <xdr:nvCxnSpPr>
        <xdr:cNvPr id="5862" name="Connecteur droit avec flèche 5861">
          <a:extLst>
            <a:ext uri="{FF2B5EF4-FFF2-40B4-BE49-F238E27FC236}">
              <a16:creationId xmlns:a16="http://schemas.microsoft.com/office/drawing/2014/main" id="{44FFD5F0-A818-A00B-88B7-2CA0323F41F9}"/>
            </a:ext>
          </a:extLst>
        </xdr:cNvPr>
        <xdr:cNvCxnSpPr/>
      </xdr:nvCxnSpPr>
      <xdr:spPr>
        <a:xfrm>
          <a:off x="24923750" y="16637000"/>
          <a:ext cx="8318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95250</xdr:colOff>
      <xdr:row>81</xdr:row>
      <xdr:rowOff>50800</xdr:rowOff>
    </xdr:from>
    <xdr:to>
      <xdr:col>41</xdr:col>
      <xdr:colOff>222250</xdr:colOff>
      <xdr:row>85</xdr:row>
      <xdr:rowOff>190500</xdr:rowOff>
    </xdr:to>
    <xdr:sp macro="" textlink="">
      <xdr:nvSpPr>
        <xdr:cNvPr id="5863" name="Ellipse 5862">
          <a:extLst>
            <a:ext uri="{FF2B5EF4-FFF2-40B4-BE49-F238E27FC236}">
              <a16:creationId xmlns:a16="http://schemas.microsoft.com/office/drawing/2014/main" id="{D659EB6A-2C32-98F5-1954-A34689C39BBD}"/>
            </a:ext>
          </a:extLst>
        </xdr:cNvPr>
        <xdr:cNvSpPr/>
      </xdr:nvSpPr>
      <xdr:spPr>
        <a:xfrm>
          <a:off x="33115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864" name="Ellipse 5863">
          <a:extLst>
            <a:ext uri="{FF2B5EF4-FFF2-40B4-BE49-F238E27FC236}">
              <a16:creationId xmlns:a16="http://schemas.microsoft.com/office/drawing/2014/main" id="{B326F456-581C-948D-791B-1E6155BADD07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539750</xdr:colOff>
      <xdr:row>35</xdr:row>
      <xdr:rowOff>0</xdr:rowOff>
    </xdr:to>
    <xdr:cxnSp macro="">
      <xdr:nvCxnSpPr>
        <xdr:cNvPr id="5865" name="Connecteur droit avec flèche 5864">
          <a:extLst>
            <a:ext uri="{FF2B5EF4-FFF2-40B4-BE49-F238E27FC236}">
              <a16:creationId xmlns:a16="http://schemas.microsoft.com/office/drawing/2014/main" id="{2CD9CE07-80CE-5185-23AC-0D759724AE5A}"/>
            </a:ext>
          </a:extLst>
        </xdr:cNvPr>
        <xdr:cNvCxnSpPr/>
      </xdr:nvCxnSpPr>
      <xdr:spPr>
        <a:xfrm flipH="1">
          <a:off x="23622000" y="7112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866" name="Ellipse 5865">
          <a:extLst>
            <a:ext uri="{FF2B5EF4-FFF2-40B4-BE49-F238E27FC236}">
              <a16:creationId xmlns:a16="http://schemas.microsoft.com/office/drawing/2014/main" id="{809B41C6-7D24-F368-BFB0-99EAE27847C4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40</xdr:col>
      <xdr:colOff>254000</xdr:colOff>
      <xdr:row>81</xdr:row>
      <xdr:rowOff>177800</xdr:rowOff>
    </xdr:to>
    <xdr:cxnSp macro="">
      <xdr:nvCxnSpPr>
        <xdr:cNvPr id="5867" name="Connecteur droit avec flèche 5866">
          <a:extLst>
            <a:ext uri="{FF2B5EF4-FFF2-40B4-BE49-F238E27FC236}">
              <a16:creationId xmlns:a16="http://schemas.microsoft.com/office/drawing/2014/main" id="{4C25C422-3DAD-346F-3A42-C85FFB27775C}"/>
            </a:ext>
          </a:extLst>
        </xdr:cNvPr>
        <xdr:cNvCxnSpPr/>
      </xdr:nvCxnSpPr>
      <xdr:spPr>
        <a:xfrm>
          <a:off x="23622000" y="7112000"/>
          <a:ext cx="9652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127000</xdr:colOff>
      <xdr:row>81</xdr:row>
      <xdr:rowOff>50800</xdr:rowOff>
    </xdr:from>
    <xdr:to>
      <xdr:col>41</xdr:col>
      <xdr:colOff>254000</xdr:colOff>
      <xdr:row>85</xdr:row>
      <xdr:rowOff>190500</xdr:rowOff>
    </xdr:to>
    <xdr:sp macro="" textlink="">
      <xdr:nvSpPr>
        <xdr:cNvPr id="5868" name="Ellipse 5867">
          <a:extLst>
            <a:ext uri="{FF2B5EF4-FFF2-40B4-BE49-F238E27FC236}">
              <a16:creationId xmlns:a16="http://schemas.microsoft.com/office/drawing/2014/main" id="{BF27E7C7-4C4D-8168-F459-C61242C3C6D4}"/>
            </a:ext>
          </a:extLst>
        </xdr:cNvPr>
        <xdr:cNvSpPr/>
      </xdr:nvSpPr>
      <xdr:spPr>
        <a:xfrm>
          <a:off x="33147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40</xdr:col>
      <xdr:colOff>254000</xdr:colOff>
      <xdr:row>81</xdr:row>
      <xdr:rowOff>177800</xdr:rowOff>
    </xdr:to>
    <xdr:cxnSp macro="">
      <xdr:nvCxnSpPr>
        <xdr:cNvPr id="5869" name="Connecteur droit avec flèche 5868">
          <a:extLst>
            <a:ext uri="{FF2B5EF4-FFF2-40B4-BE49-F238E27FC236}">
              <a16:creationId xmlns:a16="http://schemas.microsoft.com/office/drawing/2014/main" id="{1D8EE7B6-A6CC-3995-A229-14682998A0E1}"/>
            </a:ext>
          </a:extLst>
        </xdr:cNvPr>
        <xdr:cNvCxnSpPr/>
      </xdr:nvCxnSpPr>
      <xdr:spPr>
        <a:xfrm flipH="1" flipV="1">
          <a:off x="23622000" y="7112000"/>
          <a:ext cx="9652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870" name="Ellipse 5869">
          <a:extLst>
            <a:ext uri="{FF2B5EF4-FFF2-40B4-BE49-F238E27FC236}">
              <a16:creationId xmlns:a16="http://schemas.microsoft.com/office/drawing/2014/main" id="{B0DF98FA-BA4F-572F-BED7-91E60D811C95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355600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871" name="Connecteur droit avec flèche 5870">
          <a:extLst>
            <a:ext uri="{FF2B5EF4-FFF2-40B4-BE49-F238E27FC236}">
              <a16:creationId xmlns:a16="http://schemas.microsoft.com/office/drawing/2014/main" id="{53AC670E-6706-FF19-4351-99DB39A4CFC6}"/>
            </a:ext>
          </a:extLst>
        </xdr:cNvPr>
        <xdr:cNvCxnSpPr/>
      </xdr:nvCxnSpPr>
      <xdr:spPr>
        <a:xfrm flipH="1">
          <a:off x="16865600" y="7112000"/>
          <a:ext cx="67564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228600</xdr:colOff>
      <xdr:row>81</xdr:row>
      <xdr:rowOff>50800</xdr:rowOff>
    </xdr:from>
    <xdr:to>
      <xdr:col>21</xdr:col>
      <xdr:colOff>355600</xdr:colOff>
      <xdr:row>85</xdr:row>
      <xdr:rowOff>190500</xdr:rowOff>
    </xdr:to>
    <xdr:sp macro="" textlink="">
      <xdr:nvSpPr>
        <xdr:cNvPr id="5872" name="Ellipse 5871">
          <a:extLst>
            <a:ext uri="{FF2B5EF4-FFF2-40B4-BE49-F238E27FC236}">
              <a16:creationId xmlns:a16="http://schemas.microsoft.com/office/drawing/2014/main" id="{D2C30257-5A7C-EF89-FA0C-76BF25D3AB2B}"/>
            </a:ext>
          </a:extLst>
        </xdr:cNvPr>
        <xdr:cNvSpPr/>
      </xdr:nvSpPr>
      <xdr:spPr>
        <a:xfrm>
          <a:off x="167386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355600</xdr:colOff>
      <xdr:row>81</xdr:row>
      <xdr:rowOff>177800</xdr:rowOff>
    </xdr:from>
    <xdr:to>
      <xdr:col>30</xdr:col>
      <xdr:colOff>190500</xdr:colOff>
      <xdr:row>81</xdr:row>
      <xdr:rowOff>177800</xdr:rowOff>
    </xdr:to>
    <xdr:cxnSp macro="">
      <xdr:nvCxnSpPr>
        <xdr:cNvPr id="5873" name="Connecteur droit avec flèche 5872">
          <a:extLst>
            <a:ext uri="{FF2B5EF4-FFF2-40B4-BE49-F238E27FC236}">
              <a16:creationId xmlns:a16="http://schemas.microsoft.com/office/drawing/2014/main" id="{32CD55ED-4CB7-25FF-3D5F-B01541FD3156}"/>
            </a:ext>
          </a:extLst>
        </xdr:cNvPr>
        <xdr:cNvCxnSpPr/>
      </xdr:nvCxnSpPr>
      <xdr:spPr>
        <a:xfrm>
          <a:off x="16865600" y="16637000"/>
          <a:ext cx="80899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63500</xdr:colOff>
      <xdr:row>81</xdr:row>
      <xdr:rowOff>50800</xdr:rowOff>
    </xdr:from>
    <xdr:to>
      <xdr:col>31</xdr:col>
      <xdr:colOff>190500</xdr:colOff>
      <xdr:row>85</xdr:row>
      <xdr:rowOff>190500</xdr:rowOff>
    </xdr:to>
    <xdr:sp macro="" textlink="">
      <xdr:nvSpPr>
        <xdr:cNvPr id="5874" name="Ellipse 5873">
          <a:extLst>
            <a:ext uri="{FF2B5EF4-FFF2-40B4-BE49-F238E27FC236}">
              <a16:creationId xmlns:a16="http://schemas.microsoft.com/office/drawing/2014/main" id="{C84F9D91-C3E6-A0F3-080A-FD34561C016E}"/>
            </a:ext>
          </a:extLst>
        </xdr:cNvPr>
        <xdr:cNvSpPr/>
      </xdr:nvSpPr>
      <xdr:spPr>
        <a:xfrm>
          <a:off x="24828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190500</xdr:colOff>
      <xdr:row>81</xdr:row>
      <xdr:rowOff>177800</xdr:rowOff>
    </xdr:from>
    <xdr:to>
      <xdr:col>40</xdr:col>
      <xdr:colOff>285750</xdr:colOff>
      <xdr:row>81</xdr:row>
      <xdr:rowOff>177800</xdr:rowOff>
    </xdr:to>
    <xdr:cxnSp macro="">
      <xdr:nvCxnSpPr>
        <xdr:cNvPr id="5875" name="Connecteur droit avec flèche 5874">
          <a:extLst>
            <a:ext uri="{FF2B5EF4-FFF2-40B4-BE49-F238E27FC236}">
              <a16:creationId xmlns:a16="http://schemas.microsoft.com/office/drawing/2014/main" id="{580121D7-22CB-F7DF-AB2C-EA4E75D82AC4}"/>
            </a:ext>
          </a:extLst>
        </xdr:cNvPr>
        <xdr:cNvCxnSpPr/>
      </xdr:nvCxnSpPr>
      <xdr:spPr>
        <a:xfrm>
          <a:off x="24955500" y="16637000"/>
          <a:ext cx="83502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158750</xdr:colOff>
      <xdr:row>81</xdr:row>
      <xdr:rowOff>50800</xdr:rowOff>
    </xdr:from>
    <xdr:to>
      <xdr:col>41</xdr:col>
      <xdr:colOff>285750</xdr:colOff>
      <xdr:row>85</xdr:row>
      <xdr:rowOff>190500</xdr:rowOff>
    </xdr:to>
    <xdr:sp macro="" textlink="">
      <xdr:nvSpPr>
        <xdr:cNvPr id="5876" name="Ellipse 5875">
          <a:extLst>
            <a:ext uri="{FF2B5EF4-FFF2-40B4-BE49-F238E27FC236}">
              <a16:creationId xmlns:a16="http://schemas.microsoft.com/office/drawing/2014/main" id="{29AC3D1F-C1B7-7AE9-5558-C6240C4A4746}"/>
            </a:ext>
          </a:extLst>
        </xdr:cNvPr>
        <xdr:cNvSpPr/>
      </xdr:nvSpPr>
      <xdr:spPr>
        <a:xfrm>
          <a:off x="33178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285750</xdr:colOff>
      <xdr:row>81</xdr:row>
      <xdr:rowOff>177800</xdr:rowOff>
    </xdr:from>
    <xdr:to>
      <xdr:col>40</xdr:col>
      <xdr:colOff>317500</xdr:colOff>
      <xdr:row>81</xdr:row>
      <xdr:rowOff>177800</xdr:rowOff>
    </xdr:to>
    <xdr:cxnSp macro="">
      <xdr:nvCxnSpPr>
        <xdr:cNvPr id="5877" name="Connecteur droit avec flèche 5876">
          <a:extLst>
            <a:ext uri="{FF2B5EF4-FFF2-40B4-BE49-F238E27FC236}">
              <a16:creationId xmlns:a16="http://schemas.microsoft.com/office/drawing/2014/main" id="{0924317F-407C-EF26-788E-0F972A597414}"/>
            </a:ext>
          </a:extLst>
        </xdr:cNvPr>
        <xdr:cNvCxnSpPr/>
      </xdr:nvCxnSpPr>
      <xdr:spPr>
        <a:xfrm>
          <a:off x="3330575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190500</xdr:colOff>
      <xdr:row>81</xdr:row>
      <xdr:rowOff>50800</xdr:rowOff>
    </xdr:from>
    <xdr:to>
      <xdr:col>41</xdr:col>
      <xdr:colOff>317500</xdr:colOff>
      <xdr:row>85</xdr:row>
      <xdr:rowOff>190500</xdr:rowOff>
    </xdr:to>
    <xdr:sp macro="" textlink="">
      <xdr:nvSpPr>
        <xdr:cNvPr id="5878" name="Ellipse 5877">
          <a:extLst>
            <a:ext uri="{FF2B5EF4-FFF2-40B4-BE49-F238E27FC236}">
              <a16:creationId xmlns:a16="http://schemas.microsoft.com/office/drawing/2014/main" id="{C33B689E-22F3-9E2A-8216-470522A20713}"/>
            </a:ext>
          </a:extLst>
        </xdr:cNvPr>
        <xdr:cNvSpPr/>
      </xdr:nvSpPr>
      <xdr:spPr>
        <a:xfrm>
          <a:off x="33210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30</xdr:col>
      <xdr:colOff>222250</xdr:colOff>
      <xdr:row>81</xdr:row>
      <xdr:rowOff>177800</xdr:rowOff>
    </xdr:from>
    <xdr:to>
      <xdr:col>40</xdr:col>
      <xdr:colOff>317500</xdr:colOff>
      <xdr:row>81</xdr:row>
      <xdr:rowOff>177800</xdr:rowOff>
    </xdr:to>
    <xdr:cxnSp macro="">
      <xdr:nvCxnSpPr>
        <xdr:cNvPr id="5879" name="Connecteur droit avec flèche 5878">
          <a:extLst>
            <a:ext uri="{FF2B5EF4-FFF2-40B4-BE49-F238E27FC236}">
              <a16:creationId xmlns:a16="http://schemas.microsoft.com/office/drawing/2014/main" id="{D4CD8DEA-715E-C60B-8187-861DAF0299B1}"/>
            </a:ext>
          </a:extLst>
        </xdr:cNvPr>
        <xdr:cNvCxnSpPr/>
      </xdr:nvCxnSpPr>
      <xdr:spPr>
        <a:xfrm flipH="1">
          <a:off x="24987250" y="16637000"/>
          <a:ext cx="83502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95250</xdr:colOff>
      <xdr:row>81</xdr:row>
      <xdr:rowOff>50800</xdr:rowOff>
    </xdr:from>
    <xdr:to>
      <xdr:col>31</xdr:col>
      <xdr:colOff>222250</xdr:colOff>
      <xdr:row>85</xdr:row>
      <xdr:rowOff>190500</xdr:rowOff>
    </xdr:to>
    <xdr:sp macro="" textlink="">
      <xdr:nvSpPr>
        <xdr:cNvPr id="5880" name="Ellipse 5879">
          <a:extLst>
            <a:ext uri="{FF2B5EF4-FFF2-40B4-BE49-F238E27FC236}">
              <a16:creationId xmlns:a16="http://schemas.microsoft.com/office/drawing/2014/main" id="{A2131621-DF5A-A828-6AFC-0619847AB86F}"/>
            </a:ext>
          </a:extLst>
        </xdr:cNvPr>
        <xdr:cNvSpPr/>
      </xdr:nvSpPr>
      <xdr:spPr>
        <a:xfrm>
          <a:off x="24860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881" name="Ellipse 5880">
          <a:extLst>
            <a:ext uri="{FF2B5EF4-FFF2-40B4-BE49-F238E27FC236}">
              <a16:creationId xmlns:a16="http://schemas.microsoft.com/office/drawing/2014/main" id="{90CEE60C-E5D7-0291-8CFD-22A285C3DD2D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361950</xdr:colOff>
      <xdr:row>35</xdr:row>
      <xdr:rowOff>0</xdr:rowOff>
    </xdr:from>
    <xdr:to>
      <xdr:col>28</xdr:col>
      <xdr:colOff>476250</xdr:colOff>
      <xdr:row>81</xdr:row>
      <xdr:rowOff>177800</xdr:rowOff>
    </xdr:to>
    <xdr:cxnSp macro="">
      <xdr:nvCxnSpPr>
        <xdr:cNvPr id="5882" name="Connecteur droit avec flèche 5881">
          <a:extLst>
            <a:ext uri="{FF2B5EF4-FFF2-40B4-BE49-F238E27FC236}">
              <a16:creationId xmlns:a16="http://schemas.microsoft.com/office/drawing/2014/main" id="{7B08B7B9-76E6-22AB-DAF5-685D6D8E47C8}"/>
            </a:ext>
          </a:extLst>
        </xdr:cNvPr>
        <xdr:cNvCxnSpPr/>
      </xdr:nvCxnSpPr>
      <xdr:spPr>
        <a:xfrm flipH="1">
          <a:off x="16871950" y="7112000"/>
          <a:ext cx="67183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234950</xdr:colOff>
      <xdr:row>81</xdr:row>
      <xdr:rowOff>50800</xdr:rowOff>
    </xdr:from>
    <xdr:to>
      <xdr:col>21</xdr:col>
      <xdr:colOff>361950</xdr:colOff>
      <xdr:row>85</xdr:row>
      <xdr:rowOff>190500</xdr:rowOff>
    </xdr:to>
    <xdr:sp macro="" textlink="">
      <xdr:nvSpPr>
        <xdr:cNvPr id="5883" name="Ellipse 5882">
          <a:extLst>
            <a:ext uri="{FF2B5EF4-FFF2-40B4-BE49-F238E27FC236}">
              <a16:creationId xmlns:a16="http://schemas.microsoft.com/office/drawing/2014/main" id="{06B7BF09-C147-382B-A7C4-0B5D0DEF9650}"/>
            </a:ext>
          </a:extLst>
        </xdr:cNvPr>
        <xdr:cNvSpPr/>
      </xdr:nvSpPr>
      <xdr:spPr>
        <a:xfrm>
          <a:off x="167449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361950</xdr:colOff>
      <xdr:row>81</xdr:row>
      <xdr:rowOff>177800</xdr:rowOff>
    </xdr:from>
    <xdr:to>
      <xdr:col>20</xdr:col>
      <xdr:colOff>368300</xdr:colOff>
      <xdr:row>81</xdr:row>
      <xdr:rowOff>177800</xdr:rowOff>
    </xdr:to>
    <xdr:cxnSp macro="">
      <xdr:nvCxnSpPr>
        <xdr:cNvPr id="5884" name="Connecteur droit avec flèche 5883">
          <a:extLst>
            <a:ext uri="{FF2B5EF4-FFF2-40B4-BE49-F238E27FC236}">
              <a16:creationId xmlns:a16="http://schemas.microsoft.com/office/drawing/2014/main" id="{A84D675D-DA37-459F-EB86-798A663FFCB6}"/>
            </a:ext>
          </a:extLst>
        </xdr:cNvPr>
        <xdr:cNvCxnSpPr/>
      </xdr:nvCxnSpPr>
      <xdr:spPr>
        <a:xfrm>
          <a:off x="16871950" y="16637000"/>
          <a:ext cx="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241300</xdr:colOff>
      <xdr:row>81</xdr:row>
      <xdr:rowOff>50800</xdr:rowOff>
    </xdr:from>
    <xdr:to>
      <xdr:col>21</xdr:col>
      <xdr:colOff>368300</xdr:colOff>
      <xdr:row>85</xdr:row>
      <xdr:rowOff>190500</xdr:rowOff>
    </xdr:to>
    <xdr:sp macro="" textlink="">
      <xdr:nvSpPr>
        <xdr:cNvPr id="5885" name="Ellipse 5884">
          <a:extLst>
            <a:ext uri="{FF2B5EF4-FFF2-40B4-BE49-F238E27FC236}">
              <a16:creationId xmlns:a16="http://schemas.microsoft.com/office/drawing/2014/main" id="{E37DEF93-917D-2A52-63AA-F8557AF35599}"/>
            </a:ext>
          </a:extLst>
        </xdr:cNvPr>
        <xdr:cNvSpPr/>
      </xdr:nvSpPr>
      <xdr:spPr>
        <a:xfrm>
          <a:off x="167513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368300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886" name="Connecteur droit avec flèche 5885">
          <a:extLst>
            <a:ext uri="{FF2B5EF4-FFF2-40B4-BE49-F238E27FC236}">
              <a16:creationId xmlns:a16="http://schemas.microsoft.com/office/drawing/2014/main" id="{B6BEDC1A-711A-5884-0554-513D3A3CE233}"/>
            </a:ext>
          </a:extLst>
        </xdr:cNvPr>
        <xdr:cNvCxnSpPr/>
      </xdr:nvCxnSpPr>
      <xdr:spPr>
        <a:xfrm flipV="1">
          <a:off x="16878300" y="7112000"/>
          <a:ext cx="67437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887" name="Ellipse 5886">
          <a:extLst>
            <a:ext uri="{FF2B5EF4-FFF2-40B4-BE49-F238E27FC236}">
              <a16:creationId xmlns:a16="http://schemas.microsoft.com/office/drawing/2014/main" id="{A1B35A67-0262-D126-4B84-194A6DEACA80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30</xdr:col>
      <xdr:colOff>254000</xdr:colOff>
      <xdr:row>81</xdr:row>
      <xdr:rowOff>177800</xdr:rowOff>
    </xdr:to>
    <xdr:cxnSp macro="">
      <xdr:nvCxnSpPr>
        <xdr:cNvPr id="5888" name="Connecteur droit avec flèche 5887">
          <a:extLst>
            <a:ext uri="{FF2B5EF4-FFF2-40B4-BE49-F238E27FC236}">
              <a16:creationId xmlns:a16="http://schemas.microsoft.com/office/drawing/2014/main" id="{5F558CB3-53E3-1D08-FA31-6791D00748E6}"/>
            </a:ext>
          </a:extLst>
        </xdr:cNvPr>
        <xdr:cNvCxnSpPr/>
      </xdr:nvCxnSpPr>
      <xdr:spPr>
        <a:xfrm>
          <a:off x="23622000" y="7112000"/>
          <a:ext cx="1397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127000</xdr:colOff>
      <xdr:row>81</xdr:row>
      <xdr:rowOff>50800</xdr:rowOff>
    </xdr:from>
    <xdr:to>
      <xdr:col>31</xdr:col>
      <xdr:colOff>254000</xdr:colOff>
      <xdr:row>85</xdr:row>
      <xdr:rowOff>190500</xdr:rowOff>
    </xdr:to>
    <xdr:sp macro="" textlink="">
      <xdr:nvSpPr>
        <xdr:cNvPr id="5889" name="Ellipse 5888">
          <a:extLst>
            <a:ext uri="{FF2B5EF4-FFF2-40B4-BE49-F238E27FC236}">
              <a16:creationId xmlns:a16="http://schemas.microsoft.com/office/drawing/2014/main" id="{E9DEEEE5-8FD2-385E-79A6-6AC072370F96}"/>
            </a:ext>
          </a:extLst>
        </xdr:cNvPr>
        <xdr:cNvSpPr/>
      </xdr:nvSpPr>
      <xdr:spPr>
        <a:xfrm>
          <a:off x="24892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254000</xdr:colOff>
      <xdr:row>81</xdr:row>
      <xdr:rowOff>177800</xdr:rowOff>
    </xdr:from>
    <xdr:to>
      <xdr:col>30</xdr:col>
      <xdr:colOff>285750</xdr:colOff>
      <xdr:row>81</xdr:row>
      <xdr:rowOff>177800</xdr:rowOff>
    </xdr:to>
    <xdr:cxnSp macro="">
      <xdr:nvCxnSpPr>
        <xdr:cNvPr id="5890" name="Connecteur droit avec flèche 5889">
          <a:extLst>
            <a:ext uri="{FF2B5EF4-FFF2-40B4-BE49-F238E27FC236}">
              <a16:creationId xmlns:a16="http://schemas.microsoft.com/office/drawing/2014/main" id="{3789B1A3-75CC-4008-07FA-CBC889C3D16D}"/>
            </a:ext>
          </a:extLst>
        </xdr:cNvPr>
        <xdr:cNvCxnSpPr/>
      </xdr:nvCxnSpPr>
      <xdr:spPr>
        <a:xfrm>
          <a:off x="250190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158750</xdr:colOff>
      <xdr:row>81</xdr:row>
      <xdr:rowOff>50800</xdr:rowOff>
    </xdr:from>
    <xdr:to>
      <xdr:col>31</xdr:col>
      <xdr:colOff>285750</xdr:colOff>
      <xdr:row>85</xdr:row>
      <xdr:rowOff>190500</xdr:rowOff>
    </xdr:to>
    <xdr:sp macro="" textlink="">
      <xdr:nvSpPr>
        <xdr:cNvPr id="5891" name="Ellipse 5890">
          <a:extLst>
            <a:ext uri="{FF2B5EF4-FFF2-40B4-BE49-F238E27FC236}">
              <a16:creationId xmlns:a16="http://schemas.microsoft.com/office/drawing/2014/main" id="{3B5D0238-8375-CB79-91DB-DA589ED8F334}"/>
            </a:ext>
          </a:extLst>
        </xdr:cNvPr>
        <xdr:cNvSpPr/>
      </xdr:nvSpPr>
      <xdr:spPr>
        <a:xfrm>
          <a:off x="24923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285750</xdr:colOff>
      <xdr:row>81</xdr:row>
      <xdr:rowOff>177800</xdr:rowOff>
    </xdr:from>
    <xdr:to>
      <xdr:col>40</xdr:col>
      <xdr:colOff>349250</xdr:colOff>
      <xdr:row>81</xdr:row>
      <xdr:rowOff>177800</xdr:rowOff>
    </xdr:to>
    <xdr:cxnSp macro="">
      <xdr:nvCxnSpPr>
        <xdr:cNvPr id="5892" name="Connecteur droit avec flèche 5891">
          <a:extLst>
            <a:ext uri="{FF2B5EF4-FFF2-40B4-BE49-F238E27FC236}">
              <a16:creationId xmlns:a16="http://schemas.microsoft.com/office/drawing/2014/main" id="{29D7FF2A-4ED5-E378-9E15-DD19B0B1B71C}"/>
            </a:ext>
          </a:extLst>
        </xdr:cNvPr>
        <xdr:cNvCxnSpPr/>
      </xdr:nvCxnSpPr>
      <xdr:spPr>
        <a:xfrm>
          <a:off x="25050750" y="16637000"/>
          <a:ext cx="8318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222250</xdr:colOff>
      <xdr:row>81</xdr:row>
      <xdr:rowOff>50800</xdr:rowOff>
    </xdr:from>
    <xdr:to>
      <xdr:col>41</xdr:col>
      <xdr:colOff>349250</xdr:colOff>
      <xdr:row>85</xdr:row>
      <xdr:rowOff>190500</xdr:rowOff>
    </xdr:to>
    <xdr:sp macro="" textlink="">
      <xdr:nvSpPr>
        <xdr:cNvPr id="5893" name="Ellipse 5892">
          <a:extLst>
            <a:ext uri="{FF2B5EF4-FFF2-40B4-BE49-F238E27FC236}">
              <a16:creationId xmlns:a16="http://schemas.microsoft.com/office/drawing/2014/main" id="{70B0A376-17F3-4A08-7428-ECC12073FCF3}"/>
            </a:ext>
          </a:extLst>
        </xdr:cNvPr>
        <xdr:cNvSpPr/>
      </xdr:nvSpPr>
      <xdr:spPr>
        <a:xfrm>
          <a:off x="33242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40</xdr:col>
      <xdr:colOff>349250</xdr:colOff>
      <xdr:row>81</xdr:row>
      <xdr:rowOff>177800</xdr:rowOff>
    </xdr:to>
    <xdr:cxnSp macro="">
      <xdr:nvCxnSpPr>
        <xdr:cNvPr id="5894" name="Connecteur droit avec flèche 5893">
          <a:extLst>
            <a:ext uri="{FF2B5EF4-FFF2-40B4-BE49-F238E27FC236}">
              <a16:creationId xmlns:a16="http://schemas.microsoft.com/office/drawing/2014/main" id="{5B64C7CB-ACEF-5655-4D7D-A48F2C01374E}"/>
            </a:ext>
          </a:extLst>
        </xdr:cNvPr>
        <xdr:cNvCxnSpPr/>
      </xdr:nvCxnSpPr>
      <xdr:spPr>
        <a:xfrm flipH="1" flipV="1">
          <a:off x="23622000" y="7112000"/>
          <a:ext cx="9747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895" name="Ellipse 5894">
          <a:extLst>
            <a:ext uri="{FF2B5EF4-FFF2-40B4-BE49-F238E27FC236}">
              <a16:creationId xmlns:a16="http://schemas.microsoft.com/office/drawing/2014/main" id="{B5295F5C-3146-4D17-E91A-EB8FA5716CB5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5896" name="Connecteur droit avec flèche 5895">
          <a:extLst>
            <a:ext uri="{FF2B5EF4-FFF2-40B4-BE49-F238E27FC236}">
              <a16:creationId xmlns:a16="http://schemas.microsoft.com/office/drawing/2014/main" id="{9132F210-797F-0A80-AF04-6F492DCCCC86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897" name="Ellipse 5896">
          <a:extLst>
            <a:ext uri="{FF2B5EF4-FFF2-40B4-BE49-F238E27FC236}">
              <a16:creationId xmlns:a16="http://schemas.microsoft.com/office/drawing/2014/main" id="{70D51361-023F-2068-954E-808F3C0E4AB4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30</xdr:col>
      <xdr:colOff>317500</xdr:colOff>
      <xdr:row>81</xdr:row>
      <xdr:rowOff>177800</xdr:rowOff>
    </xdr:to>
    <xdr:cxnSp macro="">
      <xdr:nvCxnSpPr>
        <xdr:cNvPr id="5898" name="Connecteur droit avec flèche 5897">
          <a:extLst>
            <a:ext uri="{FF2B5EF4-FFF2-40B4-BE49-F238E27FC236}">
              <a16:creationId xmlns:a16="http://schemas.microsoft.com/office/drawing/2014/main" id="{5F4248C3-D41F-088D-E32B-F65098D8E3E4}"/>
            </a:ext>
          </a:extLst>
        </xdr:cNvPr>
        <xdr:cNvCxnSpPr/>
      </xdr:nvCxnSpPr>
      <xdr:spPr>
        <a:xfrm>
          <a:off x="23622000" y="7112000"/>
          <a:ext cx="1460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190500</xdr:colOff>
      <xdr:row>81</xdr:row>
      <xdr:rowOff>50800</xdr:rowOff>
    </xdr:from>
    <xdr:to>
      <xdr:col>31</xdr:col>
      <xdr:colOff>317500</xdr:colOff>
      <xdr:row>85</xdr:row>
      <xdr:rowOff>190500</xdr:rowOff>
    </xdr:to>
    <xdr:sp macro="" textlink="">
      <xdr:nvSpPr>
        <xdr:cNvPr id="5899" name="Ellipse 5898">
          <a:extLst>
            <a:ext uri="{FF2B5EF4-FFF2-40B4-BE49-F238E27FC236}">
              <a16:creationId xmlns:a16="http://schemas.microsoft.com/office/drawing/2014/main" id="{126243DA-85C0-ECC6-9BBB-02F983C4F743}"/>
            </a:ext>
          </a:extLst>
        </xdr:cNvPr>
        <xdr:cNvSpPr/>
      </xdr:nvSpPr>
      <xdr:spPr>
        <a:xfrm>
          <a:off x="24955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900" name="Ellipse 5899">
          <a:extLst>
            <a:ext uri="{FF2B5EF4-FFF2-40B4-BE49-F238E27FC236}">
              <a16:creationId xmlns:a16="http://schemas.microsoft.com/office/drawing/2014/main" id="{17356D81-1270-4269-4CCA-278BAFE17A2B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374650</xdr:colOff>
      <xdr:row>35</xdr:row>
      <xdr:rowOff>0</xdr:rowOff>
    </xdr:from>
    <xdr:to>
      <xdr:col>28</xdr:col>
      <xdr:colOff>476250</xdr:colOff>
      <xdr:row>81</xdr:row>
      <xdr:rowOff>177800</xdr:rowOff>
    </xdr:to>
    <xdr:cxnSp macro="">
      <xdr:nvCxnSpPr>
        <xdr:cNvPr id="5901" name="Connecteur droit avec flèche 5900">
          <a:extLst>
            <a:ext uri="{FF2B5EF4-FFF2-40B4-BE49-F238E27FC236}">
              <a16:creationId xmlns:a16="http://schemas.microsoft.com/office/drawing/2014/main" id="{F727E5D2-29D7-CCCF-A030-3E58D7F629B3}"/>
            </a:ext>
          </a:extLst>
        </xdr:cNvPr>
        <xdr:cNvCxnSpPr/>
      </xdr:nvCxnSpPr>
      <xdr:spPr>
        <a:xfrm flipH="1">
          <a:off x="16884650" y="7112000"/>
          <a:ext cx="67056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247650</xdr:colOff>
      <xdr:row>81</xdr:row>
      <xdr:rowOff>50800</xdr:rowOff>
    </xdr:from>
    <xdr:to>
      <xdr:col>21</xdr:col>
      <xdr:colOff>374650</xdr:colOff>
      <xdr:row>85</xdr:row>
      <xdr:rowOff>190500</xdr:rowOff>
    </xdr:to>
    <xdr:sp macro="" textlink="">
      <xdr:nvSpPr>
        <xdr:cNvPr id="5902" name="Ellipse 5901">
          <a:extLst>
            <a:ext uri="{FF2B5EF4-FFF2-40B4-BE49-F238E27FC236}">
              <a16:creationId xmlns:a16="http://schemas.microsoft.com/office/drawing/2014/main" id="{AB819E8F-849E-D96E-7F26-C39294758734}"/>
            </a:ext>
          </a:extLst>
        </xdr:cNvPr>
        <xdr:cNvSpPr/>
      </xdr:nvSpPr>
      <xdr:spPr>
        <a:xfrm>
          <a:off x="167576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374650</xdr:colOff>
      <xdr:row>81</xdr:row>
      <xdr:rowOff>177800</xdr:rowOff>
    </xdr:from>
    <xdr:to>
      <xdr:col>40</xdr:col>
      <xdr:colOff>381000</xdr:colOff>
      <xdr:row>81</xdr:row>
      <xdr:rowOff>177800</xdr:rowOff>
    </xdr:to>
    <xdr:cxnSp macro="">
      <xdr:nvCxnSpPr>
        <xdr:cNvPr id="5903" name="Connecteur droit avec flèche 5902">
          <a:extLst>
            <a:ext uri="{FF2B5EF4-FFF2-40B4-BE49-F238E27FC236}">
              <a16:creationId xmlns:a16="http://schemas.microsoft.com/office/drawing/2014/main" id="{CCC1C246-FAFB-5AB7-6258-BB2B5B3354EA}"/>
            </a:ext>
          </a:extLst>
        </xdr:cNvPr>
        <xdr:cNvCxnSpPr/>
      </xdr:nvCxnSpPr>
      <xdr:spPr>
        <a:xfrm>
          <a:off x="16884650" y="16637000"/>
          <a:ext cx="1651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254000</xdr:colOff>
      <xdr:row>81</xdr:row>
      <xdr:rowOff>50800</xdr:rowOff>
    </xdr:from>
    <xdr:to>
      <xdr:col>41</xdr:col>
      <xdr:colOff>381000</xdr:colOff>
      <xdr:row>85</xdr:row>
      <xdr:rowOff>190500</xdr:rowOff>
    </xdr:to>
    <xdr:sp macro="" textlink="">
      <xdr:nvSpPr>
        <xdr:cNvPr id="5904" name="Ellipse 5903">
          <a:extLst>
            <a:ext uri="{FF2B5EF4-FFF2-40B4-BE49-F238E27FC236}">
              <a16:creationId xmlns:a16="http://schemas.microsoft.com/office/drawing/2014/main" id="{B320A84E-0C02-C617-CCB9-24770F57654B}"/>
            </a:ext>
          </a:extLst>
        </xdr:cNvPr>
        <xdr:cNvSpPr/>
      </xdr:nvSpPr>
      <xdr:spPr>
        <a:xfrm>
          <a:off x="33274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381000</xdr:colOff>
      <xdr:row>35</xdr:row>
      <xdr:rowOff>0</xdr:rowOff>
    </xdr:from>
    <xdr:to>
      <xdr:col>41</xdr:col>
      <xdr:colOff>381000</xdr:colOff>
      <xdr:row>81</xdr:row>
      <xdr:rowOff>177800</xdr:rowOff>
    </xdr:to>
    <xdr:cxnSp macro="">
      <xdr:nvCxnSpPr>
        <xdr:cNvPr id="5905" name="Connecteur droit avec flèche 5904">
          <a:extLst>
            <a:ext uri="{FF2B5EF4-FFF2-40B4-BE49-F238E27FC236}">
              <a16:creationId xmlns:a16="http://schemas.microsoft.com/office/drawing/2014/main" id="{33829922-B4EB-D126-62FD-48CE00230D94}"/>
            </a:ext>
          </a:extLst>
        </xdr:cNvPr>
        <xdr:cNvCxnSpPr/>
      </xdr:nvCxnSpPr>
      <xdr:spPr>
        <a:xfrm flipV="1">
          <a:off x="33401000" y="7112000"/>
          <a:ext cx="825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254000</xdr:colOff>
      <xdr:row>34</xdr:row>
      <xdr:rowOff>76200</xdr:rowOff>
    </xdr:from>
    <xdr:to>
      <xdr:col>42</xdr:col>
      <xdr:colOff>381000</xdr:colOff>
      <xdr:row>39</xdr:row>
      <xdr:rowOff>12700</xdr:rowOff>
    </xdr:to>
    <xdr:sp macro="" textlink="">
      <xdr:nvSpPr>
        <xdr:cNvPr id="5906" name="Ellipse 5905">
          <a:extLst>
            <a:ext uri="{FF2B5EF4-FFF2-40B4-BE49-F238E27FC236}">
              <a16:creationId xmlns:a16="http://schemas.microsoft.com/office/drawing/2014/main" id="{02D9FFEB-50AF-10E2-F3D1-6F28E61B9056}"/>
            </a:ext>
          </a:extLst>
        </xdr:cNvPr>
        <xdr:cNvSpPr/>
      </xdr:nvSpPr>
      <xdr:spPr>
        <a:xfrm>
          <a:off x="34099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30</xdr:col>
      <xdr:colOff>349250</xdr:colOff>
      <xdr:row>35</xdr:row>
      <xdr:rowOff>0</xdr:rowOff>
    </xdr:from>
    <xdr:to>
      <xdr:col>41</xdr:col>
      <xdr:colOff>381000</xdr:colOff>
      <xdr:row>81</xdr:row>
      <xdr:rowOff>177800</xdr:rowOff>
    </xdr:to>
    <xdr:cxnSp macro="">
      <xdr:nvCxnSpPr>
        <xdr:cNvPr id="5907" name="Connecteur droit avec flèche 5906">
          <a:extLst>
            <a:ext uri="{FF2B5EF4-FFF2-40B4-BE49-F238E27FC236}">
              <a16:creationId xmlns:a16="http://schemas.microsoft.com/office/drawing/2014/main" id="{68BE9045-CCCB-CD58-205A-BA899F304400}"/>
            </a:ext>
          </a:extLst>
        </xdr:cNvPr>
        <xdr:cNvCxnSpPr/>
      </xdr:nvCxnSpPr>
      <xdr:spPr>
        <a:xfrm flipH="1">
          <a:off x="25114250" y="7112000"/>
          <a:ext cx="9112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222250</xdr:colOff>
      <xdr:row>81</xdr:row>
      <xdr:rowOff>50800</xdr:rowOff>
    </xdr:from>
    <xdr:to>
      <xdr:col>31</xdr:col>
      <xdr:colOff>349250</xdr:colOff>
      <xdr:row>85</xdr:row>
      <xdr:rowOff>190500</xdr:rowOff>
    </xdr:to>
    <xdr:sp macro="" textlink="">
      <xdr:nvSpPr>
        <xdr:cNvPr id="5908" name="Ellipse 5907">
          <a:extLst>
            <a:ext uri="{FF2B5EF4-FFF2-40B4-BE49-F238E27FC236}">
              <a16:creationId xmlns:a16="http://schemas.microsoft.com/office/drawing/2014/main" id="{1B607091-2851-78A4-41B3-999ACD107953}"/>
            </a:ext>
          </a:extLst>
        </xdr:cNvPr>
        <xdr:cNvSpPr/>
      </xdr:nvSpPr>
      <xdr:spPr>
        <a:xfrm>
          <a:off x="24987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349250</xdr:colOff>
      <xdr:row>81</xdr:row>
      <xdr:rowOff>177800</xdr:rowOff>
    </xdr:from>
    <xdr:to>
      <xdr:col>30</xdr:col>
      <xdr:colOff>381000</xdr:colOff>
      <xdr:row>81</xdr:row>
      <xdr:rowOff>177800</xdr:rowOff>
    </xdr:to>
    <xdr:cxnSp macro="">
      <xdr:nvCxnSpPr>
        <xdr:cNvPr id="5909" name="Connecteur droit avec flèche 5908">
          <a:extLst>
            <a:ext uri="{FF2B5EF4-FFF2-40B4-BE49-F238E27FC236}">
              <a16:creationId xmlns:a16="http://schemas.microsoft.com/office/drawing/2014/main" id="{4B0283F5-E593-89C9-C1A3-56FB37D6916F}"/>
            </a:ext>
          </a:extLst>
        </xdr:cNvPr>
        <xdr:cNvCxnSpPr/>
      </xdr:nvCxnSpPr>
      <xdr:spPr>
        <a:xfrm>
          <a:off x="2511425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254000</xdr:colOff>
      <xdr:row>81</xdr:row>
      <xdr:rowOff>50800</xdr:rowOff>
    </xdr:from>
    <xdr:to>
      <xdr:col>31</xdr:col>
      <xdr:colOff>381000</xdr:colOff>
      <xdr:row>85</xdr:row>
      <xdr:rowOff>190500</xdr:rowOff>
    </xdr:to>
    <xdr:sp macro="" textlink="">
      <xdr:nvSpPr>
        <xdr:cNvPr id="5910" name="Ellipse 5909">
          <a:extLst>
            <a:ext uri="{FF2B5EF4-FFF2-40B4-BE49-F238E27FC236}">
              <a16:creationId xmlns:a16="http://schemas.microsoft.com/office/drawing/2014/main" id="{E561997B-EC92-7E5E-823A-7C6222439297}"/>
            </a:ext>
          </a:extLst>
        </xdr:cNvPr>
        <xdr:cNvSpPr/>
      </xdr:nvSpPr>
      <xdr:spPr>
        <a:xfrm>
          <a:off x="25019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381000</xdr:colOff>
      <xdr:row>81</xdr:row>
      <xdr:rowOff>177800</xdr:rowOff>
    </xdr:from>
    <xdr:to>
      <xdr:col>30</xdr:col>
      <xdr:colOff>381000</xdr:colOff>
      <xdr:row>81</xdr:row>
      <xdr:rowOff>177800</xdr:rowOff>
    </xdr:to>
    <xdr:cxnSp macro="">
      <xdr:nvCxnSpPr>
        <xdr:cNvPr id="5911" name="Connecteur droit avec flèche 5910">
          <a:extLst>
            <a:ext uri="{FF2B5EF4-FFF2-40B4-BE49-F238E27FC236}">
              <a16:creationId xmlns:a16="http://schemas.microsoft.com/office/drawing/2014/main" id="{4DB1FA54-FCF1-F273-3D97-28B905BFD29D}"/>
            </a:ext>
          </a:extLst>
        </xdr:cNvPr>
        <xdr:cNvCxnSpPr/>
      </xdr:nvCxnSpPr>
      <xdr:spPr>
        <a:xfrm flipH="1">
          <a:off x="16891000" y="16637000"/>
          <a:ext cx="8255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254000</xdr:colOff>
      <xdr:row>81</xdr:row>
      <xdr:rowOff>50800</xdr:rowOff>
    </xdr:from>
    <xdr:to>
      <xdr:col>21</xdr:col>
      <xdr:colOff>381000</xdr:colOff>
      <xdr:row>85</xdr:row>
      <xdr:rowOff>190500</xdr:rowOff>
    </xdr:to>
    <xdr:sp macro="" textlink="">
      <xdr:nvSpPr>
        <xdr:cNvPr id="5912" name="Ellipse 5911">
          <a:extLst>
            <a:ext uri="{FF2B5EF4-FFF2-40B4-BE49-F238E27FC236}">
              <a16:creationId xmlns:a16="http://schemas.microsoft.com/office/drawing/2014/main" id="{9725A97C-6C9A-5B81-9C26-749B6F2A2A8B}"/>
            </a:ext>
          </a:extLst>
        </xdr:cNvPr>
        <xdr:cNvSpPr/>
      </xdr:nvSpPr>
      <xdr:spPr>
        <a:xfrm>
          <a:off x="16764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381000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913" name="Connecteur droit avec flèche 5912">
          <a:extLst>
            <a:ext uri="{FF2B5EF4-FFF2-40B4-BE49-F238E27FC236}">
              <a16:creationId xmlns:a16="http://schemas.microsoft.com/office/drawing/2014/main" id="{3E4B457F-7F5D-B666-5DE0-9BD471DFDEC6}"/>
            </a:ext>
          </a:extLst>
        </xdr:cNvPr>
        <xdr:cNvCxnSpPr/>
      </xdr:nvCxnSpPr>
      <xdr:spPr>
        <a:xfrm flipV="1">
          <a:off x="16891000" y="7112000"/>
          <a:ext cx="6731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914" name="Ellipse 5913">
          <a:extLst>
            <a:ext uri="{FF2B5EF4-FFF2-40B4-BE49-F238E27FC236}">
              <a16:creationId xmlns:a16="http://schemas.microsoft.com/office/drawing/2014/main" id="{AF31F21A-3100-5830-6089-B7BC80FBF1DA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41</xdr:col>
      <xdr:colOff>444500</xdr:colOff>
      <xdr:row>35</xdr:row>
      <xdr:rowOff>0</xdr:rowOff>
    </xdr:to>
    <xdr:cxnSp macro="">
      <xdr:nvCxnSpPr>
        <xdr:cNvPr id="5915" name="Connecteur droit avec flèche 5914">
          <a:extLst>
            <a:ext uri="{FF2B5EF4-FFF2-40B4-BE49-F238E27FC236}">
              <a16:creationId xmlns:a16="http://schemas.microsoft.com/office/drawing/2014/main" id="{B753BF7C-FBB5-00F3-F1A2-01ABC977CD49}"/>
            </a:ext>
          </a:extLst>
        </xdr:cNvPr>
        <xdr:cNvCxnSpPr/>
      </xdr:nvCxnSpPr>
      <xdr:spPr>
        <a:xfrm>
          <a:off x="23622000" y="7112000"/>
          <a:ext cx="10668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317500</xdr:colOff>
      <xdr:row>34</xdr:row>
      <xdr:rowOff>76200</xdr:rowOff>
    </xdr:from>
    <xdr:to>
      <xdr:col>42</xdr:col>
      <xdr:colOff>444500</xdr:colOff>
      <xdr:row>39</xdr:row>
      <xdr:rowOff>12700</xdr:rowOff>
    </xdr:to>
    <xdr:sp macro="" textlink="">
      <xdr:nvSpPr>
        <xdr:cNvPr id="5916" name="Ellipse 5915">
          <a:extLst>
            <a:ext uri="{FF2B5EF4-FFF2-40B4-BE49-F238E27FC236}">
              <a16:creationId xmlns:a16="http://schemas.microsoft.com/office/drawing/2014/main" id="{2644D659-D9F5-9F14-5373-54192065EC12}"/>
            </a:ext>
          </a:extLst>
        </xdr:cNvPr>
        <xdr:cNvSpPr/>
      </xdr:nvSpPr>
      <xdr:spPr>
        <a:xfrm>
          <a:off x="34163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917" name="Ellipse 5916">
          <a:extLst>
            <a:ext uri="{FF2B5EF4-FFF2-40B4-BE49-F238E27FC236}">
              <a16:creationId xmlns:a16="http://schemas.microsoft.com/office/drawing/2014/main" id="{AC6B1989-124A-F8F6-877D-08C3CAB99E62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30</xdr:col>
      <xdr:colOff>412750</xdr:colOff>
      <xdr:row>81</xdr:row>
      <xdr:rowOff>177800</xdr:rowOff>
    </xdr:to>
    <xdr:cxnSp macro="">
      <xdr:nvCxnSpPr>
        <xdr:cNvPr id="5918" name="Connecteur droit avec flèche 5917">
          <a:extLst>
            <a:ext uri="{FF2B5EF4-FFF2-40B4-BE49-F238E27FC236}">
              <a16:creationId xmlns:a16="http://schemas.microsoft.com/office/drawing/2014/main" id="{9A93559F-1C77-77AD-D37B-03095CD53E47}"/>
            </a:ext>
          </a:extLst>
        </xdr:cNvPr>
        <xdr:cNvCxnSpPr/>
      </xdr:nvCxnSpPr>
      <xdr:spPr>
        <a:xfrm>
          <a:off x="23590250" y="7112000"/>
          <a:ext cx="1587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285750</xdr:colOff>
      <xdr:row>81</xdr:row>
      <xdr:rowOff>50800</xdr:rowOff>
    </xdr:from>
    <xdr:to>
      <xdr:col>31</xdr:col>
      <xdr:colOff>412750</xdr:colOff>
      <xdr:row>85</xdr:row>
      <xdr:rowOff>190500</xdr:rowOff>
    </xdr:to>
    <xdr:sp macro="" textlink="">
      <xdr:nvSpPr>
        <xdr:cNvPr id="5919" name="Ellipse 5918">
          <a:extLst>
            <a:ext uri="{FF2B5EF4-FFF2-40B4-BE49-F238E27FC236}">
              <a16:creationId xmlns:a16="http://schemas.microsoft.com/office/drawing/2014/main" id="{B7F68687-FE0C-3D1C-03D0-168C9EEE9AB4}"/>
            </a:ext>
          </a:extLst>
        </xdr:cNvPr>
        <xdr:cNvSpPr/>
      </xdr:nvSpPr>
      <xdr:spPr>
        <a:xfrm>
          <a:off x="25050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412750</xdr:colOff>
      <xdr:row>81</xdr:row>
      <xdr:rowOff>177800</xdr:rowOff>
    </xdr:from>
    <xdr:to>
      <xdr:col>40</xdr:col>
      <xdr:colOff>412750</xdr:colOff>
      <xdr:row>81</xdr:row>
      <xdr:rowOff>177800</xdr:rowOff>
    </xdr:to>
    <xdr:cxnSp macro="">
      <xdr:nvCxnSpPr>
        <xdr:cNvPr id="5920" name="Connecteur droit avec flèche 5919">
          <a:extLst>
            <a:ext uri="{FF2B5EF4-FFF2-40B4-BE49-F238E27FC236}">
              <a16:creationId xmlns:a16="http://schemas.microsoft.com/office/drawing/2014/main" id="{8DB03BD5-3E7E-BA1D-4943-E45DEA9825A7}"/>
            </a:ext>
          </a:extLst>
        </xdr:cNvPr>
        <xdr:cNvCxnSpPr/>
      </xdr:nvCxnSpPr>
      <xdr:spPr>
        <a:xfrm>
          <a:off x="25177750" y="16637000"/>
          <a:ext cx="8255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285750</xdr:colOff>
      <xdr:row>81</xdr:row>
      <xdr:rowOff>50800</xdr:rowOff>
    </xdr:from>
    <xdr:to>
      <xdr:col>41</xdr:col>
      <xdr:colOff>412750</xdr:colOff>
      <xdr:row>85</xdr:row>
      <xdr:rowOff>190500</xdr:rowOff>
    </xdr:to>
    <xdr:sp macro="" textlink="">
      <xdr:nvSpPr>
        <xdr:cNvPr id="5921" name="Ellipse 5920">
          <a:extLst>
            <a:ext uri="{FF2B5EF4-FFF2-40B4-BE49-F238E27FC236}">
              <a16:creationId xmlns:a16="http://schemas.microsoft.com/office/drawing/2014/main" id="{25F75F8A-3716-D927-C353-652C97D021C3}"/>
            </a:ext>
          </a:extLst>
        </xdr:cNvPr>
        <xdr:cNvSpPr/>
      </xdr:nvSpPr>
      <xdr:spPr>
        <a:xfrm>
          <a:off x="33305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922" name="Ellipse 5921">
          <a:extLst>
            <a:ext uri="{FF2B5EF4-FFF2-40B4-BE49-F238E27FC236}">
              <a16:creationId xmlns:a16="http://schemas.microsoft.com/office/drawing/2014/main" id="{D133E19F-1541-47E1-24BC-463877C498FC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35</xdr:row>
      <xdr:rowOff>0</xdr:rowOff>
    </xdr:from>
    <xdr:to>
      <xdr:col>41</xdr:col>
      <xdr:colOff>508000</xdr:colOff>
      <xdr:row>35</xdr:row>
      <xdr:rowOff>0</xdr:rowOff>
    </xdr:to>
    <xdr:cxnSp macro="">
      <xdr:nvCxnSpPr>
        <xdr:cNvPr id="5923" name="Connecteur droit avec flèche 5922">
          <a:extLst>
            <a:ext uri="{FF2B5EF4-FFF2-40B4-BE49-F238E27FC236}">
              <a16:creationId xmlns:a16="http://schemas.microsoft.com/office/drawing/2014/main" id="{E8E19C70-5C83-ECB1-BBF9-445A44588C27}"/>
            </a:ext>
          </a:extLst>
        </xdr:cNvPr>
        <xdr:cNvCxnSpPr/>
      </xdr:nvCxnSpPr>
      <xdr:spPr>
        <a:xfrm>
          <a:off x="23653750" y="7112000"/>
          <a:ext cx="10699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381000</xdr:colOff>
      <xdr:row>34</xdr:row>
      <xdr:rowOff>76200</xdr:rowOff>
    </xdr:from>
    <xdr:to>
      <xdr:col>42</xdr:col>
      <xdr:colOff>508000</xdr:colOff>
      <xdr:row>39</xdr:row>
      <xdr:rowOff>12700</xdr:rowOff>
    </xdr:to>
    <xdr:sp macro="" textlink="">
      <xdr:nvSpPr>
        <xdr:cNvPr id="5924" name="Ellipse 5923">
          <a:extLst>
            <a:ext uri="{FF2B5EF4-FFF2-40B4-BE49-F238E27FC236}">
              <a16:creationId xmlns:a16="http://schemas.microsoft.com/office/drawing/2014/main" id="{429E3631-C8A1-DB25-2D89-3BD925583E5A}"/>
            </a:ext>
          </a:extLst>
        </xdr:cNvPr>
        <xdr:cNvSpPr/>
      </xdr:nvSpPr>
      <xdr:spPr>
        <a:xfrm>
          <a:off x="34226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476250</xdr:colOff>
      <xdr:row>34</xdr:row>
      <xdr:rowOff>76200</xdr:rowOff>
    </xdr:from>
    <xdr:to>
      <xdr:col>29</xdr:col>
      <xdr:colOff>603250</xdr:colOff>
      <xdr:row>39</xdr:row>
      <xdr:rowOff>12700</xdr:rowOff>
    </xdr:to>
    <xdr:sp macro="" textlink="">
      <xdr:nvSpPr>
        <xdr:cNvPr id="5925" name="Ellipse 5924">
          <a:extLst>
            <a:ext uri="{FF2B5EF4-FFF2-40B4-BE49-F238E27FC236}">
              <a16:creationId xmlns:a16="http://schemas.microsoft.com/office/drawing/2014/main" id="{09126EF4-8A84-2C03-2D21-81B530DFE315}"/>
            </a:ext>
          </a:extLst>
        </xdr:cNvPr>
        <xdr:cNvSpPr/>
      </xdr:nvSpPr>
      <xdr:spPr>
        <a:xfrm>
          <a:off x="23590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34</xdr:row>
      <xdr:rowOff>76200</xdr:rowOff>
    </xdr:from>
    <xdr:to>
      <xdr:col>29</xdr:col>
      <xdr:colOff>666750</xdr:colOff>
      <xdr:row>39</xdr:row>
      <xdr:rowOff>12700</xdr:rowOff>
    </xdr:to>
    <xdr:sp macro="" textlink="">
      <xdr:nvSpPr>
        <xdr:cNvPr id="5926" name="Ellipse 5925">
          <a:extLst>
            <a:ext uri="{FF2B5EF4-FFF2-40B4-BE49-F238E27FC236}">
              <a16:creationId xmlns:a16="http://schemas.microsoft.com/office/drawing/2014/main" id="{4CC8E90C-A7FC-9D41-0B13-94EB5DD33374}"/>
            </a:ext>
          </a:extLst>
        </xdr:cNvPr>
        <xdr:cNvSpPr/>
      </xdr:nvSpPr>
      <xdr:spPr>
        <a:xfrm>
          <a:off x="23653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666750</xdr:colOff>
      <xdr:row>35</xdr:row>
      <xdr:rowOff>0</xdr:rowOff>
    </xdr:from>
    <xdr:to>
      <xdr:col>40</xdr:col>
      <xdr:colOff>444500</xdr:colOff>
      <xdr:row>81</xdr:row>
      <xdr:rowOff>177800</xdr:rowOff>
    </xdr:to>
    <xdr:cxnSp macro="">
      <xdr:nvCxnSpPr>
        <xdr:cNvPr id="5927" name="Connecteur droit avec flèche 5926">
          <a:extLst>
            <a:ext uri="{FF2B5EF4-FFF2-40B4-BE49-F238E27FC236}">
              <a16:creationId xmlns:a16="http://schemas.microsoft.com/office/drawing/2014/main" id="{2E6F7519-36D6-9A5E-976D-FC6C2227B183}"/>
            </a:ext>
          </a:extLst>
        </xdr:cNvPr>
        <xdr:cNvCxnSpPr/>
      </xdr:nvCxnSpPr>
      <xdr:spPr>
        <a:xfrm>
          <a:off x="23780750" y="7112000"/>
          <a:ext cx="9683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317500</xdr:colOff>
      <xdr:row>81</xdr:row>
      <xdr:rowOff>50800</xdr:rowOff>
    </xdr:from>
    <xdr:to>
      <xdr:col>41</xdr:col>
      <xdr:colOff>444500</xdr:colOff>
      <xdr:row>85</xdr:row>
      <xdr:rowOff>190500</xdr:rowOff>
    </xdr:to>
    <xdr:sp macro="" textlink="">
      <xdr:nvSpPr>
        <xdr:cNvPr id="5928" name="Ellipse 5927">
          <a:extLst>
            <a:ext uri="{FF2B5EF4-FFF2-40B4-BE49-F238E27FC236}">
              <a16:creationId xmlns:a16="http://schemas.microsoft.com/office/drawing/2014/main" id="{E3650C1A-0B9D-7BBB-C790-70F9D909F519}"/>
            </a:ext>
          </a:extLst>
        </xdr:cNvPr>
        <xdr:cNvSpPr/>
      </xdr:nvSpPr>
      <xdr:spPr>
        <a:xfrm>
          <a:off x="33337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30</xdr:col>
      <xdr:colOff>444500</xdr:colOff>
      <xdr:row>81</xdr:row>
      <xdr:rowOff>177800</xdr:rowOff>
    </xdr:from>
    <xdr:to>
      <xdr:col>40</xdr:col>
      <xdr:colOff>444500</xdr:colOff>
      <xdr:row>81</xdr:row>
      <xdr:rowOff>177800</xdr:rowOff>
    </xdr:to>
    <xdr:cxnSp macro="">
      <xdr:nvCxnSpPr>
        <xdr:cNvPr id="5929" name="Connecteur droit avec flèche 5928">
          <a:extLst>
            <a:ext uri="{FF2B5EF4-FFF2-40B4-BE49-F238E27FC236}">
              <a16:creationId xmlns:a16="http://schemas.microsoft.com/office/drawing/2014/main" id="{3F7BF6C3-E878-5A39-C4D7-0A608D83A575}"/>
            </a:ext>
          </a:extLst>
        </xdr:cNvPr>
        <xdr:cNvCxnSpPr/>
      </xdr:nvCxnSpPr>
      <xdr:spPr>
        <a:xfrm flipH="1">
          <a:off x="25209500" y="16637000"/>
          <a:ext cx="8255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317500</xdr:colOff>
      <xdr:row>81</xdr:row>
      <xdr:rowOff>50800</xdr:rowOff>
    </xdr:from>
    <xdr:to>
      <xdr:col>31</xdr:col>
      <xdr:colOff>444500</xdr:colOff>
      <xdr:row>85</xdr:row>
      <xdr:rowOff>190500</xdr:rowOff>
    </xdr:to>
    <xdr:sp macro="" textlink="">
      <xdr:nvSpPr>
        <xdr:cNvPr id="5930" name="Ellipse 5929">
          <a:extLst>
            <a:ext uri="{FF2B5EF4-FFF2-40B4-BE49-F238E27FC236}">
              <a16:creationId xmlns:a16="http://schemas.microsoft.com/office/drawing/2014/main" id="{67B4EC98-9FA2-7C86-029A-8677237C4DD8}"/>
            </a:ext>
          </a:extLst>
        </xdr:cNvPr>
        <xdr:cNvSpPr/>
      </xdr:nvSpPr>
      <xdr:spPr>
        <a:xfrm>
          <a:off x="25082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444500</xdr:colOff>
      <xdr:row>81</xdr:row>
      <xdr:rowOff>177800</xdr:rowOff>
    </xdr:from>
    <xdr:to>
      <xdr:col>40</xdr:col>
      <xdr:colOff>476250</xdr:colOff>
      <xdr:row>81</xdr:row>
      <xdr:rowOff>177800</xdr:rowOff>
    </xdr:to>
    <xdr:cxnSp macro="">
      <xdr:nvCxnSpPr>
        <xdr:cNvPr id="5931" name="Connecteur droit avec flèche 5930">
          <a:extLst>
            <a:ext uri="{FF2B5EF4-FFF2-40B4-BE49-F238E27FC236}">
              <a16:creationId xmlns:a16="http://schemas.microsoft.com/office/drawing/2014/main" id="{C9628ECA-013B-6A19-5D7F-0C93FADFB663}"/>
            </a:ext>
          </a:extLst>
        </xdr:cNvPr>
        <xdr:cNvCxnSpPr/>
      </xdr:nvCxnSpPr>
      <xdr:spPr>
        <a:xfrm>
          <a:off x="25209500" y="16637000"/>
          <a:ext cx="8286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349250</xdr:colOff>
      <xdr:row>81</xdr:row>
      <xdr:rowOff>50800</xdr:rowOff>
    </xdr:from>
    <xdr:to>
      <xdr:col>41</xdr:col>
      <xdr:colOff>476250</xdr:colOff>
      <xdr:row>85</xdr:row>
      <xdr:rowOff>190500</xdr:rowOff>
    </xdr:to>
    <xdr:sp macro="" textlink="">
      <xdr:nvSpPr>
        <xdr:cNvPr id="5932" name="Ellipse 5931">
          <a:extLst>
            <a:ext uri="{FF2B5EF4-FFF2-40B4-BE49-F238E27FC236}">
              <a16:creationId xmlns:a16="http://schemas.microsoft.com/office/drawing/2014/main" id="{FD997952-4A6F-5D2C-C509-65ABB50E712B}"/>
            </a:ext>
          </a:extLst>
        </xdr:cNvPr>
        <xdr:cNvSpPr/>
      </xdr:nvSpPr>
      <xdr:spPr>
        <a:xfrm>
          <a:off x="33369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476250</xdr:colOff>
      <xdr:row>35</xdr:row>
      <xdr:rowOff>0</xdr:rowOff>
    </xdr:from>
    <xdr:to>
      <xdr:col>41</xdr:col>
      <xdr:colOff>571500</xdr:colOff>
      <xdr:row>81</xdr:row>
      <xdr:rowOff>177800</xdr:rowOff>
    </xdr:to>
    <xdr:cxnSp macro="">
      <xdr:nvCxnSpPr>
        <xdr:cNvPr id="5933" name="Connecteur droit avec flèche 5932">
          <a:extLst>
            <a:ext uri="{FF2B5EF4-FFF2-40B4-BE49-F238E27FC236}">
              <a16:creationId xmlns:a16="http://schemas.microsoft.com/office/drawing/2014/main" id="{8F5FE7D2-C75A-920B-D182-ABC3E24FA3D2}"/>
            </a:ext>
          </a:extLst>
        </xdr:cNvPr>
        <xdr:cNvCxnSpPr/>
      </xdr:nvCxnSpPr>
      <xdr:spPr>
        <a:xfrm flipV="1">
          <a:off x="33496250" y="7112000"/>
          <a:ext cx="920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444500</xdr:colOff>
      <xdr:row>34</xdr:row>
      <xdr:rowOff>76200</xdr:rowOff>
    </xdr:from>
    <xdr:to>
      <xdr:col>42</xdr:col>
      <xdr:colOff>571500</xdr:colOff>
      <xdr:row>39</xdr:row>
      <xdr:rowOff>12700</xdr:rowOff>
    </xdr:to>
    <xdr:sp macro="" textlink="">
      <xdr:nvSpPr>
        <xdr:cNvPr id="5934" name="Ellipse 5933">
          <a:extLst>
            <a:ext uri="{FF2B5EF4-FFF2-40B4-BE49-F238E27FC236}">
              <a16:creationId xmlns:a16="http://schemas.microsoft.com/office/drawing/2014/main" id="{62DB3049-3CB8-694D-8EE2-4D3D2ECDD1FB}"/>
            </a:ext>
          </a:extLst>
        </xdr:cNvPr>
        <xdr:cNvSpPr/>
      </xdr:nvSpPr>
      <xdr:spPr>
        <a:xfrm>
          <a:off x="34290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41</xdr:col>
      <xdr:colOff>571500</xdr:colOff>
      <xdr:row>35</xdr:row>
      <xdr:rowOff>0</xdr:rowOff>
    </xdr:to>
    <xdr:cxnSp macro="">
      <xdr:nvCxnSpPr>
        <xdr:cNvPr id="5935" name="Connecteur droit avec flèche 5934">
          <a:extLst>
            <a:ext uri="{FF2B5EF4-FFF2-40B4-BE49-F238E27FC236}">
              <a16:creationId xmlns:a16="http://schemas.microsoft.com/office/drawing/2014/main" id="{8646DA18-B920-856B-1D14-7A44E002ED8B}"/>
            </a:ext>
          </a:extLst>
        </xdr:cNvPr>
        <xdr:cNvCxnSpPr/>
      </xdr:nvCxnSpPr>
      <xdr:spPr>
        <a:xfrm flipH="1">
          <a:off x="23622000" y="7112000"/>
          <a:ext cx="10795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936" name="Ellipse 5935">
          <a:extLst>
            <a:ext uri="{FF2B5EF4-FFF2-40B4-BE49-F238E27FC236}">
              <a16:creationId xmlns:a16="http://schemas.microsoft.com/office/drawing/2014/main" id="{FB1D2948-E21E-2A3F-CF8C-6ECD2F38F16C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40</xdr:col>
      <xdr:colOff>508000</xdr:colOff>
      <xdr:row>81</xdr:row>
      <xdr:rowOff>177800</xdr:rowOff>
    </xdr:to>
    <xdr:cxnSp macro="">
      <xdr:nvCxnSpPr>
        <xdr:cNvPr id="5937" name="Connecteur droit avec flèche 5936">
          <a:extLst>
            <a:ext uri="{FF2B5EF4-FFF2-40B4-BE49-F238E27FC236}">
              <a16:creationId xmlns:a16="http://schemas.microsoft.com/office/drawing/2014/main" id="{59F1E21F-0E96-AB8C-BED6-9D08025676BD}"/>
            </a:ext>
          </a:extLst>
        </xdr:cNvPr>
        <xdr:cNvCxnSpPr/>
      </xdr:nvCxnSpPr>
      <xdr:spPr>
        <a:xfrm>
          <a:off x="23622000" y="7112000"/>
          <a:ext cx="9906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381000</xdr:colOff>
      <xdr:row>81</xdr:row>
      <xdr:rowOff>50800</xdr:rowOff>
    </xdr:from>
    <xdr:to>
      <xdr:col>41</xdr:col>
      <xdr:colOff>508000</xdr:colOff>
      <xdr:row>85</xdr:row>
      <xdr:rowOff>190500</xdr:rowOff>
    </xdr:to>
    <xdr:sp macro="" textlink="">
      <xdr:nvSpPr>
        <xdr:cNvPr id="5938" name="Ellipse 5937">
          <a:extLst>
            <a:ext uri="{FF2B5EF4-FFF2-40B4-BE49-F238E27FC236}">
              <a16:creationId xmlns:a16="http://schemas.microsoft.com/office/drawing/2014/main" id="{52E4A391-CC43-2959-6F52-2B26E206577A}"/>
            </a:ext>
          </a:extLst>
        </xdr:cNvPr>
        <xdr:cNvSpPr/>
      </xdr:nvSpPr>
      <xdr:spPr>
        <a:xfrm>
          <a:off x="33401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508000</xdr:colOff>
      <xdr:row>81</xdr:row>
      <xdr:rowOff>177800</xdr:rowOff>
    </xdr:from>
    <xdr:to>
      <xdr:col>40</xdr:col>
      <xdr:colOff>539750</xdr:colOff>
      <xdr:row>81</xdr:row>
      <xdr:rowOff>177800</xdr:rowOff>
    </xdr:to>
    <xdr:cxnSp macro="">
      <xdr:nvCxnSpPr>
        <xdr:cNvPr id="5939" name="Connecteur droit avec flèche 5938">
          <a:extLst>
            <a:ext uri="{FF2B5EF4-FFF2-40B4-BE49-F238E27FC236}">
              <a16:creationId xmlns:a16="http://schemas.microsoft.com/office/drawing/2014/main" id="{B53A2C58-8C52-7CCA-A1FE-9BAE8C286079}"/>
            </a:ext>
          </a:extLst>
        </xdr:cNvPr>
        <xdr:cNvCxnSpPr/>
      </xdr:nvCxnSpPr>
      <xdr:spPr>
        <a:xfrm>
          <a:off x="335280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412750</xdr:colOff>
      <xdr:row>81</xdr:row>
      <xdr:rowOff>50800</xdr:rowOff>
    </xdr:from>
    <xdr:to>
      <xdr:col>41</xdr:col>
      <xdr:colOff>539750</xdr:colOff>
      <xdr:row>85</xdr:row>
      <xdr:rowOff>190500</xdr:rowOff>
    </xdr:to>
    <xdr:sp macro="" textlink="">
      <xdr:nvSpPr>
        <xdr:cNvPr id="5940" name="Ellipse 5939">
          <a:extLst>
            <a:ext uri="{FF2B5EF4-FFF2-40B4-BE49-F238E27FC236}">
              <a16:creationId xmlns:a16="http://schemas.microsoft.com/office/drawing/2014/main" id="{E26AE1BB-EF81-47B1-6109-06C6217306E4}"/>
            </a:ext>
          </a:extLst>
        </xdr:cNvPr>
        <xdr:cNvSpPr/>
      </xdr:nvSpPr>
      <xdr:spPr>
        <a:xfrm>
          <a:off x="33432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539750</xdr:colOff>
      <xdr:row>35</xdr:row>
      <xdr:rowOff>0</xdr:rowOff>
    </xdr:from>
    <xdr:to>
      <xdr:col>41</xdr:col>
      <xdr:colOff>635000</xdr:colOff>
      <xdr:row>81</xdr:row>
      <xdr:rowOff>177800</xdr:rowOff>
    </xdr:to>
    <xdr:cxnSp macro="">
      <xdr:nvCxnSpPr>
        <xdr:cNvPr id="5941" name="Connecteur droit avec flèche 5940">
          <a:extLst>
            <a:ext uri="{FF2B5EF4-FFF2-40B4-BE49-F238E27FC236}">
              <a16:creationId xmlns:a16="http://schemas.microsoft.com/office/drawing/2014/main" id="{637847C6-90AE-D25B-DD61-1B8721826FFF}"/>
            </a:ext>
          </a:extLst>
        </xdr:cNvPr>
        <xdr:cNvCxnSpPr/>
      </xdr:nvCxnSpPr>
      <xdr:spPr>
        <a:xfrm flipV="1">
          <a:off x="33559750" y="7112000"/>
          <a:ext cx="920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508000</xdr:colOff>
      <xdr:row>34</xdr:row>
      <xdr:rowOff>76200</xdr:rowOff>
    </xdr:from>
    <xdr:to>
      <xdr:col>42</xdr:col>
      <xdr:colOff>635000</xdr:colOff>
      <xdr:row>39</xdr:row>
      <xdr:rowOff>12700</xdr:rowOff>
    </xdr:to>
    <xdr:sp macro="" textlink="">
      <xdr:nvSpPr>
        <xdr:cNvPr id="5942" name="Ellipse 5941">
          <a:extLst>
            <a:ext uri="{FF2B5EF4-FFF2-40B4-BE49-F238E27FC236}">
              <a16:creationId xmlns:a16="http://schemas.microsoft.com/office/drawing/2014/main" id="{37757E4B-DBFB-F9CB-BB33-FFDF2339938F}"/>
            </a:ext>
          </a:extLst>
        </xdr:cNvPr>
        <xdr:cNvSpPr/>
      </xdr:nvSpPr>
      <xdr:spPr>
        <a:xfrm>
          <a:off x="34353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41</xdr:col>
      <xdr:colOff>635000</xdr:colOff>
      <xdr:row>35</xdr:row>
      <xdr:rowOff>0</xdr:rowOff>
    </xdr:from>
    <xdr:to>
      <xdr:col>41</xdr:col>
      <xdr:colOff>698500</xdr:colOff>
      <xdr:row>35</xdr:row>
      <xdr:rowOff>0</xdr:rowOff>
    </xdr:to>
    <xdr:cxnSp macro="">
      <xdr:nvCxnSpPr>
        <xdr:cNvPr id="5943" name="Connecteur droit avec flèche 5942">
          <a:extLst>
            <a:ext uri="{FF2B5EF4-FFF2-40B4-BE49-F238E27FC236}">
              <a16:creationId xmlns:a16="http://schemas.microsoft.com/office/drawing/2014/main" id="{FA0B14EF-ADA6-1463-4A17-F997A9F23433}"/>
            </a:ext>
          </a:extLst>
        </xdr:cNvPr>
        <xdr:cNvCxnSpPr/>
      </xdr:nvCxnSpPr>
      <xdr:spPr>
        <a:xfrm>
          <a:off x="344805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571500</xdr:colOff>
      <xdr:row>34</xdr:row>
      <xdr:rowOff>76200</xdr:rowOff>
    </xdr:from>
    <xdr:to>
      <xdr:col>42</xdr:col>
      <xdr:colOff>698500</xdr:colOff>
      <xdr:row>39</xdr:row>
      <xdr:rowOff>12700</xdr:rowOff>
    </xdr:to>
    <xdr:sp macro="" textlink="">
      <xdr:nvSpPr>
        <xdr:cNvPr id="5944" name="Ellipse 5943">
          <a:extLst>
            <a:ext uri="{FF2B5EF4-FFF2-40B4-BE49-F238E27FC236}">
              <a16:creationId xmlns:a16="http://schemas.microsoft.com/office/drawing/2014/main" id="{84EC9C63-6EDF-7DBA-AD0A-FDF3EFA47191}"/>
            </a:ext>
          </a:extLst>
        </xdr:cNvPr>
        <xdr:cNvSpPr/>
      </xdr:nvSpPr>
      <xdr:spPr>
        <a:xfrm>
          <a:off x="34417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387350</xdr:colOff>
      <xdr:row>35</xdr:row>
      <xdr:rowOff>0</xdr:rowOff>
    </xdr:from>
    <xdr:to>
      <xdr:col>41</xdr:col>
      <xdr:colOff>698500</xdr:colOff>
      <xdr:row>81</xdr:row>
      <xdr:rowOff>177800</xdr:rowOff>
    </xdr:to>
    <xdr:cxnSp macro="">
      <xdr:nvCxnSpPr>
        <xdr:cNvPr id="5945" name="Connecteur droit avec flèche 5944">
          <a:extLst>
            <a:ext uri="{FF2B5EF4-FFF2-40B4-BE49-F238E27FC236}">
              <a16:creationId xmlns:a16="http://schemas.microsoft.com/office/drawing/2014/main" id="{37FE5782-2CEA-EF4C-AE0C-E2391C5BD9C5}"/>
            </a:ext>
          </a:extLst>
        </xdr:cNvPr>
        <xdr:cNvCxnSpPr/>
      </xdr:nvCxnSpPr>
      <xdr:spPr>
        <a:xfrm flipH="1">
          <a:off x="16897350" y="7112000"/>
          <a:ext cx="176466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260350</xdr:colOff>
      <xdr:row>81</xdr:row>
      <xdr:rowOff>50800</xdr:rowOff>
    </xdr:from>
    <xdr:to>
      <xdr:col>21</xdr:col>
      <xdr:colOff>387350</xdr:colOff>
      <xdr:row>85</xdr:row>
      <xdr:rowOff>190500</xdr:rowOff>
    </xdr:to>
    <xdr:sp macro="" textlink="">
      <xdr:nvSpPr>
        <xdr:cNvPr id="5946" name="Ellipse 5945">
          <a:extLst>
            <a:ext uri="{FF2B5EF4-FFF2-40B4-BE49-F238E27FC236}">
              <a16:creationId xmlns:a16="http://schemas.microsoft.com/office/drawing/2014/main" id="{7B01B697-ED98-5AAF-BFCA-F9A39E8C4B2D}"/>
            </a:ext>
          </a:extLst>
        </xdr:cNvPr>
        <xdr:cNvSpPr/>
      </xdr:nvSpPr>
      <xdr:spPr>
        <a:xfrm>
          <a:off x="167703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387350</xdr:colOff>
      <xdr:row>35</xdr:row>
      <xdr:rowOff>0</xdr:rowOff>
    </xdr:from>
    <xdr:to>
      <xdr:col>41</xdr:col>
      <xdr:colOff>762000</xdr:colOff>
      <xdr:row>81</xdr:row>
      <xdr:rowOff>177800</xdr:rowOff>
    </xdr:to>
    <xdr:cxnSp macro="">
      <xdr:nvCxnSpPr>
        <xdr:cNvPr id="5947" name="Connecteur droit avec flèche 5946">
          <a:extLst>
            <a:ext uri="{FF2B5EF4-FFF2-40B4-BE49-F238E27FC236}">
              <a16:creationId xmlns:a16="http://schemas.microsoft.com/office/drawing/2014/main" id="{8F90FCF8-DFE0-14E6-09FA-48066FD2F1EB}"/>
            </a:ext>
          </a:extLst>
        </xdr:cNvPr>
        <xdr:cNvCxnSpPr/>
      </xdr:nvCxnSpPr>
      <xdr:spPr>
        <a:xfrm flipV="1">
          <a:off x="16897350" y="7112000"/>
          <a:ext cx="177101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635000</xdr:colOff>
      <xdr:row>34</xdr:row>
      <xdr:rowOff>76200</xdr:rowOff>
    </xdr:from>
    <xdr:to>
      <xdr:col>42</xdr:col>
      <xdr:colOff>762000</xdr:colOff>
      <xdr:row>39</xdr:row>
      <xdr:rowOff>12700</xdr:rowOff>
    </xdr:to>
    <xdr:sp macro="" textlink="">
      <xdr:nvSpPr>
        <xdr:cNvPr id="5948" name="Ellipse 5947">
          <a:extLst>
            <a:ext uri="{FF2B5EF4-FFF2-40B4-BE49-F238E27FC236}">
              <a16:creationId xmlns:a16="http://schemas.microsoft.com/office/drawing/2014/main" id="{24F55991-EC7D-C992-E879-5AC89E679456}"/>
            </a:ext>
          </a:extLst>
        </xdr:cNvPr>
        <xdr:cNvSpPr/>
      </xdr:nvSpPr>
      <xdr:spPr>
        <a:xfrm>
          <a:off x="34480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41</xdr:col>
      <xdr:colOff>762000</xdr:colOff>
      <xdr:row>35</xdr:row>
      <xdr:rowOff>0</xdr:rowOff>
    </xdr:from>
    <xdr:to>
      <xdr:col>42</xdr:col>
      <xdr:colOff>0</xdr:colOff>
      <xdr:row>35</xdr:row>
      <xdr:rowOff>0</xdr:rowOff>
    </xdr:to>
    <xdr:cxnSp macro="">
      <xdr:nvCxnSpPr>
        <xdr:cNvPr id="5949" name="Connecteur droit avec flèche 5948">
          <a:extLst>
            <a:ext uri="{FF2B5EF4-FFF2-40B4-BE49-F238E27FC236}">
              <a16:creationId xmlns:a16="http://schemas.microsoft.com/office/drawing/2014/main" id="{FC9412CB-807E-6B9C-4DE4-CD53421D7985}"/>
            </a:ext>
          </a:extLst>
        </xdr:cNvPr>
        <xdr:cNvCxnSpPr/>
      </xdr:nvCxnSpPr>
      <xdr:spPr>
        <a:xfrm>
          <a:off x="346075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698500</xdr:colOff>
      <xdr:row>34</xdr:row>
      <xdr:rowOff>76200</xdr:rowOff>
    </xdr:from>
    <xdr:to>
      <xdr:col>43</xdr:col>
      <xdr:colOff>0</xdr:colOff>
      <xdr:row>39</xdr:row>
      <xdr:rowOff>12700</xdr:rowOff>
    </xdr:to>
    <xdr:sp macro="" textlink="">
      <xdr:nvSpPr>
        <xdr:cNvPr id="5950" name="Ellipse 5949">
          <a:extLst>
            <a:ext uri="{FF2B5EF4-FFF2-40B4-BE49-F238E27FC236}">
              <a16:creationId xmlns:a16="http://schemas.microsoft.com/office/drawing/2014/main" id="{4AAB95BE-EC8C-7DA2-35CD-26A45C1145D8}"/>
            </a:ext>
          </a:extLst>
        </xdr:cNvPr>
        <xdr:cNvSpPr/>
      </xdr:nvSpPr>
      <xdr:spPr>
        <a:xfrm>
          <a:off x="34544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30</xdr:col>
      <xdr:colOff>476250</xdr:colOff>
      <xdr:row>35</xdr:row>
      <xdr:rowOff>0</xdr:rowOff>
    </xdr:from>
    <xdr:to>
      <xdr:col>42</xdr:col>
      <xdr:colOff>0</xdr:colOff>
      <xdr:row>81</xdr:row>
      <xdr:rowOff>177800</xdr:rowOff>
    </xdr:to>
    <xdr:cxnSp macro="">
      <xdr:nvCxnSpPr>
        <xdr:cNvPr id="5951" name="Connecteur droit avec flèche 5950">
          <a:extLst>
            <a:ext uri="{FF2B5EF4-FFF2-40B4-BE49-F238E27FC236}">
              <a16:creationId xmlns:a16="http://schemas.microsoft.com/office/drawing/2014/main" id="{81A8DA81-FA56-205C-404E-49BEE917DCFE}"/>
            </a:ext>
          </a:extLst>
        </xdr:cNvPr>
        <xdr:cNvCxnSpPr/>
      </xdr:nvCxnSpPr>
      <xdr:spPr>
        <a:xfrm flipH="1">
          <a:off x="25241250" y="7112000"/>
          <a:ext cx="9429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349250</xdr:colOff>
      <xdr:row>81</xdr:row>
      <xdr:rowOff>50800</xdr:rowOff>
    </xdr:from>
    <xdr:to>
      <xdr:col>31</xdr:col>
      <xdr:colOff>476250</xdr:colOff>
      <xdr:row>85</xdr:row>
      <xdr:rowOff>190500</xdr:rowOff>
    </xdr:to>
    <xdr:sp macro="" textlink="">
      <xdr:nvSpPr>
        <xdr:cNvPr id="5952" name="Ellipse 5951">
          <a:extLst>
            <a:ext uri="{FF2B5EF4-FFF2-40B4-BE49-F238E27FC236}">
              <a16:creationId xmlns:a16="http://schemas.microsoft.com/office/drawing/2014/main" id="{8233FC6B-E14B-E7BF-C266-0FB176B9F0B2}"/>
            </a:ext>
          </a:extLst>
        </xdr:cNvPr>
        <xdr:cNvSpPr/>
      </xdr:nvSpPr>
      <xdr:spPr>
        <a:xfrm>
          <a:off x="25114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30</xdr:col>
      <xdr:colOff>476250</xdr:colOff>
      <xdr:row>81</xdr:row>
      <xdr:rowOff>177800</xdr:rowOff>
    </xdr:to>
    <xdr:cxnSp macro="">
      <xdr:nvCxnSpPr>
        <xdr:cNvPr id="5953" name="Connecteur droit avec flèche 5952">
          <a:extLst>
            <a:ext uri="{FF2B5EF4-FFF2-40B4-BE49-F238E27FC236}">
              <a16:creationId xmlns:a16="http://schemas.microsoft.com/office/drawing/2014/main" id="{2B094D0D-51AF-2E06-88EB-47787B182473}"/>
            </a:ext>
          </a:extLst>
        </xdr:cNvPr>
        <xdr:cNvCxnSpPr/>
      </xdr:nvCxnSpPr>
      <xdr:spPr>
        <a:xfrm flipH="1" flipV="1">
          <a:off x="23622000" y="7112000"/>
          <a:ext cx="1619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954" name="Ellipse 5953">
          <a:extLst>
            <a:ext uri="{FF2B5EF4-FFF2-40B4-BE49-F238E27FC236}">
              <a16:creationId xmlns:a16="http://schemas.microsoft.com/office/drawing/2014/main" id="{462E0858-B111-00BB-E0B8-A5C2D1AB5902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30</xdr:col>
      <xdr:colOff>508000</xdr:colOff>
      <xdr:row>81</xdr:row>
      <xdr:rowOff>177800</xdr:rowOff>
    </xdr:to>
    <xdr:cxnSp macro="">
      <xdr:nvCxnSpPr>
        <xdr:cNvPr id="5955" name="Connecteur droit avec flèche 5954">
          <a:extLst>
            <a:ext uri="{FF2B5EF4-FFF2-40B4-BE49-F238E27FC236}">
              <a16:creationId xmlns:a16="http://schemas.microsoft.com/office/drawing/2014/main" id="{D50B0168-19F3-0A23-2DE7-BD858C519948}"/>
            </a:ext>
          </a:extLst>
        </xdr:cNvPr>
        <xdr:cNvCxnSpPr/>
      </xdr:nvCxnSpPr>
      <xdr:spPr>
        <a:xfrm>
          <a:off x="23622000" y="7112000"/>
          <a:ext cx="1651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381000</xdr:colOff>
      <xdr:row>81</xdr:row>
      <xdr:rowOff>50800</xdr:rowOff>
    </xdr:from>
    <xdr:to>
      <xdr:col>31</xdr:col>
      <xdr:colOff>508000</xdr:colOff>
      <xdr:row>85</xdr:row>
      <xdr:rowOff>190500</xdr:rowOff>
    </xdr:to>
    <xdr:sp macro="" textlink="">
      <xdr:nvSpPr>
        <xdr:cNvPr id="5956" name="Ellipse 5955">
          <a:extLst>
            <a:ext uri="{FF2B5EF4-FFF2-40B4-BE49-F238E27FC236}">
              <a16:creationId xmlns:a16="http://schemas.microsoft.com/office/drawing/2014/main" id="{944058D6-420F-9F3A-71EA-AE9AAC2C978B}"/>
            </a:ext>
          </a:extLst>
        </xdr:cNvPr>
        <xdr:cNvSpPr/>
      </xdr:nvSpPr>
      <xdr:spPr>
        <a:xfrm>
          <a:off x="25146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508000</xdr:colOff>
      <xdr:row>35</xdr:row>
      <xdr:rowOff>0</xdr:rowOff>
    </xdr:from>
    <xdr:to>
      <xdr:col>42</xdr:col>
      <xdr:colOff>63500</xdr:colOff>
      <xdr:row>81</xdr:row>
      <xdr:rowOff>177800</xdr:rowOff>
    </xdr:to>
    <xdr:cxnSp macro="">
      <xdr:nvCxnSpPr>
        <xdr:cNvPr id="5957" name="Connecteur droit avec flèche 5956">
          <a:extLst>
            <a:ext uri="{FF2B5EF4-FFF2-40B4-BE49-F238E27FC236}">
              <a16:creationId xmlns:a16="http://schemas.microsoft.com/office/drawing/2014/main" id="{8E020CE1-BAC8-0A81-DE32-DC264BE40FEC}"/>
            </a:ext>
          </a:extLst>
        </xdr:cNvPr>
        <xdr:cNvCxnSpPr/>
      </xdr:nvCxnSpPr>
      <xdr:spPr>
        <a:xfrm flipV="1">
          <a:off x="25273000" y="7112000"/>
          <a:ext cx="9461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762000</xdr:colOff>
      <xdr:row>34</xdr:row>
      <xdr:rowOff>76200</xdr:rowOff>
    </xdr:from>
    <xdr:to>
      <xdr:col>43</xdr:col>
      <xdr:colOff>63500</xdr:colOff>
      <xdr:row>39</xdr:row>
      <xdr:rowOff>12700</xdr:rowOff>
    </xdr:to>
    <xdr:sp macro="" textlink="">
      <xdr:nvSpPr>
        <xdr:cNvPr id="5958" name="Ellipse 5957">
          <a:extLst>
            <a:ext uri="{FF2B5EF4-FFF2-40B4-BE49-F238E27FC236}">
              <a16:creationId xmlns:a16="http://schemas.microsoft.com/office/drawing/2014/main" id="{BCE46844-5AAD-4C6C-5195-85376805AF7E}"/>
            </a:ext>
          </a:extLst>
        </xdr:cNvPr>
        <xdr:cNvSpPr/>
      </xdr:nvSpPr>
      <xdr:spPr>
        <a:xfrm>
          <a:off x="34607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393700</xdr:colOff>
      <xdr:row>35</xdr:row>
      <xdr:rowOff>0</xdr:rowOff>
    </xdr:from>
    <xdr:to>
      <xdr:col>42</xdr:col>
      <xdr:colOff>63500</xdr:colOff>
      <xdr:row>81</xdr:row>
      <xdr:rowOff>177800</xdr:rowOff>
    </xdr:to>
    <xdr:cxnSp macro="">
      <xdr:nvCxnSpPr>
        <xdr:cNvPr id="5959" name="Connecteur droit avec flèche 5958">
          <a:extLst>
            <a:ext uri="{FF2B5EF4-FFF2-40B4-BE49-F238E27FC236}">
              <a16:creationId xmlns:a16="http://schemas.microsoft.com/office/drawing/2014/main" id="{D4D3AB70-725C-CBE2-B562-246AC5DD3418}"/>
            </a:ext>
          </a:extLst>
        </xdr:cNvPr>
        <xdr:cNvCxnSpPr/>
      </xdr:nvCxnSpPr>
      <xdr:spPr>
        <a:xfrm flipH="1">
          <a:off x="16903700" y="7112000"/>
          <a:ext cx="178308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266700</xdr:colOff>
      <xdr:row>81</xdr:row>
      <xdr:rowOff>50800</xdr:rowOff>
    </xdr:from>
    <xdr:to>
      <xdr:col>21</xdr:col>
      <xdr:colOff>393700</xdr:colOff>
      <xdr:row>85</xdr:row>
      <xdr:rowOff>190500</xdr:rowOff>
    </xdr:to>
    <xdr:sp macro="" textlink="">
      <xdr:nvSpPr>
        <xdr:cNvPr id="5960" name="Ellipse 5959">
          <a:extLst>
            <a:ext uri="{FF2B5EF4-FFF2-40B4-BE49-F238E27FC236}">
              <a16:creationId xmlns:a16="http://schemas.microsoft.com/office/drawing/2014/main" id="{8A05E38A-5D33-AFBF-08BF-031678E1FF43}"/>
            </a:ext>
          </a:extLst>
        </xdr:cNvPr>
        <xdr:cNvSpPr/>
      </xdr:nvSpPr>
      <xdr:spPr>
        <a:xfrm>
          <a:off x="167767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961" name="Ellipse 5960">
          <a:extLst>
            <a:ext uri="{FF2B5EF4-FFF2-40B4-BE49-F238E27FC236}">
              <a16:creationId xmlns:a16="http://schemas.microsoft.com/office/drawing/2014/main" id="{53B70D39-4CD5-6AB5-192C-642E30148528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400050</xdr:colOff>
      <xdr:row>35</xdr:row>
      <xdr:rowOff>0</xdr:rowOff>
    </xdr:from>
    <xdr:to>
      <xdr:col>28</xdr:col>
      <xdr:colOff>476250</xdr:colOff>
      <xdr:row>81</xdr:row>
      <xdr:rowOff>177800</xdr:rowOff>
    </xdr:to>
    <xdr:cxnSp macro="">
      <xdr:nvCxnSpPr>
        <xdr:cNvPr id="5962" name="Connecteur droit avec flèche 5961">
          <a:extLst>
            <a:ext uri="{FF2B5EF4-FFF2-40B4-BE49-F238E27FC236}">
              <a16:creationId xmlns:a16="http://schemas.microsoft.com/office/drawing/2014/main" id="{BA247B1D-7477-A44E-59C8-44DD88BB8B3B}"/>
            </a:ext>
          </a:extLst>
        </xdr:cNvPr>
        <xdr:cNvCxnSpPr/>
      </xdr:nvCxnSpPr>
      <xdr:spPr>
        <a:xfrm flipH="1">
          <a:off x="16910050" y="7112000"/>
          <a:ext cx="66802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273050</xdr:colOff>
      <xdr:row>81</xdr:row>
      <xdr:rowOff>50800</xdr:rowOff>
    </xdr:from>
    <xdr:to>
      <xdr:col>21</xdr:col>
      <xdr:colOff>400050</xdr:colOff>
      <xdr:row>85</xdr:row>
      <xdr:rowOff>190500</xdr:rowOff>
    </xdr:to>
    <xdr:sp macro="" textlink="">
      <xdr:nvSpPr>
        <xdr:cNvPr id="5963" name="Ellipse 5962">
          <a:extLst>
            <a:ext uri="{FF2B5EF4-FFF2-40B4-BE49-F238E27FC236}">
              <a16:creationId xmlns:a16="http://schemas.microsoft.com/office/drawing/2014/main" id="{A8AD57A2-AE5E-3E0D-E9FB-C1621ABD9B15}"/>
            </a:ext>
          </a:extLst>
        </xdr:cNvPr>
        <xdr:cNvSpPr/>
      </xdr:nvSpPr>
      <xdr:spPr>
        <a:xfrm>
          <a:off x="167830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400050</xdr:colOff>
      <xdr:row>81</xdr:row>
      <xdr:rowOff>177800</xdr:rowOff>
    </xdr:from>
    <xdr:to>
      <xdr:col>20</xdr:col>
      <xdr:colOff>406400</xdr:colOff>
      <xdr:row>81</xdr:row>
      <xdr:rowOff>177800</xdr:rowOff>
    </xdr:to>
    <xdr:cxnSp macro="">
      <xdr:nvCxnSpPr>
        <xdr:cNvPr id="5964" name="Connecteur droit avec flèche 5963">
          <a:extLst>
            <a:ext uri="{FF2B5EF4-FFF2-40B4-BE49-F238E27FC236}">
              <a16:creationId xmlns:a16="http://schemas.microsoft.com/office/drawing/2014/main" id="{CF8A27AE-5BDE-4F8C-BBCC-2474C7A2D177}"/>
            </a:ext>
          </a:extLst>
        </xdr:cNvPr>
        <xdr:cNvCxnSpPr/>
      </xdr:nvCxnSpPr>
      <xdr:spPr>
        <a:xfrm>
          <a:off x="16910050" y="16637000"/>
          <a:ext cx="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279400</xdr:colOff>
      <xdr:row>81</xdr:row>
      <xdr:rowOff>50800</xdr:rowOff>
    </xdr:from>
    <xdr:to>
      <xdr:col>21</xdr:col>
      <xdr:colOff>406400</xdr:colOff>
      <xdr:row>85</xdr:row>
      <xdr:rowOff>190500</xdr:rowOff>
    </xdr:to>
    <xdr:sp macro="" textlink="">
      <xdr:nvSpPr>
        <xdr:cNvPr id="5965" name="Ellipse 5964">
          <a:extLst>
            <a:ext uri="{FF2B5EF4-FFF2-40B4-BE49-F238E27FC236}">
              <a16:creationId xmlns:a16="http://schemas.microsoft.com/office/drawing/2014/main" id="{AE2578C8-F230-0C80-53EF-F3205EC4A65A}"/>
            </a:ext>
          </a:extLst>
        </xdr:cNvPr>
        <xdr:cNvSpPr/>
      </xdr:nvSpPr>
      <xdr:spPr>
        <a:xfrm>
          <a:off x="167894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406400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966" name="Connecteur droit avec flèche 5965">
          <a:extLst>
            <a:ext uri="{FF2B5EF4-FFF2-40B4-BE49-F238E27FC236}">
              <a16:creationId xmlns:a16="http://schemas.microsoft.com/office/drawing/2014/main" id="{B4B211FE-8558-FE11-6DF4-53A45D271B1F}"/>
            </a:ext>
          </a:extLst>
        </xdr:cNvPr>
        <xdr:cNvCxnSpPr/>
      </xdr:nvCxnSpPr>
      <xdr:spPr>
        <a:xfrm flipV="1">
          <a:off x="16916400" y="7112000"/>
          <a:ext cx="67056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967" name="Ellipse 5966">
          <a:extLst>
            <a:ext uri="{FF2B5EF4-FFF2-40B4-BE49-F238E27FC236}">
              <a16:creationId xmlns:a16="http://schemas.microsoft.com/office/drawing/2014/main" id="{93D50D22-F2B0-10DA-0404-F454B53B7FAE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40</xdr:col>
      <xdr:colOff>571500</xdr:colOff>
      <xdr:row>81</xdr:row>
      <xdr:rowOff>177800</xdr:rowOff>
    </xdr:to>
    <xdr:cxnSp macro="">
      <xdr:nvCxnSpPr>
        <xdr:cNvPr id="5968" name="Connecteur droit avec flèche 5967">
          <a:extLst>
            <a:ext uri="{FF2B5EF4-FFF2-40B4-BE49-F238E27FC236}">
              <a16:creationId xmlns:a16="http://schemas.microsoft.com/office/drawing/2014/main" id="{CAB3E64D-6116-89D4-EF3A-0994714F3A14}"/>
            </a:ext>
          </a:extLst>
        </xdr:cNvPr>
        <xdr:cNvCxnSpPr/>
      </xdr:nvCxnSpPr>
      <xdr:spPr>
        <a:xfrm>
          <a:off x="23622000" y="7112000"/>
          <a:ext cx="9969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444500</xdr:colOff>
      <xdr:row>81</xdr:row>
      <xdr:rowOff>50800</xdr:rowOff>
    </xdr:from>
    <xdr:to>
      <xdr:col>41</xdr:col>
      <xdr:colOff>571500</xdr:colOff>
      <xdr:row>85</xdr:row>
      <xdr:rowOff>190500</xdr:rowOff>
    </xdr:to>
    <xdr:sp macro="" textlink="">
      <xdr:nvSpPr>
        <xdr:cNvPr id="5969" name="Ellipse 5968">
          <a:extLst>
            <a:ext uri="{FF2B5EF4-FFF2-40B4-BE49-F238E27FC236}">
              <a16:creationId xmlns:a16="http://schemas.microsoft.com/office/drawing/2014/main" id="{E7E9B51E-F204-AF36-A91C-02A8455859E2}"/>
            </a:ext>
          </a:extLst>
        </xdr:cNvPr>
        <xdr:cNvSpPr/>
      </xdr:nvSpPr>
      <xdr:spPr>
        <a:xfrm>
          <a:off x="33464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970" name="Ellipse 5969">
          <a:extLst>
            <a:ext uri="{FF2B5EF4-FFF2-40B4-BE49-F238E27FC236}">
              <a16:creationId xmlns:a16="http://schemas.microsoft.com/office/drawing/2014/main" id="{16027B5D-9CC9-7FBC-AEC1-DED4A03A0FCE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30</xdr:col>
      <xdr:colOff>539750</xdr:colOff>
      <xdr:row>81</xdr:row>
      <xdr:rowOff>177800</xdr:rowOff>
    </xdr:to>
    <xdr:cxnSp macro="">
      <xdr:nvCxnSpPr>
        <xdr:cNvPr id="5971" name="Connecteur droit avec flèche 5970">
          <a:extLst>
            <a:ext uri="{FF2B5EF4-FFF2-40B4-BE49-F238E27FC236}">
              <a16:creationId xmlns:a16="http://schemas.microsoft.com/office/drawing/2014/main" id="{50A08793-0EC2-D563-B8D0-3CF6A5B06469}"/>
            </a:ext>
          </a:extLst>
        </xdr:cNvPr>
        <xdr:cNvCxnSpPr/>
      </xdr:nvCxnSpPr>
      <xdr:spPr>
        <a:xfrm>
          <a:off x="23590250" y="7112000"/>
          <a:ext cx="1714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412750</xdr:colOff>
      <xdr:row>81</xdr:row>
      <xdr:rowOff>50800</xdr:rowOff>
    </xdr:from>
    <xdr:to>
      <xdr:col>31</xdr:col>
      <xdr:colOff>539750</xdr:colOff>
      <xdr:row>85</xdr:row>
      <xdr:rowOff>190500</xdr:rowOff>
    </xdr:to>
    <xdr:sp macro="" textlink="">
      <xdr:nvSpPr>
        <xdr:cNvPr id="5972" name="Ellipse 5971">
          <a:extLst>
            <a:ext uri="{FF2B5EF4-FFF2-40B4-BE49-F238E27FC236}">
              <a16:creationId xmlns:a16="http://schemas.microsoft.com/office/drawing/2014/main" id="{1F4A81B4-6A19-4587-16FB-504F667D0484}"/>
            </a:ext>
          </a:extLst>
        </xdr:cNvPr>
        <xdr:cNvSpPr/>
      </xdr:nvSpPr>
      <xdr:spPr>
        <a:xfrm>
          <a:off x="25177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539750</xdr:colOff>
      <xdr:row>35</xdr:row>
      <xdr:rowOff>0</xdr:rowOff>
    </xdr:from>
    <xdr:to>
      <xdr:col>42</xdr:col>
      <xdr:colOff>127000</xdr:colOff>
      <xdr:row>81</xdr:row>
      <xdr:rowOff>177800</xdr:rowOff>
    </xdr:to>
    <xdr:cxnSp macro="">
      <xdr:nvCxnSpPr>
        <xdr:cNvPr id="5973" name="Connecteur droit avec flèche 5972">
          <a:extLst>
            <a:ext uri="{FF2B5EF4-FFF2-40B4-BE49-F238E27FC236}">
              <a16:creationId xmlns:a16="http://schemas.microsoft.com/office/drawing/2014/main" id="{E4CEA0A6-0C0E-546C-BFB9-6A6C409DB2FE}"/>
            </a:ext>
          </a:extLst>
        </xdr:cNvPr>
        <xdr:cNvCxnSpPr/>
      </xdr:nvCxnSpPr>
      <xdr:spPr>
        <a:xfrm flipV="1">
          <a:off x="25304750" y="7112000"/>
          <a:ext cx="9493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34</xdr:row>
      <xdr:rowOff>76200</xdr:rowOff>
    </xdr:from>
    <xdr:to>
      <xdr:col>43</xdr:col>
      <xdr:colOff>127000</xdr:colOff>
      <xdr:row>39</xdr:row>
      <xdr:rowOff>12700</xdr:rowOff>
    </xdr:to>
    <xdr:sp macro="" textlink="">
      <xdr:nvSpPr>
        <xdr:cNvPr id="5974" name="Ellipse 5973">
          <a:extLst>
            <a:ext uri="{FF2B5EF4-FFF2-40B4-BE49-F238E27FC236}">
              <a16:creationId xmlns:a16="http://schemas.microsoft.com/office/drawing/2014/main" id="{101B812D-0F2E-B239-824C-790FE9BB55B6}"/>
            </a:ext>
          </a:extLst>
        </xdr:cNvPr>
        <xdr:cNvSpPr/>
      </xdr:nvSpPr>
      <xdr:spPr>
        <a:xfrm>
          <a:off x="34671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975" name="Ellipse 5974">
          <a:extLst>
            <a:ext uri="{FF2B5EF4-FFF2-40B4-BE49-F238E27FC236}">
              <a16:creationId xmlns:a16="http://schemas.microsoft.com/office/drawing/2014/main" id="{603DD946-1DAF-A211-5271-6725311A81C4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35</xdr:row>
      <xdr:rowOff>0</xdr:rowOff>
    </xdr:from>
    <xdr:to>
      <xdr:col>30</xdr:col>
      <xdr:colOff>571500</xdr:colOff>
      <xdr:row>81</xdr:row>
      <xdr:rowOff>177800</xdr:rowOff>
    </xdr:to>
    <xdr:cxnSp macro="">
      <xdr:nvCxnSpPr>
        <xdr:cNvPr id="5976" name="Connecteur droit avec flèche 5975">
          <a:extLst>
            <a:ext uri="{FF2B5EF4-FFF2-40B4-BE49-F238E27FC236}">
              <a16:creationId xmlns:a16="http://schemas.microsoft.com/office/drawing/2014/main" id="{B1960AC7-8830-030C-DC0F-13643962AC3F}"/>
            </a:ext>
          </a:extLst>
        </xdr:cNvPr>
        <xdr:cNvCxnSpPr/>
      </xdr:nvCxnSpPr>
      <xdr:spPr>
        <a:xfrm>
          <a:off x="23653750" y="7112000"/>
          <a:ext cx="1682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444500</xdr:colOff>
      <xdr:row>81</xdr:row>
      <xdr:rowOff>50800</xdr:rowOff>
    </xdr:from>
    <xdr:to>
      <xdr:col>31</xdr:col>
      <xdr:colOff>571500</xdr:colOff>
      <xdr:row>85</xdr:row>
      <xdr:rowOff>190500</xdr:rowOff>
    </xdr:to>
    <xdr:sp macro="" textlink="">
      <xdr:nvSpPr>
        <xdr:cNvPr id="5977" name="Ellipse 5976">
          <a:extLst>
            <a:ext uri="{FF2B5EF4-FFF2-40B4-BE49-F238E27FC236}">
              <a16:creationId xmlns:a16="http://schemas.microsoft.com/office/drawing/2014/main" id="{3AB0C265-679F-BCD4-8772-34A5AACFE2AE}"/>
            </a:ext>
          </a:extLst>
        </xdr:cNvPr>
        <xdr:cNvSpPr/>
      </xdr:nvSpPr>
      <xdr:spPr>
        <a:xfrm>
          <a:off x="25209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30</xdr:col>
      <xdr:colOff>571500</xdr:colOff>
      <xdr:row>81</xdr:row>
      <xdr:rowOff>177800</xdr:rowOff>
    </xdr:to>
    <xdr:cxnSp macro="">
      <xdr:nvCxnSpPr>
        <xdr:cNvPr id="5978" name="Connecteur droit avec flèche 5977">
          <a:extLst>
            <a:ext uri="{FF2B5EF4-FFF2-40B4-BE49-F238E27FC236}">
              <a16:creationId xmlns:a16="http://schemas.microsoft.com/office/drawing/2014/main" id="{993C52DC-61C8-47CF-9CC6-8DA8B1A9658C}"/>
            </a:ext>
          </a:extLst>
        </xdr:cNvPr>
        <xdr:cNvCxnSpPr/>
      </xdr:nvCxnSpPr>
      <xdr:spPr>
        <a:xfrm flipH="1" flipV="1">
          <a:off x="23622000" y="7112000"/>
          <a:ext cx="1714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979" name="Ellipse 5978">
          <a:extLst>
            <a:ext uri="{FF2B5EF4-FFF2-40B4-BE49-F238E27FC236}">
              <a16:creationId xmlns:a16="http://schemas.microsoft.com/office/drawing/2014/main" id="{A3ED3BEA-E38E-342F-F323-26452776B5B1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42</xdr:col>
      <xdr:colOff>190500</xdr:colOff>
      <xdr:row>35</xdr:row>
      <xdr:rowOff>0</xdr:rowOff>
    </xdr:to>
    <xdr:cxnSp macro="">
      <xdr:nvCxnSpPr>
        <xdr:cNvPr id="5980" name="Connecteur droit avec flèche 5979">
          <a:extLst>
            <a:ext uri="{FF2B5EF4-FFF2-40B4-BE49-F238E27FC236}">
              <a16:creationId xmlns:a16="http://schemas.microsoft.com/office/drawing/2014/main" id="{40A9A143-414F-18D3-11A2-95270E3BDB1E}"/>
            </a:ext>
          </a:extLst>
        </xdr:cNvPr>
        <xdr:cNvCxnSpPr/>
      </xdr:nvCxnSpPr>
      <xdr:spPr>
        <a:xfrm>
          <a:off x="23622000" y="7112000"/>
          <a:ext cx="11239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63500</xdr:colOff>
      <xdr:row>34</xdr:row>
      <xdr:rowOff>76200</xdr:rowOff>
    </xdr:from>
    <xdr:to>
      <xdr:col>43</xdr:col>
      <xdr:colOff>190500</xdr:colOff>
      <xdr:row>39</xdr:row>
      <xdr:rowOff>12700</xdr:rowOff>
    </xdr:to>
    <xdr:sp macro="" textlink="">
      <xdr:nvSpPr>
        <xdr:cNvPr id="5981" name="Ellipse 5980">
          <a:extLst>
            <a:ext uri="{FF2B5EF4-FFF2-40B4-BE49-F238E27FC236}">
              <a16:creationId xmlns:a16="http://schemas.microsoft.com/office/drawing/2014/main" id="{872A194B-315F-EE7C-7DEF-9AE4E631AAAA}"/>
            </a:ext>
          </a:extLst>
        </xdr:cNvPr>
        <xdr:cNvSpPr/>
      </xdr:nvSpPr>
      <xdr:spPr>
        <a:xfrm>
          <a:off x="34734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40</xdr:col>
      <xdr:colOff>603250</xdr:colOff>
      <xdr:row>35</xdr:row>
      <xdr:rowOff>0</xdr:rowOff>
    </xdr:from>
    <xdr:to>
      <xdr:col>42</xdr:col>
      <xdr:colOff>190500</xdr:colOff>
      <xdr:row>81</xdr:row>
      <xdr:rowOff>177800</xdr:rowOff>
    </xdr:to>
    <xdr:cxnSp macro="">
      <xdr:nvCxnSpPr>
        <xdr:cNvPr id="5982" name="Connecteur droit avec flèche 5981">
          <a:extLst>
            <a:ext uri="{FF2B5EF4-FFF2-40B4-BE49-F238E27FC236}">
              <a16:creationId xmlns:a16="http://schemas.microsoft.com/office/drawing/2014/main" id="{68603300-2636-3D7F-B145-0DC313EF0209}"/>
            </a:ext>
          </a:extLst>
        </xdr:cNvPr>
        <xdr:cNvCxnSpPr/>
      </xdr:nvCxnSpPr>
      <xdr:spPr>
        <a:xfrm flipH="1">
          <a:off x="33623250" y="7112000"/>
          <a:ext cx="1238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476250</xdr:colOff>
      <xdr:row>81</xdr:row>
      <xdr:rowOff>50800</xdr:rowOff>
    </xdr:from>
    <xdr:to>
      <xdr:col>41</xdr:col>
      <xdr:colOff>603250</xdr:colOff>
      <xdr:row>85</xdr:row>
      <xdr:rowOff>190500</xdr:rowOff>
    </xdr:to>
    <xdr:sp macro="" textlink="">
      <xdr:nvSpPr>
        <xdr:cNvPr id="5983" name="Ellipse 5982">
          <a:extLst>
            <a:ext uri="{FF2B5EF4-FFF2-40B4-BE49-F238E27FC236}">
              <a16:creationId xmlns:a16="http://schemas.microsoft.com/office/drawing/2014/main" id="{7AE0F2BE-9B74-3B30-BB5A-1A58240B27C9}"/>
            </a:ext>
          </a:extLst>
        </xdr:cNvPr>
        <xdr:cNvSpPr/>
      </xdr:nvSpPr>
      <xdr:spPr>
        <a:xfrm>
          <a:off x="33496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40</xdr:col>
      <xdr:colOff>603250</xdr:colOff>
      <xdr:row>81</xdr:row>
      <xdr:rowOff>177800</xdr:rowOff>
    </xdr:to>
    <xdr:cxnSp macro="">
      <xdr:nvCxnSpPr>
        <xdr:cNvPr id="5984" name="Connecteur droit avec flèche 5983">
          <a:extLst>
            <a:ext uri="{FF2B5EF4-FFF2-40B4-BE49-F238E27FC236}">
              <a16:creationId xmlns:a16="http://schemas.microsoft.com/office/drawing/2014/main" id="{65EB39BC-A9A1-F71E-B6F7-586F1DF3619C}"/>
            </a:ext>
          </a:extLst>
        </xdr:cNvPr>
        <xdr:cNvCxnSpPr/>
      </xdr:nvCxnSpPr>
      <xdr:spPr>
        <a:xfrm flipH="1" flipV="1">
          <a:off x="23622000" y="7112000"/>
          <a:ext cx="10001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985" name="Ellipse 5984">
          <a:extLst>
            <a:ext uri="{FF2B5EF4-FFF2-40B4-BE49-F238E27FC236}">
              <a16:creationId xmlns:a16="http://schemas.microsoft.com/office/drawing/2014/main" id="{09943985-949C-9536-01B5-0FAAB916E39E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5986" name="Connecteur droit avec flèche 5985">
          <a:extLst>
            <a:ext uri="{FF2B5EF4-FFF2-40B4-BE49-F238E27FC236}">
              <a16:creationId xmlns:a16="http://schemas.microsoft.com/office/drawing/2014/main" id="{B7E1CEC3-C17D-C258-CEEF-610FA28CD6F2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987" name="Ellipse 5986">
          <a:extLst>
            <a:ext uri="{FF2B5EF4-FFF2-40B4-BE49-F238E27FC236}">
              <a16:creationId xmlns:a16="http://schemas.microsoft.com/office/drawing/2014/main" id="{1E1AE34B-9B00-C35F-410D-9CBF5D14D0F7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412750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988" name="Connecteur droit avec flèche 5987">
          <a:extLst>
            <a:ext uri="{FF2B5EF4-FFF2-40B4-BE49-F238E27FC236}">
              <a16:creationId xmlns:a16="http://schemas.microsoft.com/office/drawing/2014/main" id="{26B9034C-859A-294D-5281-0D20391BCFBD}"/>
            </a:ext>
          </a:extLst>
        </xdr:cNvPr>
        <xdr:cNvCxnSpPr/>
      </xdr:nvCxnSpPr>
      <xdr:spPr>
        <a:xfrm flipH="1">
          <a:off x="16922750" y="7112000"/>
          <a:ext cx="6699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285750</xdr:colOff>
      <xdr:row>81</xdr:row>
      <xdr:rowOff>50800</xdr:rowOff>
    </xdr:from>
    <xdr:to>
      <xdr:col>21</xdr:col>
      <xdr:colOff>412750</xdr:colOff>
      <xdr:row>85</xdr:row>
      <xdr:rowOff>190500</xdr:rowOff>
    </xdr:to>
    <xdr:sp macro="" textlink="">
      <xdr:nvSpPr>
        <xdr:cNvPr id="5989" name="Ellipse 5988">
          <a:extLst>
            <a:ext uri="{FF2B5EF4-FFF2-40B4-BE49-F238E27FC236}">
              <a16:creationId xmlns:a16="http://schemas.microsoft.com/office/drawing/2014/main" id="{B5F3BBC5-0F63-3292-E88F-BFE502CDA730}"/>
            </a:ext>
          </a:extLst>
        </xdr:cNvPr>
        <xdr:cNvSpPr/>
      </xdr:nvSpPr>
      <xdr:spPr>
        <a:xfrm>
          <a:off x="16795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5990" name="Ellipse 5989">
          <a:extLst>
            <a:ext uri="{FF2B5EF4-FFF2-40B4-BE49-F238E27FC236}">
              <a16:creationId xmlns:a16="http://schemas.microsoft.com/office/drawing/2014/main" id="{DC5B61A6-3E40-CEE6-9D98-6FE519149807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5991" name="Ellipse 5990">
          <a:extLst>
            <a:ext uri="{FF2B5EF4-FFF2-40B4-BE49-F238E27FC236}">
              <a16:creationId xmlns:a16="http://schemas.microsoft.com/office/drawing/2014/main" id="{D7843890-4A1B-FCCA-2D42-72B640444A5A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35</xdr:row>
      <xdr:rowOff>0</xdr:rowOff>
    </xdr:from>
    <xdr:to>
      <xdr:col>40</xdr:col>
      <xdr:colOff>635000</xdr:colOff>
      <xdr:row>81</xdr:row>
      <xdr:rowOff>177800</xdr:rowOff>
    </xdr:to>
    <xdr:cxnSp macro="">
      <xdr:nvCxnSpPr>
        <xdr:cNvPr id="5992" name="Connecteur droit avec flèche 5991">
          <a:extLst>
            <a:ext uri="{FF2B5EF4-FFF2-40B4-BE49-F238E27FC236}">
              <a16:creationId xmlns:a16="http://schemas.microsoft.com/office/drawing/2014/main" id="{1A87907F-DAA7-FED9-419E-146FB4AC5679}"/>
            </a:ext>
          </a:extLst>
        </xdr:cNvPr>
        <xdr:cNvCxnSpPr/>
      </xdr:nvCxnSpPr>
      <xdr:spPr>
        <a:xfrm>
          <a:off x="23653750" y="7112000"/>
          <a:ext cx="10001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508000</xdr:colOff>
      <xdr:row>81</xdr:row>
      <xdr:rowOff>50800</xdr:rowOff>
    </xdr:from>
    <xdr:to>
      <xdr:col>41</xdr:col>
      <xdr:colOff>635000</xdr:colOff>
      <xdr:row>85</xdr:row>
      <xdr:rowOff>190500</xdr:rowOff>
    </xdr:to>
    <xdr:sp macro="" textlink="">
      <xdr:nvSpPr>
        <xdr:cNvPr id="5993" name="Ellipse 5992">
          <a:extLst>
            <a:ext uri="{FF2B5EF4-FFF2-40B4-BE49-F238E27FC236}">
              <a16:creationId xmlns:a16="http://schemas.microsoft.com/office/drawing/2014/main" id="{97B7B6B7-33D3-5414-228D-FF20B6220F74}"/>
            </a:ext>
          </a:extLst>
        </xdr:cNvPr>
        <xdr:cNvSpPr/>
      </xdr:nvSpPr>
      <xdr:spPr>
        <a:xfrm>
          <a:off x="33528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419100</xdr:colOff>
      <xdr:row>81</xdr:row>
      <xdr:rowOff>177800</xdr:rowOff>
    </xdr:from>
    <xdr:to>
      <xdr:col>40</xdr:col>
      <xdr:colOff>635000</xdr:colOff>
      <xdr:row>81</xdr:row>
      <xdr:rowOff>177800</xdr:rowOff>
    </xdr:to>
    <xdr:cxnSp macro="">
      <xdr:nvCxnSpPr>
        <xdr:cNvPr id="5994" name="Connecteur droit avec flèche 5993">
          <a:extLst>
            <a:ext uri="{FF2B5EF4-FFF2-40B4-BE49-F238E27FC236}">
              <a16:creationId xmlns:a16="http://schemas.microsoft.com/office/drawing/2014/main" id="{FB9FDEA1-3233-6643-E217-E6B0765FE58D}"/>
            </a:ext>
          </a:extLst>
        </xdr:cNvPr>
        <xdr:cNvCxnSpPr/>
      </xdr:nvCxnSpPr>
      <xdr:spPr>
        <a:xfrm flipH="1">
          <a:off x="16929100" y="16637000"/>
          <a:ext cx="167259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292100</xdr:colOff>
      <xdr:row>81</xdr:row>
      <xdr:rowOff>50800</xdr:rowOff>
    </xdr:from>
    <xdr:to>
      <xdr:col>21</xdr:col>
      <xdr:colOff>419100</xdr:colOff>
      <xdr:row>85</xdr:row>
      <xdr:rowOff>190500</xdr:rowOff>
    </xdr:to>
    <xdr:sp macro="" textlink="">
      <xdr:nvSpPr>
        <xdr:cNvPr id="5995" name="Ellipse 5994">
          <a:extLst>
            <a:ext uri="{FF2B5EF4-FFF2-40B4-BE49-F238E27FC236}">
              <a16:creationId xmlns:a16="http://schemas.microsoft.com/office/drawing/2014/main" id="{1F3A8912-DF5F-32EF-DFB2-C62A1CCE237F}"/>
            </a:ext>
          </a:extLst>
        </xdr:cNvPr>
        <xdr:cNvSpPr/>
      </xdr:nvSpPr>
      <xdr:spPr>
        <a:xfrm>
          <a:off x="168021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419100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5996" name="Connecteur droit avec flèche 5995">
          <a:extLst>
            <a:ext uri="{FF2B5EF4-FFF2-40B4-BE49-F238E27FC236}">
              <a16:creationId xmlns:a16="http://schemas.microsoft.com/office/drawing/2014/main" id="{4A8B1368-A3B3-1F8B-A7B6-81E09C196804}"/>
            </a:ext>
          </a:extLst>
        </xdr:cNvPr>
        <xdr:cNvCxnSpPr/>
      </xdr:nvCxnSpPr>
      <xdr:spPr>
        <a:xfrm flipV="1">
          <a:off x="16929100" y="7112000"/>
          <a:ext cx="66929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5997" name="Ellipse 5996">
          <a:extLst>
            <a:ext uri="{FF2B5EF4-FFF2-40B4-BE49-F238E27FC236}">
              <a16:creationId xmlns:a16="http://schemas.microsoft.com/office/drawing/2014/main" id="{6A6D6C91-FB2F-CE9E-2490-407480A591B6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42</xdr:col>
      <xdr:colOff>254000</xdr:colOff>
      <xdr:row>35</xdr:row>
      <xdr:rowOff>0</xdr:rowOff>
    </xdr:to>
    <xdr:cxnSp macro="">
      <xdr:nvCxnSpPr>
        <xdr:cNvPr id="5998" name="Connecteur droit avec flèche 5997">
          <a:extLst>
            <a:ext uri="{FF2B5EF4-FFF2-40B4-BE49-F238E27FC236}">
              <a16:creationId xmlns:a16="http://schemas.microsoft.com/office/drawing/2014/main" id="{C1B9768F-EEE4-5BB6-050D-6AC5D01E4257}"/>
            </a:ext>
          </a:extLst>
        </xdr:cNvPr>
        <xdr:cNvCxnSpPr/>
      </xdr:nvCxnSpPr>
      <xdr:spPr>
        <a:xfrm>
          <a:off x="23622000" y="7112000"/>
          <a:ext cx="11303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127000</xdr:colOff>
      <xdr:row>34</xdr:row>
      <xdr:rowOff>76200</xdr:rowOff>
    </xdr:from>
    <xdr:to>
      <xdr:col>43</xdr:col>
      <xdr:colOff>254000</xdr:colOff>
      <xdr:row>39</xdr:row>
      <xdr:rowOff>12700</xdr:rowOff>
    </xdr:to>
    <xdr:sp macro="" textlink="">
      <xdr:nvSpPr>
        <xdr:cNvPr id="5999" name="Ellipse 5998">
          <a:extLst>
            <a:ext uri="{FF2B5EF4-FFF2-40B4-BE49-F238E27FC236}">
              <a16:creationId xmlns:a16="http://schemas.microsoft.com/office/drawing/2014/main" id="{B2CFA583-E44B-9CA0-582A-EE95763A7EF6}"/>
            </a:ext>
          </a:extLst>
        </xdr:cNvPr>
        <xdr:cNvSpPr/>
      </xdr:nvSpPr>
      <xdr:spPr>
        <a:xfrm>
          <a:off x="34798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42</xdr:col>
      <xdr:colOff>254000</xdr:colOff>
      <xdr:row>35</xdr:row>
      <xdr:rowOff>0</xdr:rowOff>
    </xdr:from>
    <xdr:to>
      <xdr:col>42</xdr:col>
      <xdr:colOff>317500</xdr:colOff>
      <xdr:row>35</xdr:row>
      <xdr:rowOff>0</xdr:rowOff>
    </xdr:to>
    <xdr:cxnSp macro="">
      <xdr:nvCxnSpPr>
        <xdr:cNvPr id="6000" name="Connecteur droit avec flèche 5999">
          <a:extLst>
            <a:ext uri="{FF2B5EF4-FFF2-40B4-BE49-F238E27FC236}">
              <a16:creationId xmlns:a16="http://schemas.microsoft.com/office/drawing/2014/main" id="{AB85AA12-BB8E-8D3F-7C77-A5DF1B5F7740}"/>
            </a:ext>
          </a:extLst>
        </xdr:cNvPr>
        <xdr:cNvCxnSpPr/>
      </xdr:nvCxnSpPr>
      <xdr:spPr>
        <a:xfrm>
          <a:off x="349250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190500</xdr:colOff>
      <xdr:row>34</xdr:row>
      <xdr:rowOff>76200</xdr:rowOff>
    </xdr:from>
    <xdr:to>
      <xdr:col>43</xdr:col>
      <xdr:colOff>317500</xdr:colOff>
      <xdr:row>39</xdr:row>
      <xdr:rowOff>12700</xdr:rowOff>
    </xdr:to>
    <xdr:sp macro="" textlink="">
      <xdr:nvSpPr>
        <xdr:cNvPr id="6001" name="Ellipse 6000">
          <a:extLst>
            <a:ext uri="{FF2B5EF4-FFF2-40B4-BE49-F238E27FC236}">
              <a16:creationId xmlns:a16="http://schemas.microsoft.com/office/drawing/2014/main" id="{09341865-4737-FB3D-C5C2-EE0CFE1CDE9E}"/>
            </a:ext>
          </a:extLst>
        </xdr:cNvPr>
        <xdr:cNvSpPr/>
      </xdr:nvSpPr>
      <xdr:spPr>
        <a:xfrm>
          <a:off x="34861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425450</xdr:colOff>
      <xdr:row>35</xdr:row>
      <xdr:rowOff>0</xdr:rowOff>
    </xdr:from>
    <xdr:to>
      <xdr:col>42</xdr:col>
      <xdr:colOff>317500</xdr:colOff>
      <xdr:row>81</xdr:row>
      <xdr:rowOff>177800</xdr:rowOff>
    </xdr:to>
    <xdr:cxnSp macro="">
      <xdr:nvCxnSpPr>
        <xdr:cNvPr id="6002" name="Connecteur droit avec flèche 6001">
          <a:extLst>
            <a:ext uri="{FF2B5EF4-FFF2-40B4-BE49-F238E27FC236}">
              <a16:creationId xmlns:a16="http://schemas.microsoft.com/office/drawing/2014/main" id="{6AE0B33C-59C8-C79B-A7BD-1B2667304B0D}"/>
            </a:ext>
          </a:extLst>
        </xdr:cNvPr>
        <xdr:cNvCxnSpPr/>
      </xdr:nvCxnSpPr>
      <xdr:spPr>
        <a:xfrm flipH="1">
          <a:off x="16935450" y="7112000"/>
          <a:ext cx="180530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298450</xdr:colOff>
      <xdr:row>81</xdr:row>
      <xdr:rowOff>50800</xdr:rowOff>
    </xdr:from>
    <xdr:to>
      <xdr:col>21</xdr:col>
      <xdr:colOff>425450</xdr:colOff>
      <xdr:row>85</xdr:row>
      <xdr:rowOff>190500</xdr:rowOff>
    </xdr:to>
    <xdr:sp macro="" textlink="">
      <xdr:nvSpPr>
        <xdr:cNvPr id="6003" name="Ellipse 6002">
          <a:extLst>
            <a:ext uri="{FF2B5EF4-FFF2-40B4-BE49-F238E27FC236}">
              <a16:creationId xmlns:a16="http://schemas.microsoft.com/office/drawing/2014/main" id="{A6C9B87D-9351-6C54-8DBA-1E2BE5BA7FDC}"/>
            </a:ext>
          </a:extLst>
        </xdr:cNvPr>
        <xdr:cNvSpPr/>
      </xdr:nvSpPr>
      <xdr:spPr>
        <a:xfrm>
          <a:off x="168084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425450</xdr:colOff>
      <xdr:row>81</xdr:row>
      <xdr:rowOff>177800</xdr:rowOff>
    </xdr:from>
    <xdr:to>
      <xdr:col>20</xdr:col>
      <xdr:colOff>431800</xdr:colOff>
      <xdr:row>81</xdr:row>
      <xdr:rowOff>177800</xdr:rowOff>
    </xdr:to>
    <xdr:cxnSp macro="">
      <xdr:nvCxnSpPr>
        <xdr:cNvPr id="6004" name="Connecteur droit avec flèche 6003">
          <a:extLst>
            <a:ext uri="{FF2B5EF4-FFF2-40B4-BE49-F238E27FC236}">
              <a16:creationId xmlns:a16="http://schemas.microsoft.com/office/drawing/2014/main" id="{CA87302B-105D-26F0-45BB-5093E2879693}"/>
            </a:ext>
          </a:extLst>
        </xdr:cNvPr>
        <xdr:cNvCxnSpPr/>
      </xdr:nvCxnSpPr>
      <xdr:spPr>
        <a:xfrm>
          <a:off x="16935450" y="16637000"/>
          <a:ext cx="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304800</xdr:colOff>
      <xdr:row>81</xdr:row>
      <xdr:rowOff>50800</xdr:rowOff>
    </xdr:from>
    <xdr:to>
      <xdr:col>21</xdr:col>
      <xdr:colOff>431800</xdr:colOff>
      <xdr:row>85</xdr:row>
      <xdr:rowOff>190500</xdr:rowOff>
    </xdr:to>
    <xdr:sp macro="" textlink="">
      <xdr:nvSpPr>
        <xdr:cNvPr id="6005" name="Ellipse 6004">
          <a:extLst>
            <a:ext uri="{FF2B5EF4-FFF2-40B4-BE49-F238E27FC236}">
              <a16:creationId xmlns:a16="http://schemas.microsoft.com/office/drawing/2014/main" id="{865995D2-C8A2-C3DE-E361-4D790B35E1A7}"/>
            </a:ext>
          </a:extLst>
        </xdr:cNvPr>
        <xdr:cNvSpPr/>
      </xdr:nvSpPr>
      <xdr:spPr>
        <a:xfrm>
          <a:off x="168148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6006" name="Ellipse 6005">
          <a:extLst>
            <a:ext uri="{FF2B5EF4-FFF2-40B4-BE49-F238E27FC236}">
              <a16:creationId xmlns:a16="http://schemas.microsoft.com/office/drawing/2014/main" id="{EF92CF16-1E0F-F631-C93C-F3130B4EAD01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6007" name="Connecteur droit avec flèche 6006">
          <a:extLst>
            <a:ext uri="{FF2B5EF4-FFF2-40B4-BE49-F238E27FC236}">
              <a16:creationId xmlns:a16="http://schemas.microsoft.com/office/drawing/2014/main" id="{AC933093-850F-2300-55B6-B4AA5178B703}"/>
            </a:ext>
          </a:extLst>
        </xdr:cNvPr>
        <xdr:cNvCxnSpPr/>
      </xdr:nvCxnSpPr>
      <xdr:spPr>
        <a:xfrm>
          <a:off x="23590250" y="7112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6008" name="Ellipse 6007">
          <a:extLst>
            <a:ext uri="{FF2B5EF4-FFF2-40B4-BE49-F238E27FC236}">
              <a16:creationId xmlns:a16="http://schemas.microsoft.com/office/drawing/2014/main" id="{7A51D1FB-8047-E943-2B8D-18B2C8029E79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42</xdr:col>
      <xdr:colOff>381000</xdr:colOff>
      <xdr:row>35</xdr:row>
      <xdr:rowOff>0</xdr:rowOff>
    </xdr:to>
    <xdr:cxnSp macro="">
      <xdr:nvCxnSpPr>
        <xdr:cNvPr id="6009" name="Connecteur droit avec flèche 6008">
          <a:extLst>
            <a:ext uri="{FF2B5EF4-FFF2-40B4-BE49-F238E27FC236}">
              <a16:creationId xmlns:a16="http://schemas.microsoft.com/office/drawing/2014/main" id="{4846988F-DC52-BBF6-5D65-DFE5283F4BEA}"/>
            </a:ext>
          </a:extLst>
        </xdr:cNvPr>
        <xdr:cNvCxnSpPr/>
      </xdr:nvCxnSpPr>
      <xdr:spPr>
        <a:xfrm>
          <a:off x="23622000" y="7112000"/>
          <a:ext cx="11430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254000</xdr:colOff>
      <xdr:row>34</xdr:row>
      <xdr:rowOff>76200</xdr:rowOff>
    </xdr:from>
    <xdr:to>
      <xdr:col>43</xdr:col>
      <xdr:colOff>381000</xdr:colOff>
      <xdr:row>39</xdr:row>
      <xdr:rowOff>12700</xdr:rowOff>
    </xdr:to>
    <xdr:sp macro="" textlink="">
      <xdr:nvSpPr>
        <xdr:cNvPr id="6010" name="Ellipse 6009">
          <a:extLst>
            <a:ext uri="{FF2B5EF4-FFF2-40B4-BE49-F238E27FC236}">
              <a16:creationId xmlns:a16="http://schemas.microsoft.com/office/drawing/2014/main" id="{F8F739AE-271B-B31C-3CDC-7B103CD0CFCC}"/>
            </a:ext>
          </a:extLst>
        </xdr:cNvPr>
        <xdr:cNvSpPr/>
      </xdr:nvSpPr>
      <xdr:spPr>
        <a:xfrm>
          <a:off x="3492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438150</xdr:colOff>
      <xdr:row>35</xdr:row>
      <xdr:rowOff>0</xdr:rowOff>
    </xdr:from>
    <xdr:to>
      <xdr:col>42</xdr:col>
      <xdr:colOff>381000</xdr:colOff>
      <xdr:row>81</xdr:row>
      <xdr:rowOff>177800</xdr:rowOff>
    </xdr:to>
    <xdr:cxnSp macro="">
      <xdr:nvCxnSpPr>
        <xdr:cNvPr id="6011" name="Connecteur droit avec flèche 6010">
          <a:extLst>
            <a:ext uri="{FF2B5EF4-FFF2-40B4-BE49-F238E27FC236}">
              <a16:creationId xmlns:a16="http://schemas.microsoft.com/office/drawing/2014/main" id="{52AC8260-44D9-11A8-6FAB-6C366E7D9AA7}"/>
            </a:ext>
          </a:extLst>
        </xdr:cNvPr>
        <xdr:cNvCxnSpPr/>
      </xdr:nvCxnSpPr>
      <xdr:spPr>
        <a:xfrm flipH="1">
          <a:off x="16948150" y="7112000"/>
          <a:ext cx="181038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311150</xdr:colOff>
      <xdr:row>81</xdr:row>
      <xdr:rowOff>50800</xdr:rowOff>
    </xdr:from>
    <xdr:to>
      <xdr:col>21</xdr:col>
      <xdr:colOff>438150</xdr:colOff>
      <xdr:row>85</xdr:row>
      <xdr:rowOff>190500</xdr:rowOff>
    </xdr:to>
    <xdr:sp macro="" textlink="">
      <xdr:nvSpPr>
        <xdr:cNvPr id="6012" name="Ellipse 6011">
          <a:extLst>
            <a:ext uri="{FF2B5EF4-FFF2-40B4-BE49-F238E27FC236}">
              <a16:creationId xmlns:a16="http://schemas.microsoft.com/office/drawing/2014/main" id="{4A659C26-38D9-17F0-2DA7-38491CB03E5F}"/>
            </a:ext>
          </a:extLst>
        </xdr:cNvPr>
        <xdr:cNvSpPr/>
      </xdr:nvSpPr>
      <xdr:spPr>
        <a:xfrm>
          <a:off x="168211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438150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6013" name="Connecteur droit avec flèche 6012">
          <a:extLst>
            <a:ext uri="{FF2B5EF4-FFF2-40B4-BE49-F238E27FC236}">
              <a16:creationId xmlns:a16="http://schemas.microsoft.com/office/drawing/2014/main" id="{B9841D69-7B62-F155-7175-DE13EEDDB255}"/>
            </a:ext>
          </a:extLst>
        </xdr:cNvPr>
        <xdr:cNvCxnSpPr/>
      </xdr:nvCxnSpPr>
      <xdr:spPr>
        <a:xfrm flipV="1">
          <a:off x="16948150" y="7112000"/>
          <a:ext cx="66738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6014" name="Ellipse 6013">
          <a:extLst>
            <a:ext uri="{FF2B5EF4-FFF2-40B4-BE49-F238E27FC236}">
              <a16:creationId xmlns:a16="http://schemas.microsoft.com/office/drawing/2014/main" id="{1E657012-DE48-C313-A7CB-2F601027C1AA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30</xdr:col>
      <xdr:colOff>603250</xdr:colOff>
      <xdr:row>81</xdr:row>
      <xdr:rowOff>177800</xdr:rowOff>
    </xdr:to>
    <xdr:cxnSp macro="">
      <xdr:nvCxnSpPr>
        <xdr:cNvPr id="6015" name="Connecteur droit avec flèche 6014">
          <a:extLst>
            <a:ext uri="{FF2B5EF4-FFF2-40B4-BE49-F238E27FC236}">
              <a16:creationId xmlns:a16="http://schemas.microsoft.com/office/drawing/2014/main" id="{C8A19541-2017-9245-152B-ACB1DD53443B}"/>
            </a:ext>
          </a:extLst>
        </xdr:cNvPr>
        <xdr:cNvCxnSpPr/>
      </xdr:nvCxnSpPr>
      <xdr:spPr>
        <a:xfrm>
          <a:off x="23622000" y="7112000"/>
          <a:ext cx="1746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476250</xdr:colOff>
      <xdr:row>81</xdr:row>
      <xdr:rowOff>50800</xdr:rowOff>
    </xdr:from>
    <xdr:to>
      <xdr:col>31</xdr:col>
      <xdr:colOff>603250</xdr:colOff>
      <xdr:row>85</xdr:row>
      <xdr:rowOff>190500</xdr:rowOff>
    </xdr:to>
    <xdr:sp macro="" textlink="">
      <xdr:nvSpPr>
        <xdr:cNvPr id="6016" name="Ellipse 6015">
          <a:extLst>
            <a:ext uri="{FF2B5EF4-FFF2-40B4-BE49-F238E27FC236}">
              <a16:creationId xmlns:a16="http://schemas.microsoft.com/office/drawing/2014/main" id="{D90F8341-0811-A7D0-42F7-AEDF67A8B080}"/>
            </a:ext>
          </a:extLst>
        </xdr:cNvPr>
        <xdr:cNvSpPr/>
      </xdr:nvSpPr>
      <xdr:spPr>
        <a:xfrm>
          <a:off x="25241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6017" name="Ellipse 6016">
          <a:extLst>
            <a:ext uri="{FF2B5EF4-FFF2-40B4-BE49-F238E27FC236}">
              <a16:creationId xmlns:a16="http://schemas.microsoft.com/office/drawing/2014/main" id="{D3913E8E-8A51-BCBA-B576-60F3EB544605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6018" name="Connecteur droit avec flèche 6017">
          <a:extLst>
            <a:ext uri="{FF2B5EF4-FFF2-40B4-BE49-F238E27FC236}">
              <a16:creationId xmlns:a16="http://schemas.microsoft.com/office/drawing/2014/main" id="{3B4B0976-E200-593C-ABE3-9E62F8BE06BA}"/>
            </a:ext>
          </a:extLst>
        </xdr:cNvPr>
        <xdr:cNvCxnSpPr/>
      </xdr:nvCxnSpPr>
      <xdr:spPr>
        <a:xfrm>
          <a:off x="23590250" y="7112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6019" name="Ellipse 6018">
          <a:extLst>
            <a:ext uri="{FF2B5EF4-FFF2-40B4-BE49-F238E27FC236}">
              <a16:creationId xmlns:a16="http://schemas.microsoft.com/office/drawing/2014/main" id="{70865940-E251-965B-51CA-0AB6C5231B9E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6020" name="Ellipse 6019">
          <a:extLst>
            <a:ext uri="{FF2B5EF4-FFF2-40B4-BE49-F238E27FC236}">
              <a16:creationId xmlns:a16="http://schemas.microsoft.com/office/drawing/2014/main" id="{7775432F-421B-6365-A26B-F36A55BE3739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40</xdr:col>
      <xdr:colOff>666750</xdr:colOff>
      <xdr:row>81</xdr:row>
      <xdr:rowOff>177800</xdr:rowOff>
    </xdr:to>
    <xdr:cxnSp macro="">
      <xdr:nvCxnSpPr>
        <xdr:cNvPr id="6021" name="Connecteur droit avec flèche 6020">
          <a:extLst>
            <a:ext uri="{FF2B5EF4-FFF2-40B4-BE49-F238E27FC236}">
              <a16:creationId xmlns:a16="http://schemas.microsoft.com/office/drawing/2014/main" id="{BA289F23-97E3-4334-64AC-1E1EB22E2616}"/>
            </a:ext>
          </a:extLst>
        </xdr:cNvPr>
        <xdr:cNvCxnSpPr/>
      </xdr:nvCxnSpPr>
      <xdr:spPr>
        <a:xfrm>
          <a:off x="23590250" y="7112000"/>
          <a:ext cx="10096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539750</xdr:colOff>
      <xdr:row>81</xdr:row>
      <xdr:rowOff>50800</xdr:rowOff>
    </xdr:from>
    <xdr:to>
      <xdr:col>41</xdr:col>
      <xdr:colOff>666750</xdr:colOff>
      <xdr:row>85</xdr:row>
      <xdr:rowOff>190500</xdr:rowOff>
    </xdr:to>
    <xdr:sp macro="" textlink="">
      <xdr:nvSpPr>
        <xdr:cNvPr id="6022" name="Ellipse 6021">
          <a:extLst>
            <a:ext uri="{FF2B5EF4-FFF2-40B4-BE49-F238E27FC236}">
              <a16:creationId xmlns:a16="http://schemas.microsoft.com/office/drawing/2014/main" id="{D50CD1D5-90B5-D583-8EFF-CB75ABEA8693}"/>
            </a:ext>
          </a:extLst>
        </xdr:cNvPr>
        <xdr:cNvSpPr/>
      </xdr:nvSpPr>
      <xdr:spPr>
        <a:xfrm>
          <a:off x="33559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40</xdr:col>
      <xdr:colOff>666750</xdr:colOff>
      <xdr:row>81</xdr:row>
      <xdr:rowOff>177800</xdr:rowOff>
    </xdr:to>
    <xdr:cxnSp macro="">
      <xdr:nvCxnSpPr>
        <xdr:cNvPr id="6023" name="Connecteur droit avec flèche 6022">
          <a:extLst>
            <a:ext uri="{FF2B5EF4-FFF2-40B4-BE49-F238E27FC236}">
              <a16:creationId xmlns:a16="http://schemas.microsoft.com/office/drawing/2014/main" id="{2085A023-C010-9007-F64D-DD2BF44C3D0C}"/>
            </a:ext>
          </a:extLst>
        </xdr:cNvPr>
        <xdr:cNvCxnSpPr/>
      </xdr:nvCxnSpPr>
      <xdr:spPr>
        <a:xfrm flipH="1" flipV="1">
          <a:off x="23622000" y="7112000"/>
          <a:ext cx="10064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6024" name="Ellipse 6023">
          <a:extLst>
            <a:ext uri="{FF2B5EF4-FFF2-40B4-BE49-F238E27FC236}">
              <a16:creationId xmlns:a16="http://schemas.microsoft.com/office/drawing/2014/main" id="{FA1E967E-5C09-F040-99C9-CDC226A8AF04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6025" name="Ellipse 6024">
          <a:extLst>
            <a:ext uri="{FF2B5EF4-FFF2-40B4-BE49-F238E27FC236}">
              <a16:creationId xmlns:a16="http://schemas.microsoft.com/office/drawing/2014/main" id="{45D00A48-F71F-FC38-64FD-F5D5A76537A9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40</xdr:col>
      <xdr:colOff>698500</xdr:colOff>
      <xdr:row>81</xdr:row>
      <xdr:rowOff>177800</xdr:rowOff>
    </xdr:to>
    <xdr:cxnSp macro="">
      <xdr:nvCxnSpPr>
        <xdr:cNvPr id="6026" name="Connecteur droit avec flèche 6025">
          <a:extLst>
            <a:ext uri="{FF2B5EF4-FFF2-40B4-BE49-F238E27FC236}">
              <a16:creationId xmlns:a16="http://schemas.microsoft.com/office/drawing/2014/main" id="{38089947-0EAA-51EF-7E7D-FF91983B3304}"/>
            </a:ext>
          </a:extLst>
        </xdr:cNvPr>
        <xdr:cNvCxnSpPr/>
      </xdr:nvCxnSpPr>
      <xdr:spPr>
        <a:xfrm>
          <a:off x="23590250" y="7112000"/>
          <a:ext cx="10128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571500</xdr:colOff>
      <xdr:row>81</xdr:row>
      <xdr:rowOff>50800</xdr:rowOff>
    </xdr:from>
    <xdr:to>
      <xdr:col>41</xdr:col>
      <xdr:colOff>698500</xdr:colOff>
      <xdr:row>85</xdr:row>
      <xdr:rowOff>190500</xdr:rowOff>
    </xdr:to>
    <xdr:sp macro="" textlink="">
      <xdr:nvSpPr>
        <xdr:cNvPr id="6027" name="Ellipse 6026">
          <a:extLst>
            <a:ext uri="{FF2B5EF4-FFF2-40B4-BE49-F238E27FC236}">
              <a16:creationId xmlns:a16="http://schemas.microsoft.com/office/drawing/2014/main" id="{B3653688-A2A0-082C-45F3-C1B95003BE96}"/>
            </a:ext>
          </a:extLst>
        </xdr:cNvPr>
        <xdr:cNvSpPr/>
      </xdr:nvSpPr>
      <xdr:spPr>
        <a:xfrm>
          <a:off x="33591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698500</xdr:colOff>
      <xdr:row>81</xdr:row>
      <xdr:rowOff>177800</xdr:rowOff>
    </xdr:from>
    <xdr:to>
      <xdr:col>40</xdr:col>
      <xdr:colOff>730250</xdr:colOff>
      <xdr:row>81</xdr:row>
      <xdr:rowOff>177800</xdr:rowOff>
    </xdr:to>
    <xdr:cxnSp macro="">
      <xdr:nvCxnSpPr>
        <xdr:cNvPr id="6028" name="Connecteur droit avec flèche 6027">
          <a:extLst>
            <a:ext uri="{FF2B5EF4-FFF2-40B4-BE49-F238E27FC236}">
              <a16:creationId xmlns:a16="http://schemas.microsoft.com/office/drawing/2014/main" id="{B26E29C2-4CBC-AFD6-0345-528B8041C1D9}"/>
            </a:ext>
          </a:extLst>
        </xdr:cNvPr>
        <xdr:cNvCxnSpPr/>
      </xdr:nvCxnSpPr>
      <xdr:spPr>
        <a:xfrm>
          <a:off x="337185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603250</xdr:colOff>
      <xdr:row>81</xdr:row>
      <xdr:rowOff>50800</xdr:rowOff>
    </xdr:from>
    <xdr:to>
      <xdr:col>41</xdr:col>
      <xdr:colOff>730250</xdr:colOff>
      <xdr:row>85</xdr:row>
      <xdr:rowOff>190500</xdr:rowOff>
    </xdr:to>
    <xdr:sp macro="" textlink="">
      <xdr:nvSpPr>
        <xdr:cNvPr id="6029" name="Ellipse 6028">
          <a:extLst>
            <a:ext uri="{FF2B5EF4-FFF2-40B4-BE49-F238E27FC236}">
              <a16:creationId xmlns:a16="http://schemas.microsoft.com/office/drawing/2014/main" id="{833DA228-8EAC-FEE4-4C57-5B28B215AB1E}"/>
            </a:ext>
          </a:extLst>
        </xdr:cNvPr>
        <xdr:cNvSpPr/>
      </xdr:nvSpPr>
      <xdr:spPr>
        <a:xfrm>
          <a:off x="33623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730250</xdr:colOff>
      <xdr:row>81</xdr:row>
      <xdr:rowOff>177800</xdr:rowOff>
    </xdr:from>
    <xdr:to>
      <xdr:col>40</xdr:col>
      <xdr:colOff>762000</xdr:colOff>
      <xdr:row>81</xdr:row>
      <xdr:rowOff>177800</xdr:rowOff>
    </xdr:to>
    <xdr:cxnSp macro="">
      <xdr:nvCxnSpPr>
        <xdr:cNvPr id="6030" name="Connecteur droit avec flèche 6029">
          <a:extLst>
            <a:ext uri="{FF2B5EF4-FFF2-40B4-BE49-F238E27FC236}">
              <a16:creationId xmlns:a16="http://schemas.microsoft.com/office/drawing/2014/main" id="{4E6A4002-99F2-E11D-ADDE-762CE1F4B749}"/>
            </a:ext>
          </a:extLst>
        </xdr:cNvPr>
        <xdr:cNvCxnSpPr/>
      </xdr:nvCxnSpPr>
      <xdr:spPr>
        <a:xfrm>
          <a:off x="3375025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635000</xdr:colOff>
      <xdr:row>81</xdr:row>
      <xdr:rowOff>50800</xdr:rowOff>
    </xdr:from>
    <xdr:to>
      <xdr:col>41</xdr:col>
      <xdr:colOff>762000</xdr:colOff>
      <xdr:row>85</xdr:row>
      <xdr:rowOff>190500</xdr:rowOff>
    </xdr:to>
    <xdr:sp macro="" textlink="">
      <xdr:nvSpPr>
        <xdr:cNvPr id="6031" name="Ellipse 6030">
          <a:extLst>
            <a:ext uri="{FF2B5EF4-FFF2-40B4-BE49-F238E27FC236}">
              <a16:creationId xmlns:a16="http://schemas.microsoft.com/office/drawing/2014/main" id="{C93E31C0-0CC2-157D-FE37-BE50B297CC4F}"/>
            </a:ext>
          </a:extLst>
        </xdr:cNvPr>
        <xdr:cNvSpPr/>
      </xdr:nvSpPr>
      <xdr:spPr>
        <a:xfrm>
          <a:off x="33655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40</xdr:col>
      <xdr:colOff>762000</xdr:colOff>
      <xdr:row>81</xdr:row>
      <xdr:rowOff>177800</xdr:rowOff>
    </xdr:to>
    <xdr:cxnSp macro="">
      <xdr:nvCxnSpPr>
        <xdr:cNvPr id="6032" name="Connecteur droit avec flèche 6031">
          <a:extLst>
            <a:ext uri="{FF2B5EF4-FFF2-40B4-BE49-F238E27FC236}">
              <a16:creationId xmlns:a16="http://schemas.microsoft.com/office/drawing/2014/main" id="{D996A5A2-63B8-BFC2-A7B3-87B68800C9CE}"/>
            </a:ext>
          </a:extLst>
        </xdr:cNvPr>
        <xdr:cNvCxnSpPr/>
      </xdr:nvCxnSpPr>
      <xdr:spPr>
        <a:xfrm flipH="1" flipV="1">
          <a:off x="23622000" y="7112000"/>
          <a:ext cx="10160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6033" name="Ellipse 6032">
          <a:extLst>
            <a:ext uri="{FF2B5EF4-FFF2-40B4-BE49-F238E27FC236}">
              <a16:creationId xmlns:a16="http://schemas.microsoft.com/office/drawing/2014/main" id="{F0C75C1F-A6C0-395A-31C4-36D55B7B822A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40</xdr:col>
      <xdr:colOff>793750</xdr:colOff>
      <xdr:row>81</xdr:row>
      <xdr:rowOff>177800</xdr:rowOff>
    </xdr:to>
    <xdr:cxnSp macro="">
      <xdr:nvCxnSpPr>
        <xdr:cNvPr id="6034" name="Connecteur droit avec flèche 6033">
          <a:extLst>
            <a:ext uri="{FF2B5EF4-FFF2-40B4-BE49-F238E27FC236}">
              <a16:creationId xmlns:a16="http://schemas.microsoft.com/office/drawing/2014/main" id="{002DF0DB-E7D7-889E-708B-3807BB991393}"/>
            </a:ext>
          </a:extLst>
        </xdr:cNvPr>
        <xdr:cNvCxnSpPr/>
      </xdr:nvCxnSpPr>
      <xdr:spPr>
        <a:xfrm>
          <a:off x="23622000" y="7112000"/>
          <a:ext cx="10191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666750</xdr:colOff>
      <xdr:row>81</xdr:row>
      <xdr:rowOff>50800</xdr:rowOff>
    </xdr:from>
    <xdr:to>
      <xdr:col>41</xdr:col>
      <xdr:colOff>793750</xdr:colOff>
      <xdr:row>85</xdr:row>
      <xdr:rowOff>190500</xdr:rowOff>
    </xdr:to>
    <xdr:sp macro="" textlink="">
      <xdr:nvSpPr>
        <xdr:cNvPr id="6035" name="Ellipse 6034">
          <a:extLst>
            <a:ext uri="{FF2B5EF4-FFF2-40B4-BE49-F238E27FC236}">
              <a16:creationId xmlns:a16="http://schemas.microsoft.com/office/drawing/2014/main" id="{C7719FA3-C5E5-02F8-BD31-405FC9A43836}"/>
            </a:ext>
          </a:extLst>
        </xdr:cNvPr>
        <xdr:cNvSpPr/>
      </xdr:nvSpPr>
      <xdr:spPr>
        <a:xfrm>
          <a:off x="33686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40</xdr:col>
      <xdr:colOff>793750</xdr:colOff>
      <xdr:row>81</xdr:row>
      <xdr:rowOff>177800</xdr:rowOff>
    </xdr:from>
    <xdr:to>
      <xdr:col>41</xdr:col>
      <xdr:colOff>0</xdr:colOff>
      <xdr:row>81</xdr:row>
      <xdr:rowOff>177800</xdr:rowOff>
    </xdr:to>
    <xdr:cxnSp macro="">
      <xdr:nvCxnSpPr>
        <xdr:cNvPr id="6036" name="Connecteur droit avec flèche 6035">
          <a:extLst>
            <a:ext uri="{FF2B5EF4-FFF2-40B4-BE49-F238E27FC236}">
              <a16:creationId xmlns:a16="http://schemas.microsoft.com/office/drawing/2014/main" id="{B32AA47F-5CE0-52CC-60FC-9506D3C6B1F8}"/>
            </a:ext>
          </a:extLst>
        </xdr:cNvPr>
        <xdr:cNvCxnSpPr/>
      </xdr:nvCxnSpPr>
      <xdr:spPr>
        <a:xfrm>
          <a:off x="3381375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698500</xdr:colOff>
      <xdr:row>81</xdr:row>
      <xdr:rowOff>50800</xdr:rowOff>
    </xdr:from>
    <xdr:to>
      <xdr:col>42</xdr:col>
      <xdr:colOff>0</xdr:colOff>
      <xdr:row>85</xdr:row>
      <xdr:rowOff>190500</xdr:rowOff>
    </xdr:to>
    <xdr:sp macro="" textlink="">
      <xdr:nvSpPr>
        <xdr:cNvPr id="6037" name="Ellipse 6036">
          <a:extLst>
            <a:ext uri="{FF2B5EF4-FFF2-40B4-BE49-F238E27FC236}">
              <a16:creationId xmlns:a16="http://schemas.microsoft.com/office/drawing/2014/main" id="{D5540BE3-AB98-DBA2-CC30-1D2E9C61FD40}"/>
            </a:ext>
          </a:extLst>
        </xdr:cNvPr>
        <xdr:cNvSpPr/>
      </xdr:nvSpPr>
      <xdr:spPr>
        <a:xfrm>
          <a:off x="33718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0</xdr:colOff>
      <xdr:row>81</xdr:row>
      <xdr:rowOff>177800</xdr:rowOff>
    </xdr:from>
    <xdr:to>
      <xdr:col>41</xdr:col>
      <xdr:colOff>31750</xdr:colOff>
      <xdr:row>81</xdr:row>
      <xdr:rowOff>177800</xdr:rowOff>
    </xdr:to>
    <xdr:cxnSp macro="">
      <xdr:nvCxnSpPr>
        <xdr:cNvPr id="6038" name="Connecteur droit avec flèche 6037">
          <a:extLst>
            <a:ext uri="{FF2B5EF4-FFF2-40B4-BE49-F238E27FC236}">
              <a16:creationId xmlns:a16="http://schemas.microsoft.com/office/drawing/2014/main" id="{0754E38D-5DFC-D345-D778-8D56C03B1016}"/>
            </a:ext>
          </a:extLst>
        </xdr:cNvPr>
        <xdr:cNvCxnSpPr/>
      </xdr:nvCxnSpPr>
      <xdr:spPr>
        <a:xfrm>
          <a:off x="338455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730250</xdr:colOff>
      <xdr:row>81</xdr:row>
      <xdr:rowOff>50800</xdr:rowOff>
    </xdr:from>
    <xdr:to>
      <xdr:col>42</xdr:col>
      <xdr:colOff>31750</xdr:colOff>
      <xdr:row>85</xdr:row>
      <xdr:rowOff>190500</xdr:rowOff>
    </xdr:to>
    <xdr:sp macro="" textlink="">
      <xdr:nvSpPr>
        <xdr:cNvPr id="6039" name="Ellipse 6038">
          <a:extLst>
            <a:ext uri="{FF2B5EF4-FFF2-40B4-BE49-F238E27FC236}">
              <a16:creationId xmlns:a16="http://schemas.microsoft.com/office/drawing/2014/main" id="{FB0F85EE-BC56-0497-87B6-CB3ABDC36D25}"/>
            </a:ext>
          </a:extLst>
        </xdr:cNvPr>
        <xdr:cNvSpPr/>
      </xdr:nvSpPr>
      <xdr:spPr>
        <a:xfrm>
          <a:off x="33750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6040" name="Ellipse 6039">
          <a:extLst>
            <a:ext uri="{FF2B5EF4-FFF2-40B4-BE49-F238E27FC236}">
              <a16:creationId xmlns:a16="http://schemas.microsoft.com/office/drawing/2014/main" id="{AC5F169A-E3B7-1057-7F81-95ACE36385BE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444500</xdr:colOff>
      <xdr:row>35</xdr:row>
      <xdr:rowOff>0</xdr:rowOff>
    </xdr:from>
    <xdr:to>
      <xdr:col>28</xdr:col>
      <xdr:colOff>476250</xdr:colOff>
      <xdr:row>81</xdr:row>
      <xdr:rowOff>177800</xdr:rowOff>
    </xdr:to>
    <xdr:cxnSp macro="">
      <xdr:nvCxnSpPr>
        <xdr:cNvPr id="6041" name="Connecteur droit avec flèche 6040">
          <a:extLst>
            <a:ext uri="{FF2B5EF4-FFF2-40B4-BE49-F238E27FC236}">
              <a16:creationId xmlns:a16="http://schemas.microsoft.com/office/drawing/2014/main" id="{1CDB3F93-CD67-8B5C-E045-C68B915C42AE}"/>
            </a:ext>
          </a:extLst>
        </xdr:cNvPr>
        <xdr:cNvCxnSpPr/>
      </xdr:nvCxnSpPr>
      <xdr:spPr>
        <a:xfrm flipH="1">
          <a:off x="16954500" y="7112000"/>
          <a:ext cx="6635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317500</xdr:colOff>
      <xdr:row>81</xdr:row>
      <xdr:rowOff>50800</xdr:rowOff>
    </xdr:from>
    <xdr:to>
      <xdr:col>21</xdr:col>
      <xdr:colOff>444500</xdr:colOff>
      <xdr:row>85</xdr:row>
      <xdr:rowOff>190500</xdr:rowOff>
    </xdr:to>
    <xdr:sp macro="" textlink="">
      <xdr:nvSpPr>
        <xdr:cNvPr id="6042" name="Ellipse 6041">
          <a:extLst>
            <a:ext uri="{FF2B5EF4-FFF2-40B4-BE49-F238E27FC236}">
              <a16:creationId xmlns:a16="http://schemas.microsoft.com/office/drawing/2014/main" id="{BB56880B-E3DA-6267-D635-B0FA97E573A0}"/>
            </a:ext>
          </a:extLst>
        </xdr:cNvPr>
        <xdr:cNvSpPr/>
      </xdr:nvSpPr>
      <xdr:spPr>
        <a:xfrm>
          <a:off x="16827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6043" name="Ellipse 6042">
          <a:extLst>
            <a:ext uri="{FF2B5EF4-FFF2-40B4-BE49-F238E27FC236}">
              <a16:creationId xmlns:a16="http://schemas.microsoft.com/office/drawing/2014/main" id="{E6CECBD4-C98F-7B54-524F-64A3EE5F465A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35</xdr:row>
      <xdr:rowOff>0</xdr:rowOff>
    </xdr:from>
    <xdr:to>
      <xdr:col>30</xdr:col>
      <xdr:colOff>635000</xdr:colOff>
      <xdr:row>81</xdr:row>
      <xdr:rowOff>177800</xdr:rowOff>
    </xdr:to>
    <xdr:cxnSp macro="">
      <xdr:nvCxnSpPr>
        <xdr:cNvPr id="6044" name="Connecteur droit avec flèche 6043">
          <a:extLst>
            <a:ext uri="{FF2B5EF4-FFF2-40B4-BE49-F238E27FC236}">
              <a16:creationId xmlns:a16="http://schemas.microsoft.com/office/drawing/2014/main" id="{E35C8503-E986-3A0E-1265-D48ECFFD989C}"/>
            </a:ext>
          </a:extLst>
        </xdr:cNvPr>
        <xdr:cNvCxnSpPr/>
      </xdr:nvCxnSpPr>
      <xdr:spPr>
        <a:xfrm>
          <a:off x="23653750" y="7112000"/>
          <a:ext cx="1746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508000</xdr:colOff>
      <xdr:row>81</xdr:row>
      <xdr:rowOff>50800</xdr:rowOff>
    </xdr:from>
    <xdr:to>
      <xdr:col>31</xdr:col>
      <xdr:colOff>635000</xdr:colOff>
      <xdr:row>85</xdr:row>
      <xdr:rowOff>190500</xdr:rowOff>
    </xdr:to>
    <xdr:sp macro="" textlink="">
      <xdr:nvSpPr>
        <xdr:cNvPr id="6045" name="Ellipse 6044">
          <a:extLst>
            <a:ext uri="{FF2B5EF4-FFF2-40B4-BE49-F238E27FC236}">
              <a16:creationId xmlns:a16="http://schemas.microsoft.com/office/drawing/2014/main" id="{EFF72973-218B-EAB3-078D-D7A2E376F77A}"/>
            </a:ext>
          </a:extLst>
        </xdr:cNvPr>
        <xdr:cNvSpPr/>
      </xdr:nvSpPr>
      <xdr:spPr>
        <a:xfrm>
          <a:off x="25273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635000</xdr:colOff>
      <xdr:row>81</xdr:row>
      <xdr:rowOff>177800</xdr:rowOff>
    </xdr:from>
    <xdr:to>
      <xdr:col>41</xdr:col>
      <xdr:colOff>63500</xdr:colOff>
      <xdr:row>81</xdr:row>
      <xdr:rowOff>177800</xdr:rowOff>
    </xdr:to>
    <xdr:cxnSp macro="">
      <xdr:nvCxnSpPr>
        <xdr:cNvPr id="6046" name="Connecteur droit avec flèche 6045">
          <a:extLst>
            <a:ext uri="{FF2B5EF4-FFF2-40B4-BE49-F238E27FC236}">
              <a16:creationId xmlns:a16="http://schemas.microsoft.com/office/drawing/2014/main" id="{212FEDF7-925C-852B-413F-530F760DE301}"/>
            </a:ext>
          </a:extLst>
        </xdr:cNvPr>
        <xdr:cNvCxnSpPr/>
      </xdr:nvCxnSpPr>
      <xdr:spPr>
        <a:xfrm>
          <a:off x="25400000" y="16637000"/>
          <a:ext cx="8509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762000</xdr:colOff>
      <xdr:row>81</xdr:row>
      <xdr:rowOff>50800</xdr:rowOff>
    </xdr:from>
    <xdr:to>
      <xdr:col>42</xdr:col>
      <xdr:colOff>63500</xdr:colOff>
      <xdr:row>85</xdr:row>
      <xdr:rowOff>190500</xdr:rowOff>
    </xdr:to>
    <xdr:sp macro="" textlink="">
      <xdr:nvSpPr>
        <xdr:cNvPr id="6047" name="Ellipse 6046">
          <a:extLst>
            <a:ext uri="{FF2B5EF4-FFF2-40B4-BE49-F238E27FC236}">
              <a16:creationId xmlns:a16="http://schemas.microsoft.com/office/drawing/2014/main" id="{619C2DE4-8972-E150-C24D-00D27360BBAC}"/>
            </a:ext>
          </a:extLst>
        </xdr:cNvPr>
        <xdr:cNvSpPr/>
      </xdr:nvSpPr>
      <xdr:spPr>
        <a:xfrm>
          <a:off x="33782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63500</xdr:colOff>
      <xdr:row>35</xdr:row>
      <xdr:rowOff>0</xdr:rowOff>
    </xdr:from>
    <xdr:to>
      <xdr:col>42</xdr:col>
      <xdr:colOff>444500</xdr:colOff>
      <xdr:row>81</xdr:row>
      <xdr:rowOff>177800</xdr:rowOff>
    </xdr:to>
    <xdr:cxnSp macro="">
      <xdr:nvCxnSpPr>
        <xdr:cNvPr id="6048" name="Connecteur droit avec flèche 6047">
          <a:extLst>
            <a:ext uri="{FF2B5EF4-FFF2-40B4-BE49-F238E27FC236}">
              <a16:creationId xmlns:a16="http://schemas.microsoft.com/office/drawing/2014/main" id="{FECFCD42-2E64-71ED-EBAF-6BF598F90D70}"/>
            </a:ext>
          </a:extLst>
        </xdr:cNvPr>
        <xdr:cNvCxnSpPr/>
      </xdr:nvCxnSpPr>
      <xdr:spPr>
        <a:xfrm flipV="1">
          <a:off x="33909000" y="7112000"/>
          <a:ext cx="1206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317500</xdr:colOff>
      <xdr:row>34</xdr:row>
      <xdr:rowOff>76200</xdr:rowOff>
    </xdr:from>
    <xdr:to>
      <xdr:col>43</xdr:col>
      <xdr:colOff>444500</xdr:colOff>
      <xdr:row>39</xdr:row>
      <xdr:rowOff>12700</xdr:rowOff>
    </xdr:to>
    <xdr:sp macro="" textlink="">
      <xdr:nvSpPr>
        <xdr:cNvPr id="6049" name="Ellipse 6048">
          <a:extLst>
            <a:ext uri="{FF2B5EF4-FFF2-40B4-BE49-F238E27FC236}">
              <a16:creationId xmlns:a16="http://schemas.microsoft.com/office/drawing/2014/main" id="{8E9FF854-D58F-EA51-B849-4880E88A7D74}"/>
            </a:ext>
          </a:extLst>
        </xdr:cNvPr>
        <xdr:cNvSpPr/>
      </xdr:nvSpPr>
      <xdr:spPr>
        <a:xfrm>
          <a:off x="34988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450850</xdr:colOff>
      <xdr:row>35</xdr:row>
      <xdr:rowOff>0</xdr:rowOff>
    </xdr:from>
    <xdr:to>
      <xdr:col>42</xdr:col>
      <xdr:colOff>444500</xdr:colOff>
      <xdr:row>81</xdr:row>
      <xdr:rowOff>177800</xdr:rowOff>
    </xdr:to>
    <xdr:cxnSp macro="">
      <xdr:nvCxnSpPr>
        <xdr:cNvPr id="6050" name="Connecteur droit avec flèche 6049">
          <a:extLst>
            <a:ext uri="{FF2B5EF4-FFF2-40B4-BE49-F238E27FC236}">
              <a16:creationId xmlns:a16="http://schemas.microsoft.com/office/drawing/2014/main" id="{75B05943-F07B-77EA-4926-0C262D3297F3}"/>
            </a:ext>
          </a:extLst>
        </xdr:cNvPr>
        <xdr:cNvCxnSpPr/>
      </xdr:nvCxnSpPr>
      <xdr:spPr>
        <a:xfrm flipH="1">
          <a:off x="16960850" y="7112000"/>
          <a:ext cx="181546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323850</xdr:colOff>
      <xdr:row>81</xdr:row>
      <xdr:rowOff>50800</xdr:rowOff>
    </xdr:from>
    <xdr:to>
      <xdr:col>21</xdr:col>
      <xdr:colOff>450850</xdr:colOff>
      <xdr:row>85</xdr:row>
      <xdr:rowOff>190500</xdr:rowOff>
    </xdr:to>
    <xdr:sp macro="" textlink="">
      <xdr:nvSpPr>
        <xdr:cNvPr id="6051" name="Ellipse 6050">
          <a:extLst>
            <a:ext uri="{FF2B5EF4-FFF2-40B4-BE49-F238E27FC236}">
              <a16:creationId xmlns:a16="http://schemas.microsoft.com/office/drawing/2014/main" id="{B4471195-9930-32EA-EFDB-494F63B973E1}"/>
            </a:ext>
          </a:extLst>
        </xdr:cNvPr>
        <xdr:cNvSpPr/>
      </xdr:nvSpPr>
      <xdr:spPr>
        <a:xfrm>
          <a:off x="168338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450850</xdr:colOff>
      <xdr:row>35</xdr:row>
      <xdr:rowOff>0</xdr:rowOff>
    </xdr:from>
    <xdr:to>
      <xdr:col>42</xdr:col>
      <xdr:colOff>508000</xdr:colOff>
      <xdr:row>81</xdr:row>
      <xdr:rowOff>177800</xdr:rowOff>
    </xdr:to>
    <xdr:cxnSp macro="">
      <xdr:nvCxnSpPr>
        <xdr:cNvPr id="6052" name="Connecteur droit avec flèche 6051">
          <a:extLst>
            <a:ext uri="{FF2B5EF4-FFF2-40B4-BE49-F238E27FC236}">
              <a16:creationId xmlns:a16="http://schemas.microsoft.com/office/drawing/2014/main" id="{19328F37-BC58-DE39-637D-0F3F947F6DC5}"/>
            </a:ext>
          </a:extLst>
        </xdr:cNvPr>
        <xdr:cNvCxnSpPr/>
      </xdr:nvCxnSpPr>
      <xdr:spPr>
        <a:xfrm flipV="1">
          <a:off x="16960850" y="7112000"/>
          <a:ext cx="182181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381000</xdr:colOff>
      <xdr:row>34</xdr:row>
      <xdr:rowOff>76200</xdr:rowOff>
    </xdr:from>
    <xdr:to>
      <xdr:col>43</xdr:col>
      <xdr:colOff>508000</xdr:colOff>
      <xdr:row>39</xdr:row>
      <xdr:rowOff>12700</xdr:rowOff>
    </xdr:to>
    <xdr:sp macro="" textlink="">
      <xdr:nvSpPr>
        <xdr:cNvPr id="6053" name="Ellipse 6052">
          <a:extLst>
            <a:ext uri="{FF2B5EF4-FFF2-40B4-BE49-F238E27FC236}">
              <a16:creationId xmlns:a16="http://schemas.microsoft.com/office/drawing/2014/main" id="{68CF6987-63E3-8530-D48C-AA3E5F4144C3}"/>
            </a:ext>
          </a:extLst>
        </xdr:cNvPr>
        <xdr:cNvSpPr/>
      </xdr:nvSpPr>
      <xdr:spPr>
        <a:xfrm>
          <a:off x="35052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41</xdr:col>
      <xdr:colOff>95250</xdr:colOff>
      <xdr:row>35</xdr:row>
      <xdr:rowOff>0</xdr:rowOff>
    </xdr:from>
    <xdr:to>
      <xdr:col>42</xdr:col>
      <xdr:colOff>508000</xdr:colOff>
      <xdr:row>81</xdr:row>
      <xdr:rowOff>177800</xdr:rowOff>
    </xdr:to>
    <xdr:cxnSp macro="">
      <xdr:nvCxnSpPr>
        <xdr:cNvPr id="6054" name="Connecteur droit avec flèche 6053">
          <a:extLst>
            <a:ext uri="{FF2B5EF4-FFF2-40B4-BE49-F238E27FC236}">
              <a16:creationId xmlns:a16="http://schemas.microsoft.com/office/drawing/2014/main" id="{3E8E2CCF-2119-E81B-216A-DB98D023B5BF}"/>
            </a:ext>
          </a:extLst>
        </xdr:cNvPr>
        <xdr:cNvCxnSpPr/>
      </xdr:nvCxnSpPr>
      <xdr:spPr>
        <a:xfrm flipH="1">
          <a:off x="33940750" y="7112000"/>
          <a:ext cx="1238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793750</xdr:colOff>
      <xdr:row>81</xdr:row>
      <xdr:rowOff>50800</xdr:rowOff>
    </xdr:from>
    <xdr:to>
      <xdr:col>42</xdr:col>
      <xdr:colOff>95250</xdr:colOff>
      <xdr:row>85</xdr:row>
      <xdr:rowOff>190500</xdr:rowOff>
    </xdr:to>
    <xdr:sp macro="" textlink="">
      <xdr:nvSpPr>
        <xdr:cNvPr id="6055" name="Ellipse 6054">
          <a:extLst>
            <a:ext uri="{FF2B5EF4-FFF2-40B4-BE49-F238E27FC236}">
              <a16:creationId xmlns:a16="http://schemas.microsoft.com/office/drawing/2014/main" id="{8ED0EC0F-253A-169E-8F35-67E49166CA3D}"/>
            </a:ext>
          </a:extLst>
        </xdr:cNvPr>
        <xdr:cNvSpPr/>
      </xdr:nvSpPr>
      <xdr:spPr>
        <a:xfrm>
          <a:off x="33813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457200</xdr:colOff>
      <xdr:row>81</xdr:row>
      <xdr:rowOff>177800</xdr:rowOff>
    </xdr:from>
    <xdr:to>
      <xdr:col>41</xdr:col>
      <xdr:colOff>95250</xdr:colOff>
      <xdr:row>81</xdr:row>
      <xdr:rowOff>177800</xdr:rowOff>
    </xdr:to>
    <xdr:cxnSp macro="">
      <xdr:nvCxnSpPr>
        <xdr:cNvPr id="6056" name="Connecteur droit avec flèche 6055">
          <a:extLst>
            <a:ext uri="{FF2B5EF4-FFF2-40B4-BE49-F238E27FC236}">
              <a16:creationId xmlns:a16="http://schemas.microsoft.com/office/drawing/2014/main" id="{C191D361-C806-4453-51A1-A8A5996F5B26}"/>
            </a:ext>
          </a:extLst>
        </xdr:cNvPr>
        <xdr:cNvCxnSpPr/>
      </xdr:nvCxnSpPr>
      <xdr:spPr>
        <a:xfrm flipH="1">
          <a:off x="16967200" y="16637000"/>
          <a:ext cx="169735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330200</xdr:colOff>
      <xdr:row>81</xdr:row>
      <xdr:rowOff>50800</xdr:rowOff>
    </xdr:from>
    <xdr:to>
      <xdr:col>21</xdr:col>
      <xdr:colOff>457200</xdr:colOff>
      <xdr:row>85</xdr:row>
      <xdr:rowOff>190500</xdr:rowOff>
    </xdr:to>
    <xdr:sp macro="" textlink="">
      <xdr:nvSpPr>
        <xdr:cNvPr id="6057" name="Ellipse 6056">
          <a:extLst>
            <a:ext uri="{FF2B5EF4-FFF2-40B4-BE49-F238E27FC236}">
              <a16:creationId xmlns:a16="http://schemas.microsoft.com/office/drawing/2014/main" id="{9F02DAF8-12AA-E493-62E3-D55A317512BC}"/>
            </a:ext>
          </a:extLst>
        </xdr:cNvPr>
        <xdr:cNvSpPr/>
      </xdr:nvSpPr>
      <xdr:spPr>
        <a:xfrm>
          <a:off x="168402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457200</xdr:colOff>
      <xdr:row>81</xdr:row>
      <xdr:rowOff>177800</xdr:rowOff>
    </xdr:from>
    <xdr:to>
      <xdr:col>41</xdr:col>
      <xdr:colOff>127000</xdr:colOff>
      <xdr:row>81</xdr:row>
      <xdr:rowOff>177800</xdr:rowOff>
    </xdr:to>
    <xdr:cxnSp macro="">
      <xdr:nvCxnSpPr>
        <xdr:cNvPr id="6058" name="Connecteur droit avec flèche 6057">
          <a:extLst>
            <a:ext uri="{FF2B5EF4-FFF2-40B4-BE49-F238E27FC236}">
              <a16:creationId xmlns:a16="http://schemas.microsoft.com/office/drawing/2014/main" id="{7451527D-B6CB-2D39-DBD9-4A2B87B4B35D}"/>
            </a:ext>
          </a:extLst>
        </xdr:cNvPr>
        <xdr:cNvCxnSpPr/>
      </xdr:nvCxnSpPr>
      <xdr:spPr>
        <a:xfrm>
          <a:off x="16967200" y="16637000"/>
          <a:ext cx="170053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0</xdr:colOff>
      <xdr:row>81</xdr:row>
      <xdr:rowOff>50800</xdr:rowOff>
    </xdr:from>
    <xdr:to>
      <xdr:col>42</xdr:col>
      <xdr:colOff>127000</xdr:colOff>
      <xdr:row>85</xdr:row>
      <xdr:rowOff>190500</xdr:rowOff>
    </xdr:to>
    <xdr:sp macro="" textlink="">
      <xdr:nvSpPr>
        <xdr:cNvPr id="6059" name="Ellipse 6058">
          <a:extLst>
            <a:ext uri="{FF2B5EF4-FFF2-40B4-BE49-F238E27FC236}">
              <a16:creationId xmlns:a16="http://schemas.microsoft.com/office/drawing/2014/main" id="{0DBFC8C6-423F-C700-D14C-2D52B010092C}"/>
            </a:ext>
          </a:extLst>
        </xdr:cNvPr>
        <xdr:cNvSpPr/>
      </xdr:nvSpPr>
      <xdr:spPr>
        <a:xfrm>
          <a:off x="33845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127000</xdr:colOff>
      <xdr:row>35</xdr:row>
      <xdr:rowOff>0</xdr:rowOff>
    </xdr:from>
    <xdr:to>
      <xdr:col>42</xdr:col>
      <xdr:colOff>571500</xdr:colOff>
      <xdr:row>81</xdr:row>
      <xdr:rowOff>177800</xdr:rowOff>
    </xdr:to>
    <xdr:cxnSp macro="">
      <xdr:nvCxnSpPr>
        <xdr:cNvPr id="6060" name="Connecteur droit avec flèche 6059">
          <a:extLst>
            <a:ext uri="{FF2B5EF4-FFF2-40B4-BE49-F238E27FC236}">
              <a16:creationId xmlns:a16="http://schemas.microsoft.com/office/drawing/2014/main" id="{65F6A413-55CD-124C-7307-02E524981725}"/>
            </a:ext>
          </a:extLst>
        </xdr:cNvPr>
        <xdr:cNvCxnSpPr/>
      </xdr:nvCxnSpPr>
      <xdr:spPr>
        <a:xfrm flipV="1">
          <a:off x="33972500" y="7112000"/>
          <a:ext cx="1270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444500</xdr:colOff>
      <xdr:row>34</xdr:row>
      <xdr:rowOff>76200</xdr:rowOff>
    </xdr:from>
    <xdr:to>
      <xdr:col>43</xdr:col>
      <xdr:colOff>571500</xdr:colOff>
      <xdr:row>39</xdr:row>
      <xdr:rowOff>12700</xdr:rowOff>
    </xdr:to>
    <xdr:sp macro="" textlink="">
      <xdr:nvSpPr>
        <xdr:cNvPr id="6061" name="Ellipse 6060">
          <a:extLst>
            <a:ext uri="{FF2B5EF4-FFF2-40B4-BE49-F238E27FC236}">
              <a16:creationId xmlns:a16="http://schemas.microsoft.com/office/drawing/2014/main" id="{583E7137-1C00-30C6-0EAE-E12DA7403E0C}"/>
            </a:ext>
          </a:extLst>
        </xdr:cNvPr>
        <xdr:cNvSpPr/>
      </xdr:nvSpPr>
      <xdr:spPr>
        <a:xfrm>
          <a:off x="35115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42</xdr:col>
      <xdr:colOff>571500</xdr:colOff>
      <xdr:row>35</xdr:row>
      <xdr:rowOff>0</xdr:rowOff>
    </xdr:from>
    <xdr:to>
      <xdr:col>42</xdr:col>
      <xdr:colOff>635000</xdr:colOff>
      <xdr:row>35</xdr:row>
      <xdr:rowOff>0</xdr:rowOff>
    </xdr:to>
    <xdr:cxnSp macro="">
      <xdr:nvCxnSpPr>
        <xdr:cNvPr id="6062" name="Connecteur droit avec flèche 6061">
          <a:extLst>
            <a:ext uri="{FF2B5EF4-FFF2-40B4-BE49-F238E27FC236}">
              <a16:creationId xmlns:a16="http://schemas.microsoft.com/office/drawing/2014/main" id="{48F2F3D8-88DD-A807-FE23-5D7DEAE67420}"/>
            </a:ext>
          </a:extLst>
        </xdr:cNvPr>
        <xdr:cNvCxnSpPr/>
      </xdr:nvCxnSpPr>
      <xdr:spPr>
        <a:xfrm>
          <a:off x="352425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508000</xdr:colOff>
      <xdr:row>34</xdr:row>
      <xdr:rowOff>76200</xdr:rowOff>
    </xdr:from>
    <xdr:to>
      <xdr:col>43</xdr:col>
      <xdr:colOff>635000</xdr:colOff>
      <xdr:row>39</xdr:row>
      <xdr:rowOff>12700</xdr:rowOff>
    </xdr:to>
    <xdr:sp macro="" textlink="">
      <xdr:nvSpPr>
        <xdr:cNvPr id="6063" name="Ellipse 6062">
          <a:extLst>
            <a:ext uri="{FF2B5EF4-FFF2-40B4-BE49-F238E27FC236}">
              <a16:creationId xmlns:a16="http://schemas.microsoft.com/office/drawing/2014/main" id="{F6FD9DCB-7D8D-9A53-7AC8-D7CABBBC20AF}"/>
            </a:ext>
          </a:extLst>
        </xdr:cNvPr>
        <xdr:cNvSpPr/>
      </xdr:nvSpPr>
      <xdr:spPr>
        <a:xfrm>
          <a:off x="35179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42</xdr:col>
      <xdr:colOff>635000</xdr:colOff>
      <xdr:row>35</xdr:row>
      <xdr:rowOff>0</xdr:rowOff>
    </xdr:from>
    <xdr:to>
      <xdr:col>42</xdr:col>
      <xdr:colOff>698500</xdr:colOff>
      <xdr:row>35</xdr:row>
      <xdr:rowOff>0</xdr:rowOff>
    </xdr:to>
    <xdr:cxnSp macro="">
      <xdr:nvCxnSpPr>
        <xdr:cNvPr id="6064" name="Connecteur droit avec flèche 6063">
          <a:extLst>
            <a:ext uri="{FF2B5EF4-FFF2-40B4-BE49-F238E27FC236}">
              <a16:creationId xmlns:a16="http://schemas.microsoft.com/office/drawing/2014/main" id="{9E402A9E-1B5B-E16C-0E10-298B7F39C5BA}"/>
            </a:ext>
          </a:extLst>
        </xdr:cNvPr>
        <xdr:cNvCxnSpPr/>
      </xdr:nvCxnSpPr>
      <xdr:spPr>
        <a:xfrm>
          <a:off x="353060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571500</xdr:colOff>
      <xdr:row>34</xdr:row>
      <xdr:rowOff>76200</xdr:rowOff>
    </xdr:from>
    <xdr:to>
      <xdr:col>43</xdr:col>
      <xdr:colOff>698500</xdr:colOff>
      <xdr:row>39</xdr:row>
      <xdr:rowOff>12700</xdr:rowOff>
    </xdr:to>
    <xdr:sp macro="" textlink="">
      <xdr:nvSpPr>
        <xdr:cNvPr id="6065" name="Ellipse 6064">
          <a:extLst>
            <a:ext uri="{FF2B5EF4-FFF2-40B4-BE49-F238E27FC236}">
              <a16:creationId xmlns:a16="http://schemas.microsoft.com/office/drawing/2014/main" id="{588422F4-1CF3-F4EA-7A92-09CFDB2A05D7}"/>
            </a:ext>
          </a:extLst>
        </xdr:cNvPr>
        <xdr:cNvSpPr/>
      </xdr:nvSpPr>
      <xdr:spPr>
        <a:xfrm>
          <a:off x="35242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41</xdr:col>
      <xdr:colOff>158750</xdr:colOff>
      <xdr:row>35</xdr:row>
      <xdr:rowOff>0</xdr:rowOff>
    </xdr:from>
    <xdr:to>
      <xdr:col>42</xdr:col>
      <xdr:colOff>698500</xdr:colOff>
      <xdr:row>81</xdr:row>
      <xdr:rowOff>177800</xdr:rowOff>
    </xdr:to>
    <xdr:cxnSp macro="">
      <xdr:nvCxnSpPr>
        <xdr:cNvPr id="6066" name="Connecteur droit avec flèche 6065">
          <a:extLst>
            <a:ext uri="{FF2B5EF4-FFF2-40B4-BE49-F238E27FC236}">
              <a16:creationId xmlns:a16="http://schemas.microsoft.com/office/drawing/2014/main" id="{F8F7D165-7376-1E6C-52BA-8D10CE8F6843}"/>
            </a:ext>
          </a:extLst>
        </xdr:cNvPr>
        <xdr:cNvCxnSpPr/>
      </xdr:nvCxnSpPr>
      <xdr:spPr>
        <a:xfrm flipH="1">
          <a:off x="34004250" y="7112000"/>
          <a:ext cx="1365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31750</xdr:colOff>
      <xdr:row>81</xdr:row>
      <xdr:rowOff>50800</xdr:rowOff>
    </xdr:from>
    <xdr:to>
      <xdr:col>42</xdr:col>
      <xdr:colOff>158750</xdr:colOff>
      <xdr:row>85</xdr:row>
      <xdr:rowOff>190500</xdr:rowOff>
    </xdr:to>
    <xdr:sp macro="" textlink="">
      <xdr:nvSpPr>
        <xdr:cNvPr id="6067" name="Ellipse 6066">
          <a:extLst>
            <a:ext uri="{FF2B5EF4-FFF2-40B4-BE49-F238E27FC236}">
              <a16:creationId xmlns:a16="http://schemas.microsoft.com/office/drawing/2014/main" id="{5906DCA4-BE22-201E-5E00-8936A8196B54}"/>
            </a:ext>
          </a:extLst>
        </xdr:cNvPr>
        <xdr:cNvSpPr/>
      </xdr:nvSpPr>
      <xdr:spPr>
        <a:xfrm>
          <a:off x="33877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158750</xdr:colOff>
      <xdr:row>35</xdr:row>
      <xdr:rowOff>0</xdr:rowOff>
    </xdr:from>
    <xdr:to>
      <xdr:col>42</xdr:col>
      <xdr:colOff>762000</xdr:colOff>
      <xdr:row>81</xdr:row>
      <xdr:rowOff>177800</xdr:rowOff>
    </xdr:to>
    <xdr:cxnSp macro="">
      <xdr:nvCxnSpPr>
        <xdr:cNvPr id="6068" name="Connecteur droit avec flèche 6067">
          <a:extLst>
            <a:ext uri="{FF2B5EF4-FFF2-40B4-BE49-F238E27FC236}">
              <a16:creationId xmlns:a16="http://schemas.microsoft.com/office/drawing/2014/main" id="{3C7D0237-53D7-CB99-F16E-4822925E6B58}"/>
            </a:ext>
          </a:extLst>
        </xdr:cNvPr>
        <xdr:cNvCxnSpPr/>
      </xdr:nvCxnSpPr>
      <xdr:spPr>
        <a:xfrm flipV="1">
          <a:off x="34004250" y="7112000"/>
          <a:ext cx="1428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635000</xdr:colOff>
      <xdr:row>34</xdr:row>
      <xdr:rowOff>76200</xdr:rowOff>
    </xdr:from>
    <xdr:to>
      <xdr:col>43</xdr:col>
      <xdr:colOff>762000</xdr:colOff>
      <xdr:row>39</xdr:row>
      <xdr:rowOff>12700</xdr:rowOff>
    </xdr:to>
    <xdr:sp macro="" textlink="">
      <xdr:nvSpPr>
        <xdr:cNvPr id="6069" name="Ellipse 6068">
          <a:extLst>
            <a:ext uri="{FF2B5EF4-FFF2-40B4-BE49-F238E27FC236}">
              <a16:creationId xmlns:a16="http://schemas.microsoft.com/office/drawing/2014/main" id="{6366B0B9-490A-005B-B713-70DA2AE33CF3}"/>
            </a:ext>
          </a:extLst>
        </xdr:cNvPr>
        <xdr:cNvSpPr/>
      </xdr:nvSpPr>
      <xdr:spPr>
        <a:xfrm>
          <a:off x="35306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30</xdr:col>
      <xdr:colOff>666750</xdr:colOff>
      <xdr:row>35</xdr:row>
      <xdr:rowOff>0</xdr:rowOff>
    </xdr:from>
    <xdr:to>
      <xdr:col>42</xdr:col>
      <xdr:colOff>762000</xdr:colOff>
      <xdr:row>81</xdr:row>
      <xdr:rowOff>177800</xdr:rowOff>
    </xdr:to>
    <xdr:cxnSp macro="">
      <xdr:nvCxnSpPr>
        <xdr:cNvPr id="6070" name="Connecteur droit avec flèche 6069">
          <a:extLst>
            <a:ext uri="{FF2B5EF4-FFF2-40B4-BE49-F238E27FC236}">
              <a16:creationId xmlns:a16="http://schemas.microsoft.com/office/drawing/2014/main" id="{3873304E-0566-5854-E336-F9712C3C68A7}"/>
            </a:ext>
          </a:extLst>
        </xdr:cNvPr>
        <xdr:cNvCxnSpPr/>
      </xdr:nvCxnSpPr>
      <xdr:spPr>
        <a:xfrm flipH="1">
          <a:off x="25431750" y="7112000"/>
          <a:ext cx="10001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539750</xdr:colOff>
      <xdr:row>81</xdr:row>
      <xdr:rowOff>50800</xdr:rowOff>
    </xdr:from>
    <xdr:to>
      <xdr:col>31</xdr:col>
      <xdr:colOff>666750</xdr:colOff>
      <xdr:row>85</xdr:row>
      <xdr:rowOff>190500</xdr:rowOff>
    </xdr:to>
    <xdr:sp macro="" textlink="">
      <xdr:nvSpPr>
        <xdr:cNvPr id="6071" name="Ellipse 6070">
          <a:extLst>
            <a:ext uri="{FF2B5EF4-FFF2-40B4-BE49-F238E27FC236}">
              <a16:creationId xmlns:a16="http://schemas.microsoft.com/office/drawing/2014/main" id="{7DFA3328-ADD0-FD4E-41A0-338970CB1788}"/>
            </a:ext>
          </a:extLst>
        </xdr:cNvPr>
        <xdr:cNvSpPr/>
      </xdr:nvSpPr>
      <xdr:spPr>
        <a:xfrm>
          <a:off x="25304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666750</xdr:colOff>
      <xdr:row>81</xdr:row>
      <xdr:rowOff>177800</xdr:rowOff>
    </xdr:from>
    <xdr:to>
      <xdr:col>30</xdr:col>
      <xdr:colOff>698500</xdr:colOff>
      <xdr:row>81</xdr:row>
      <xdr:rowOff>177800</xdr:rowOff>
    </xdr:to>
    <xdr:cxnSp macro="">
      <xdr:nvCxnSpPr>
        <xdr:cNvPr id="6072" name="Connecteur droit avec flèche 6071">
          <a:extLst>
            <a:ext uri="{FF2B5EF4-FFF2-40B4-BE49-F238E27FC236}">
              <a16:creationId xmlns:a16="http://schemas.microsoft.com/office/drawing/2014/main" id="{59955436-FB99-720A-F92A-20C8E381E199}"/>
            </a:ext>
          </a:extLst>
        </xdr:cNvPr>
        <xdr:cNvCxnSpPr/>
      </xdr:nvCxnSpPr>
      <xdr:spPr>
        <a:xfrm>
          <a:off x="2543175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571500</xdr:colOff>
      <xdr:row>81</xdr:row>
      <xdr:rowOff>50800</xdr:rowOff>
    </xdr:from>
    <xdr:to>
      <xdr:col>31</xdr:col>
      <xdr:colOff>698500</xdr:colOff>
      <xdr:row>85</xdr:row>
      <xdr:rowOff>190500</xdr:rowOff>
    </xdr:to>
    <xdr:sp macro="" textlink="">
      <xdr:nvSpPr>
        <xdr:cNvPr id="6073" name="Ellipse 6072">
          <a:extLst>
            <a:ext uri="{FF2B5EF4-FFF2-40B4-BE49-F238E27FC236}">
              <a16:creationId xmlns:a16="http://schemas.microsoft.com/office/drawing/2014/main" id="{70D237C1-362C-F4F4-F249-365B0C78627A}"/>
            </a:ext>
          </a:extLst>
        </xdr:cNvPr>
        <xdr:cNvSpPr/>
      </xdr:nvSpPr>
      <xdr:spPr>
        <a:xfrm>
          <a:off x="25336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698500</xdr:colOff>
      <xdr:row>81</xdr:row>
      <xdr:rowOff>177800</xdr:rowOff>
    </xdr:from>
    <xdr:to>
      <xdr:col>30</xdr:col>
      <xdr:colOff>730250</xdr:colOff>
      <xdr:row>81</xdr:row>
      <xdr:rowOff>177800</xdr:rowOff>
    </xdr:to>
    <xdr:cxnSp macro="">
      <xdr:nvCxnSpPr>
        <xdr:cNvPr id="6074" name="Connecteur droit avec flèche 6073">
          <a:extLst>
            <a:ext uri="{FF2B5EF4-FFF2-40B4-BE49-F238E27FC236}">
              <a16:creationId xmlns:a16="http://schemas.microsoft.com/office/drawing/2014/main" id="{5EEE8635-5A26-E2DB-A434-DE3141E64A3A}"/>
            </a:ext>
          </a:extLst>
        </xdr:cNvPr>
        <xdr:cNvCxnSpPr/>
      </xdr:nvCxnSpPr>
      <xdr:spPr>
        <a:xfrm>
          <a:off x="254635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603250</xdr:colOff>
      <xdr:row>81</xdr:row>
      <xdr:rowOff>50800</xdr:rowOff>
    </xdr:from>
    <xdr:to>
      <xdr:col>31</xdr:col>
      <xdr:colOff>730250</xdr:colOff>
      <xdr:row>85</xdr:row>
      <xdr:rowOff>190500</xdr:rowOff>
    </xdr:to>
    <xdr:sp macro="" textlink="">
      <xdr:nvSpPr>
        <xdr:cNvPr id="6075" name="Ellipse 6074">
          <a:extLst>
            <a:ext uri="{FF2B5EF4-FFF2-40B4-BE49-F238E27FC236}">
              <a16:creationId xmlns:a16="http://schemas.microsoft.com/office/drawing/2014/main" id="{22807415-D9C1-9B54-415A-437625DA60CD}"/>
            </a:ext>
          </a:extLst>
        </xdr:cNvPr>
        <xdr:cNvSpPr/>
      </xdr:nvSpPr>
      <xdr:spPr>
        <a:xfrm>
          <a:off x="25368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28</xdr:col>
      <xdr:colOff>476250</xdr:colOff>
      <xdr:row>34</xdr:row>
      <xdr:rowOff>76200</xdr:rowOff>
    </xdr:from>
    <xdr:to>
      <xdr:col>29</xdr:col>
      <xdr:colOff>603250</xdr:colOff>
      <xdr:row>39</xdr:row>
      <xdr:rowOff>12700</xdr:rowOff>
    </xdr:to>
    <xdr:sp macro="" textlink="">
      <xdr:nvSpPr>
        <xdr:cNvPr id="6076" name="Ellipse 6075">
          <a:extLst>
            <a:ext uri="{FF2B5EF4-FFF2-40B4-BE49-F238E27FC236}">
              <a16:creationId xmlns:a16="http://schemas.microsoft.com/office/drawing/2014/main" id="{A9F40E03-CD28-345D-9998-F67F2C3A29AC}"/>
            </a:ext>
          </a:extLst>
        </xdr:cNvPr>
        <xdr:cNvSpPr/>
      </xdr:nvSpPr>
      <xdr:spPr>
        <a:xfrm>
          <a:off x="23590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603250</xdr:colOff>
      <xdr:row>35</xdr:row>
      <xdr:rowOff>0</xdr:rowOff>
    </xdr:to>
    <xdr:cxnSp macro="">
      <xdr:nvCxnSpPr>
        <xdr:cNvPr id="6077" name="Connecteur droit avec flèche 6076">
          <a:extLst>
            <a:ext uri="{FF2B5EF4-FFF2-40B4-BE49-F238E27FC236}">
              <a16:creationId xmlns:a16="http://schemas.microsoft.com/office/drawing/2014/main" id="{BCC3CA46-90BF-88FC-324B-8CA79790F9A0}"/>
            </a:ext>
          </a:extLst>
        </xdr:cNvPr>
        <xdr:cNvCxnSpPr/>
      </xdr:nvCxnSpPr>
      <xdr:spPr>
        <a:xfrm flipH="1">
          <a:off x="23622000" y="7112000"/>
          <a:ext cx="952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6078" name="Ellipse 6077">
          <a:extLst>
            <a:ext uri="{FF2B5EF4-FFF2-40B4-BE49-F238E27FC236}">
              <a16:creationId xmlns:a16="http://schemas.microsoft.com/office/drawing/2014/main" id="{F02440F5-7200-9248-123A-F1BAE611CD53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6079" name="Connecteur droit avec flèche 6078">
          <a:extLst>
            <a:ext uri="{FF2B5EF4-FFF2-40B4-BE49-F238E27FC236}">
              <a16:creationId xmlns:a16="http://schemas.microsoft.com/office/drawing/2014/main" id="{E6285BE1-BBAA-8850-708C-F3BDC70D2E24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6080" name="Ellipse 6079">
          <a:extLst>
            <a:ext uri="{FF2B5EF4-FFF2-40B4-BE49-F238E27FC236}">
              <a16:creationId xmlns:a16="http://schemas.microsoft.com/office/drawing/2014/main" id="{5975F5D1-E6D6-D676-DE69-EC1D0851EF93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20</xdr:col>
      <xdr:colOff>463550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6081" name="Connecteur droit avec flèche 6080">
          <a:extLst>
            <a:ext uri="{FF2B5EF4-FFF2-40B4-BE49-F238E27FC236}">
              <a16:creationId xmlns:a16="http://schemas.microsoft.com/office/drawing/2014/main" id="{882CEF21-DE8C-5B17-6824-BA50B0BBBD23}"/>
            </a:ext>
          </a:extLst>
        </xdr:cNvPr>
        <xdr:cNvCxnSpPr/>
      </xdr:nvCxnSpPr>
      <xdr:spPr>
        <a:xfrm flipH="1">
          <a:off x="16973550" y="7112000"/>
          <a:ext cx="66484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336550</xdr:colOff>
      <xdr:row>81</xdr:row>
      <xdr:rowOff>50800</xdr:rowOff>
    </xdr:from>
    <xdr:to>
      <xdr:col>21</xdr:col>
      <xdr:colOff>463550</xdr:colOff>
      <xdr:row>85</xdr:row>
      <xdr:rowOff>190500</xdr:rowOff>
    </xdr:to>
    <xdr:sp macro="" textlink="">
      <xdr:nvSpPr>
        <xdr:cNvPr id="6082" name="Ellipse 6081">
          <a:extLst>
            <a:ext uri="{FF2B5EF4-FFF2-40B4-BE49-F238E27FC236}">
              <a16:creationId xmlns:a16="http://schemas.microsoft.com/office/drawing/2014/main" id="{8ED232D7-B0A1-B521-51E4-7B57FFE5F8C0}"/>
            </a:ext>
          </a:extLst>
        </xdr:cNvPr>
        <xdr:cNvSpPr/>
      </xdr:nvSpPr>
      <xdr:spPr>
        <a:xfrm>
          <a:off x="168465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463550</xdr:colOff>
      <xdr:row>81</xdr:row>
      <xdr:rowOff>177800</xdr:rowOff>
    </xdr:from>
    <xdr:to>
      <xdr:col>41</xdr:col>
      <xdr:colOff>190500</xdr:colOff>
      <xdr:row>81</xdr:row>
      <xdr:rowOff>177800</xdr:rowOff>
    </xdr:to>
    <xdr:cxnSp macro="">
      <xdr:nvCxnSpPr>
        <xdr:cNvPr id="6083" name="Connecteur droit avec flèche 6082">
          <a:extLst>
            <a:ext uri="{FF2B5EF4-FFF2-40B4-BE49-F238E27FC236}">
              <a16:creationId xmlns:a16="http://schemas.microsoft.com/office/drawing/2014/main" id="{28D090C6-DD75-F455-8BEE-DD8E113BFE8B}"/>
            </a:ext>
          </a:extLst>
        </xdr:cNvPr>
        <xdr:cNvCxnSpPr/>
      </xdr:nvCxnSpPr>
      <xdr:spPr>
        <a:xfrm>
          <a:off x="16973550" y="16637000"/>
          <a:ext cx="170624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63500</xdr:colOff>
      <xdr:row>81</xdr:row>
      <xdr:rowOff>50800</xdr:rowOff>
    </xdr:from>
    <xdr:to>
      <xdr:col>42</xdr:col>
      <xdr:colOff>190500</xdr:colOff>
      <xdr:row>85</xdr:row>
      <xdr:rowOff>190500</xdr:rowOff>
    </xdr:to>
    <xdr:sp macro="" textlink="">
      <xdr:nvSpPr>
        <xdr:cNvPr id="6084" name="Ellipse 6083">
          <a:extLst>
            <a:ext uri="{FF2B5EF4-FFF2-40B4-BE49-F238E27FC236}">
              <a16:creationId xmlns:a16="http://schemas.microsoft.com/office/drawing/2014/main" id="{0D5D4084-327B-B181-7A1D-39EB92C5E6FD}"/>
            </a:ext>
          </a:extLst>
        </xdr:cNvPr>
        <xdr:cNvSpPr/>
      </xdr:nvSpPr>
      <xdr:spPr>
        <a:xfrm>
          <a:off x="33909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6085" name="Ellipse 6084">
          <a:extLst>
            <a:ext uri="{FF2B5EF4-FFF2-40B4-BE49-F238E27FC236}">
              <a16:creationId xmlns:a16="http://schemas.microsoft.com/office/drawing/2014/main" id="{B6A213BA-6A9C-0396-A7C9-C95A7E97D87E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6086" name="Ellipse 6085">
          <a:extLst>
            <a:ext uri="{FF2B5EF4-FFF2-40B4-BE49-F238E27FC236}">
              <a16:creationId xmlns:a16="http://schemas.microsoft.com/office/drawing/2014/main" id="{EC309192-BB2A-81EE-D32D-E9A759298390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539750</xdr:colOff>
      <xdr:row>35</xdr:row>
      <xdr:rowOff>0</xdr:rowOff>
    </xdr:from>
    <xdr:to>
      <xdr:col>30</xdr:col>
      <xdr:colOff>762000</xdr:colOff>
      <xdr:row>81</xdr:row>
      <xdr:rowOff>177800</xdr:rowOff>
    </xdr:to>
    <xdr:cxnSp macro="">
      <xdr:nvCxnSpPr>
        <xdr:cNvPr id="6087" name="Connecteur droit avec flèche 6086">
          <a:extLst>
            <a:ext uri="{FF2B5EF4-FFF2-40B4-BE49-F238E27FC236}">
              <a16:creationId xmlns:a16="http://schemas.microsoft.com/office/drawing/2014/main" id="{5246C605-7163-2D5A-EAC7-FEDA210F4641}"/>
            </a:ext>
          </a:extLst>
        </xdr:cNvPr>
        <xdr:cNvCxnSpPr/>
      </xdr:nvCxnSpPr>
      <xdr:spPr>
        <a:xfrm>
          <a:off x="23653750" y="7112000"/>
          <a:ext cx="1873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635000</xdr:colOff>
      <xdr:row>81</xdr:row>
      <xdr:rowOff>50800</xdr:rowOff>
    </xdr:from>
    <xdr:to>
      <xdr:col>31</xdr:col>
      <xdr:colOff>762000</xdr:colOff>
      <xdr:row>85</xdr:row>
      <xdr:rowOff>190500</xdr:rowOff>
    </xdr:to>
    <xdr:sp macro="" textlink="">
      <xdr:nvSpPr>
        <xdr:cNvPr id="6088" name="Ellipse 6087">
          <a:extLst>
            <a:ext uri="{FF2B5EF4-FFF2-40B4-BE49-F238E27FC236}">
              <a16:creationId xmlns:a16="http://schemas.microsoft.com/office/drawing/2014/main" id="{4C4C20AD-8922-C8BA-3698-8C4EA205BFE8}"/>
            </a:ext>
          </a:extLst>
        </xdr:cNvPr>
        <xdr:cNvSpPr/>
      </xdr:nvSpPr>
      <xdr:spPr>
        <a:xfrm>
          <a:off x="25400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30</xdr:col>
      <xdr:colOff>762000</xdr:colOff>
      <xdr:row>35</xdr:row>
      <xdr:rowOff>0</xdr:rowOff>
    </xdr:from>
    <xdr:to>
      <xdr:col>43</xdr:col>
      <xdr:colOff>0</xdr:colOff>
      <xdr:row>81</xdr:row>
      <xdr:rowOff>177800</xdr:rowOff>
    </xdr:to>
    <xdr:cxnSp macro="">
      <xdr:nvCxnSpPr>
        <xdr:cNvPr id="6089" name="Connecteur droit avec flèche 6088">
          <a:extLst>
            <a:ext uri="{FF2B5EF4-FFF2-40B4-BE49-F238E27FC236}">
              <a16:creationId xmlns:a16="http://schemas.microsoft.com/office/drawing/2014/main" id="{5A8A762F-0C64-ABD8-900C-C4F4C4BF1A9E}"/>
            </a:ext>
          </a:extLst>
        </xdr:cNvPr>
        <xdr:cNvCxnSpPr/>
      </xdr:nvCxnSpPr>
      <xdr:spPr>
        <a:xfrm flipV="1">
          <a:off x="25527000" y="7112000"/>
          <a:ext cx="9969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698500</xdr:colOff>
      <xdr:row>34</xdr:row>
      <xdr:rowOff>76200</xdr:rowOff>
    </xdr:from>
    <xdr:to>
      <xdr:col>44</xdr:col>
      <xdr:colOff>0</xdr:colOff>
      <xdr:row>39</xdr:row>
      <xdr:rowOff>12700</xdr:rowOff>
    </xdr:to>
    <xdr:sp macro="" textlink="">
      <xdr:nvSpPr>
        <xdr:cNvPr id="6090" name="Ellipse 6089">
          <a:extLst>
            <a:ext uri="{FF2B5EF4-FFF2-40B4-BE49-F238E27FC236}">
              <a16:creationId xmlns:a16="http://schemas.microsoft.com/office/drawing/2014/main" id="{1B1B4C61-9684-3C42-632F-64AF69439419}"/>
            </a:ext>
          </a:extLst>
        </xdr:cNvPr>
        <xdr:cNvSpPr/>
      </xdr:nvSpPr>
      <xdr:spPr>
        <a:xfrm>
          <a:off x="35369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43</xdr:col>
      <xdr:colOff>0</xdr:colOff>
      <xdr:row>35</xdr:row>
      <xdr:rowOff>0</xdr:rowOff>
    </xdr:to>
    <xdr:cxnSp macro="">
      <xdr:nvCxnSpPr>
        <xdr:cNvPr id="6091" name="Connecteur droit avec flèche 6090">
          <a:extLst>
            <a:ext uri="{FF2B5EF4-FFF2-40B4-BE49-F238E27FC236}">
              <a16:creationId xmlns:a16="http://schemas.microsoft.com/office/drawing/2014/main" id="{1D257E97-BF28-B230-0480-8D18CE01A0AE}"/>
            </a:ext>
          </a:extLst>
        </xdr:cNvPr>
        <xdr:cNvCxnSpPr/>
      </xdr:nvCxnSpPr>
      <xdr:spPr>
        <a:xfrm flipH="1">
          <a:off x="23622000" y="7112000"/>
          <a:ext cx="11874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6092" name="Ellipse 6091">
          <a:extLst>
            <a:ext uri="{FF2B5EF4-FFF2-40B4-BE49-F238E27FC236}">
              <a16:creationId xmlns:a16="http://schemas.microsoft.com/office/drawing/2014/main" id="{1670C525-D1F2-D9D3-3B1F-A5555C41F45B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30</xdr:col>
      <xdr:colOff>793750</xdr:colOff>
      <xdr:row>81</xdr:row>
      <xdr:rowOff>177800</xdr:rowOff>
    </xdr:to>
    <xdr:cxnSp macro="">
      <xdr:nvCxnSpPr>
        <xdr:cNvPr id="6093" name="Connecteur droit avec flèche 6092">
          <a:extLst>
            <a:ext uri="{FF2B5EF4-FFF2-40B4-BE49-F238E27FC236}">
              <a16:creationId xmlns:a16="http://schemas.microsoft.com/office/drawing/2014/main" id="{521653FD-7171-7E56-4FED-8E4D51148890}"/>
            </a:ext>
          </a:extLst>
        </xdr:cNvPr>
        <xdr:cNvCxnSpPr/>
      </xdr:nvCxnSpPr>
      <xdr:spPr>
        <a:xfrm>
          <a:off x="23622000" y="7112000"/>
          <a:ext cx="1936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666750</xdr:colOff>
      <xdr:row>81</xdr:row>
      <xdr:rowOff>50800</xdr:rowOff>
    </xdr:from>
    <xdr:to>
      <xdr:col>31</xdr:col>
      <xdr:colOff>793750</xdr:colOff>
      <xdr:row>85</xdr:row>
      <xdr:rowOff>190500</xdr:rowOff>
    </xdr:to>
    <xdr:sp macro="" textlink="">
      <xdr:nvSpPr>
        <xdr:cNvPr id="6094" name="Ellipse 6093">
          <a:extLst>
            <a:ext uri="{FF2B5EF4-FFF2-40B4-BE49-F238E27FC236}">
              <a16:creationId xmlns:a16="http://schemas.microsoft.com/office/drawing/2014/main" id="{A1081C1F-E75A-A473-61E8-A816A36020E9}"/>
            </a:ext>
          </a:extLst>
        </xdr:cNvPr>
        <xdr:cNvSpPr/>
      </xdr:nvSpPr>
      <xdr:spPr>
        <a:xfrm>
          <a:off x="25431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469900</xdr:colOff>
      <xdr:row>81</xdr:row>
      <xdr:rowOff>177800</xdr:rowOff>
    </xdr:from>
    <xdr:to>
      <xdr:col>30</xdr:col>
      <xdr:colOff>793750</xdr:colOff>
      <xdr:row>81</xdr:row>
      <xdr:rowOff>177800</xdr:rowOff>
    </xdr:to>
    <xdr:cxnSp macro="">
      <xdr:nvCxnSpPr>
        <xdr:cNvPr id="6095" name="Connecteur droit avec flèche 6094">
          <a:extLst>
            <a:ext uri="{FF2B5EF4-FFF2-40B4-BE49-F238E27FC236}">
              <a16:creationId xmlns:a16="http://schemas.microsoft.com/office/drawing/2014/main" id="{10F9CFFD-C47A-9A02-2ACC-E2E62AB0A207}"/>
            </a:ext>
          </a:extLst>
        </xdr:cNvPr>
        <xdr:cNvCxnSpPr/>
      </xdr:nvCxnSpPr>
      <xdr:spPr>
        <a:xfrm flipH="1">
          <a:off x="16979900" y="16637000"/>
          <a:ext cx="85788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342900</xdr:colOff>
      <xdr:row>81</xdr:row>
      <xdr:rowOff>50800</xdr:rowOff>
    </xdr:from>
    <xdr:to>
      <xdr:col>21</xdr:col>
      <xdr:colOff>469900</xdr:colOff>
      <xdr:row>85</xdr:row>
      <xdr:rowOff>190500</xdr:rowOff>
    </xdr:to>
    <xdr:sp macro="" textlink="">
      <xdr:nvSpPr>
        <xdr:cNvPr id="6096" name="Ellipse 6095">
          <a:extLst>
            <a:ext uri="{FF2B5EF4-FFF2-40B4-BE49-F238E27FC236}">
              <a16:creationId xmlns:a16="http://schemas.microsoft.com/office/drawing/2014/main" id="{F050AA90-8331-DDEE-BF93-28FFA1022DBB}"/>
            </a:ext>
          </a:extLst>
        </xdr:cNvPr>
        <xdr:cNvSpPr/>
      </xdr:nvSpPr>
      <xdr:spPr>
        <a:xfrm>
          <a:off x="168529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469900</xdr:colOff>
      <xdr:row>81</xdr:row>
      <xdr:rowOff>177800</xdr:rowOff>
    </xdr:from>
    <xdr:to>
      <xdr:col>41</xdr:col>
      <xdr:colOff>222250</xdr:colOff>
      <xdr:row>81</xdr:row>
      <xdr:rowOff>177800</xdr:rowOff>
    </xdr:to>
    <xdr:cxnSp macro="">
      <xdr:nvCxnSpPr>
        <xdr:cNvPr id="6097" name="Connecteur droit avec flèche 6096">
          <a:extLst>
            <a:ext uri="{FF2B5EF4-FFF2-40B4-BE49-F238E27FC236}">
              <a16:creationId xmlns:a16="http://schemas.microsoft.com/office/drawing/2014/main" id="{6F7D38B0-974C-7DEE-4C6D-538FE17482E8}"/>
            </a:ext>
          </a:extLst>
        </xdr:cNvPr>
        <xdr:cNvCxnSpPr/>
      </xdr:nvCxnSpPr>
      <xdr:spPr>
        <a:xfrm>
          <a:off x="16979900" y="16637000"/>
          <a:ext cx="170878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95250</xdr:colOff>
      <xdr:row>81</xdr:row>
      <xdr:rowOff>50800</xdr:rowOff>
    </xdr:from>
    <xdr:to>
      <xdr:col>42</xdr:col>
      <xdr:colOff>222250</xdr:colOff>
      <xdr:row>85</xdr:row>
      <xdr:rowOff>190500</xdr:rowOff>
    </xdr:to>
    <xdr:sp macro="" textlink="">
      <xdr:nvSpPr>
        <xdr:cNvPr id="6098" name="Ellipse 6097">
          <a:extLst>
            <a:ext uri="{FF2B5EF4-FFF2-40B4-BE49-F238E27FC236}">
              <a16:creationId xmlns:a16="http://schemas.microsoft.com/office/drawing/2014/main" id="{AB7F3C97-8728-7640-72A5-0A9421C46FDB}"/>
            </a:ext>
          </a:extLst>
        </xdr:cNvPr>
        <xdr:cNvSpPr/>
      </xdr:nvSpPr>
      <xdr:spPr>
        <a:xfrm>
          <a:off x="33940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222250</xdr:colOff>
      <xdr:row>35</xdr:row>
      <xdr:rowOff>0</xdr:rowOff>
    </xdr:from>
    <xdr:to>
      <xdr:col>43</xdr:col>
      <xdr:colOff>63500</xdr:colOff>
      <xdr:row>81</xdr:row>
      <xdr:rowOff>177800</xdr:rowOff>
    </xdr:to>
    <xdr:cxnSp macro="">
      <xdr:nvCxnSpPr>
        <xdr:cNvPr id="6099" name="Connecteur droit avec flèche 6098">
          <a:extLst>
            <a:ext uri="{FF2B5EF4-FFF2-40B4-BE49-F238E27FC236}">
              <a16:creationId xmlns:a16="http://schemas.microsoft.com/office/drawing/2014/main" id="{A498290F-04DB-AC07-7287-746741373592}"/>
            </a:ext>
          </a:extLst>
        </xdr:cNvPr>
        <xdr:cNvCxnSpPr/>
      </xdr:nvCxnSpPr>
      <xdr:spPr>
        <a:xfrm flipV="1">
          <a:off x="34067750" y="7112000"/>
          <a:ext cx="1492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762000</xdr:colOff>
      <xdr:row>34</xdr:row>
      <xdr:rowOff>76200</xdr:rowOff>
    </xdr:from>
    <xdr:to>
      <xdr:col>44</xdr:col>
      <xdr:colOff>63500</xdr:colOff>
      <xdr:row>39</xdr:row>
      <xdr:rowOff>12700</xdr:rowOff>
    </xdr:to>
    <xdr:sp macro="" textlink="">
      <xdr:nvSpPr>
        <xdr:cNvPr id="6100" name="Ellipse 6099">
          <a:extLst>
            <a:ext uri="{FF2B5EF4-FFF2-40B4-BE49-F238E27FC236}">
              <a16:creationId xmlns:a16="http://schemas.microsoft.com/office/drawing/2014/main" id="{E6E5973D-8925-360A-B516-2CED758B26CA}"/>
            </a:ext>
          </a:extLst>
        </xdr:cNvPr>
        <xdr:cNvSpPr/>
      </xdr:nvSpPr>
      <xdr:spPr>
        <a:xfrm>
          <a:off x="35433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41</xdr:col>
      <xdr:colOff>254000</xdr:colOff>
      <xdr:row>35</xdr:row>
      <xdr:rowOff>0</xdr:rowOff>
    </xdr:from>
    <xdr:to>
      <xdr:col>43</xdr:col>
      <xdr:colOff>63500</xdr:colOff>
      <xdr:row>81</xdr:row>
      <xdr:rowOff>177800</xdr:rowOff>
    </xdr:to>
    <xdr:cxnSp macro="">
      <xdr:nvCxnSpPr>
        <xdr:cNvPr id="6101" name="Connecteur droit avec flèche 6100">
          <a:extLst>
            <a:ext uri="{FF2B5EF4-FFF2-40B4-BE49-F238E27FC236}">
              <a16:creationId xmlns:a16="http://schemas.microsoft.com/office/drawing/2014/main" id="{C994AA4D-6717-CD9C-CA4E-42014EBE1CF3}"/>
            </a:ext>
          </a:extLst>
        </xdr:cNvPr>
        <xdr:cNvCxnSpPr/>
      </xdr:nvCxnSpPr>
      <xdr:spPr>
        <a:xfrm flipH="1">
          <a:off x="34099500" y="7112000"/>
          <a:ext cx="1460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127000</xdr:colOff>
      <xdr:row>81</xdr:row>
      <xdr:rowOff>50800</xdr:rowOff>
    </xdr:from>
    <xdr:to>
      <xdr:col>42</xdr:col>
      <xdr:colOff>254000</xdr:colOff>
      <xdr:row>85</xdr:row>
      <xdr:rowOff>190500</xdr:rowOff>
    </xdr:to>
    <xdr:sp macro="" textlink="">
      <xdr:nvSpPr>
        <xdr:cNvPr id="6102" name="Ellipse 6101">
          <a:extLst>
            <a:ext uri="{FF2B5EF4-FFF2-40B4-BE49-F238E27FC236}">
              <a16:creationId xmlns:a16="http://schemas.microsoft.com/office/drawing/2014/main" id="{743443AF-F735-FB45-44DE-B6141F1C5AC9}"/>
            </a:ext>
          </a:extLst>
        </xdr:cNvPr>
        <xdr:cNvSpPr/>
      </xdr:nvSpPr>
      <xdr:spPr>
        <a:xfrm>
          <a:off x="33972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254000</xdr:colOff>
      <xdr:row>35</xdr:row>
      <xdr:rowOff>0</xdr:rowOff>
    </xdr:from>
    <xdr:to>
      <xdr:col>43</xdr:col>
      <xdr:colOff>127000</xdr:colOff>
      <xdr:row>81</xdr:row>
      <xdr:rowOff>177800</xdr:rowOff>
    </xdr:to>
    <xdr:cxnSp macro="">
      <xdr:nvCxnSpPr>
        <xdr:cNvPr id="6103" name="Connecteur droit avec flèche 6102">
          <a:extLst>
            <a:ext uri="{FF2B5EF4-FFF2-40B4-BE49-F238E27FC236}">
              <a16:creationId xmlns:a16="http://schemas.microsoft.com/office/drawing/2014/main" id="{D6322F19-7C4F-E252-7AA1-FD1A57A0886B}"/>
            </a:ext>
          </a:extLst>
        </xdr:cNvPr>
        <xdr:cNvCxnSpPr/>
      </xdr:nvCxnSpPr>
      <xdr:spPr>
        <a:xfrm flipV="1">
          <a:off x="34099500" y="7112000"/>
          <a:ext cx="1524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0</xdr:colOff>
      <xdr:row>34</xdr:row>
      <xdr:rowOff>76200</xdr:rowOff>
    </xdr:from>
    <xdr:to>
      <xdr:col>44</xdr:col>
      <xdr:colOff>127000</xdr:colOff>
      <xdr:row>39</xdr:row>
      <xdr:rowOff>12700</xdr:rowOff>
    </xdr:to>
    <xdr:sp macro="" textlink="">
      <xdr:nvSpPr>
        <xdr:cNvPr id="6104" name="Ellipse 6103">
          <a:extLst>
            <a:ext uri="{FF2B5EF4-FFF2-40B4-BE49-F238E27FC236}">
              <a16:creationId xmlns:a16="http://schemas.microsoft.com/office/drawing/2014/main" id="{CC82B294-6DDA-0D2D-2E5C-D8266CB51B49}"/>
            </a:ext>
          </a:extLst>
        </xdr:cNvPr>
        <xdr:cNvSpPr/>
      </xdr:nvSpPr>
      <xdr:spPr>
        <a:xfrm>
          <a:off x="35496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476250</xdr:colOff>
      <xdr:row>35</xdr:row>
      <xdr:rowOff>0</xdr:rowOff>
    </xdr:from>
    <xdr:to>
      <xdr:col>43</xdr:col>
      <xdr:colOff>127000</xdr:colOff>
      <xdr:row>81</xdr:row>
      <xdr:rowOff>177800</xdr:rowOff>
    </xdr:to>
    <xdr:cxnSp macro="">
      <xdr:nvCxnSpPr>
        <xdr:cNvPr id="6105" name="Connecteur droit avec flèche 6104">
          <a:extLst>
            <a:ext uri="{FF2B5EF4-FFF2-40B4-BE49-F238E27FC236}">
              <a16:creationId xmlns:a16="http://schemas.microsoft.com/office/drawing/2014/main" id="{8766A630-747D-5F2D-2ECA-6DFD551512DF}"/>
            </a:ext>
          </a:extLst>
        </xdr:cNvPr>
        <xdr:cNvCxnSpPr/>
      </xdr:nvCxnSpPr>
      <xdr:spPr>
        <a:xfrm flipH="1">
          <a:off x="16986250" y="7112000"/>
          <a:ext cx="18637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349250</xdr:colOff>
      <xdr:row>81</xdr:row>
      <xdr:rowOff>50800</xdr:rowOff>
    </xdr:from>
    <xdr:to>
      <xdr:col>21</xdr:col>
      <xdr:colOff>476250</xdr:colOff>
      <xdr:row>85</xdr:row>
      <xdr:rowOff>190500</xdr:rowOff>
    </xdr:to>
    <xdr:sp macro="" textlink="">
      <xdr:nvSpPr>
        <xdr:cNvPr id="6106" name="Ellipse 6105">
          <a:extLst>
            <a:ext uri="{FF2B5EF4-FFF2-40B4-BE49-F238E27FC236}">
              <a16:creationId xmlns:a16="http://schemas.microsoft.com/office/drawing/2014/main" id="{89309958-D20B-461C-1215-C9CE910CC2AC}"/>
            </a:ext>
          </a:extLst>
        </xdr:cNvPr>
        <xdr:cNvSpPr/>
      </xdr:nvSpPr>
      <xdr:spPr>
        <a:xfrm>
          <a:off x="16859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476250</xdr:colOff>
      <xdr:row>35</xdr:row>
      <xdr:rowOff>0</xdr:rowOff>
    </xdr:from>
    <xdr:to>
      <xdr:col>43</xdr:col>
      <xdr:colOff>190500</xdr:colOff>
      <xdr:row>81</xdr:row>
      <xdr:rowOff>177800</xdr:rowOff>
    </xdr:to>
    <xdr:cxnSp macro="">
      <xdr:nvCxnSpPr>
        <xdr:cNvPr id="6107" name="Connecteur droit avec flèche 6106">
          <a:extLst>
            <a:ext uri="{FF2B5EF4-FFF2-40B4-BE49-F238E27FC236}">
              <a16:creationId xmlns:a16="http://schemas.microsoft.com/office/drawing/2014/main" id="{96EDFF17-FD59-2E55-BD76-6A9F2F356639}"/>
            </a:ext>
          </a:extLst>
        </xdr:cNvPr>
        <xdr:cNvCxnSpPr/>
      </xdr:nvCxnSpPr>
      <xdr:spPr>
        <a:xfrm flipV="1">
          <a:off x="16986250" y="7112000"/>
          <a:ext cx="18700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63500</xdr:colOff>
      <xdr:row>34</xdr:row>
      <xdr:rowOff>76200</xdr:rowOff>
    </xdr:from>
    <xdr:to>
      <xdr:col>44</xdr:col>
      <xdr:colOff>190500</xdr:colOff>
      <xdr:row>39</xdr:row>
      <xdr:rowOff>12700</xdr:rowOff>
    </xdr:to>
    <xdr:sp macro="" textlink="">
      <xdr:nvSpPr>
        <xdr:cNvPr id="6108" name="Ellipse 6107">
          <a:extLst>
            <a:ext uri="{FF2B5EF4-FFF2-40B4-BE49-F238E27FC236}">
              <a16:creationId xmlns:a16="http://schemas.microsoft.com/office/drawing/2014/main" id="{9EBC4BDA-22ED-50CE-FFF2-28969C6C3BAC}"/>
            </a:ext>
          </a:extLst>
        </xdr:cNvPr>
        <xdr:cNvSpPr/>
      </xdr:nvSpPr>
      <xdr:spPr>
        <a:xfrm>
          <a:off x="35560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43</xdr:col>
      <xdr:colOff>190500</xdr:colOff>
      <xdr:row>35</xdr:row>
      <xdr:rowOff>0</xdr:rowOff>
    </xdr:from>
    <xdr:to>
      <xdr:col>43</xdr:col>
      <xdr:colOff>254000</xdr:colOff>
      <xdr:row>35</xdr:row>
      <xdr:rowOff>0</xdr:rowOff>
    </xdr:to>
    <xdr:cxnSp macro="">
      <xdr:nvCxnSpPr>
        <xdr:cNvPr id="6109" name="Connecteur droit avec flèche 6108">
          <a:extLst>
            <a:ext uri="{FF2B5EF4-FFF2-40B4-BE49-F238E27FC236}">
              <a16:creationId xmlns:a16="http://schemas.microsoft.com/office/drawing/2014/main" id="{C9E4FB9F-0A7B-F307-E147-D869E73CF3C5}"/>
            </a:ext>
          </a:extLst>
        </xdr:cNvPr>
        <xdr:cNvCxnSpPr/>
      </xdr:nvCxnSpPr>
      <xdr:spPr>
        <a:xfrm>
          <a:off x="356870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127000</xdr:colOff>
      <xdr:row>34</xdr:row>
      <xdr:rowOff>76200</xdr:rowOff>
    </xdr:from>
    <xdr:to>
      <xdr:col>44</xdr:col>
      <xdr:colOff>254000</xdr:colOff>
      <xdr:row>39</xdr:row>
      <xdr:rowOff>12700</xdr:rowOff>
    </xdr:to>
    <xdr:sp macro="" textlink="">
      <xdr:nvSpPr>
        <xdr:cNvPr id="6110" name="Ellipse 6109">
          <a:extLst>
            <a:ext uri="{FF2B5EF4-FFF2-40B4-BE49-F238E27FC236}">
              <a16:creationId xmlns:a16="http://schemas.microsoft.com/office/drawing/2014/main" id="{AC1CE34F-BB64-DE0F-DB59-D5CA9745502F}"/>
            </a:ext>
          </a:extLst>
        </xdr:cNvPr>
        <xdr:cNvSpPr/>
      </xdr:nvSpPr>
      <xdr:spPr>
        <a:xfrm>
          <a:off x="35623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6111" name="Ellipse 6110">
          <a:extLst>
            <a:ext uri="{FF2B5EF4-FFF2-40B4-BE49-F238E27FC236}">
              <a16:creationId xmlns:a16="http://schemas.microsoft.com/office/drawing/2014/main" id="{1AB83135-558F-E303-D19A-6E721A825A5D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41</xdr:col>
      <xdr:colOff>285750</xdr:colOff>
      <xdr:row>81</xdr:row>
      <xdr:rowOff>177800</xdr:rowOff>
    </xdr:to>
    <xdr:cxnSp macro="">
      <xdr:nvCxnSpPr>
        <xdr:cNvPr id="6112" name="Connecteur droit avec flèche 6111">
          <a:extLst>
            <a:ext uri="{FF2B5EF4-FFF2-40B4-BE49-F238E27FC236}">
              <a16:creationId xmlns:a16="http://schemas.microsoft.com/office/drawing/2014/main" id="{DBC6DAF2-C02E-AED6-52FB-88C31E20B4E7}"/>
            </a:ext>
          </a:extLst>
        </xdr:cNvPr>
        <xdr:cNvCxnSpPr/>
      </xdr:nvCxnSpPr>
      <xdr:spPr>
        <a:xfrm>
          <a:off x="23590250" y="7112000"/>
          <a:ext cx="10541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158750</xdr:colOff>
      <xdr:row>81</xdr:row>
      <xdr:rowOff>50800</xdr:rowOff>
    </xdr:from>
    <xdr:to>
      <xdr:col>42</xdr:col>
      <xdr:colOff>285750</xdr:colOff>
      <xdr:row>85</xdr:row>
      <xdr:rowOff>190500</xdr:rowOff>
    </xdr:to>
    <xdr:sp macro="" textlink="">
      <xdr:nvSpPr>
        <xdr:cNvPr id="6113" name="Ellipse 6112">
          <a:extLst>
            <a:ext uri="{FF2B5EF4-FFF2-40B4-BE49-F238E27FC236}">
              <a16:creationId xmlns:a16="http://schemas.microsoft.com/office/drawing/2014/main" id="{10E6F2AC-E035-750F-576F-E9F35A887BCE}"/>
            </a:ext>
          </a:extLst>
        </xdr:cNvPr>
        <xdr:cNvSpPr/>
      </xdr:nvSpPr>
      <xdr:spPr>
        <a:xfrm>
          <a:off x="34004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285750</xdr:colOff>
      <xdr:row>35</xdr:row>
      <xdr:rowOff>0</xdr:rowOff>
    </xdr:from>
    <xdr:to>
      <xdr:col>43</xdr:col>
      <xdr:colOff>317500</xdr:colOff>
      <xdr:row>81</xdr:row>
      <xdr:rowOff>177800</xdr:rowOff>
    </xdr:to>
    <xdr:cxnSp macro="">
      <xdr:nvCxnSpPr>
        <xdr:cNvPr id="6114" name="Connecteur droit avec flèche 6113">
          <a:extLst>
            <a:ext uri="{FF2B5EF4-FFF2-40B4-BE49-F238E27FC236}">
              <a16:creationId xmlns:a16="http://schemas.microsoft.com/office/drawing/2014/main" id="{335B5547-A0F4-A2C3-E03C-7118E0393940}"/>
            </a:ext>
          </a:extLst>
        </xdr:cNvPr>
        <xdr:cNvCxnSpPr/>
      </xdr:nvCxnSpPr>
      <xdr:spPr>
        <a:xfrm flipV="1">
          <a:off x="34131250" y="7112000"/>
          <a:ext cx="1682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190500</xdr:colOff>
      <xdr:row>34</xdr:row>
      <xdr:rowOff>76200</xdr:rowOff>
    </xdr:from>
    <xdr:to>
      <xdr:col>44</xdr:col>
      <xdr:colOff>317500</xdr:colOff>
      <xdr:row>39</xdr:row>
      <xdr:rowOff>12700</xdr:rowOff>
    </xdr:to>
    <xdr:sp macro="" textlink="">
      <xdr:nvSpPr>
        <xdr:cNvPr id="6115" name="Ellipse 6114">
          <a:extLst>
            <a:ext uri="{FF2B5EF4-FFF2-40B4-BE49-F238E27FC236}">
              <a16:creationId xmlns:a16="http://schemas.microsoft.com/office/drawing/2014/main" id="{1CC346EA-80A4-C694-5941-28AC5022DD25}"/>
            </a:ext>
          </a:extLst>
        </xdr:cNvPr>
        <xdr:cNvSpPr/>
      </xdr:nvSpPr>
      <xdr:spPr>
        <a:xfrm>
          <a:off x="35687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6116" name="Ellipse 6115">
          <a:extLst>
            <a:ext uri="{FF2B5EF4-FFF2-40B4-BE49-F238E27FC236}">
              <a16:creationId xmlns:a16="http://schemas.microsoft.com/office/drawing/2014/main" id="{1AE274B1-D020-0DFB-1471-0540C34A7BF1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539750</xdr:colOff>
      <xdr:row>35</xdr:row>
      <xdr:rowOff>0</xdr:rowOff>
    </xdr:to>
    <xdr:cxnSp macro="">
      <xdr:nvCxnSpPr>
        <xdr:cNvPr id="6117" name="Connecteur droit avec flèche 6116">
          <a:extLst>
            <a:ext uri="{FF2B5EF4-FFF2-40B4-BE49-F238E27FC236}">
              <a16:creationId xmlns:a16="http://schemas.microsoft.com/office/drawing/2014/main" id="{7200D197-B862-D717-3A24-3C93713F1021}"/>
            </a:ext>
          </a:extLst>
        </xdr:cNvPr>
        <xdr:cNvCxnSpPr/>
      </xdr:nvCxnSpPr>
      <xdr:spPr>
        <a:xfrm flipH="1">
          <a:off x="23622000" y="7112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6118" name="Ellipse 6117">
          <a:extLst>
            <a:ext uri="{FF2B5EF4-FFF2-40B4-BE49-F238E27FC236}">
              <a16:creationId xmlns:a16="http://schemas.microsoft.com/office/drawing/2014/main" id="{A1BB49F7-55FC-6E91-4173-C73D9DA1C358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28</xdr:col>
      <xdr:colOff>508000</xdr:colOff>
      <xdr:row>35</xdr:row>
      <xdr:rowOff>0</xdr:rowOff>
    </xdr:to>
    <xdr:cxnSp macro="">
      <xdr:nvCxnSpPr>
        <xdr:cNvPr id="6119" name="Connecteur droit avec flèche 6118">
          <a:extLst>
            <a:ext uri="{FF2B5EF4-FFF2-40B4-BE49-F238E27FC236}">
              <a16:creationId xmlns:a16="http://schemas.microsoft.com/office/drawing/2014/main" id="{893107A0-D665-805B-1BE4-9B798955D39C}"/>
            </a:ext>
          </a:extLst>
        </xdr:cNvPr>
        <xdr:cNvCxnSpPr/>
      </xdr:nvCxnSpPr>
      <xdr:spPr>
        <a:xfrm>
          <a:off x="23622000" y="7112000"/>
          <a:ext cx="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6120" name="Ellipse 6119">
          <a:extLst>
            <a:ext uri="{FF2B5EF4-FFF2-40B4-BE49-F238E27FC236}">
              <a16:creationId xmlns:a16="http://schemas.microsoft.com/office/drawing/2014/main" id="{F81E7184-C88C-4906-9F5D-A7F6D6985EF4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41</xdr:col>
      <xdr:colOff>317500</xdr:colOff>
      <xdr:row>81</xdr:row>
      <xdr:rowOff>177800</xdr:rowOff>
    </xdr:to>
    <xdr:cxnSp macro="">
      <xdr:nvCxnSpPr>
        <xdr:cNvPr id="6121" name="Connecteur droit avec flèche 6120">
          <a:extLst>
            <a:ext uri="{FF2B5EF4-FFF2-40B4-BE49-F238E27FC236}">
              <a16:creationId xmlns:a16="http://schemas.microsoft.com/office/drawing/2014/main" id="{C0061E75-60E7-E707-AE18-7580220E6066}"/>
            </a:ext>
          </a:extLst>
        </xdr:cNvPr>
        <xdr:cNvCxnSpPr/>
      </xdr:nvCxnSpPr>
      <xdr:spPr>
        <a:xfrm>
          <a:off x="23622000" y="7112000"/>
          <a:ext cx="10541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190500</xdr:colOff>
      <xdr:row>81</xdr:row>
      <xdr:rowOff>50800</xdr:rowOff>
    </xdr:from>
    <xdr:to>
      <xdr:col>42</xdr:col>
      <xdr:colOff>317500</xdr:colOff>
      <xdr:row>85</xdr:row>
      <xdr:rowOff>190500</xdr:rowOff>
    </xdr:to>
    <xdr:sp macro="" textlink="">
      <xdr:nvSpPr>
        <xdr:cNvPr id="6122" name="Ellipse 6121">
          <a:extLst>
            <a:ext uri="{FF2B5EF4-FFF2-40B4-BE49-F238E27FC236}">
              <a16:creationId xmlns:a16="http://schemas.microsoft.com/office/drawing/2014/main" id="{16786BD0-90CA-A23A-B08A-2CF9D0FD6174}"/>
            </a:ext>
          </a:extLst>
        </xdr:cNvPr>
        <xdr:cNvSpPr/>
      </xdr:nvSpPr>
      <xdr:spPr>
        <a:xfrm>
          <a:off x="34036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6123" name="Ellipse 6122">
          <a:extLst>
            <a:ext uri="{FF2B5EF4-FFF2-40B4-BE49-F238E27FC236}">
              <a16:creationId xmlns:a16="http://schemas.microsoft.com/office/drawing/2014/main" id="{F341236F-E86F-2A8F-6DD4-68093C1597A6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43</xdr:col>
      <xdr:colOff>381000</xdr:colOff>
      <xdr:row>35</xdr:row>
      <xdr:rowOff>0</xdr:rowOff>
    </xdr:to>
    <xdr:cxnSp macro="">
      <xdr:nvCxnSpPr>
        <xdr:cNvPr id="6124" name="Connecteur droit avec flèche 6123">
          <a:extLst>
            <a:ext uri="{FF2B5EF4-FFF2-40B4-BE49-F238E27FC236}">
              <a16:creationId xmlns:a16="http://schemas.microsoft.com/office/drawing/2014/main" id="{73C8A037-61BA-BFCB-B704-FEC03381543B}"/>
            </a:ext>
          </a:extLst>
        </xdr:cNvPr>
        <xdr:cNvCxnSpPr/>
      </xdr:nvCxnSpPr>
      <xdr:spPr>
        <a:xfrm>
          <a:off x="23590250" y="7112000"/>
          <a:ext cx="122872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254000</xdr:colOff>
      <xdr:row>34</xdr:row>
      <xdr:rowOff>76200</xdr:rowOff>
    </xdr:from>
    <xdr:to>
      <xdr:col>44</xdr:col>
      <xdr:colOff>381000</xdr:colOff>
      <xdr:row>39</xdr:row>
      <xdr:rowOff>12700</xdr:rowOff>
    </xdr:to>
    <xdr:sp macro="" textlink="">
      <xdr:nvSpPr>
        <xdr:cNvPr id="6125" name="Ellipse 6124">
          <a:extLst>
            <a:ext uri="{FF2B5EF4-FFF2-40B4-BE49-F238E27FC236}">
              <a16:creationId xmlns:a16="http://schemas.microsoft.com/office/drawing/2014/main" id="{383B40A8-0F41-153C-7500-41656139EAB4}"/>
            </a:ext>
          </a:extLst>
        </xdr:cNvPr>
        <xdr:cNvSpPr/>
      </xdr:nvSpPr>
      <xdr:spPr>
        <a:xfrm>
          <a:off x="35750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41</xdr:col>
      <xdr:colOff>349250</xdr:colOff>
      <xdr:row>35</xdr:row>
      <xdr:rowOff>0</xdr:rowOff>
    </xdr:from>
    <xdr:to>
      <xdr:col>43</xdr:col>
      <xdr:colOff>381000</xdr:colOff>
      <xdr:row>81</xdr:row>
      <xdr:rowOff>177800</xdr:rowOff>
    </xdr:to>
    <xdr:cxnSp macro="">
      <xdr:nvCxnSpPr>
        <xdr:cNvPr id="6126" name="Connecteur droit avec flèche 6125">
          <a:extLst>
            <a:ext uri="{FF2B5EF4-FFF2-40B4-BE49-F238E27FC236}">
              <a16:creationId xmlns:a16="http://schemas.microsoft.com/office/drawing/2014/main" id="{8AFFBCE6-A48D-A98D-C2A8-8528D23BB6A6}"/>
            </a:ext>
          </a:extLst>
        </xdr:cNvPr>
        <xdr:cNvCxnSpPr/>
      </xdr:nvCxnSpPr>
      <xdr:spPr>
        <a:xfrm flipH="1">
          <a:off x="34194750" y="7112000"/>
          <a:ext cx="1682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222250</xdr:colOff>
      <xdr:row>81</xdr:row>
      <xdr:rowOff>50800</xdr:rowOff>
    </xdr:from>
    <xdr:to>
      <xdr:col>42</xdr:col>
      <xdr:colOff>349250</xdr:colOff>
      <xdr:row>85</xdr:row>
      <xdr:rowOff>190500</xdr:rowOff>
    </xdr:to>
    <xdr:sp macro="" textlink="">
      <xdr:nvSpPr>
        <xdr:cNvPr id="6127" name="Ellipse 6126">
          <a:extLst>
            <a:ext uri="{FF2B5EF4-FFF2-40B4-BE49-F238E27FC236}">
              <a16:creationId xmlns:a16="http://schemas.microsoft.com/office/drawing/2014/main" id="{8D8D44A6-0FE7-A5F8-66EE-E46D3F593011}"/>
            </a:ext>
          </a:extLst>
        </xdr:cNvPr>
        <xdr:cNvSpPr/>
      </xdr:nvSpPr>
      <xdr:spPr>
        <a:xfrm>
          <a:off x="340677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349250</xdr:colOff>
      <xdr:row>35</xdr:row>
      <xdr:rowOff>0</xdr:rowOff>
    </xdr:from>
    <xdr:to>
      <xdr:col>43</xdr:col>
      <xdr:colOff>444500</xdr:colOff>
      <xdr:row>81</xdr:row>
      <xdr:rowOff>177800</xdr:rowOff>
    </xdr:to>
    <xdr:cxnSp macro="">
      <xdr:nvCxnSpPr>
        <xdr:cNvPr id="6128" name="Connecteur droit avec flèche 6127">
          <a:extLst>
            <a:ext uri="{FF2B5EF4-FFF2-40B4-BE49-F238E27FC236}">
              <a16:creationId xmlns:a16="http://schemas.microsoft.com/office/drawing/2014/main" id="{22003341-3C5A-8DD7-851E-6CC6477419A1}"/>
            </a:ext>
          </a:extLst>
        </xdr:cNvPr>
        <xdr:cNvCxnSpPr/>
      </xdr:nvCxnSpPr>
      <xdr:spPr>
        <a:xfrm flipV="1">
          <a:off x="34194750" y="7112000"/>
          <a:ext cx="1746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317500</xdr:colOff>
      <xdr:row>34</xdr:row>
      <xdr:rowOff>76200</xdr:rowOff>
    </xdr:from>
    <xdr:to>
      <xdr:col>44</xdr:col>
      <xdr:colOff>444500</xdr:colOff>
      <xdr:row>39</xdr:row>
      <xdr:rowOff>12700</xdr:rowOff>
    </xdr:to>
    <xdr:sp macro="" textlink="">
      <xdr:nvSpPr>
        <xdr:cNvPr id="6129" name="Ellipse 6128">
          <a:extLst>
            <a:ext uri="{FF2B5EF4-FFF2-40B4-BE49-F238E27FC236}">
              <a16:creationId xmlns:a16="http://schemas.microsoft.com/office/drawing/2014/main" id="{8A8B2FD5-880F-AC64-0B97-775A146ACAC2}"/>
            </a:ext>
          </a:extLst>
        </xdr:cNvPr>
        <xdr:cNvSpPr/>
      </xdr:nvSpPr>
      <xdr:spPr>
        <a:xfrm>
          <a:off x="35814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482600</xdr:colOff>
      <xdr:row>35</xdr:row>
      <xdr:rowOff>0</xdr:rowOff>
    </xdr:from>
    <xdr:to>
      <xdr:col>43</xdr:col>
      <xdr:colOff>444500</xdr:colOff>
      <xdr:row>81</xdr:row>
      <xdr:rowOff>177800</xdr:rowOff>
    </xdr:to>
    <xdr:cxnSp macro="">
      <xdr:nvCxnSpPr>
        <xdr:cNvPr id="6130" name="Connecteur droit avec flèche 6129">
          <a:extLst>
            <a:ext uri="{FF2B5EF4-FFF2-40B4-BE49-F238E27FC236}">
              <a16:creationId xmlns:a16="http://schemas.microsoft.com/office/drawing/2014/main" id="{785F92A8-B019-2C64-19F9-5281CB2C703B}"/>
            </a:ext>
          </a:extLst>
        </xdr:cNvPr>
        <xdr:cNvCxnSpPr/>
      </xdr:nvCxnSpPr>
      <xdr:spPr>
        <a:xfrm flipH="1">
          <a:off x="16992600" y="7112000"/>
          <a:ext cx="189484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355600</xdr:colOff>
      <xdr:row>81</xdr:row>
      <xdr:rowOff>50800</xdr:rowOff>
    </xdr:from>
    <xdr:to>
      <xdr:col>21</xdr:col>
      <xdr:colOff>482600</xdr:colOff>
      <xdr:row>85</xdr:row>
      <xdr:rowOff>190500</xdr:rowOff>
    </xdr:to>
    <xdr:sp macro="" textlink="">
      <xdr:nvSpPr>
        <xdr:cNvPr id="6131" name="Ellipse 6130">
          <a:extLst>
            <a:ext uri="{FF2B5EF4-FFF2-40B4-BE49-F238E27FC236}">
              <a16:creationId xmlns:a16="http://schemas.microsoft.com/office/drawing/2014/main" id="{D2B95194-08F9-2085-9A5E-F8A9E14A62E0}"/>
            </a:ext>
          </a:extLst>
        </xdr:cNvPr>
        <xdr:cNvSpPr/>
      </xdr:nvSpPr>
      <xdr:spPr>
        <a:xfrm>
          <a:off x="168656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482600</xdr:colOff>
      <xdr:row>81</xdr:row>
      <xdr:rowOff>177800</xdr:rowOff>
    </xdr:from>
    <xdr:to>
      <xdr:col>31</xdr:col>
      <xdr:colOff>0</xdr:colOff>
      <xdr:row>81</xdr:row>
      <xdr:rowOff>177800</xdr:rowOff>
    </xdr:to>
    <xdr:cxnSp macro="">
      <xdr:nvCxnSpPr>
        <xdr:cNvPr id="6132" name="Connecteur droit avec flèche 6131">
          <a:extLst>
            <a:ext uri="{FF2B5EF4-FFF2-40B4-BE49-F238E27FC236}">
              <a16:creationId xmlns:a16="http://schemas.microsoft.com/office/drawing/2014/main" id="{AC3C59A2-BDAD-44DE-D156-6C8F4EBD68CA}"/>
            </a:ext>
          </a:extLst>
        </xdr:cNvPr>
        <xdr:cNvCxnSpPr/>
      </xdr:nvCxnSpPr>
      <xdr:spPr>
        <a:xfrm>
          <a:off x="16992600" y="16637000"/>
          <a:ext cx="85979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698500</xdr:colOff>
      <xdr:row>81</xdr:row>
      <xdr:rowOff>50800</xdr:rowOff>
    </xdr:from>
    <xdr:to>
      <xdr:col>32</xdr:col>
      <xdr:colOff>0</xdr:colOff>
      <xdr:row>85</xdr:row>
      <xdr:rowOff>190500</xdr:rowOff>
    </xdr:to>
    <xdr:sp macro="" textlink="">
      <xdr:nvSpPr>
        <xdr:cNvPr id="6133" name="Ellipse 6132">
          <a:extLst>
            <a:ext uri="{FF2B5EF4-FFF2-40B4-BE49-F238E27FC236}">
              <a16:creationId xmlns:a16="http://schemas.microsoft.com/office/drawing/2014/main" id="{8C1ED161-0F5B-7846-DBEC-A2272BAA2E76}"/>
            </a:ext>
          </a:extLst>
        </xdr:cNvPr>
        <xdr:cNvSpPr/>
      </xdr:nvSpPr>
      <xdr:spPr>
        <a:xfrm>
          <a:off x="25463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31</xdr:col>
      <xdr:colOff>0</xdr:colOff>
      <xdr:row>81</xdr:row>
      <xdr:rowOff>177800</xdr:rowOff>
    </xdr:from>
    <xdr:to>
      <xdr:col>31</xdr:col>
      <xdr:colOff>31750</xdr:colOff>
      <xdr:row>81</xdr:row>
      <xdr:rowOff>177800</xdr:rowOff>
    </xdr:to>
    <xdr:cxnSp macro="">
      <xdr:nvCxnSpPr>
        <xdr:cNvPr id="6134" name="Connecteur droit avec flèche 6133">
          <a:extLst>
            <a:ext uri="{FF2B5EF4-FFF2-40B4-BE49-F238E27FC236}">
              <a16:creationId xmlns:a16="http://schemas.microsoft.com/office/drawing/2014/main" id="{DA105F64-C875-079E-D840-66B6266040C3}"/>
            </a:ext>
          </a:extLst>
        </xdr:cNvPr>
        <xdr:cNvCxnSpPr/>
      </xdr:nvCxnSpPr>
      <xdr:spPr>
        <a:xfrm>
          <a:off x="2559050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730250</xdr:colOff>
      <xdr:row>81</xdr:row>
      <xdr:rowOff>50800</xdr:rowOff>
    </xdr:from>
    <xdr:to>
      <xdr:col>32</xdr:col>
      <xdr:colOff>31750</xdr:colOff>
      <xdr:row>85</xdr:row>
      <xdr:rowOff>190500</xdr:rowOff>
    </xdr:to>
    <xdr:sp macro="" textlink="">
      <xdr:nvSpPr>
        <xdr:cNvPr id="6135" name="Ellipse 6134">
          <a:extLst>
            <a:ext uri="{FF2B5EF4-FFF2-40B4-BE49-F238E27FC236}">
              <a16:creationId xmlns:a16="http://schemas.microsoft.com/office/drawing/2014/main" id="{0389320E-6580-A92D-7725-9BBFF614119B}"/>
            </a:ext>
          </a:extLst>
        </xdr:cNvPr>
        <xdr:cNvSpPr/>
      </xdr:nvSpPr>
      <xdr:spPr>
        <a:xfrm>
          <a:off x="25495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31</xdr:col>
      <xdr:colOff>31750</xdr:colOff>
      <xdr:row>35</xdr:row>
      <xdr:rowOff>0</xdr:rowOff>
    </xdr:from>
    <xdr:to>
      <xdr:col>43</xdr:col>
      <xdr:colOff>508000</xdr:colOff>
      <xdr:row>81</xdr:row>
      <xdr:rowOff>177800</xdr:rowOff>
    </xdr:to>
    <xdr:cxnSp macro="">
      <xdr:nvCxnSpPr>
        <xdr:cNvPr id="6136" name="Connecteur droit avec flèche 6135">
          <a:extLst>
            <a:ext uri="{FF2B5EF4-FFF2-40B4-BE49-F238E27FC236}">
              <a16:creationId xmlns:a16="http://schemas.microsoft.com/office/drawing/2014/main" id="{D7C0923B-36D5-0770-CFA6-A271620AF5C6}"/>
            </a:ext>
          </a:extLst>
        </xdr:cNvPr>
        <xdr:cNvCxnSpPr/>
      </xdr:nvCxnSpPr>
      <xdr:spPr>
        <a:xfrm flipV="1">
          <a:off x="25622250" y="7112000"/>
          <a:ext cx="103822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381000</xdr:colOff>
      <xdr:row>34</xdr:row>
      <xdr:rowOff>76200</xdr:rowOff>
    </xdr:from>
    <xdr:to>
      <xdr:col>44</xdr:col>
      <xdr:colOff>508000</xdr:colOff>
      <xdr:row>39</xdr:row>
      <xdr:rowOff>12700</xdr:rowOff>
    </xdr:to>
    <xdr:sp macro="" textlink="">
      <xdr:nvSpPr>
        <xdr:cNvPr id="6137" name="Ellipse 6136">
          <a:extLst>
            <a:ext uri="{FF2B5EF4-FFF2-40B4-BE49-F238E27FC236}">
              <a16:creationId xmlns:a16="http://schemas.microsoft.com/office/drawing/2014/main" id="{3FC690ED-EF03-6749-D07E-08C5F6F5252F}"/>
            </a:ext>
          </a:extLst>
        </xdr:cNvPr>
        <xdr:cNvSpPr/>
      </xdr:nvSpPr>
      <xdr:spPr>
        <a:xfrm>
          <a:off x="35877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20</xdr:col>
      <xdr:colOff>488950</xdr:colOff>
      <xdr:row>35</xdr:row>
      <xdr:rowOff>0</xdr:rowOff>
    </xdr:from>
    <xdr:to>
      <xdr:col>43</xdr:col>
      <xdr:colOff>508000</xdr:colOff>
      <xdr:row>81</xdr:row>
      <xdr:rowOff>177800</xdr:rowOff>
    </xdr:to>
    <xdr:cxnSp macro="">
      <xdr:nvCxnSpPr>
        <xdr:cNvPr id="6138" name="Connecteur droit avec flèche 6137">
          <a:extLst>
            <a:ext uri="{FF2B5EF4-FFF2-40B4-BE49-F238E27FC236}">
              <a16:creationId xmlns:a16="http://schemas.microsoft.com/office/drawing/2014/main" id="{CCCBC326-0460-9AC0-D847-799BC8FAF3E5}"/>
            </a:ext>
          </a:extLst>
        </xdr:cNvPr>
        <xdr:cNvCxnSpPr/>
      </xdr:nvCxnSpPr>
      <xdr:spPr>
        <a:xfrm flipH="1">
          <a:off x="16998950" y="7112000"/>
          <a:ext cx="190055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361950</xdr:colOff>
      <xdr:row>81</xdr:row>
      <xdr:rowOff>50800</xdr:rowOff>
    </xdr:from>
    <xdr:to>
      <xdr:col>21</xdr:col>
      <xdr:colOff>488950</xdr:colOff>
      <xdr:row>85</xdr:row>
      <xdr:rowOff>190500</xdr:rowOff>
    </xdr:to>
    <xdr:sp macro="" textlink="">
      <xdr:nvSpPr>
        <xdr:cNvPr id="6139" name="Ellipse 6138">
          <a:extLst>
            <a:ext uri="{FF2B5EF4-FFF2-40B4-BE49-F238E27FC236}">
              <a16:creationId xmlns:a16="http://schemas.microsoft.com/office/drawing/2014/main" id="{D2E4FB31-E830-1C09-A915-3EE832E9CD2D}"/>
            </a:ext>
          </a:extLst>
        </xdr:cNvPr>
        <xdr:cNvSpPr/>
      </xdr:nvSpPr>
      <xdr:spPr>
        <a:xfrm>
          <a:off x="168719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488950</xdr:colOff>
      <xdr:row>35</xdr:row>
      <xdr:rowOff>0</xdr:rowOff>
    </xdr:from>
    <xdr:to>
      <xdr:col>43</xdr:col>
      <xdr:colOff>571500</xdr:colOff>
      <xdr:row>81</xdr:row>
      <xdr:rowOff>177800</xdr:rowOff>
    </xdr:to>
    <xdr:cxnSp macro="">
      <xdr:nvCxnSpPr>
        <xdr:cNvPr id="6140" name="Connecteur droit avec flèche 6139">
          <a:extLst>
            <a:ext uri="{FF2B5EF4-FFF2-40B4-BE49-F238E27FC236}">
              <a16:creationId xmlns:a16="http://schemas.microsoft.com/office/drawing/2014/main" id="{C0A57459-B540-FC3D-335A-56924B1520F0}"/>
            </a:ext>
          </a:extLst>
        </xdr:cNvPr>
        <xdr:cNvCxnSpPr/>
      </xdr:nvCxnSpPr>
      <xdr:spPr>
        <a:xfrm flipV="1">
          <a:off x="16998950" y="7112000"/>
          <a:ext cx="190690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444500</xdr:colOff>
      <xdr:row>34</xdr:row>
      <xdr:rowOff>76200</xdr:rowOff>
    </xdr:from>
    <xdr:to>
      <xdr:col>44</xdr:col>
      <xdr:colOff>571500</xdr:colOff>
      <xdr:row>39</xdr:row>
      <xdr:rowOff>12700</xdr:rowOff>
    </xdr:to>
    <xdr:sp macro="" textlink="">
      <xdr:nvSpPr>
        <xdr:cNvPr id="6141" name="Ellipse 6140">
          <a:extLst>
            <a:ext uri="{FF2B5EF4-FFF2-40B4-BE49-F238E27FC236}">
              <a16:creationId xmlns:a16="http://schemas.microsoft.com/office/drawing/2014/main" id="{C0365A9B-0B64-E4FB-B64A-31BC0E5C53B7}"/>
            </a:ext>
          </a:extLst>
        </xdr:cNvPr>
        <xdr:cNvSpPr/>
      </xdr:nvSpPr>
      <xdr:spPr>
        <a:xfrm>
          <a:off x="35941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43</xdr:col>
      <xdr:colOff>571500</xdr:colOff>
      <xdr:row>35</xdr:row>
      <xdr:rowOff>0</xdr:rowOff>
    </xdr:from>
    <xdr:to>
      <xdr:col>43</xdr:col>
      <xdr:colOff>635000</xdr:colOff>
      <xdr:row>35</xdr:row>
      <xdr:rowOff>0</xdr:rowOff>
    </xdr:to>
    <xdr:cxnSp macro="">
      <xdr:nvCxnSpPr>
        <xdr:cNvPr id="6142" name="Connecteur droit avec flèche 6141">
          <a:extLst>
            <a:ext uri="{FF2B5EF4-FFF2-40B4-BE49-F238E27FC236}">
              <a16:creationId xmlns:a16="http://schemas.microsoft.com/office/drawing/2014/main" id="{7B13D8CA-9BF3-4372-449C-27C5BA9E303A}"/>
            </a:ext>
          </a:extLst>
        </xdr:cNvPr>
        <xdr:cNvCxnSpPr/>
      </xdr:nvCxnSpPr>
      <xdr:spPr>
        <a:xfrm>
          <a:off x="36068000" y="7112000"/>
          <a:ext cx="635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508000</xdr:colOff>
      <xdr:row>34</xdr:row>
      <xdr:rowOff>76200</xdr:rowOff>
    </xdr:from>
    <xdr:to>
      <xdr:col>44</xdr:col>
      <xdr:colOff>635000</xdr:colOff>
      <xdr:row>39</xdr:row>
      <xdr:rowOff>12700</xdr:rowOff>
    </xdr:to>
    <xdr:sp macro="" textlink="">
      <xdr:nvSpPr>
        <xdr:cNvPr id="6143" name="Ellipse 6142">
          <a:extLst>
            <a:ext uri="{FF2B5EF4-FFF2-40B4-BE49-F238E27FC236}">
              <a16:creationId xmlns:a16="http://schemas.microsoft.com/office/drawing/2014/main" id="{2D368D3F-7E24-34AE-C6A7-E0D9A2D22CFF}"/>
            </a:ext>
          </a:extLst>
        </xdr:cNvPr>
        <xdr:cNvSpPr/>
      </xdr:nvSpPr>
      <xdr:spPr>
        <a:xfrm>
          <a:off x="360045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412750</xdr:colOff>
      <xdr:row>34</xdr:row>
      <xdr:rowOff>76200</xdr:rowOff>
    </xdr:from>
    <xdr:to>
      <xdr:col>29</xdr:col>
      <xdr:colOff>539750</xdr:colOff>
      <xdr:row>39</xdr:row>
      <xdr:rowOff>12700</xdr:rowOff>
    </xdr:to>
    <xdr:sp macro="" textlink="">
      <xdr:nvSpPr>
        <xdr:cNvPr id="6144" name="Ellipse 6143">
          <a:extLst>
            <a:ext uri="{FF2B5EF4-FFF2-40B4-BE49-F238E27FC236}">
              <a16:creationId xmlns:a16="http://schemas.microsoft.com/office/drawing/2014/main" id="{FB7B7B49-CF09-F7E4-4F60-1B67A2A05622}"/>
            </a:ext>
          </a:extLst>
        </xdr:cNvPr>
        <xdr:cNvSpPr/>
      </xdr:nvSpPr>
      <xdr:spPr>
        <a:xfrm>
          <a:off x="235267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20</xdr:col>
      <xdr:colOff>495300</xdr:colOff>
      <xdr:row>35</xdr:row>
      <xdr:rowOff>0</xdr:rowOff>
    </xdr:from>
    <xdr:to>
      <xdr:col>28</xdr:col>
      <xdr:colOff>539750</xdr:colOff>
      <xdr:row>81</xdr:row>
      <xdr:rowOff>177800</xdr:rowOff>
    </xdr:to>
    <xdr:cxnSp macro="">
      <xdr:nvCxnSpPr>
        <xdr:cNvPr id="6145" name="Connecteur droit avec flèche 6144">
          <a:extLst>
            <a:ext uri="{FF2B5EF4-FFF2-40B4-BE49-F238E27FC236}">
              <a16:creationId xmlns:a16="http://schemas.microsoft.com/office/drawing/2014/main" id="{EEF03E39-DDCC-9DA4-B9DA-050B66C4356C}"/>
            </a:ext>
          </a:extLst>
        </xdr:cNvPr>
        <xdr:cNvCxnSpPr/>
      </xdr:nvCxnSpPr>
      <xdr:spPr>
        <a:xfrm flipH="1">
          <a:off x="17005300" y="7112000"/>
          <a:ext cx="66484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368300</xdr:colOff>
      <xdr:row>81</xdr:row>
      <xdr:rowOff>50800</xdr:rowOff>
    </xdr:from>
    <xdr:to>
      <xdr:col>21</xdr:col>
      <xdr:colOff>495300</xdr:colOff>
      <xdr:row>85</xdr:row>
      <xdr:rowOff>190500</xdr:rowOff>
    </xdr:to>
    <xdr:sp macro="" textlink="">
      <xdr:nvSpPr>
        <xdr:cNvPr id="6146" name="Ellipse 6145">
          <a:extLst>
            <a:ext uri="{FF2B5EF4-FFF2-40B4-BE49-F238E27FC236}">
              <a16:creationId xmlns:a16="http://schemas.microsoft.com/office/drawing/2014/main" id="{CF55BBC5-E952-4274-99CF-8A0C36D3CD65}"/>
            </a:ext>
          </a:extLst>
        </xdr:cNvPr>
        <xdr:cNvSpPr/>
      </xdr:nvSpPr>
      <xdr:spPr>
        <a:xfrm>
          <a:off x="168783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495300</xdr:colOff>
      <xdr:row>81</xdr:row>
      <xdr:rowOff>177800</xdr:rowOff>
    </xdr:from>
    <xdr:to>
      <xdr:col>20</xdr:col>
      <xdr:colOff>501650</xdr:colOff>
      <xdr:row>81</xdr:row>
      <xdr:rowOff>177800</xdr:rowOff>
    </xdr:to>
    <xdr:cxnSp macro="">
      <xdr:nvCxnSpPr>
        <xdr:cNvPr id="6147" name="Connecteur droit avec flèche 6146">
          <a:extLst>
            <a:ext uri="{FF2B5EF4-FFF2-40B4-BE49-F238E27FC236}">
              <a16:creationId xmlns:a16="http://schemas.microsoft.com/office/drawing/2014/main" id="{F0DCB743-EB46-B560-5B04-E498AB4347C5}"/>
            </a:ext>
          </a:extLst>
        </xdr:cNvPr>
        <xdr:cNvCxnSpPr/>
      </xdr:nvCxnSpPr>
      <xdr:spPr>
        <a:xfrm>
          <a:off x="17005300" y="16637000"/>
          <a:ext cx="63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374650</xdr:colOff>
      <xdr:row>81</xdr:row>
      <xdr:rowOff>50800</xdr:rowOff>
    </xdr:from>
    <xdr:to>
      <xdr:col>21</xdr:col>
      <xdr:colOff>501650</xdr:colOff>
      <xdr:row>85</xdr:row>
      <xdr:rowOff>190500</xdr:rowOff>
    </xdr:to>
    <xdr:sp macro="" textlink="">
      <xdr:nvSpPr>
        <xdr:cNvPr id="6148" name="Ellipse 6147">
          <a:extLst>
            <a:ext uri="{FF2B5EF4-FFF2-40B4-BE49-F238E27FC236}">
              <a16:creationId xmlns:a16="http://schemas.microsoft.com/office/drawing/2014/main" id="{7CC8E33A-8A72-2E79-3E22-440EE712335E}"/>
            </a:ext>
          </a:extLst>
        </xdr:cNvPr>
        <xdr:cNvSpPr/>
      </xdr:nvSpPr>
      <xdr:spPr>
        <a:xfrm>
          <a:off x="168846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28</xdr:col>
      <xdr:colOff>476250</xdr:colOff>
      <xdr:row>34</xdr:row>
      <xdr:rowOff>76200</xdr:rowOff>
    </xdr:from>
    <xdr:to>
      <xdr:col>29</xdr:col>
      <xdr:colOff>603250</xdr:colOff>
      <xdr:row>39</xdr:row>
      <xdr:rowOff>12700</xdr:rowOff>
    </xdr:to>
    <xdr:sp macro="" textlink="">
      <xdr:nvSpPr>
        <xdr:cNvPr id="6149" name="Ellipse 6148">
          <a:extLst>
            <a:ext uri="{FF2B5EF4-FFF2-40B4-BE49-F238E27FC236}">
              <a16:creationId xmlns:a16="http://schemas.microsoft.com/office/drawing/2014/main" id="{5D9844D8-0BDF-5E83-C144-4846692DEEED}"/>
            </a:ext>
          </a:extLst>
        </xdr:cNvPr>
        <xdr:cNvSpPr/>
      </xdr:nvSpPr>
      <xdr:spPr>
        <a:xfrm>
          <a:off x="23590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603250</xdr:colOff>
      <xdr:row>35</xdr:row>
      <xdr:rowOff>0</xdr:rowOff>
    </xdr:from>
    <xdr:to>
      <xdr:col>31</xdr:col>
      <xdr:colOff>63500</xdr:colOff>
      <xdr:row>81</xdr:row>
      <xdr:rowOff>177800</xdr:rowOff>
    </xdr:to>
    <xdr:cxnSp macro="">
      <xdr:nvCxnSpPr>
        <xdr:cNvPr id="6150" name="Connecteur droit avec flèche 6149">
          <a:extLst>
            <a:ext uri="{FF2B5EF4-FFF2-40B4-BE49-F238E27FC236}">
              <a16:creationId xmlns:a16="http://schemas.microsoft.com/office/drawing/2014/main" id="{246A5113-1B55-11E3-EEC4-74AE199C7284}"/>
            </a:ext>
          </a:extLst>
        </xdr:cNvPr>
        <xdr:cNvCxnSpPr/>
      </xdr:nvCxnSpPr>
      <xdr:spPr>
        <a:xfrm>
          <a:off x="23717250" y="7112000"/>
          <a:ext cx="193675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762000</xdr:colOff>
      <xdr:row>81</xdr:row>
      <xdr:rowOff>50800</xdr:rowOff>
    </xdr:from>
    <xdr:to>
      <xdr:col>32</xdr:col>
      <xdr:colOff>63500</xdr:colOff>
      <xdr:row>85</xdr:row>
      <xdr:rowOff>190500</xdr:rowOff>
    </xdr:to>
    <xdr:sp macro="" textlink="">
      <xdr:nvSpPr>
        <xdr:cNvPr id="6151" name="Ellipse 6150">
          <a:extLst>
            <a:ext uri="{FF2B5EF4-FFF2-40B4-BE49-F238E27FC236}">
              <a16:creationId xmlns:a16="http://schemas.microsoft.com/office/drawing/2014/main" id="{B26EE664-FA7B-05A6-5F77-563549433D92}"/>
            </a:ext>
          </a:extLst>
        </xdr:cNvPr>
        <xdr:cNvSpPr/>
      </xdr:nvSpPr>
      <xdr:spPr>
        <a:xfrm>
          <a:off x="25527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telier5</a:t>
          </a:r>
        </a:p>
      </xdr:txBody>
    </xdr:sp>
    <xdr:clientData/>
  </xdr:twoCellAnchor>
  <xdr:twoCellAnchor>
    <xdr:from>
      <xdr:col>20</xdr:col>
      <xdr:colOff>508000</xdr:colOff>
      <xdr:row>81</xdr:row>
      <xdr:rowOff>177800</xdr:rowOff>
    </xdr:from>
    <xdr:to>
      <xdr:col>31</xdr:col>
      <xdr:colOff>63500</xdr:colOff>
      <xdr:row>81</xdr:row>
      <xdr:rowOff>177800</xdr:rowOff>
    </xdr:to>
    <xdr:cxnSp macro="">
      <xdr:nvCxnSpPr>
        <xdr:cNvPr id="6152" name="Connecteur droit avec flèche 6151">
          <a:extLst>
            <a:ext uri="{FF2B5EF4-FFF2-40B4-BE49-F238E27FC236}">
              <a16:creationId xmlns:a16="http://schemas.microsoft.com/office/drawing/2014/main" id="{56A85B29-2F59-C0C6-C7BC-CB3309BFCA40}"/>
            </a:ext>
          </a:extLst>
        </xdr:cNvPr>
        <xdr:cNvCxnSpPr/>
      </xdr:nvCxnSpPr>
      <xdr:spPr>
        <a:xfrm flipH="1">
          <a:off x="17018000" y="16637000"/>
          <a:ext cx="8636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381000</xdr:colOff>
      <xdr:row>81</xdr:row>
      <xdr:rowOff>50800</xdr:rowOff>
    </xdr:from>
    <xdr:to>
      <xdr:col>21</xdr:col>
      <xdr:colOff>508000</xdr:colOff>
      <xdr:row>85</xdr:row>
      <xdr:rowOff>190500</xdr:rowOff>
    </xdr:to>
    <xdr:sp macro="" textlink="">
      <xdr:nvSpPr>
        <xdr:cNvPr id="6153" name="Ellipse 6152">
          <a:extLst>
            <a:ext uri="{FF2B5EF4-FFF2-40B4-BE49-F238E27FC236}">
              <a16:creationId xmlns:a16="http://schemas.microsoft.com/office/drawing/2014/main" id="{CD2DA453-9268-A016-0B1C-FFF353248F83}"/>
            </a:ext>
          </a:extLst>
        </xdr:cNvPr>
        <xdr:cNvSpPr/>
      </xdr:nvSpPr>
      <xdr:spPr>
        <a:xfrm>
          <a:off x="16891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  <xdr:twoCellAnchor>
    <xdr:from>
      <xdr:col>20</xdr:col>
      <xdr:colOff>508000</xdr:colOff>
      <xdr:row>35</xdr:row>
      <xdr:rowOff>0</xdr:rowOff>
    </xdr:from>
    <xdr:to>
      <xdr:col>28</xdr:col>
      <xdr:colOff>508000</xdr:colOff>
      <xdr:row>81</xdr:row>
      <xdr:rowOff>177800</xdr:rowOff>
    </xdr:to>
    <xdr:cxnSp macro="">
      <xdr:nvCxnSpPr>
        <xdr:cNvPr id="6154" name="Connecteur droit avec flèche 6153">
          <a:extLst>
            <a:ext uri="{FF2B5EF4-FFF2-40B4-BE49-F238E27FC236}">
              <a16:creationId xmlns:a16="http://schemas.microsoft.com/office/drawing/2014/main" id="{22BB7D97-5832-021E-03DD-8B789EB1E557}"/>
            </a:ext>
          </a:extLst>
        </xdr:cNvPr>
        <xdr:cNvCxnSpPr/>
      </xdr:nvCxnSpPr>
      <xdr:spPr>
        <a:xfrm flipV="1">
          <a:off x="17018000" y="7112000"/>
          <a:ext cx="6604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6155" name="Ellipse 6154">
          <a:extLst>
            <a:ext uri="{FF2B5EF4-FFF2-40B4-BE49-F238E27FC236}">
              <a16:creationId xmlns:a16="http://schemas.microsoft.com/office/drawing/2014/main" id="{D6D60762-0A0B-F94E-E2F0-879CBB985A29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6156" name="Ellipse 6155">
          <a:extLst>
            <a:ext uri="{FF2B5EF4-FFF2-40B4-BE49-F238E27FC236}">
              <a16:creationId xmlns:a16="http://schemas.microsoft.com/office/drawing/2014/main" id="{C52222BC-7BF8-68A5-7776-77989EE2A5F4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43</xdr:col>
      <xdr:colOff>698500</xdr:colOff>
      <xdr:row>35</xdr:row>
      <xdr:rowOff>0</xdr:rowOff>
    </xdr:to>
    <xdr:cxnSp macro="">
      <xdr:nvCxnSpPr>
        <xdr:cNvPr id="6157" name="Connecteur droit avec flèche 6156">
          <a:extLst>
            <a:ext uri="{FF2B5EF4-FFF2-40B4-BE49-F238E27FC236}">
              <a16:creationId xmlns:a16="http://schemas.microsoft.com/office/drawing/2014/main" id="{DA852C23-CAC6-5ECF-FEAC-566FF4D45468}"/>
            </a:ext>
          </a:extLst>
        </xdr:cNvPr>
        <xdr:cNvCxnSpPr/>
      </xdr:nvCxnSpPr>
      <xdr:spPr>
        <a:xfrm>
          <a:off x="23590250" y="7112000"/>
          <a:ext cx="12604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571500</xdr:colOff>
      <xdr:row>34</xdr:row>
      <xdr:rowOff>76200</xdr:rowOff>
    </xdr:from>
    <xdr:to>
      <xdr:col>44</xdr:col>
      <xdr:colOff>698500</xdr:colOff>
      <xdr:row>39</xdr:row>
      <xdr:rowOff>12700</xdr:rowOff>
    </xdr:to>
    <xdr:sp macro="" textlink="">
      <xdr:nvSpPr>
        <xdr:cNvPr id="6158" name="Ellipse 6157">
          <a:extLst>
            <a:ext uri="{FF2B5EF4-FFF2-40B4-BE49-F238E27FC236}">
              <a16:creationId xmlns:a16="http://schemas.microsoft.com/office/drawing/2014/main" id="{646DA4A7-1287-7911-8B8A-89C0EAD9B5D0}"/>
            </a:ext>
          </a:extLst>
        </xdr:cNvPr>
        <xdr:cNvSpPr/>
      </xdr:nvSpPr>
      <xdr:spPr>
        <a:xfrm>
          <a:off x="36068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telier3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43</xdr:col>
      <xdr:colOff>698500</xdr:colOff>
      <xdr:row>35</xdr:row>
      <xdr:rowOff>0</xdr:rowOff>
    </xdr:to>
    <xdr:cxnSp macro="">
      <xdr:nvCxnSpPr>
        <xdr:cNvPr id="6159" name="Connecteur droit avec flèche 6158">
          <a:extLst>
            <a:ext uri="{FF2B5EF4-FFF2-40B4-BE49-F238E27FC236}">
              <a16:creationId xmlns:a16="http://schemas.microsoft.com/office/drawing/2014/main" id="{C67B531A-5082-5573-4BC5-2F0D7594A3EB}"/>
            </a:ext>
          </a:extLst>
        </xdr:cNvPr>
        <xdr:cNvCxnSpPr/>
      </xdr:nvCxnSpPr>
      <xdr:spPr>
        <a:xfrm flipH="1">
          <a:off x="23622000" y="7112000"/>
          <a:ext cx="1257300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381000</xdr:colOff>
      <xdr:row>34</xdr:row>
      <xdr:rowOff>76200</xdr:rowOff>
    </xdr:from>
    <xdr:to>
      <xdr:col>29</xdr:col>
      <xdr:colOff>508000</xdr:colOff>
      <xdr:row>39</xdr:row>
      <xdr:rowOff>12700</xdr:rowOff>
    </xdr:to>
    <xdr:sp macro="" textlink="">
      <xdr:nvSpPr>
        <xdr:cNvPr id="6160" name="Ellipse 6159">
          <a:extLst>
            <a:ext uri="{FF2B5EF4-FFF2-40B4-BE49-F238E27FC236}">
              <a16:creationId xmlns:a16="http://schemas.microsoft.com/office/drawing/2014/main" id="{42B6CE74-B143-DF82-EF8C-26CF70E3A57F}"/>
            </a:ext>
          </a:extLst>
        </xdr:cNvPr>
        <xdr:cNvSpPr/>
      </xdr:nvSpPr>
      <xdr:spPr>
        <a:xfrm>
          <a:off x="2349500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telier2</a:t>
          </a:r>
        </a:p>
      </xdr:txBody>
    </xdr:sp>
    <xdr:clientData/>
  </xdr:twoCellAnchor>
  <xdr:twoCellAnchor>
    <xdr:from>
      <xdr:col>28</xdr:col>
      <xdr:colOff>508000</xdr:colOff>
      <xdr:row>35</xdr:row>
      <xdr:rowOff>0</xdr:rowOff>
    </xdr:from>
    <xdr:to>
      <xdr:col>41</xdr:col>
      <xdr:colOff>381000</xdr:colOff>
      <xdr:row>81</xdr:row>
      <xdr:rowOff>177800</xdr:rowOff>
    </xdr:to>
    <xdr:cxnSp macro="">
      <xdr:nvCxnSpPr>
        <xdr:cNvPr id="6161" name="Connecteur droit avec flèche 6160">
          <a:extLst>
            <a:ext uri="{FF2B5EF4-FFF2-40B4-BE49-F238E27FC236}">
              <a16:creationId xmlns:a16="http://schemas.microsoft.com/office/drawing/2014/main" id="{756D0F36-B28B-203A-A377-25C1EAC4C9A9}"/>
            </a:ext>
          </a:extLst>
        </xdr:cNvPr>
        <xdr:cNvCxnSpPr/>
      </xdr:nvCxnSpPr>
      <xdr:spPr>
        <a:xfrm>
          <a:off x="23622000" y="7112000"/>
          <a:ext cx="106045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254000</xdr:colOff>
      <xdr:row>81</xdr:row>
      <xdr:rowOff>50800</xdr:rowOff>
    </xdr:from>
    <xdr:to>
      <xdr:col>42</xdr:col>
      <xdr:colOff>381000</xdr:colOff>
      <xdr:row>85</xdr:row>
      <xdr:rowOff>190500</xdr:rowOff>
    </xdr:to>
    <xdr:sp macro="" textlink="">
      <xdr:nvSpPr>
        <xdr:cNvPr id="6162" name="Ellipse 6161">
          <a:extLst>
            <a:ext uri="{FF2B5EF4-FFF2-40B4-BE49-F238E27FC236}">
              <a16:creationId xmlns:a16="http://schemas.microsoft.com/office/drawing/2014/main" id="{47CA16F3-17B8-CE9A-5EAE-D7ABE3D2F4CC}"/>
            </a:ext>
          </a:extLst>
        </xdr:cNvPr>
        <xdr:cNvSpPr/>
      </xdr:nvSpPr>
      <xdr:spPr>
        <a:xfrm>
          <a:off x="340995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28</xdr:col>
      <xdr:colOff>349250</xdr:colOff>
      <xdr:row>34</xdr:row>
      <xdr:rowOff>76200</xdr:rowOff>
    </xdr:from>
    <xdr:to>
      <xdr:col>29</xdr:col>
      <xdr:colOff>476250</xdr:colOff>
      <xdr:row>39</xdr:row>
      <xdr:rowOff>12700</xdr:rowOff>
    </xdr:to>
    <xdr:sp macro="" textlink="">
      <xdr:nvSpPr>
        <xdr:cNvPr id="6163" name="Ellipse 6162">
          <a:extLst>
            <a:ext uri="{FF2B5EF4-FFF2-40B4-BE49-F238E27FC236}">
              <a16:creationId xmlns:a16="http://schemas.microsoft.com/office/drawing/2014/main" id="{AF70791E-9A0D-24BF-D320-9609757D616E}"/>
            </a:ext>
          </a:extLst>
        </xdr:cNvPr>
        <xdr:cNvSpPr/>
      </xdr:nvSpPr>
      <xdr:spPr>
        <a:xfrm>
          <a:off x="23463250" y="6985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telier1</a:t>
          </a:r>
        </a:p>
      </xdr:txBody>
    </xdr:sp>
    <xdr:clientData/>
  </xdr:twoCellAnchor>
  <xdr:twoCellAnchor>
    <xdr:from>
      <xdr:col>28</xdr:col>
      <xdr:colOff>476250</xdr:colOff>
      <xdr:row>35</xdr:row>
      <xdr:rowOff>0</xdr:rowOff>
    </xdr:from>
    <xdr:to>
      <xdr:col>41</xdr:col>
      <xdr:colOff>412750</xdr:colOff>
      <xdr:row>81</xdr:row>
      <xdr:rowOff>177800</xdr:rowOff>
    </xdr:to>
    <xdr:cxnSp macro="">
      <xdr:nvCxnSpPr>
        <xdr:cNvPr id="6164" name="Connecteur droit avec flèche 6163">
          <a:extLst>
            <a:ext uri="{FF2B5EF4-FFF2-40B4-BE49-F238E27FC236}">
              <a16:creationId xmlns:a16="http://schemas.microsoft.com/office/drawing/2014/main" id="{EC95D7F8-2279-B3D4-D48E-E63D85BA68D2}"/>
            </a:ext>
          </a:extLst>
        </xdr:cNvPr>
        <xdr:cNvCxnSpPr/>
      </xdr:nvCxnSpPr>
      <xdr:spPr>
        <a:xfrm>
          <a:off x="23590250" y="7112000"/>
          <a:ext cx="10668000" cy="952500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285750</xdr:colOff>
      <xdr:row>81</xdr:row>
      <xdr:rowOff>50800</xdr:rowOff>
    </xdr:from>
    <xdr:to>
      <xdr:col>42</xdr:col>
      <xdr:colOff>412750</xdr:colOff>
      <xdr:row>85</xdr:row>
      <xdr:rowOff>190500</xdr:rowOff>
    </xdr:to>
    <xdr:sp macro="" textlink="">
      <xdr:nvSpPr>
        <xdr:cNvPr id="6165" name="Ellipse 6164">
          <a:extLst>
            <a:ext uri="{FF2B5EF4-FFF2-40B4-BE49-F238E27FC236}">
              <a16:creationId xmlns:a16="http://schemas.microsoft.com/office/drawing/2014/main" id="{84240512-8014-CBA8-51A9-C4B000F9D3B6}"/>
            </a:ext>
          </a:extLst>
        </xdr:cNvPr>
        <xdr:cNvSpPr/>
      </xdr:nvSpPr>
      <xdr:spPr>
        <a:xfrm>
          <a:off x="341312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41</xdr:col>
      <xdr:colOff>412750</xdr:colOff>
      <xdr:row>81</xdr:row>
      <xdr:rowOff>177800</xdr:rowOff>
    </xdr:from>
    <xdr:to>
      <xdr:col>41</xdr:col>
      <xdr:colOff>444500</xdr:colOff>
      <xdr:row>81</xdr:row>
      <xdr:rowOff>177800</xdr:rowOff>
    </xdr:to>
    <xdr:cxnSp macro="">
      <xdr:nvCxnSpPr>
        <xdr:cNvPr id="6166" name="Connecteur droit avec flèche 6165">
          <a:extLst>
            <a:ext uri="{FF2B5EF4-FFF2-40B4-BE49-F238E27FC236}">
              <a16:creationId xmlns:a16="http://schemas.microsoft.com/office/drawing/2014/main" id="{B0F6E074-1DF4-B27F-F265-0F3B9C954E05}"/>
            </a:ext>
          </a:extLst>
        </xdr:cNvPr>
        <xdr:cNvCxnSpPr/>
      </xdr:nvCxnSpPr>
      <xdr:spPr>
        <a:xfrm>
          <a:off x="34258250" y="16637000"/>
          <a:ext cx="317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317500</xdr:colOff>
      <xdr:row>81</xdr:row>
      <xdr:rowOff>50800</xdr:rowOff>
    </xdr:from>
    <xdr:to>
      <xdr:col>42</xdr:col>
      <xdr:colOff>444500</xdr:colOff>
      <xdr:row>85</xdr:row>
      <xdr:rowOff>190500</xdr:rowOff>
    </xdr:to>
    <xdr:sp macro="" textlink="">
      <xdr:nvSpPr>
        <xdr:cNvPr id="6167" name="Ellipse 6166">
          <a:extLst>
            <a:ext uri="{FF2B5EF4-FFF2-40B4-BE49-F238E27FC236}">
              <a16:creationId xmlns:a16="http://schemas.microsoft.com/office/drawing/2014/main" id="{D06C9297-2329-8473-3ECA-05ACD8A78D7A}"/>
            </a:ext>
          </a:extLst>
        </xdr:cNvPr>
        <xdr:cNvSpPr/>
      </xdr:nvSpPr>
      <xdr:spPr>
        <a:xfrm>
          <a:off x="3416300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telier6</a:t>
          </a:r>
        </a:p>
      </xdr:txBody>
    </xdr:sp>
    <xdr:clientData/>
  </xdr:twoCellAnchor>
  <xdr:twoCellAnchor>
    <xdr:from>
      <xdr:col>20</xdr:col>
      <xdr:colOff>514350</xdr:colOff>
      <xdr:row>81</xdr:row>
      <xdr:rowOff>177800</xdr:rowOff>
    </xdr:from>
    <xdr:to>
      <xdr:col>41</xdr:col>
      <xdr:colOff>444500</xdr:colOff>
      <xdr:row>81</xdr:row>
      <xdr:rowOff>177800</xdr:rowOff>
    </xdr:to>
    <xdr:cxnSp macro="">
      <xdr:nvCxnSpPr>
        <xdr:cNvPr id="6168" name="Connecteur droit avec flèche 6167">
          <a:extLst>
            <a:ext uri="{FF2B5EF4-FFF2-40B4-BE49-F238E27FC236}">
              <a16:creationId xmlns:a16="http://schemas.microsoft.com/office/drawing/2014/main" id="{08EA4834-286D-08E4-1A22-9DB116B3C9D3}"/>
            </a:ext>
          </a:extLst>
        </xdr:cNvPr>
        <xdr:cNvCxnSpPr/>
      </xdr:nvCxnSpPr>
      <xdr:spPr>
        <a:xfrm flipH="1">
          <a:off x="17024350" y="16637000"/>
          <a:ext cx="17265650" cy="0"/>
        </a:xfrm>
        <a:prstGeom prst="straightConnector1">
          <a:avLst/>
        </a:prstGeom>
        <a:ln w="25400" cap="flat" cmpd="sng" algn="ctr">
          <a:solidFill>
            <a:srgbClr val="50505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387350</xdr:colOff>
      <xdr:row>81</xdr:row>
      <xdr:rowOff>50800</xdr:rowOff>
    </xdr:from>
    <xdr:to>
      <xdr:col>21</xdr:col>
      <xdr:colOff>514350</xdr:colOff>
      <xdr:row>85</xdr:row>
      <xdr:rowOff>190500</xdr:rowOff>
    </xdr:to>
    <xdr:sp macro="" textlink="">
      <xdr:nvSpPr>
        <xdr:cNvPr id="6169" name="Ellipse 6168">
          <a:extLst>
            <a:ext uri="{FF2B5EF4-FFF2-40B4-BE49-F238E27FC236}">
              <a16:creationId xmlns:a16="http://schemas.microsoft.com/office/drawing/2014/main" id="{4B69542D-9FE4-0F5C-326B-75E85E6C87D8}"/>
            </a:ext>
          </a:extLst>
        </xdr:cNvPr>
        <xdr:cNvSpPr/>
      </xdr:nvSpPr>
      <xdr:spPr>
        <a:xfrm>
          <a:off x="16897350" y="16510000"/>
          <a:ext cx="952500" cy="952500"/>
        </a:xfrm>
        <a:prstGeom prst="ellipse">
          <a:avLst/>
        </a:prstGeom>
        <a:solidFill>
          <a:schemeClr val="accent2">
            <a:lumMod val="10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indent="0" algn="l"/>
          <a:r>
            <a:rPr lang="fr-FR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A</a:t>
          </a:r>
          <a:r>
            <a:rPr lang="fr-FR" sz="1100"/>
            <a:t>telier4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B7930-A7A1-2B46-A5ED-2B397AB9FECD}">
  <sheetPr codeName="Feuil1">
    <tabColor rgb="FF92D050"/>
  </sheetPr>
  <dimension ref="A1:DB40"/>
  <sheetViews>
    <sheetView showGridLines="0" zoomScale="62" workbookViewId="0">
      <selection activeCell="S12" sqref="S12"/>
    </sheetView>
  </sheetViews>
  <sheetFormatPr baseColWidth="10" defaultRowHeight="16" x14ac:dyDescent="0.2"/>
  <cols>
    <col min="1" max="49" width="10.83203125" style="31"/>
    <col min="50" max="50" width="12.33203125" style="31" bestFit="1" customWidth="1"/>
    <col min="51" max="51" width="17.1640625" style="31" bestFit="1" customWidth="1"/>
    <col min="52" max="52" width="10.83203125" style="31"/>
    <col min="53" max="53" width="14.33203125" style="31" bestFit="1" customWidth="1"/>
    <col min="54" max="16384" width="10.83203125" style="31"/>
  </cols>
  <sheetData>
    <row r="1" spans="1:106" x14ac:dyDescent="0.2">
      <c r="AU1" s="31" t="s">
        <v>2</v>
      </c>
      <c r="AV1" s="31">
        <v>1</v>
      </c>
      <c r="AW1" s="31" t="s">
        <v>3</v>
      </c>
      <c r="AX1" s="31" t="s">
        <v>13</v>
      </c>
      <c r="AY1" s="31">
        <v>4</v>
      </c>
      <c r="BA1" s="31" t="s">
        <v>0</v>
      </c>
      <c r="BB1" s="31">
        <v>1</v>
      </c>
      <c r="BC1" s="31">
        <v>2</v>
      </c>
      <c r="BD1" s="31">
        <v>3</v>
      </c>
      <c r="BE1" s="31">
        <v>4</v>
      </c>
      <c r="BF1" s="31">
        <v>5</v>
      </c>
      <c r="BG1" s="31">
        <v>6</v>
      </c>
      <c r="BH1" s="31">
        <v>7</v>
      </c>
      <c r="BI1" s="31">
        <v>8</v>
      </c>
      <c r="BJ1" s="31">
        <v>9</v>
      </c>
      <c r="BK1" s="31">
        <v>10</v>
      </c>
      <c r="BL1" s="31">
        <v>11</v>
      </c>
      <c r="BM1" s="31">
        <v>12</v>
      </c>
      <c r="BN1" s="31">
        <v>13</v>
      </c>
      <c r="BO1" s="31">
        <v>14</v>
      </c>
      <c r="BP1" s="31">
        <v>15</v>
      </c>
      <c r="BQ1" s="31">
        <v>16</v>
      </c>
      <c r="BR1" s="31">
        <v>17</v>
      </c>
      <c r="BS1" s="31">
        <v>18</v>
      </c>
      <c r="BT1" s="31">
        <v>19</v>
      </c>
      <c r="BU1" s="31">
        <v>20</v>
      </c>
      <c r="BV1" s="31">
        <v>21</v>
      </c>
      <c r="BW1" s="31">
        <v>22</v>
      </c>
      <c r="BX1" s="31">
        <v>23</v>
      </c>
      <c r="BY1" s="31">
        <v>24</v>
      </c>
      <c r="BZ1" s="31">
        <v>25</v>
      </c>
      <c r="CA1" s="31">
        <v>26</v>
      </c>
      <c r="CB1" s="31">
        <v>27</v>
      </c>
      <c r="CC1" s="31">
        <v>28</v>
      </c>
      <c r="CD1" s="31">
        <v>29</v>
      </c>
      <c r="CE1" s="31">
        <v>30</v>
      </c>
      <c r="CF1" s="31">
        <v>31</v>
      </c>
      <c r="CG1" s="31">
        <v>32</v>
      </c>
      <c r="CH1" s="31">
        <v>33</v>
      </c>
      <c r="CI1" s="31">
        <v>34</v>
      </c>
      <c r="CJ1" s="31">
        <v>35</v>
      </c>
      <c r="CK1" s="31">
        <v>36</v>
      </c>
      <c r="CL1" s="31">
        <v>37</v>
      </c>
      <c r="CM1" s="31">
        <v>38</v>
      </c>
      <c r="CN1" s="31">
        <v>39</v>
      </c>
      <c r="CO1" s="31">
        <v>40</v>
      </c>
      <c r="CP1" s="31">
        <v>41</v>
      </c>
      <c r="CQ1" s="31">
        <v>42</v>
      </c>
      <c r="CR1" s="31">
        <v>43</v>
      </c>
      <c r="CS1" s="31">
        <v>44</v>
      </c>
      <c r="CT1" s="31">
        <v>45</v>
      </c>
      <c r="CU1" s="31">
        <v>46</v>
      </c>
      <c r="CV1" s="31">
        <v>47</v>
      </c>
      <c r="CW1" s="31">
        <v>48</v>
      </c>
      <c r="CX1" s="31">
        <v>49</v>
      </c>
      <c r="CY1" s="31">
        <v>50</v>
      </c>
      <c r="CZ1" s="31">
        <v>51</v>
      </c>
      <c r="DA1" s="31">
        <v>52</v>
      </c>
      <c r="DB1" s="31">
        <v>53</v>
      </c>
    </row>
    <row r="2" spans="1:106" x14ac:dyDescent="0.2">
      <c r="AV2" s="31">
        <v>2</v>
      </c>
      <c r="AW2" s="31" t="s">
        <v>4</v>
      </c>
      <c r="AX2" s="31">
        <f>AY1 +1</f>
        <v>5</v>
      </c>
      <c r="AY2" s="31">
        <f>AY1+1</f>
        <v>5</v>
      </c>
      <c r="AZ2" s="31">
        <v>1</v>
      </c>
      <c r="BA2" s="31" t="str">
        <f>IF($AY$2=1,INDEX(Donnees!$A$3:$BB$20,ROWS($AZ$2:AZ2) + 3 * $AY$1,COLUMNS($AZ$2:AZ2)),INDEX(Donnees!$A$3:$BB$20,ROWS($AZ$2:AZ2)+ 3 * $AY$1,COLUMNS($AZ$2:AZ2)))</f>
        <v>Charge Atelier 5</v>
      </c>
      <c r="BB2" s="31">
        <f>IF($AY$2=1,INDEX(Donnees!$A$3:$BB$20,ROWS($AZ$2:BA2) + 3 * $AY$1,COLUMNS($AZ$2:BA2)),INDEX(Donnees!$A$3:$BB$20,ROWS($AZ$2:BA2)+ 3 * $AY$1,COLUMNS($AZ$2:BA2)))</f>
        <v>0</v>
      </c>
      <c r="BC2" s="31">
        <f>IF($AY$2=1,INDEX(Donnees!$A$3:$BB$20,ROWS($AZ$2:BB2) + 3 * $AY$1,COLUMNS($AZ$2:BB2)),INDEX(Donnees!$A$3:$BB$20,ROWS($AZ$2:BB2)+ 3 * $AY$1,COLUMNS($AZ$2:BB2)))</f>
        <v>0</v>
      </c>
      <c r="BD2" s="31">
        <f>IF($AY$2=1,INDEX(Donnees!$A$3:$BB$20,ROWS($AZ$2:BC2) + 3 * $AY$1,COLUMNS($AZ$2:BC2)),INDEX(Donnees!$A$3:$BB$20,ROWS($AZ$2:BC2)+ 3 * $AY$1,COLUMNS($AZ$2:BC2)))</f>
        <v>0</v>
      </c>
      <c r="BE2" s="31">
        <f>IF($AY$2=1,INDEX(Donnees!$A$3:$BB$20,ROWS($AZ$2:BD2) + 3 * $AY$1,COLUMNS($AZ$2:BD2)),INDEX(Donnees!$A$3:$BB$20,ROWS($AZ$2:BD2)+ 3 * $AY$1,COLUMNS($AZ$2:BD2)))</f>
        <v>0</v>
      </c>
      <c r="BF2" s="31">
        <f>IF($AY$2=1,INDEX(Donnees!$A$3:$BB$20,ROWS($AZ$2:BE2) + 3 * $AY$1,COLUMNS($AZ$2:BE2)),INDEX(Donnees!$A$3:$BB$20,ROWS($AZ$2:BE2)+ 3 * $AY$1,COLUMNS($AZ$2:BE2)))</f>
        <v>0</v>
      </c>
      <c r="BG2" s="31">
        <f>IF($AY$2=1,INDEX(Donnees!$A$3:$BB$20,ROWS($AZ$2:BF2) + 3 * $AY$1,COLUMNS($AZ$2:BF2)),INDEX(Donnees!$A$3:$BB$20,ROWS($AZ$2:BF2)+ 3 * $AY$1,COLUMNS($AZ$2:BF2)))</f>
        <v>0</v>
      </c>
      <c r="BH2" s="31">
        <f>IF($AY$2=1,INDEX(Donnees!$A$3:$BB$20,ROWS($AZ$2:BG2) + 3 * $AY$1,COLUMNS($AZ$2:BG2)),INDEX(Donnees!$A$3:$BB$20,ROWS($AZ$2:BG2)+ 3 * $AY$1,COLUMNS($AZ$2:BG2)))</f>
        <v>0</v>
      </c>
      <c r="BI2" s="31">
        <f>IF($AY$2=1,INDEX(Donnees!$A$3:$BB$20,ROWS($AZ$2:BH2) + 3 * $AY$1,COLUMNS($AZ$2:BH2)),INDEX(Donnees!$A$3:$BB$20,ROWS($AZ$2:BH2)+ 3 * $AY$1,COLUMNS($AZ$2:BH2)))</f>
        <v>0</v>
      </c>
      <c r="BJ2" s="31">
        <f>IF($AY$2=1,INDEX(Donnees!$A$3:$BB$20,ROWS($AZ$2:BI2) + 3 * $AY$1,COLUMNS($AZ$2:BI2)),INDEX(Donnees!$A$3:$BB$20,ROWS($AZ$2:BI2)+ 3 * $AY$1,COLUMNS($AZ$2:BI2)))</f>
        <v>0</v>
      </c>
      <c r="BK2" s="31">
        <f>IF($AY$2=1,INDEX(Donnees!$A$3:$BB$20,ROWS($AZ$2:BJ2) + 3 * $AY$1,COLUMNS($AZ$2:BJ2)),INDEX(Donnees!$A$3:$BB$20,ROWS($AZ$2:BJ2)+ 3 * $AY$1,COLUMNS($AZ$2:BJ2)))</f>
        <v>0</v>
      </c>
      <c r="BL2" s="31">
        <f>IF($AY$2=1,INDEX(Donnees!$A$3:$BB$20,ROWS($AZ$2:BK2) + 3 * $AY$1,COLUMNS($AZ$2:BK2)),INDEX(Donnees!$A$3:$BB$20,ROWS($AZ$2:BK2)+ 3 * $AY$1,COLUMNS($AZ$2:BK2)))</f>
        <v>0</v>
      </c>
      <c r="BM2" s="31">
        <f>IF($AY$2=1,INDEX(Donnees!$A$3:$BB$20,ROWS($AZ$2:BL2) + 3 * $AY$1,COLUMNS($AZ$2:BL2)),INDEX(Donnees!$A$3:$BB$20,ROWS($AZ$2:BL2)+ 3 * $AY$1,COLUMNS($AZ$2:BL2)))</f>
        <v>0</v>
      </c>
      <c r="BN2" s="31">
        <f>IF($AY$2=1,INDEX(Donnees!$A$3:$BB$20,ROWS($AZ$2:BM2) + 3 * $AY$1,COLUMNS($AZ$2:BM2)),INDEX(Donnees!$A$3:$BB$20,ROWS($AZ$2:BM2)+ 3 * $AY$1,COLUMNS($AZ$2:BM2)))</f>
        <v>0</v>
      </c>
      <c r="BO2" s="31">
        <f>IF($AY$2=1,INDEX(Donnees!$A$3:$BB$20,ROWS($AZ$2:BN2) + 3 * $AY$1,COLUMNS($AZ$2:BN2)),INDEX(Donnees!$A$3:$BB$20,ROWS($AZ$2:BN2)+ 3 * $AY$1,COLUMNS($AZ$2:BN2)))</f>
        <v>0</v>
      </c>
      <c r="BP2" s="31">
        <f>IF($AY$2=1,INDEX(Donnees!$A$3:$BB$20,ROWS($AZ$2:BO2) + 3 * $AY$1,COLUMNS($AZ$2:BO2)),INDEX(Donnees!$A$3:$BB$20,ROWS($AZ$2:BO2)+ 3 * $AY$1,COLUMNS($AZ$2:BO2)))</f>
        <v>0</v>
      </c>
      <c r="BQ2" s="31">
        <f>IF($AY$2=1,INDEX(Donnees!$A$3:$BB$20,ROWS($AZ$2:BP2) + 3 * $AY$1,COLUMNS($AZ$2:BP2)),INDEX(Donnees!$A$3:$BB$20,ROWS($AZ$2:BP2)+ 3 * $AY$1,COLUMNS($AZ$2:BP2)))</f>
        <v>0</v>
      </c>
      <c r="BR2" s="31">
        <f>IF($AY$2=1,INDEX(Donnees!$A$3:$BB$20,ROWS($AZ$2:BQ2) + 3 * $AY$1,COLUMNS($AZ$2:BQ2)),INDEX(Donnees!$A$3:$BB$20,ROWS($AZ$2:BQ2)+ 3 * $AY$1,COLUMNS($AZ$2:BQ2)))</f>
        <v>0</v>
      </c>
      <c r="BS2" s="31">
        <f>IF($AY$2=1,INDEX(Donnees!$A$3:$BB$20,ROWS($AZ$2:BR2) + 3 * $AY$1,COLUMNS($AZ$2:BR2)),INDEX(Donnees!$A$3:$BB$20,ROWS($AZ$2:BR2)+ 3 * $AY$1,COLUMNS($AZ$2:BR2)))</f>
        <v>0</v>
      </c>
      <c r="BT2" s="31">
        <f>IF($AY$2=1,INDEX(Donnees!$A$3:$BB$20,ROWS($AZ$2:BS2) + 3 * $AY$1,COLUMNS($AZ$2:BS2)),INDEX(Donnees!$A$3:$BB$20,ROWS($AZ$2:BS2)+ 3 * $AY$1,COLUMNS($AZ$2:BS2)))</f>
        <v>0</v>
      </c>
      <c r="BU2" s="31">
        <f>IF($AY$2=1,INDEX(Donnees!$A$3:$BB$20,ROWS($AZ$2:BT2) + 3 * $AY$1,COLUMNS($AZ$2:BT2)),INDEX(Donnees!$A$3:$BB$20,ROWS($AZ$2:BT2)+ 3 * $AY$1,COLUMNS($AZ$2:BT2)))</f>
        <v>0</v>
      </c>
      <c r="BV2" s="31">
        <f>IF($AY$2=1,INDEX(Donnees!$A$3:$BB$20,ROWS($AZ$2:BU2) + 3 * $AY$1,COLUMNS($AZ$2:BU2)),INDEX(Donnees!$A$3:$BB$20,ROWS($AZ$2:BU2)+ 3 * $AY$1,COLUMNS($AZ$2:BU2)))</f>
        <v>0</v>
      </c>
      <c r="BW2" s="31">
        <f>IF($AY$2=1,INDEX(Donnees!$A$3:$BB$20,ROWS($AZ$2:BV2) + 3 * $AY$1,COLUMNS($AZ$2:BV2)),INDEX(Donnees!$A$3:$BB$20,ROWS($AZ$2:BV2)+ 3 * $AY$1,COLUMNS($AZ$2:BV2)))</f>
        <v>0</v>
      </c>
      <c r="BX2" s="31">
        <f>IF($AY$2=1,INDEX(Donnees!$A$3:$BB$20,ROWS($AZ$2:BW2) + 3 * $AY$1,COLUMNS($AZ$2:BW2)),INDEX(Donnees!$A$3:$BB$20,ROWS($AZ$2:BW2)+ 3 * $AY$1,COLUMNS($AZ$2:BW2)))</f>
        <v>0</v>
      </c>
      <c r="BY2" s="31">
        <f>IF($AY$2=1,INDEX(Donnees!$A$3:$BB$20,ROWS($AZ$2:BX2) + 3 * $AY$1,COLUMNS($AZ$2:BX2)),INDEX(Donnees!$A$3:$BB$20,ROWS($AZ$2:BX2)+ 3 * $AY$1,COLUMNS($AZ$2:BX2)))</f>
        <v>0</v>
      </c>
      <c r="BZ2" s="31">
        <f>IF($AY$2=1,INDEX(Donnees!$A$3:$BB$20,ROWS($AZ$2:BY2) + 3 * $AY$1,COLUMNS($AZ$2:BY2)),INDEX(Donnees!$A$3:$BB$20,ROWS($AZ$2:BY2)+ 3 * $AY$1,COLUMNS($AZ$2:BY2)))</f>
        <v>65</v>
      </c>
      <c r="CA2" s="31">
        <f>IF($AY$2=1,INDEX(Donnees!$A$3:$BB$20,ROWS($AZ$2:BZ2) + 3 * $AY$1,COLUMNS($AZ$2:BZ2)),INDEX(Donnees!$A$3:$BB$20,ROWS($AZ$2:BZ2)+ 3 * $AY$1,COLUMNS($AZ$2:BZ2)))</f>
        <v>9</v>
      </c>
      <c r="CB2" s="31">
        <f>IF($AY$2=1,INDEX(Donnees!$A$3:$BB$20,ROWS($AZ$2:CA2) + 3 * $AY$1,COLUMNS($AZ$2:CA2)),INDEX(Donnees!$A$3:$BB$20,ROWS($AZ$2:CA2)+ 3 * $AY$1,COLUMNS($AZ$2:CA2)))</f>
        <v>51</v>
      </c>
      <c r="CC2" s="31">
        <f>IF($AY$2=1,INDEX(Donnees!$A$3:$BB$20,ROWS($AZ$2:CB2) + 3 * $AY$1,COLUMNS($AZ$2:CB2)),INDEX(Donnees!$A$3:$BB$20,ROWS($AZ$2:CB2)+ 3 * $AY$1,COLUMNS($AZ$2:CB2)))</f>
        <v>27</v>
      </c>
      <c r="CD2" s="31">
        <f>IF($AY$2=1,INDEX(Donnees!$A$3:$BB$20,ROWS($AZ$2:CC2) + 3 * $AY$1,COLUMNS($AZ$2:CC2)),INDEX(Donnees!$A$3:$BB$20,ROWS($AZ$2:CC2)+ 3 * $AY$1,COLUMNS($AZ$2:CC2)))</f>
        <v>9</v>
      </c>
      <c r="CE2" s="31">
        <f>IF($AY$2=1,INDEX(Donnees!$A$3:$BB$20,ROWS($AZ$2:CD2) + 3 * $AY$1,COLUMNS($AZ$2:CD2)),INDEX(Donnees!$A$3:$BB$20,ROWS($AZ$2:CD2)+ 3 * $AY$1,COLUMNS($AZ$2:CD2)))</f>
        <v>86</v>
      </c>
      <c r="CF2" s="31">
        <f>IF($AY$2=1,INDEX(Donnees!$A$3:$BB$20,ROWS($AZ$2:CE2) + 3 * $AY$1,COLUMNS($AZ$2:CE2)),INDEX(Donnees!$A$3:$BB$20,ROWS($AZ$2:CE2)+ 3 * $AY$1,COLUMNS($AZ$2:CE2)))</f>
        <v>97</v>
      </c>
      <c r="CG2" s="31">
        <f>IF($AY$2=1,INDEX(Donnees!$A$3:$BB$20,ROWS($AZ$2:CF2) + 3 * $AY$1,COLUMNS($AZ$2:CF2)),INDEX(Donnees!$A$3:$BB$20,ROWS($AZ$2:CF2)+ 3 * $AY$1,COLUMNS($AZ$2:CF2)))</f>
        <v>24</v>
      </c>
      <c r="CH2" s="31">
        <f>IF($AY$2=1,INDEX(Donnees!$A$3:$BB$20,ROWS($AZ$2:CG2) + 3 * $AY$1,COLUMNS($AZ$2:CG2)),INDEX(Donnees!$A$3:$BB$20,ROWS($AZ$2:CG2)+ 3 * $AY$1,COLUMNS($AZ$2:CG2)))</f>
        <v>31</v>
      </c>
      <c r="CI2" s="31">
        <f>IF($AY$2=1,INDEX(Donnees!$A$3:$BB$20,ROWS($AZ$2:CH2) + 3 * $AY$1,COLUMNS($AZ$2:CH2)),INDEX(Donnees!$A$3:$BB$20,ROWS($AZ$2:CH2)+ 3 * $AY$1,COLUMNS($AZ$2:CH2)))</f>
        <v>26</v>
      </c>
      <c r="CJ2" s="31">
        <f>IF($AY$2=1,INDEX(Donnees!$A$3:$BB$20,ROWS($AZ$2:CI2) + 3 * $AY$1,COLUMNS($AZ$2:CI2)),INDEX(Donnees!$A$3:$BB$20,ROWS($AZ$2:CI2)+ 3 * $AY$1,COLUMNS($AZ$2:CI2)))</f>
        <v>38</v>
      </c>
      <c r="CK2" s="31">
        <f>IF($AY$2=1,INDEX(Donnees!$A$3:$BB$20,ROWS($AZ$2:CJ2) + 3 * $AY$1,COLUMNS($AZ$2:CJ2)),INDEX(Donnees!$A$3:$BB$20,ROWS($AZ$2:CJ2)+ 3 * $AY$1,COLUMNS($AZ$2:CJ2)))</f>
        <v>43</v>
      </c>
      <c r="CL2" s="31">
        <f>IF($AY$2=1,INDEX(Donnees!$A$3:$BB$20,ROWS($AZ$2:CK2) + 3 * $AY$1,COLUMNS($AZ$2:CK2)),INDEX(Donnees!$A$3:$BB$20,ROWS($AZ$2:CK2)+ 3 * $AY$1,COLUMNS($AZ$2:CK2)))</f>
        <v>42</v>
      </c>
      <c r="CM2" s="31">
        <f>IF($AY$2=1,INDEX(Donnees!$A$3:$BB$20,ROWS($AZ$2:CL2) + 3 * $AY$1,COLUMNS($AZ$2:CL2)),INDEX(Donnees!$A$3:$BB$20,ROWS($AZ$2:CL2)+ 3 * $AY$1,COLUMNS($AZ$2:CL2)))</f>
        <v>56</v>
      </c>
      <c r="CN2" s="31">
        <f>IF($AY$2=1,INDEX(Donnees!$A$3:$BB$20,ROWS($AZ$2:CM2) + 3 * $AY$1,COLUMNS($AZ$2:CM2)),INDEX(Donnees!$A$3:$BB$20,ROWS($AZ$2:CM2)+ 3 * $AY$1,COLUMNS($AZ$2:CM2)))</f>
        <v>72</v>
      </c>
      <c r="CO2" s="31">
        <f>IF($AY$2=1,INDEX(Donnees!$A$3:$BB$20,ROWS($AZ$2:CN2) + 3 * $AY$1,COLUMNS($AZ$2:CN2)),INDEX(Donnees!$A$3:$BB$20,ROWS($AZ$2:CN2)+ 3 * $AY$1,COLUMNS($AZ$2:CN2)))</f>
        <v>62</v>
      </c>
      <c r="CP2" s="31">
        <f>IF($AY$2=1,INDEX(Donnees!$A$3:$BB$20,ROWS($AZ$2:CO2) + 3 * $AY$1,COLUMNS($AZ$2:CO2)),INDEX(Donnees!$A$3:$BB$20,ROWS($AZ$2:CO2)+ 3 * $AY$1,COLUMNS($AZ$2:CO2)))</f>
        <v>96</v>
      </c>
      <c r="CQ2" s="31">
        <f>IF($AY$2=1,INDEX(Donnees!$A$3:$BB$20,ROWS($AZ$2:CP2) + 3 * $AY$1,COLUMNS($AZ$2:CP2)),INDEX(Donnees!$A$3:$BB$20,ROWS($AZ$2:CP2)+ 3 * $AY$1,COLUMNS($AZ$2:CP2)))</f>
        <v>9</v>
      </c>
      <c r="CR2" s="31">
        <f>IF($AY$2=1,INDEX(Donnees!$A$3:$BB$20,ROWS($AZ$2:CQ2) + 3 * $AY$1,COLUMNS($AZ$2:CQ2)),INDEX(Donnees!$A$3:$BB$20,ROWS($AZ$2:CQ2)+ 3 * $AY$1,COLUMNS($AZ$2:CQ2)))</f>
        <v>14</v>
      </c>
      <c r="CS2" s="31">
        <f>IF($AY$2=1,INDEX(Donnees!$A$3:$BB$20,ROWS($AZ$2:CR2) + 3 * $AY$1,COLUMNS($AZ$2:CR2)),INDEX(Donnees!$A$3:$BB$20,ROWS($AZ$2:CR2)+ 3 * $AY$1,COLUMNS($AZ$2:CR2)))</f>
        <v>75</v>
      </c>
      <c r="CT2" s="31">
        <f>IF($AY$2=1,INDEX(Donnees!$A$3:$BB$20,ROWS($AZ$2:CS2) + 3 * $AY$1,COLUMNS($AZ$2:CS2)),INDEX(Donnees!$A$3:$BB$20,ROWS($AZ$2:CS2)+ 3 * $AY$1,COLUMNS($AZ$2:CS2)))</f>
        <v>6</v>
      </c>
      <c r="CU2" s="31">
        <f>IF($AY$2=1,INDEX(Donnees!$A$3:$BB$20,ROWS($AZ$2:CT2) + 3 * $AY$1,COLUMNS($AZ$2:CT2)),INDEX(Donnees!$A$3:$BB$20,ROWS($AZ$2:CT2)+ 3 * $AY$1,COLUMNS($AZ$2:CT2)))</f>
        <v>52</v>
      </c>
      <c r="CV2" s="31">
        <f>IF($AY$2=1,INDEX(Donnees!$A$3:$BB$20,ROWS($AZ$2:CU2) + 3 * $AY$1,COLUMNS($AZ$2:CU2)),INDEX(Donnees!$A$3:$BB$20,ROWS($AZ$2:CU2)+ 3 * $AY$1,COLUMNS($AZ$2:CU2)))</f>
        <v>83</v>
      </c>
      <c r="CW2" s="31">
        <f>IF($AY$2=1,INDEX(Donnees!$A$3:$BB$20,ROWS($AZ$2:CV2) + 3 * $AY$1,COLUMNS($AZ$2:CV2)),INDEX(Donnees!$A$3:$BB$20,ROWS($AZ$2:CV2)+ 3 * $AY$1,COLUMNS($AZ$2:CV2)))</f>
        <v>0</v>
      </c>
      <c r="CX2" s="31">
        <f>IF($AY$2=1,INDEX(Donnees!$A$3:$BB$20,ROWS($AZ$2:CW2) + 3 * $AY$1,COLUMNS($AZ$2:CW2)),INDEX(Donnees!$A$3:$BB$20,ROWS($AZ$2:CW2)+ 3 * $AY$1,COLUMNS($AZ$2:CW2)))</f>
        <v>71</v>
      </c>
      <c r="CY2" s="31">
        <f>IF($AY$2=1,INDEX(Donnees!$A$3:$BB$20,ROWS($AZ$2:CX2) + 3 * $AY$1,COLUMNS($AZ$2:CX2)),INDEX(Donnees!$A$3:$BB$20,ROWS($AZ$2:CX2)+ 3 * $AY$1,COLUMNS($AZ$2:CX2)))</f>
        <v>76</v>
      </c>
      <c r="CZ2" s="31">
        <f>IF($AY$2=1,INDEX(Donnees!$A$3:$BB$20,ROWS($AZ$2:CY2) + 3 * $AY$1,COLUMNS($AZ$2:CY2)),INDEX(Donnees!$A$3:$BB$20,ROWS($AZ$2:CY2)+ 3 * $AY$1,COLUMNS($AZ$2:CY2)))</f>
        <v>2</v>
      </c>
      <c r="DA2" s="31">
        <f>IF($AY$2=1,INDEX(Donnees!$A$3:$BB$20,ROWS($AZ$2:CZ2) + 3 * $AY$1,COLUMNS($AZ$2:CZ2)),INDEX(Donnees!$A$3:$BB$20,ROWS($AZ$2:CZ2)+ 3 * $AY$1,COLUMNS($AZ$2:CZ2)))</f>
        <v>17</v>
      </c>
      <c r="DB2" s="31">
        <f>IF($AY$2=1,INDEX(Donnees!$A$3:$BB$20,ROWS($AZ$2:DA2) + 3 * $AY$1,COLUMNS($AZ$2:DA2)),INDEX(Donnees!$A$3:$BB$20,ROWS($AZ$2:DA2)+ 3 * $AY$1,COLUMNS($AZ$2:DA2)))</f>
        <v>84</v>
      </c>
    </row>
    <row r="3" spans="1:106" x14ac:dyDescent="0.2">
      <c r="AZ3" s="31">
        <v>2</v>
      </c>
      <c r="BA3" s="31" t="str">
        <f>IF($AY$2=1,INDEX(Donnees!$A$3:$BB$20,ROWS($AZ$2:AZ3) + 3 * $AY$1,COLUMNS($AZ$2:AZ3)),INDEX(Donnees!$A$3:$BB$20,ROWS($AZ$2:AZ3)+ 3 * $AY$1,COLUMNS($AZ$2:AZ3)))</f>
        <v>Capacite</v>
      </c>
      <c r="BB3" s="31">
        <f>IF($AY$2=1,INDEX(Donnees!$A$3:$BB$20,ROWS($AZ$2:BA3) + 3 * $AY$1,COLUMNS($AZ$2:BA3)),INDEX(Donnees!$A$3:$BB$20,ROWS($AZ$2:BA3)+ 3 * $AY$1,COLUMNS($AZ$2:BA3)))</f>
        <v>100</v>
      </c>
      <c r="BC3" s="31">
        <f>IF($AY$2=1,INDEX(Donnees!$A$3:$BB$20,ROWS($AZ$2:BB3) + 3 * $AY$1,COLUMNS($AZ$2:BB3)),INDEX(Donnees!$A$3:$BB$20,ROWS($AZ$2:BB3)+ 3 * $AY$1,COLUMNS($AZ$2:BB3)))</f>
        <v>100</v>
      </c>
      <c r="BD3" s="31">
        <f>IF($AY$2=1,INDEX(Donnees!$A$3:$BB$20,ROWS($AZ$2:BC3) + 3 * $AY$1,COLUMNS($AZ$2:BC3)),INDEX(Donnees!$A$3:$BB$20,ROWS($AZ$2:BC3)+ 3 * $AY$1,COLUMNS($AZ$2:BC3)))</f>
        <v>100</v>
      </c>
      <c r="BE3" s="31">
        <f>IF($AY$2=1,INDEX(Donnees!$A$3:$BB$20,ROWS($AZ$2:BD3) + 3 * $AY$1,COLUMNS($AZ$2:BD3)),INDEX(Donnees!$A$3:$BB$20,ROWS($AZ$2:BD3)+ 3 * $AY$1,COLUMNS($AZ$2:BD3)))</f>
        <v>100</v>
      </c>
      <c r="BF3" s="31">
        <f>IF($AY$2=1,INDEX(Donnees!$A$3:$BB$20,ROWS($AZ$2:BE3) + 3 * $AY$1,COLUMNS($AZ$2:BE3)),INDEX(Donnees!$A$3:$BB$20,ROWS($AZ$2:BE3)+ 3 * $AY$1,COLUMNS($AZ$2:BE3)))</f>
        <v>100</v>
      </c>
      <c r="BG3" s="31">
        <f>IF($AY$2=1,INDEX(Donnees!$A$3:$BB$20,ROWS($AZ$2:BF3) + 3 * $AY$1,COLUMNS($AZ$2:BF3)),INDEX(Donnees!$A$3:$BB$20,ROWS($AZ$2:BF3)+ 3 * $AY$1,COLUMNS($AZ$2:BF3)))</f>
        <v>100</v>
      </c>
      <c r="BH3" s="31">
        <f>IF($AY$2=1,INDEX(Donnees!$A$3:$BB$20,ROWS($AZ$2:BG3) + 3 * $AY$1,COLUMNS($AZ$2:BG3)),INDEX(Donnees!$A$3:$BB$20,ROWS($AZ$2:BG3)+ 3 * $AY$1,COLUMNS($AZ$2:BG3)))</f>
        <v>100</v>
      </c>
      <c r="BI3" s="31">
        <f>IF($AY$2=1,INDEX(Donnees!$A$3:$BB$20,ROWS($AZ$2:BH3) + 3 * $AY$1,COLUMNS($AZ$2:BH3)),INDEX(Donnees!$A$3:$BB$20,ROWS($AZ$2:BH3)+ 3 * $AY$1,COLUMNS($AZ$2:BH3)))</f>
        <v>100</v>
      </c>
      <c r="BJ3" s="31">
        <f>IF($AY$2=1,INDEX(Donnees!$A$3:$BB$20,ROWS($AZ$2:BI3) + 3 * $AY$1,COLUMNS($AZ$2:BI3)),INDEX(Donnees!$A$3:$BB$20,ROWS($AZ$2:BI3)+ 3 * $AY$1,COLUMNS($AZ$2:BI3)))</f>
        <v>100</v>
      </c>
      <c r="BK3" s="31">
        <f>IF($AY$2=1,INDEX(Donnees!$A$3:$BB$20,ROWS($AZ$2:BJ3) + 3 * $AY$1,COLUMNS($AZ$2:BJ3)),INDEX(Donnees!$A$3:$BB$20,ROWS($AZ$2:BJ3)+ 3 * $AY$1,COLUMNS($AZ$2:BJ3)))</f>
        <v>100</v>
      </c>
      <c r="BL3" s="31">
        <f>IF($AY$2=1,INDEX(Donnees!$A$3:$BB$20,ROWS($AZ$2:BK3) + 3 * $AY$1,COLUMNS($AZ$2:BK3)),INDEX(Donnees!$A$3:$BB$20,ROWS($AZ$2:BK3)+ 3 * $AY$1,COLUMNS($AZ$2:BK3)))</f>
        <v>100</v>
      </c>
      <c r="BM3" s="31">
        <f>IF($AY$2=1,INDEX(Donnees!$A$3:$BB$20,ROWS($AZ$2:BL3) + 3 * $AY$1,COLUMNS($AZ$2:BL3)),INDEX(Donnees!$A$3:$BB$20,ROWS($AZ$2:BL3)+ 3 * $AY$1,COLUMNS($AZ$2:BL3)))</f>
        <v>100</v>
      </c>
      <c r="BN3" s="31">
        <f>IF($AY$2=1,INDEX(Donnees!$A$3:$BB$20,ROWS($AZ$2:BM3) + 3 * $AY$1,COLUMNS($AZ$2:BM3)),INDEX(Donnees!$A$3:$BB$20,ROWS($AZ$2:BM3)+ 3 * $AY$1,COLUMNS($AZ$2:BM3)))</f>
        <v>100</v>
      </c>
      <c r="BO3" s="31">
        <f>IF($AY$2=1,INDEX(Donnees!$A$3:$BB$20,ROWS($AZ$2:BN3) + 3 * $AY$1,COLUMNS($AZ$2:BN3)),INDEX(Donnees!$A$3:$BB$20,ROWS($AZ$2:BN3)+ 3 * $AY$1,COLUMNS($AZ$2:BN3)))</f>
        <v>100</v>
      </c>
      <c r="BP3" s="31">
        <f>IF($AY$2=1,INDEX(Donnees!$A$3:$BB$20,ROWS($AZ$2:BO3) + 3 * $AY$1,COLUMNS($AZ$2:BO3)),INDEX(Donnees!$A$3:$BB$20,ROWS($AZ$2:BO3)+ 3 * $AY$1,COLUMNS($AZ$2:BO3)))</f>
        <v>100</v>
      </c>
      <c r="BQ3" s="31">
        <f>IF($AY$2=1,INDEX(Donnees!$A$3:$BB$20,ROWS($AZ$2:BP3) + 3 * $AY$1,COLUMNS($AZ$2:BP3)),INDEX(Donnees!$A$3:$BB$20,ROWS($AZ$2:BP3)+ 3 * $AY$1,COLUMNS($AZ$2:BP3)))</f>
        <v>100</v>
      </c>
      <c r="BR3" s="31">
        <f>IF($AY$2=1,INDEX(Donnees!$A$3:$BB$20,ROWS($AZ$2:BQ3) + 3 * $AY$1,COLUMNS($AZ$2:BQ3)),INDEX(Donnees!$A$3:$BB$20,ROWS($AZ$2:BQ3)+ 3 * $AY$1,COLUMNS($AZ$2:BQ3)))</f>
        <v>100</v>
      </c>
      <c r="BS3" s="31">
        <f>IF($AY$2=1,INDEX(Donnees!$A$3:$BB$20,ROWS($AZ$2:BR3) + 3 * $AY$1,COLUMNS($AZ$2:BR3)),INDEX(Donnees!$A$3:$BB$20,ROWS($AZ$2:BR3)+ 3 * $AY$1,COLUMNS($AZ$2:BR3)))</f>
        <v>100</v>
      </c>
      <c r="BT3" s="31">
        <f>IF($AY$2=1,INDEX(Donnees!$A$3:$BB$20,ROWS($AZ$2:BS3) + 3 * $AY$1,COLUMNS($AZ$2:BS3)),INDEX(Donnees!$A$3:$BB$20,ROWS($AZ$2:BS3)+ 3 * $AY$1,COLUMNS($AZ$2:BS3)))</f>
        <v>100</v>
      </c>
      <c r="BU3" s="31">
        <f>IF($AY$2=1,INDEX(Donnees!$A$3:$BB$20,ROWS($AZ$2:BT3) + 3 * $AY$1,COLUMNS($AZ$2:BT3)),INDEX(Donnees!$A$3:$BB$20,ROWS($AZ$2:BT3)+ 3 * $AY$1,COLUMNS($AZ$2:BT3)))</f>
        <v>100</v>
      </c>
      <c r="BV3" s="31">
        <f>IF($AY$2=1,INDEX(Donnees!$A$3:$BB$20,ROWS($AZ$2:BU3) + 3 * $AY$1,COLUMNS($AZ$2:BU3)),INDEX(Donnees!$A$3:$BB$20,ROWS($AZ$2:BU3)+ 3 * $AY$1,COLUMNS($AZ$2:BU3)))</f>
        <v>100</v>
      </c>
      <c r="BW3" s="31">
        <f>IF($AY$2=1,INDEX(Donnees!$A$3:$BB$20,ROWS($AZ$2:BV3) + 3 * $AY$1,COLUMNS($AZ$2:BV3)),INDEX(Donnees!$A$3:$BB$20,ROWS($AZ$2:BV3)+ 3 * $AY$1,COLUMNS($AZ$2:BV3)))</f>
        <v>100</v>
      </c>
      <c r="BX3" s="31">
        <f>IF($AY$2=1,INDEX(Donnees!$A$3:$BB$20,ROWS($AZ$2:BW3) + 3 * $AY$1,COLUMNS($AZ$2:BW3)),INDEX(Donnees!$A$3:$BB$20,ROWS($AZ$2:BW3)+ 3 * $AY$1,COLUMNS($AZ$2:BW3)))</f>
        <v>100</v>
      </c>
      <c r="BY3" s="31">
        <f>IF($AY$2=1,INDEX(Donnees!$A$3:$BB$20,ROWS($AZ$2:BX3) + 3 * $AY$1,COLUMNS($AZ$2:BX3)),INDEX(Donnees!$A$3:$BB$20,ROWS($AZ$2:BX3)+ 3 * $AY$1,COLUMNS($AZ$2:BX3)))</f>
        <v>100</v>
      </c>
      <c r="BZ3" s="31">
        <f>IF($AY$2=1,INDEX(Donnees!$A$3:$BB$20,ROWS($AZ$2:BY3) + 3 * $AY$1,COLUMNS($AZ$2:BY3)),INDEX(Donnees!$A$3:$BB$20,ROWS($AZ$2:BY3)+ 3 * $AY$1,COLUMNS($AZ$2:BY3)))</f>
        <v>100</v>
      </c>
      <c r="CA3" s="31">
        <f>IF($AY$2=1,INDEX(Donnees!$A$3:$BB$20,ROWS($AZ$2:BZ3) + 3 * $AY$1,COLUMNS($AZ$2:BZ3)),INDEX(Donnees!$A$3:$BB$20,ROWS($AZ$2:BZ3)+ 3 * $AY$1,COLUMNS($AZ$2:BZ3)))</f>
        <v>100</v>
      </c>
      <c r="CB3" s="31">
        <f>IF($AY$2=1,INDEX(Donnees!$A$3:$BB$20,ROWS($AZ$2:CA3) + 3 * $AY$1,COLUMNS($AZ$2:CA3)),INDEX(Donnees!$A$3:$BB$20,ROWS($AZ$2:CA3)+ 3 * $AY$1,COLUMNS($AZ$2:CA3)))</f>
        <v>100</v>
      </c>
      <c r="CC3" s="31">
        <f>IF($AY$2=1,INDEX(Donnees!$A$3:$BB$20,ROWS($AZ$2:CB3) + 3 * $AY$1,COLUMNS($AZ$2:CB3)),INDEX(Donnees!$A$3:$BB$20,ROWS($AZ$2:CB3)+ 3 * $AY$1,COLUMNS($AZ$2:CB3)))</f>
        <v>100</v>
      </c>
      <c r="CD3" s="31">
        <f>IF($AY$2=1,INDEX(Donnees!$A$3:$BB$20,ROWS($AZ$2:CC3) + 3 * $AY$1,COLUMNS($AZ$2:CC3)),INDEX(Donnees!$A$3:$BB$20,ROWS($AZ$2:CC3)+ 3 * $AY$1,COLUMNS($AZ$2:CC3)))</f>
        <v>100</v>
      </c>
      <c r="CE3" s="31">
        <f>IF($AY$2=1,INDEX(Donnees!$A$3:$BB$20,ROWS($AZ$2:CD3) + 3 * $AY$1,COLUMNS($AZ$2:CD3)),INDEX(Donnees!$A$3:$BB$20,ROWS($AZ$2:CD3)+ 3 * $AY$1,COLUMNS($AZ$2:CD3)))</f>
        <v>100</v>
      </c>
      <c r="CF3" s="31">
        <f>IF($AY$2=1,INDEX(Donnees!$A$3:$BB$20,ROWS($AZ$2:CE3) + 3 * $AY$1,COLUMNS($AZ$2:CE3)),INDEX(Donnees!$A$3:$BB$20,ROWS($AZ$2:CE3)+ 3 * $AY$1,COLUMNS($AZ$2:CE3)))</f>
        <v>100</v>
      </c>
      <c r="CG3" s="31">
        <f>IF($AY$2=1,INDEX(Donnees!$A$3:$BB$20,ROWS($AZ$2:CF3) + 3 * $AY$1,COLUMNS($AZ$2:CF3)),INDEX(Donnees!$A$3:$BB$20,ROWS($AZ$2:CF3)+ 3 * $AY$1,COLUMNS($AZ$2:CF3)))</f>
        <v>100</v>
      </c>
      <c r="CH3" s="31">
        <f>IF($AY$2=1,INDEX(Donnees!$A$3:$BB$20,ROWS($AZ$2:CG3) + 3 * $AY$1,COLUMNS($AZ$2:CG3)),INDEX(Donnees!$A$3:$BB$20,ROWS($AZ$2:CG3)+ 3 * $AY$1,COLUMNS($AZ$2:CG3)))</f>
        <v>100</v>
      </c>
      <c r="CI3" s="31">
        <f>IF($AY$2=1,INDEX(Donnees!$A$3:$BB$20,ROWS($AZ$2:CH3) + 3 * $AY$1,COLUMNS($AZ$2:CH3)),INDEX(Donnees!$A$3:$BB$20,ROWS($AZ$2:CH3)+ 3 * $AY$1,COLUMNS($AZ$2:CH3)))</f>
        <v>100</v>
      </c>
      <c r="CJ3" s="31">
        <f>IF($AY$2=1,INDEX(Donnees!$A$3:$BB$20,ROWS($AZ$2:CI3) + 3 * $AY$1,COLUMNS($AZ$2:CI3)),INDEX(Donnees!$A$3:$BB$20,ROWS($AZ$2:CI3)+ 3 * $AY$1,COLUMNS($AZ$2:CI3)))</f>
        <v>100</v>
      </c>
      <c r="CK3" s="31">
        <f>IF($AY$2=1,INDEX(Donnees!$A$3:$BB$20,ROWS($AZ$2:CJ3) + 3 * $AY$1,COLUMNS($AZ$2:CJ3)),INDEX(Donnees!$A$3:$BB$20,ROWS($AZ$2:CJ3)+ 3 * $AY$1,COLUMNS($AZ$2:CJ3)))</f>
        <v>100</v>
      </c>
      <c r="CL3" s="31">
        <f>IF($AY$2=1,INDEX(Donnees!$A$3:$BB$20,ROWS($AZ$2:CK3) + 3 * $AY$1,COLUMNS($AZ$2:CK3)),INDEX(Donnees!$A$3:$BB$20,ROWS($AZ$2:CK3)+ 3 * $AY$1,COLUMNS($AZ$2:CK3)))</f>
        <v>100</v>
      </c>
      <c r="CM3" s="31">
        <f>IF($AY$2=1,INDEX(Donnees!$A$3:$BB$20,ROWS($AZ$2:CL3) + 3 * $AY$1,COLUMNS($AZ$2:CL3)),INDEX(Donnees!$A$3:$BB$20,ROWS($AZ$2:CL3)+ 3 * $AY$1,COLUMNS($AZ$2:CL3)))</f>
        <v>100</v>
      </c>
      <c r="CN3" s="31">
        <f>IF($AY$2=1,INDEX(Donnees!$A$3:$BB$20,ROWS($AZ$2:CM3) + 3 * $AY$1,COLUMNS($AZ$2:CM3)),INDEX(Donnees!$A$3:$BB$20,ROWS($AZ$2:CM3)+ 3 * $AY$1,COLUMNS($AZ$2:CM3)))</f>
        <v>100</v>
      </c>
      <c r="CO3" s="31">
        <f>IF($AY$2=1,INDEX(Donnees!$A$3:$BB$20,ROWS($AZ$2:CN3) + 3 * $AY$1,COLUMNS($AZ$2:CN3)),INDEX(Donnees!$A$3:$BB$20,ROWS($AZ$2:CN3)+ 3 * $AY$1,COLUMNS($AZ$2:CN3)))</f>
        <v>100</v>
      </c>
      <c r="CP3" s="31">
        <f>IF($AY$2=1,INDEX(Donnees!$A$3:$BB$20,ROWS($AZ$2:CO3) + 3 * $AY$1,COLUMNS($AZ$2:CO3)),INDEX(Donnees!$A$3:$BB$20,ROWS($AZ$2:CO3)+ 3 * $AY$1,COLUMNS($AZ$2:CO3)))</f>
        <v>100</v>
      </c>
      <c r="CQ3" s="31">
        <f>IF($AY$2=1,INDEX(Donnees!$A$3:$BB$20,ROWS($AZ$2:CP3) + 3 * $AY$1,COLUMNS($AZ$2:CP3)),INDEX(Donnees!$A$3:$BB$20,ROWS($AZ$2:CP3)+ 3 * $AY$1,COLUMNS($AZ$2:CP3)))</f>
        <v>100</v>
      </c>
      <c r="CR3" s="31">
        <f>IF($AY$2=1,INDEX(Donnees!$A$3:$BB$20,ROWS($AZ$2:CQ3) + 3 * $AY$1,COLUMNS($AZ$2:CQ3)),INDEX(Donnees!$A$3:$BB$20,ROWS($AZ$2:CQ3)+ 3 * $AY$1,COLUMNS($AZ$2:CQ3)))</f>
        <v>100</v>
      </c>
      <c r="CS3" s="31">
        <f>IF($AY$2=1,INDEX(Donnees!$A$3:$BB$20,ROWS($AZ$2:CR3) + 3 * $AY$1,COLUMNS($AZ$2:CR3)),INDEX(Donnees!$A$3:$BB$20,ROWS($AZ$2:CR3)+ 3 * $AY$1,COLUMNS($AZ$2:CR3)))</f>
        <v>100</v>
      </c>
      <c r="CT3" s="31">
        <f>IF($AY$2=1,INDEX(Donnees!$A$3:$BB$20,ROWS($AZ$2:CS3) + 3 * $AY$1,COLUMNS($AZ$2:CS3)),INDEX(Donnees!$A$3:$BB$20,ROWS($AZ$2:CS3)+ 3 * $AY$1,COLUMNS($AZ$2:CS3)))</f>
        <v>100</v>
      </c>
      <c r="CU3" s="31">
        <f>IF($AY$2=1,INDEX(Donnees!$A$3:$BB$20,ROWS($AZ$2:CT3) + 3 * $AY$1,COLUMNS($AZ$2:CT3)),INDEX(Donnees!$A$3:$BB$20,ROWS($AZ$2:CT3)+ 3 * $AY$1,COLUMNS($AZ$2:CT3)))</f>
        <v>100</v>
      </c>
      <c r="CV3" s="31">
        <f>IF($AY$2=1,INDEX(Donnees!$A$3:$BB$20,ROWS($AZ$2:CU3) + 3 * $AY$1,COLUMNS($AZ$2:CU3)),INDEX(Donnees!$A$3:$BB$20,ROWS($AZ$2:CU3)+ 3 * $AY$1,COLUMNS($AZ$2:CU3)))</f>
        <v>100</v>
      </c>
      <c r="CW3" s="31">
        <f>IF($AY$2=1,INDEX(Donnees!$A$3:$BB$20,ROWS($AZ$2:CV3) + 3 * $AY$1,COLUMNS($AZ$2:CV3)),INDEX(Donnees!$A$3:$BB$20,ROWS($AZ$2:CV3)+ 3 * $AY$1,COLUMNS($AZ$2:CV3)))</f>
        <v>100</v>
      </c>
      <c r="CX3" s="31">
        <f>IF($AY$2=1,INDEX(Donnees!$A$3:$BB$20,ROWS($AZ$2:CW3) + 3 * $AY$1,COLUMNS($AZ$2:CW3)),INDEX(Donnees!$A$3:$BB$20,ROWS($AZ$2:CW3)+ 3 * $AY$1,COLUMNS($AZ$2:CW3)))</f>
        <v>100</v>
      </c>
      <c r="CY3" s="31">
        <f>IF($AY$2=1,INDEX(Donnees!$A$3:$BB$20,ROWS($AZ$2:CX3) + 3 * $AY$1,COLUMNS($AZ$2:CX3)),INDEX(Donnees!$A$3:$BB$20,ROWS($AZ$2:CX3)+ 3 * $AY$1,COLUMNS($AZ$2:CX3)))</f>
        <v>100</v>
      </c>
      <c r="CZ3" s="31">
        <f>IF($AY$2=1,INDEX(Donnees!$A$3:$BB$20,ROWS($AZ$2:CY3) + 3 * $AY$1,COLUMNS($AZ$2:CY3)),INDEX(Donnees!$A$3:$BB$20,ROWS($AZ$2:CY3)+ 3 * $AY$1,COLUMNS($AZ$2:CY3)))</f>
        <v>100</v>
      </c>
      <c r="DA3" s="31">
        <f>IF($AY$2=1,INDEX(Donnees!$A$3:$BB$20,ROWS($AZ$2:CZ3) + 3 * $AY$1,COLUMNS($AZ$2:CZ3)),INDEX(Donnees!$A$3:$BB$20,ROWS($AZ$2:CZ3)+ 3 * $AY$1,COLUMNS($AZ$2:CZ3)))</f>
        <v>100</v>
      </c>
      <c r="DB3" s="31">
        <f>IF($AY$2=1,INDEX(Donnees!$A$3:$BB$20,ROWS($AZ$2:DA3) + 3 * $AY$1,COLUMNS($AZ$2:DA3)),INDEX(Donnees!$A$3:$BB$20,ROWS($AZ$2:DA3)+ 3 * $AY$1,COLUMNS($AZ$2:DA3)))</f>
        <v>100</v>
      </c>
    </row>
    <row r="4" spans="1:106" ht="17" thickBot="1" x14ac:dyDescent="0.25">
      <c r="AZ4" s="31">
        <v>3</v>
      </c>
      <c r="BA4" s="31" t="str">
        <f>IF($AY$2=1,INDEX(Donnees!$A$3:$BB$20,ROWS($AZ$2:AZ4) + 3 * $AY$1,COLUMNS($AZ$2:AZ4)),INDEX(Donnees!$A$3:$BB$20,ROWS($AZ$2:AZ4)+ 3 * $AY$1,COLUMNS($AZ$2:AZ4)))</f>
        <v>Historique</v>
      </c>
      <c r="BB4" s="31">
        <f>IF($AY$2=1,INDEX(Donnees!$A$3:$BB$20,ROWS($AZ$2:BA4) + 3 * $AY$1,COLUMNS($AZ$2:BA4)),INDEX(Donnees!$A$3:$BB$20,ROWS($AZ$2:BA4)+ 3 * $AY$1,COLUMNS($AZ$2:BA4)))</f>
        <v>49</v>
      </c>
      <c r="BC4" s="31">
        <f>IF($AY$2=1,INDEX(Donnees!$A$3:$BB$20,ROWS($AZ$2:BB4) + 3 * $AY$1,COLUMNS($AZ$2:BB4)),INDEX(Donnees!$A$3:$BB$20,ROWS($AZ$2:BB4)+ 3 * $AY$1,COLUMNS($AZ$2:BB4)))</f>
        <v>84</v>
      </c>
      <c r="BD4" s="31">
        <f>IF($AY$2=1,INDEX(Donnees!$A$3:$BB$20,ROWS($AZ$2:BC4) + 3 * $AY$1,COLUMNS($AZ$2:BC4)),INDEX(Donnees!$A$3:$BB$20,ROWS($AZ$2:BC4)+ 3 * $AY$1,COLUMNS($AZ$2:BC4)))</f>
        <v>19</v>
      </c>
      <c r="BE4" s="31">
        <f>IF($AY$2=1,INDEX(Donnees!$A$3:$BB$20,ROWS($AZ$2:BD4) + 3 * $AY$1,COLUMNS($AZ$2:BD4)),INDEX(Donnees!$A$3:$BB$20,ROWS($AZ$2:BD4)+ 3 * $AY$1,COLUMNS($AZ$2:BD4)))</f>
        <v>78</v>
      </c>
      <c r="BF4" s="31">
        <f>IF($AY$2=1,INDEX(Donnees!$A$3:$BB$20,ROWS($AZ$2:BE4) + 3 * $AY$1,COLUMNS($AZ$2:BE4)),INDEX(Donnees!$A$3:$BB$20,ROWS($AZ$2:BE4)+ 3 * $AY$1,COLUMNS($AZ$2:BE4)))</f>
        <v>24</v>
      </c>
      <c r="BG4" s="31">
        <f>IF($AY$2=1,INDEX(Donnees!$A$3:$BB$20,ROWS($AZ$2:BF4) + 3 * $AY$1,COLUMNS($AZ$2:BF4)),INDEX(Donnees!$A$3:$BB$20,ROWS($AZ$2:BF4)+ 3 * $AY$1,COLUMNS($AZ$2:BF4)))</f>
        <v>66</v>
      </c>
      <c r="BH4" s="31">
        <f>IF($AY$2=1,INDEX(Donnees!$A$3:$BB$20,ROWS($AZ$2:BG4) + 3 * $AY$1,COLUMNS($AZ$2:BG4)),INDEX(Donnees!$A$3:$BB$20,ROWS($AZ$2:BG4)+ 3 * $AY$1,COLUMNS($AZ$2:BG4)))</f>
        <v>40</v>
      </c>
      <c r="BI4" s="31">
        <f>IF($AY$2=1,INDEX(Donnees!$A$3:$BB$20,ROWS($AZ$2:BH4) + 3 * $AY$1,COLUMNS($AZ$2:BH4)),INDEX(Donnees!$A$3:$BB$20,ROWS($AZ$2:BH4)+ 3 * $AY$1,COLUMNS($AZ$2:BH4)))</f>
        <v>61</v>
      </c>
      <c r="BJ4" s="31">
        <f>IF($AY$2=1,INDEX(Donnees!$A$3:$BB$20,ROWS($AZ$2:BI4) + 3 * $AY$1,COLUMNS($AZ$2:BI4)),INDEX(Donnees!$A$3:$BB$20,ROWS($AZ$2:BI4)+ 3 * $AY$1,COLUMNS($AZ$2:BI4)))</f>
        <v>17</v>
      </c>
      <c r="BK4" s="31">
        <f>IF($AY$2=1,INDEX(Donnees!$A$3:$BB$20,ROWS($AZ$2:BJ4) + 3 * $AY$1,COLUMNS($AZ$2:BJ4)),INDEX(Donnees!$A$3:$BB$20,ROWS($AZ$2:BJ4)+ 3 * $AY$1,COLUMNS($AZ$2:BJ4)))</f>
        <v>90</v>
      </c>
      <c r="BL4" s="31">
        <f>IF($AY$2=1,INDEX(Donnees!$A$3:$BB$20,ROWS($AZ$2:BK4) + 3 * $AY$1,COLUMNS($AZ$2:BK4)),INDEX(Donnees!$A$3:$BB$20,ROWS($AZ$2:BK4)+ 3 * $AY$1,COLUMNS($AZ$2:BK4)))</f>
        <v>43</v>
      </c>
      <c r="BM4" s="31">
        <f>IF($AY$2=1,INDEX(Donnees!$A$3:$BB$20,ROWS($AZ$2:BL4) + 3 * $AY$1,COLUMNS($AZ$2:BL4)),INDEX(Donnees!$A$3:$BB$20,ROWS($AZ$2:BL4)+ 3 * $AY$1,COLUMNS($AZ$2:BL4)))</f>
        <v>42</v>
      </c>
      <c r="BN4" s="31">
        <f>IF($AY$2=1,INDEX(Donnees!$A$3:$BB$20,ROWS($AZ$2:BM4) + 3 * $AY$1,COLUMNS($AZ$2:BM4)),INDEX(Donnees!$A$3:$BB$20,ROWS($AZ$2:BM4)+ 3 * $AY$1,COLUMNS($AZ$2:BM4)))</f>
        <v>94</v>
      </c>
      <c r="BO4" s="31">
        <f>IF($AY$2=1,INDEX(Donnees!$A$3:$BB$20,ROWS($AZ$2:BN4) + 3 * $AY$1,COLUMNS($AZ$2:BN4)),INDEX(Donnees!$A$3:$BB$20,ROWS($AZ$2:BN4)+ 3 * $AY$1,COLUMNS($AZ$2:BN4)))</f>
        <v>51</v>
      </c>
      <c r="BP4" s="31">
        <f>IF($AY$2=1,INDEX(Donnees!$A$3:$BB$20,ROWS($AZ$2:BO4) + 3 * $AY$1,COLUMNS($AZ$2:BO4)),INDEX(Donnees!$A$3:$BB$20,ROWS($AZ$2:BO4)+ 3 * $AY$1,COLUMNS($AZ$2:BO4)))</f>
        <v>70</v>
      </c>
      <c r="BQ4" s="31">
        <f>IF($AY$2=1,INDEX(Donnees!$A$3:$BB$20,ROWS($AZ$2:BP4) + 3 * $AY$1,COLUMNS($AZ$2:BP4)),INDEX(Donnees!$A$3:$BB$20,ROWS($AZ$2:BP4)+ 3 * $AY$1,COLUMNS($AZ$2:BP4)))</f>
        <v>29</v>
      </c>
      <c r="BR4" s="31">
        <f>IF($AY$2=1,INDEX(Donnees!$A$3:$BB$20,ROWS($AZ$2:BQ4) + 3 * $AY$1,COLUMNS($AZ$2:BQ4)),INDEX(Donnees!$A$3:$BB$20,ROWS($AZ$2:BQ4)+ 3 * $AY$1,COLUMNS($AZ$2:BQ4)))</f>
        <v>23</v>
      </c>
      <c r="BS4" s="31">
        <f>IF($AY$2=1,INDEX(Donnees!$A$3:$BB$20,ROWS($AZ$2:BR4) + 3 * $AY$1,COLUMNS($AZ$2:BR4)),INDEX(Donnees!$A$3:$BB$20,ROWS($AZ$2:BR4)+ 3 * $AY$1,COLUMNS($AZ$2:BR4)))</f>
        <v>1</v>
      </c>
      <c r="BT4" s="31">
        <f>IF($AY$2=1,INDEX(Donnees!$A$3:$BB$20,ROWS($AZ$2:BS4) + 3 * $AY$1,COLUMNS($AZ$2:BS4)),INDEX(Donnees!$A$3:$BB$20,ROWS($AZ$2:BS4)+ 3 * $AY$1,COLUMNS($AZ$2:BS4)))</f>
        <v>96</v>
      </c>
      <c r="BU4" s="31">
        <f>IF($AY$2=1,INDEX(Donnees!$A$3:$BB$20,ROWS($AZ$2:BT4) + 3 * $AY$1,COLUMNS($AZ$2:BT4)),INDEX(Donnees!$A$3:$BB$20,ROWS($AZ$2:BT4)+ 3 * $AY$1,COLUMNS($AZ$2:BT4)))</f>
        <v>82</v>
      </c>
      <c r="BV4" s="31">
        <f>IF($AY$2=1,INDEX(Donnees!$A$3:$BB$20,ROWS($AZ$2:BU4) + 3 * $AY$1,COLUMNS($AZ$2:BU4)),INDEX(Donnees!$A$3:$BB$20,ROWS($AZ$2:BU4)+ 3 * $AY$1,COLUMNS($AZ$2:BU4)))</f>
        <v>23</v>
      </c>
      <c r="BW4" s="31">
        <f>IF($AY$2=1,INDEX(Donnees!$A$3:$BB$20,ROWS($AZ$2:BV4) + 3 * $AY$1,COLUMNS($AZ$2:BV4)),INDEX(Donnees!$A$3:$BB$20,ROWS($AZ$2:BV4)+ 3 * $AY$1,COLUMNS($AZ$2:BV4)))</f>
        <v>94</v>
      </c>
      <c r="BX4" s="31">
        <f>IF($AY$2=1,INDEX(Donnees!$A$3:$BB$20,ROWS($AZ$2:BW4) + 3 * $AY$1,COLUMNS($AZ$2:BW4)),INDEX(Donnees!$A$3:$BB$20,ROWS($AZ$2:BW4)+ 3 * $AY$1,COLUMNS($AZ$2:BW4)))</f>
        <v>95</v>
      </c>
      <c r="BY4" s="31">
        <f>IF($AY$2=1,INDEX(Donnees!$A$3:$BB$20,ROWS($AZ$2:BX4) + 3 * $AY$1,COLUMNS($AZ$2:BX4)),INDEX(Donnees!$A$3:$BB$20,ROWS($AZ$2:BX4)+ 3 * $AY$1,COLUMNS($AZ$2:BX4)))</f>
        <v>74</v>
      </c>
      <c r="BZ4" s="31">
        <f>IF($AY$2=1,INDEX(Donnees!$A$3:$BB$20,ROWS($AZ$2:BY4) + 3 * $AY$1,COLUMNS($AZ$2:BY4)),INDEX(Donnees!$A$3:$BB$20,ROWS($AZ$2:BY4)+ 3 * $AY$1,COLUMNS($AZ$2:BY4)))</f>
        <v>0</v>
      </c>
      <c r="CA4" s="31">
        <f>IF($AY$2=1,INDEX(Donnees!$A$3:$BB$20,ROWS($AZ$2:BZ4) + 3 * $AY$1,COLUMNS($AZ$2:BZ4)),INDEX(Donnees!$A$3:$BB$20,ROWS($AZ$2:BZ4)+ 3 * $AY$1,COLUMNS($AZ$2:BZ4)))</f>
        <v>0</v>
      </c>
      <c r="CB4" s="31">
        <f>IF($AY$2=1,INDEX(Donnees!$A$3:$BB$20,ROWS($AZ$2:CA4) + 3 * $AY$1,COLUMNS($AZ$2:CA4)),INDEX(Donnees!$A$3:$BB$20,ROWS($AZ$2:CA4)+ 3 * $AY$1,COLUMNS($AZ$2:CA4)))</f>
        <v>0</v>
      </c>
      <c r="CC4" s="31">
        <f>IF($AY$2=1,INDEX(Donnees!$A$3:$BB$20,ROWS($AZ$2:CB4) + 3 * $AY$1,COLUMNS($AZ$2:CB4)),INDEX(Donnees!$A$3:$BB$20,ROWS($AZ$2:CB4)+ 3 * $AY$1,COLUMNS($AZ$2:CB4)))</f>
        <v>0</v>
      </c>
      <c r="CD4" s="31">
        <f>IF($AY$2=1,INDEX(Donnees!$A$3:$BB$20,ROWS($AZ$2:CC4) + 3 * $AY$1,COLUMNS($AZ$2:CC4)),INDEX(Donnees!$A$3:$BB$20,ROWS($AZ$2:CC4)+ 3 * $AY$1,COLUMNS($AZ$2:CC4)))</f>
        <v>0</v>
      </c>
      <c r="CE4" s="31">
        <f>IF($AY$2=1,INDEX(Donnees!$A$3:$BB$20,ROWS($AZ$2:CD4) + 3 * $AY$1,COLUMNS($AZ$2:CD4)),INDEX(Donnees!$A$3:$BB$20,ROWS($AZ$2:CD4)+ 3 * $AY$1,COLUMNS($AZ$2:CD4)))</f>
        <v>0</v>
      </c>
      <c r="CF4" s="31">
        <f>IF($AY$2=1,INDEX(Donnees!$A$3:$BB$20,ROWS($AZ$2:CE4) + 3 * $AY$1,COLUMNS($AZ$2:CE4)),INDEX(Donnees!$A$3:$BB$20,ROWS($AZ$2:CE4)+ 3 * $AY$1,COLUMNS($AZ$2:CE4)))</f>
        <v>0</v>
      </c>
      <c r="CG4" s="31">
        <f>IF($AY$2=1,INDEX(Donnees!$A$3:$BB$20,ROWS($AZ$2:CF4) + 3 * $AY$1,COLUMNS($AZ$2:CF4)),INDEX(Donnees!$A$3:$BB$20,ROWS($AZ$2:CF4)+ 3 * $AY$1,COLUMNS($AZ$2:CF4)))</f>
        <v>0</v>
      </c>
      <c r="CH4" s="31">
        <f>IF($AY$2=1,INDEX(Donnees!$A$3:$BB$20,ROWS($AZ$2:CG4) + 3 * $AY$1,COLUMNS($AZ$2:CG4)),INDEX(Donnees!$A$3:$BB$20,ROWS($AZ$2:CG4)+ 3 * $AY$1,COLUMNS($AZ$2:CG4)))</f>
        <v>0</v>
      </c>
      <c r="CI4" s="31">
        <f>IF($AY$2=1,INDEX(Donnees!$A$3:$BB$20,ROWS($AZ$2:CH4) + 3 * $AY$1,COLUMNS($AZ$2:CH4)),INDEX(Donnees!$A$3:$BB$20,ROWS($AZ$2:CH4)+ 3 * $AY$1,COLUMNS($AZ$2:CH4)))</f>
        <v>0</v>
      </c>
      <c r="CJ4" s="31">
        <f>IF($AY$2=1,INDEX(Donnees!$A$3:$BB$20,ROWS($AZ$2:CI4) + 3 * $AY$1,COLUMNS($AZ$2:CI4)),INDEX(Donnees!$A$3:$BB$20,ROWS($AZ$2:CI4)+ 3 * $AY$1,COLUMNS($AZ$2:CI4)))</f>
        <v>0</v>
      </c>
      <c r="CK4" s="31">
        <f>IF($AY$2=1,INDEX(Donnees!$A$3:$BB$20,ROWS($AZ$2:CJ4) + 3 * $AY$1,COLUMNS($AZ$2:CJ4)),INDEX(Donnees!$A$3:$BB$20,ROWS($AZ$2:CJ4)+ 3 * $AY$1,COLUMNS($AZ$2:CJ4)))</f>
        <v>0</v>
      </c>
      <c r="CL4" s="31">
        <f>IF($AY$2=1,INDEX(Donnees!$A$3:$BB$20,ROWS($AZ$2:CK4) + 3 * $AY$1,COLUMNS($AZ$2:CK4)),INDEX(Donnees!$A$3:$BB$20,ROWS($AZ$2:CK4)+ 3 * $AY$1,COLUMNS($AZ$2:CK4)))</f>
        <v>0</v>
      </c>
      <c r="CM4" s="31">
        <f>IF($AY$2=1,INDEX(Donnees!$A$3:$BB$20,ROWS($AZ$2:CL4) + 3 * $AY$1,COLUMNS($AZ$2:CL4)),INDEX(Donnees!$A$3:$BB$20,ROWS($AZ$2:CL4)+ 3 * $AY$1,COLUMNS($AZ$2:CL4)))</f>
        <v>0</v>
      </c>
      <c r="CN4" s="31">
        <f>IF($AY$2=1,INDEX(Donnees!$A$3:$BB$20,ROWS($AZ$2:CM4) + 3 * $AY$1,COLUMNS($AZ$2:CM4)),INDEX(Donnees!$A$3:$BB$20,ROWS($AZ$2:CM4)+ 3 * $AY$1,COLUMNS($AZ$2:CM4)))</f>
        <v>0</v>
      </c>
      <c r="CO4" s="31">
        <f>IF($AY$2=1,INDEX(Donnees!$A$3:$BB$20,ROWS($AZ$2:CN4) + 3 * $AY$1,COLUMNS($AZ$2:CN4)),INDEX(Donnees!$A$3:$BB$20,ROWS($AZ$2:CN4)+ 3 * $AY$1,COLUMNS($AZ$2:CN4)))</f>
        <v>0</v>
      </c>
      <c r="CP4" s="31">
        <f>IF($AY$2=1,INDEX(Donnees!$A$3:$BB$20,ROWS($AZ$2:CO4) + 3 * $AY$1,COLUMNS($AZ$2:CO4)),INDEX(Donnees!$A$3:$BB$20,ROWS($AZ$2:CO4)+ 3 * $AY$1,COLUMNS($AZ$2:CO4)))</f>
        <v>0</v>
      </c>
      <c r="CQ4" s="31">
        <f>IF($AY$2=1,INDEX(Donnees!$A$3:$BB$20,ROWS($AZ$2:CP4) + 3 * $AY$1,COLUMNS($AZ$2:CP4)),INDEX(Donnees!$A$3:$BB$20,ROWS($AZ$2:CP4)+ 3 * $AY$1,COLUMNS($AZ$2:CP4)))</f>
        <v>0</v>
      </c>
      <c r="CR4" s="31">
        <f>IF($AY$2=1,INDEX(Donnees!$A$3:$BB$20,ROWS($AZ$2:CQ4) + 3 * $AY$1,COLUMNS($AZ$2:CQ4)),INDEX(Donnees!$A$3:$BB$20,ROWS($AZ$2:CQ4)+ 3 * $AY$1,COLUMNS($AZ$2:CQ4)))</f>
        <v>0</v>
      </c>
      <c r="CS4" s="31">
        <f>IF($AY$2=1,INDEX(Donnees!$A$3:$BB$20,ROWS($AZ$2:CR4) + 3 * $AY$1,COLUMNS($AZ$2:CR4)),INDEX(Donnees!$A$3:$BB$20,ROWS($AZ$2:CR4)+ 3 * $AY$1,COLUMNS($AZ$2:CR4)))</f>
        <v>0</v>
      </c>
      <c r="CT4" s="31">
        <f>IF($AY$2=1,INDEX(Donnees!$A$3:$BB$20,ROWS($AZ$2:CS4) + 3 * $AY$1,COLUMNS($AZ$2:CS4)),INDEX(Donnees!$A$3:$BB$20,ROWS($AZ$2:CS4)+ 3 * $AY$1,COLUMNS($AZ$2:CS4)))</f>
        <v>0</v>
      </c>
      <c r="CU4" s="31">
        <f>IF($AY$2=1,INDEX(Donnees!$A$3:$BB$20,ROWS($AZ$2:CT4) + 3 * $AY$1,COLUMNS($AZ$2:CT4)),INDEX(Donnees!$A$3:$BB$20,ROWS($AZ$2:CT4)+ 3 * $AY$1,COLUMNS($AZ$2:CT4)))</f>
        <v>0</v>
      </c>
      <c r="CV4" s="31">
        <f>IF($AY$2=1,INDEX(Donnees!$A$3:$BB$20,ROWS($AZ$2:CU4) + 3 * $AY$1,COLUMNS($AZ$2:CU4)),INDEX(Donnees!$A$3:$BB$20,ROWS($AZ$2:CU4)+ 3 * $AY$1,COLUMNS($AZ$2:CU4)))</f>
        <v>0</v>
      </c>
      <c r="CW4" s="31">
        <f>IF($AY$2=1,INDEX(Donnees!$A$3:$BB$20,ROWS($AZ$2:CV4) + 3 * $AY$1,COLUMNS($AZ$2:CV4)),INDEX(Donnees!$A$3:$BB$20,ROWS($AZ$2:CV4)+ 3 * $AY$1,COLUMNS($AZ$2:CV4)))</f>
        <v>0</v>
      </c>
      <c r="CX4" s="31">
        <f>IF($AY$2=1,INDEX(Donnees!$A$3:$BB$20,ROWS($AZ$2:CW4) + 3 * $AY$1,COLUMNS($AZ$2:CW4)),INDEX(Donnees!$A$3:$BB$20,ROWS($AZ$2:CW4)+ 3 * $AY$1,COLUMNS($AZ$2:CW4)))</f>
        <v>0</v>
      </c>
      <c r="CY4" s="31">
        <f>IF($AY$2=1,INDEX(Donnees!$A$3:$BB$20,ROWS($AZ$2:CX4) + 3 * $AY$1,COLUMNS($AZ$2:CX4)),INDEX(Donnees!$A$3:$BB$20,ROWS($AZ$2:CX4)+ 3 * $AY$1,COLUMNS($AZ$2:CX4)))</f>
        <v>0</v>
      </c>
      <c r="CZ4" s="31">
        <f>IF($AY$2=1,INDEX(Donnees!$A$3:$BB$20,ROWS($AZ$2:CY4) + 3 * $AY$1,COLUMNS($AZ$2:CY4)),INDEX(Donnees!$A$3:$BB$20,ROWS($AZ$2:CY4)+ 3 * $AY$1,COLUMNS($AZ$2:CY4)))</f>
        <v>0</v>
      </c>
      <c r="DA4" s="31">
        <f>IF($AY$2=1,INDEX(Donnees!$A$3:$BB$20,ROWS($AZ$2:CZ4) + 3 * $AY$1,COLUMNS($AZ$2:CZ4)),INDEX(Donnees!$A$3:$BB$20,ROWS($AZ$2:CZ4)+ 3 * $AY$1,COLUMNS($AZ$2:CZ4)))</f>
        <v>0</v>
      </c>
      <c r="DB4" s="31">
        <f>IF($AY$2=1,INDEX(Donnees!$A$3:$BB$20,ROWS($AZ$2:DA4) + 3 * $AY$1,COLUMNS($AZ$2:DA4)),INDEX(Donnees!$A$3:$BB$20,ROWS($AZ$2:DA4)+ 3 * $AY$1,COLUMNS($AZ$2:DA4)))</f>
        <v>0</v>
      </c>
    </row>
    <row r="5" spans="1:106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4"/>
      <c r="N5" s="32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4"/>
    </row>
    <row r="6" spans="1:106" x14ac:dyDescent="0.2">
      <c r="A6" s="35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35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</row>
    <row r="7" spans="1:106" x14ac:dyDescent="0.2">
      <c r="A7" s="35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35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7"/>
    </row>
    <row r="8" spans="1:106" x14ac:dyDescent="0.2">
      <c r="A8" s="35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35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7"/>
    </row>
    <row r="9" spans="1:106" x14ac:dyDescent="0.2">
      <c r="A9" s="35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35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7"/>
    </row>
    <row r="10" spans="1:106" x14ac:dyDescent="0.2">
      <c r="A10" s="35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35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7"/>
    </row>
    <row r="11" spans="1:106" x14ac:dyDescent="0.2">
      <c r="A11" s="35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35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7"/>
    </row>
    <row r="12" spans="1:106" x14ac:dyDescent="0.2">
      <c r="A12" s="35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35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7"/>
    </row>
    <row r="13" spans="1:106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35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7"/>
    </row>
    <row r="14" spans="1:106" x14ac:dyDescent="0.2">
      <c r="A14" s="35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35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7"/>
    </row>
    <row r="15" spans="1:106" x14ac:dyDescent="0.2">
      <c r="A15" s="35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35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7"/>
    </row>
    <row r="16" spans="1:106" x14ac:dyDescent="0.2">
      <c r="A16" s="35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35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7"/>
    </row>
    <row r="17" spans="1:26" x14ac:dyDescent="0.2">
      <c r="A17" s="35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35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7"/>
    </row>
    <row r="18" spans="1:26" x14ac:dyDescent="0.2">
      <c r="A18" s="35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35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7"/>
    </row>
    <row r="19" spans="1:26" x14ac:dyDescent="0.2">
      <c r="A19" s="35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35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7"/>
    </row>
    <row r="20" spans="1:26" x14ac:dyDescent="0.2">
      <c r="A20" s="35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35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7"/>
    </row>
    <row r="21" spans="1:26" x14ac:dyDescent="0.2">
      <c r="A21" s="35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35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7"/>
    </row>
    <row r="22" spans="1:26" ht="17" thickBot="1" x14ac:dyDescent="0.25">
      <c r="A22" s="38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40"/>
      <c r="N22" s="38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40"/>
    </row>
    <row r="23" spans="1:26" x14ac:dyDescent="0.2">
      <c r="G23" s="32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4"/>
    </row>
    <row r="24" spans="1:26" x14ac:dyDescent="0.2">
      <c r="G24" s="35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7"/>
    </row>
    <row r="25" spans="1:26" x14ac:dyDescent="0.2">
      <c r="G25" s="35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7"/>
    </row>
    <row r="26" spans="1:26" x14ac:dyDescent="0.2">
      <c r="G26" s="35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7"/>
    </row>
    <row r="27" spans="1:26" x14ac:dyDescent="0.2">
      <c r="G27" s="35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7"/>
    </row>
    <row r="28" spans="1:26" x14ac:dyDescent="0.2">
      <c r="G28" s="35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7"/>
    </row>
    <row r="29" spans="1:26" x14ac:dyDescent="0.2">
      <c r="G29" s="35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7"/>
    </row>
    <row r="30" spans="1:26" x14ac:dyDescent="0.2">
      <c r="G30" s="35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7"/>
    </row>
    <row r="31" spans="1:26" x14ac:dyDescent="0.2">
      <c r="G31" s="35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7"/>
    </row>
    <row r="32" spans="1:26" x14ac:dyDescent="0.2">
      <c r="G32" s="35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7"/>
    </row>
    <row r="33" spans="7:19" x14ac:dyDescent="0.2">
      <c r="G33" s="35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7"/>
    </row>
    <row r="34" spans="7:19" x14ac:dyDescent="0.2">
      <c r="G34" s="35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7"/>
    </row>
    <row r="35" spans="7:19" x14ac:dyDescent="0.2">
      <c r="G35" s="35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7"/>
    </row>
    <row r="36" spans="7:19" x14ac:dyDescent="0.2">
      <c r="G36" s="35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7"/>
    </row>
    <row r="37" spans="7:19" x14ac:dyDescent="0.2">
      <c r="G37" s="35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7"/>
    </row>
    <row r="38" spans="7:19" x14ac:dyDescent="0.2">
      <c r="G38" s="35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7"/>
    </row>
    <row r="39" spans="7:19" x14ac:dyDescent="0.2">
      <c r="G39" s="35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7"/>
    </row>
    <row r="40" spans="7:19" ht="17" thickBot="1" x14ac:dyDescent="0.25">
      <c r="G40" s="38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4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Spinner 6">
              <controlPr defaultSize="0" autoPict="0">
                <anchor moveWithCells="1" sizeWithCells="1">
                  <from>
                    <xdr:col>15</xdr:col>
                    <xdr:colOff>635000</xdr:colOff>
                    <xdr:row>6</xdr:row>
                    <xdr:rowOff>101600</xdr:rowOff>
                  </from>
                  <to>
                    <xdr:col>16</xdr:col>
                    <xdr:colOff>584200</xdr:colOff>
                    <xdr:row>28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E91E3-FF5A-3643-8532-3832D0943DAC}">
  <sheetPr codeName="Feuil3">
    <tabColor rgb="FFFF0000"/>
  </sheetPr>
  <dimension ref="A1:DA40"/>
  <sheetViews>
    <sheetView showGridLines="0" tabSelected="1" zoomScale="62" workbookViewId="0">
      <selection activeCell="S41" sqref="S41"/>
    </sheetView>
  </sheetViews>
  <sheetFormatPr baseColWidth="10" defaultRowHeight="16" x14ac:dyDescent="0.2"/>
  <cols>
    <col min="1" max="49" width="10.83203125" style="31"/>
    <col min="50" max="50" width="12.33203125" style="31" bestFit="1" customWidth="1"/>
    <col min="51" max="51" width="17.1640625" style="31" bestFit="1" customWidth="1"/>
    <col min="52" max="53" width="14.33203125" style="31" bestFit="1" customWidth="1"/>
    <col min="54" max="16384" width="10.83203125" style="31"/>
  </cols>
  <sheetData>
    <row r="1" spans="1:105" x14ac:dyDescent="0.2">
      <c r="AX1" s="31" t="s">
        <v>16</v>
      </c>
      <c r="AY1" s="31">
        <v>1</v>
      </c>
      <c r="AZ1" s="31" t="s">
        <v>17</v>
      </c>
      <c r="BA1" s="31">
        <v>1</v>
      </c>
      <c r="BB1" s="31">
        <v>2</v>
      </c>
      <c r="BC1" s="31">
        <v>3</v>
      </c>
      <c r="BD1" s="31">
        <v>4</v>
      </c>
      <c r="BE1" s="31">
        <v>5</v>
      </c>
      <c r="BF1" s="31">
        <v>6</v>
      </c>
      <c r="BG1" s="31">
        <v>7</v>
      </c>
      <c r="BH1" s="31">
        <v>8</v>
      </c>
      <c r="BI1" s="31">
        <v>9</v>
      </c>
      <c r="BJ1" s="31">
        <v>10</v>
      </c>
      <c r="BK1" s="31">
        <v>11</v>
      </c>
      <c r="BL1" s="31">
        <v>12</v>
      </c>
      <c r="BM1" s="31">
        <v>13</v>
      </c>
      <c r="BN1" s="31">
        <v>14</v>
      </c>
      <c r="BO1" s="31">
        <v>15</v>
      </c>
      <c r="BP1" s="31">
        <v>16</v>
      </c>
      <c r="BQ1" s="31">
        <v>17</v>
      </c>
      <c r="BR1" s="31">
        <v>18</v>
      </c>
      <c r="BS1" s="31">
        <v>19</v>
      </c>
      <c r="BT1" s="31">
        <v>20</v>
      </c>
      <c r="BU1" s="31">
        <v>21</v>
      </c>
      <c r="BV1" s="31">
        <v>22</v>
      </c>
      <c r="BW1" s="31">
        <v>23</v>
      </c>
      <c r="BX1" s="31">
        <v>24</v>
      </c>
      <c r="BY1" s="31">
        <v>25</v>
      </c>
      <c r="BZ1" s="31">
        <v>26</v>
      </c>
      <c r="CA1" s="31">
        <v>27</v>
      </c>
      <c r="CB1" s="31">
        <v>28</v>
      </c>
      <c r="CC1" s="31">
        <v>29</v>
      </c>
      <c r="CD1" s="31">
        <v>30</v>
      </c>
      <c r="CE1" s="31">
        <v>31</v>
      </c>
      <c r="CF1" s="31">
        <v>32</v>
      </c>
      <c r="CG1" s="31">
        <v>33</v>
      </c>
      <c r="CH1" s="31">
        <v>34</v>
      </c>
      <c r="CI1" s="31">
        <v>35</v>
      </c>
      <c r="CJ1" s="31">
        <v>36</v>
      </c>
      <c r="CK1" s="31">
        <v>37</v>
      </c>
      <c r="CL1" s="31">
        <v>38</v>
      </c>
      <c r="CM1" s="31">
        <v>39</v>
      </c>
      <c r="CN1" s="31">
        <v>40</v>
      </c>
      <c r="CO1" s="31">
        <v>41</v>
      </c>
      <c r="CP1" s="31">
        <v>42</v>
      </c>
      <c r="CQ1" s="31">
        <v>43</v>
      </c>
      <c r="CR1" s="31">
        <v>44</v>
      </c>
      <c r="CS1" s="31">
        <v>45</v>
      </c>
      <c r="CT1" s="31">
        <v>46</v>
      </c>
      <c r="CU1" s="31">
        <v>47</v>
      </c>
      <c r="CV1" s="31">
        <v>48</v>
      </c>
      <c r="CW1" s="31">
        <v>49</v>
      </c>
      <c r="CX1" s="31">
        <v>50</v>
      </c>
      <c r="CY1" s="31">
        <v>51</v>
      </c>
      <c r="CZ1" s="31">
        <v>52</v>
      </c>
      <c r="DA1" s="31">
        <v>53</v>
      </c>
    </row>
    <row r="2" spans="1:105" x14ac:dyDescent="0.2">
      <c r="AZ2" s="31" t="str" cm="1">
        <f t="array" ref="AZ2">INDEX(Donnees!A23:BB28,KPI!$AY$1,COLUMNS($AZ$2:AZ2))</f>
        <v>Charge Atelier 1</v>
      </c>
      <c r="BA2" s="41" cm="1">
        <f t="array" ref="BA2">INDEX(Donnees!B23:BC28,KPI!$AY$1,COLUMNS($AZ$2:BA2))</f>
        <v>0.7</v>
      </c>
      <c r="BB2" s="41" cm="1">
        <f t="array" ref="BB2">INDEX(Donnees!C23:BD28,KPI!$AY$1,COLUMNS($AZ$2:BB2))</f>
        <v>0.54</v>
      </c>
      <c r="BC2" s="41" cm="1">
        <f t="array" ref="BC2">INDEX(Donnees!D23:BE28,KPI!$AY$1,COLUMNS($AZ$2:BC2))</f>
        <v>0.68</v>
      </c>
      <c r="BD2" s="41" cm="1">
        <f t="array" ref="BD2">INDEX(Donnees!E23:BF28,KPI!$AY$1,COLUMNS($AZ$2:BD2))</f>
        <v>0.05</v>
      </c>
      <c r="BE2" s="41" cm="1">
        <f t="array" ref="BE2">INDEX(Donnees!F23:BG28,KPI!$AY$1,COLUMNS($AZ$2:BE2))</f>
        <v>0.77</v>
      </c>
      <c r="BF2" s="41" cm="1">
        <f t="array" ref="BF2">INDEX(Donnees!G23:BH28,KPI!$AY$1,COLUMNS($AZ$2:BF2))</f>
        <v>0.88</v>
      </c>
      <c r="BG2" s="41" cm="1">
        <f t="array" ref="BG2">INDEX(Donnees!H23:BI28,KPI!$AY$1,COLUMNS($AZ$2:BG2))</f>
        <v>0.47</v>
      </c>
      <c r="BH2" s="41" cm="1">
        <f t="array" ref="BH2">INDEX(Donnees!I23:BJ28,KPI!$AY$1,COLUMNS($AZ$2:BH2))</f>
        <v>0.26</v>
      </c>
      <c r="BI2" s="41" cm="1">
        <f t="array" ref="BI2">INDEX(Donnees!J23:BK28,KPI!$AY$1,COLUMNS($AZ$2:BI2))</f>
        <v>0.55000000000000004</v>
      </c>
      <c r="BJ2" s="41" cm="1">
        <f t="array" ref="BJ2">INDEX(Donnees!K23:BL28,KPI!$AY$1,COLUMNS($AZ$2:BJ2))</f>
        <v>0.71</v>
      </c>
      <c r="BK2" s="41" cm="1">
        <f t="array" ref="BK2">INDEX(Donnees!L23:BM28,KPI!$AY$1,COLUMNS($AZ$2:BK2))</f>
        <v>0.77</v>
      </c>
      <c r="BL2" s="41" cm="1">
        <f t="array" ref="BL2">INDEX(Donnees!M23:BN28,KPI!$AY$1,COLUMNS($AZ$2:BL2))</f>
        <v>0.68</v>
      </c>
      <c r="BM2" s="41" cm="1">
        <f t="array" ref="BM2">INDEX(Donnees!N23:BO28,KPI!$AY$1,COLUMNS($AZ$2:BM2))</f>
        <v>0</v>
      </c>
      <c r="BN2" s="41" cm="1">
        <f t="array" ref="BN2">INDEX(Donnees!O23:BP28,KPI!$AY$1,COLUMNS($AZ$2:BN2))</f>
        <v>0</v>
      </c>
      <c r="BO2" s="41" cm="1">
        <f t="array" ref="BO2">INDEX(Donnees!P23:BQ28,KPI!$AY$1,COLUMNS($AZ$2:BO2))</f>
        <v>0</v>
      </c>
      <c r="BP2" s="41" cm="1">
        <f t="array" ref="BP2">INDEX(Donnees!Q23:BR28,KPI!$AY$1,COLUMNS($AZ$2:BP2))</f>
        <v>0</v>
      </c>
      <c r="BQ2" s="41" cm="1">
        <f t="array" ref="BQ2">INDEX(Donnees!R23:BS28,KPI!$AY$1,COLUMNS($AZ$2:BQ2))</f>
        <v>0</v>
      </c>
      <c r="BR2" s="41" cm="1">
        <f t="array" ref="BR2">INDEX(Donnees!S23:BT28,KPI!$AY$1,COLUMNS($AZ$2:BR2))</f>
        <v>0</v>
      </c>
      <c r="BS2" s="41" cm="1">
        <f t="array" ref="BS2">INDEX(Donnees!T23:BU28,KPI!$AY$1,COLUMNS($AZ$2:BS2))</f>
        <v>0</v>
      </c>
      <c r="BT2" s="41" cm="1">
        <f t="array" ref="BT2">INDEX(Donnees!U23:BV28,KPI!$AY$1,COLUMNS($AZ$2:BT2))</f>
        <v>0</v>
      </c>
      <c r="BU2" s="41" cm="1">
        <f t="array" ref="BU2">INDEX(Donnees!V23:BW28,KPI!$AY$1,COLUMNS($AZ$2:BU2))</f>
        <v>0</v>
      </c>
      <c r="BV2" s="41" cm="1">
        <f t="array" ref="BV2">INDEX(Donnees!W23:BX28,KPI!$AY$1,COLUMNS($AZ$2:BV2))</f>
        <v>0</v>
      </c>
      <c r="BW2" s="41" cm="1">
        <f t="array" ref="BW2">INDEX(Donnees!X23:BY28,KPI!$AY$1,COLUMNS($AZ$2:BW2))</f>
        <v>0</v>
      </c>
      <c r="BX2" s="41" cm="1">
        <f t="array" ref="BX2">INDEX(Donnees!Y23:BZ28,KPI!$AY$1,COLUMNS($AZ$2:BX2))</f>
        <v>0</v>
      </c>
      <c r="BY2" s="41" cm="1">
        <f t="array" ref="BY2">INDEX(Donnees!Z23:CA28,KPI!$AY$1,COLUMNS($AZ$2:BY2))</f>
        <v>0</v>
      </c>
      <c r="BZ2" s="41" cm="1">
        <f t="array" ref="BZ2">INDEX(Donnees!AA23:CB28,KPI!$AY$1,COLUMNS($AZ$2:BZ2))</f>
        <v>0</v>
      </c>
      <c r="CA2" s="41" cm="1">
        <f t="array" ref="CA2">INDEX(Donnees!AB23:CC28,KPI!$AY$1,COLUMNS($AZ$2:CA2))</f>
        <v>0</v>
      </c>
      <c r="CB2" s="41" cm="1">
        <f t="array" ref="CB2">INDEX(Donnees!AC23:CD28,KPI!$AY$1,COLUMNS($AZ$2:CB2))</f>
        <v>0</v>
      </c>
      <c r="CC2" s="41" cm="1">
        <f t="array" ref="CC2">INDEX(Donnees!AD23:CE28,KPI!$AY$1,COLUMNS($AZ$2:CC2))</f>
        <v>0</v>
      </c>
      <c r="CD2" s="41" cm="1">
        <f t="array" ref="CD2">INDEX(Donnees!AE23:CF28,KPI!$AY$1,COLUMNS($AZ$2:CD2))</f>
        <v>0</v>
      </c>
      <c r="CE2" s="41" cm="1">
        <f t="array" ref="CE2">INDEX(Donnees!AF23:CG28,KPI!$AY$1,COLUMNS($AZ$2:CE2))</f>
        <v>0</v>
      </c>
      <c r="CF2" s="41" cm="1">
        <f t="array" ref="CF2">INDEX(Donnees!AG23:CH28,KPI!$AY$1,COLUMNS($AZ$2:CF2))</f>
        <v>0</v>
      </c>
      <c r="CG2" s="41" cm="1">
        <f t="array" ref="CG2">INDEX(Donnees!AH23:CI28,KPI!$AY$1,COLUMNS($AZ$2:CG2))</f>
        <v>0</v>
      </c>
      <c r="CH2" s="41" cm="1">
        <f t="array" ref="CH2">INDEX(Donnees!AI23:CJ28,KPI!$AY$1,COLUMNS($AZ$2:CH2))</f>
        <v>0</v>
      </c>
      <c r="CI2" s="41" cm="1">
        <f t="array" ref="CI2">INDEX(Donnees!AJ23:CK28,KPI!$AY$1,COLUMNS($AZ$2:CI2))</f>
        <v>0</v>
      </c>
      <c r="CJ2" s="41" cm="1">
        <f t="array" ref="CJ2">INDEX(Donnees!AK23:CL28,KPI!$AY$1,COLUMNS($AZ$2:CJ2))</f>
        <v>0</v>
      </c>
      <c r="CK2" s="41" cm="1">
        <f t="array" ref="CK2">INDEX(Donnees!AL23:CM28,KPI!$AY$1,COLUMNS($AZ$2:CK2))</f>
        <v>0</v>
      </c>
      <c r="CL2" s="41" cm="1">
        <f t="array" ref="CL2">INDEX(Donnees!AM23:CN28,KPI!$AY$1,COLUMNS($AZ$2:CL2))</f>
        <v>0</v>
      </c>
      <c r="CM2" s="41" cm="1">
        <f t="array" ref="CM2">INDEX(Donnees!AN23:CO28,KPI!$AY$1,COLUMNS($AZ$2:CM2))</f>
        <v>0</v>
      </c>
      <c r="CN2" s="41" cm="1">
        <f t="array" ref="CN2">INDEX(Donnees!AO23:CP28,KPI!$AY$1,COLUMNS($AZ$2:CN2))</f>
        <v>0</v>
      </c>
      <c r="CO2" s="41" cm="1">
        <f t="array" ref="CO2">INDEX(Donnees!AP23:CQ28,KPI!$AY$1,COLUMNS($AZ$2:CO2))</f>
        <v>0</v>
      </c>
      <c r="CP2" s="41" cm="1">
        <f t="array" ref="CP2">INDEX(Donnees!AQ23:CR28,KPI!$AY$1,COLUMNS($AZ$2:CP2))</f>
        <v>0</v>
      </c>
      <c r="CQ2" s="41" cm="1">
        <f t="array" ref="CQ2">INDEX(Donnees!AR23:CS28,KPI!$AY$1,COLUMNS($AZ$2:CQ2))</f>
        <v>0</v>
      </c>
      <c r="CR2" s="41" cm="1">
        <f t="array" ref="CR2">INDEX(Donnees!AS23:CT28,KPI!$AY$1,COLUMNS($AZ$2:CR2))</f>
        <v>0</v>
      </c>
      <c r="CS2" s="41" cm="1">
        <f t="array" ref="CS2">INDEX(Donnees!AT23:CU28,KPI!$AY$1,COLUMNS($AZ$2:CS2))</f>
        <v>0</v>
      </c>
      <c r="CT2" s="41" cm="1">
        <f t="array" ref="CT2">INDEX(Donnees!AU23:CV28,KPI!$AY$1,COLUMNS($AZ$2:CT2))</f>
        <v>0</v>
      </c>
      <c r="CU2" s="41" cm="1">
        <f t="array" ref="CU2">INDEX(Donnees!AV23:CW28,KPI!$AY$1,COLUMNS($AZ$2:CU2))</f>
        <v>0</v>
      </c>
      <c r="CV2" s="41" cm="1">
        <f t="array" ref="CV2">INDEX(Donnees!AW23:CX28,KPI!$AY$1,COLUMNS($AZ$2:CV2))</f>
        <v>0</v>
      </c>
      <c r="CW2" s="41" cm="1">
        <f t="array" ref="CW2">INDEX(Donnees!AX23:CY28,KPI!$AY$1,COLUMNS($AZ$2:CW2))</f>
        <v>0</v>
      </c>
      <c r="CX2" s="41" cm="1">
        <f t="array" ref="CX2">INDEX(Donnees!AY23:CZ28,KPI!$AY$1,COLUMNS($AZ$2:CX2))</f>
        <v>0</v>
      </c>
      <c r="CY2" s="41" cm="1">
        <f t="array" ref="CY2">INDEX(Donnees!AZ23:DA28,KPI!$AY$1,COLUMNS($AZ$2:CY2))</f>
        <v>0</v>
      </c>
      <c r="CZ2" s="41" cm="1">
        <f t="array" ref="CZ2">INDEX(Donnees!BA23:DB28,KPI!$AY$1,COLUMNS($AZ$2:CZ2))</f>
        <v>0</v>
      </c>
      <c r="DA2" s="41" cm="1">
        <f t="array" ref="DA2">INDEX(Donnees!BB23:DC28,KPI!$AY$1,COLUMNS($AZ$2:DA2))</f>
        <v>0</v>
      </c>
    </row>
    <row r="3" spans="1:105" x14ac:dyDescent="0.2">
      <c r="AZ3" s="31" t="s">
        <v>18</v>
      </c>
      <c r="BA3" s="41">
        <f>IF(BA2&gt;=0.3,BA2,0)</f>
        <v>0.7</v>
      </c>
      <c r="BB3" s="41">
        <f t="shared" ref="BB3:DA3" si="0">IF(BB2&gt;=0.3,BB2,0)</f>
        <v>0.54</v>
      </c>
      <c r="BC3" s="41">
        <f t="shared" si="0"/>
        <v>0.68</v>
      </c>
      <c r="BD3" s="41">
        <f t="shared" si="0"/>
        <v>0</v>
      </c>
      <c r="BE3" s="41">
        <f t="shared" si="0"/>
        <v>0.77</v>
      </c>
      <c r="BF3" s="41">
        <f t="shared" si="0"/>
        <v>0.88</v>
      </c>
      <c r="BG3" s="41">
        <f t="shared" si="0"/>
        <v>0.47</v>
      </c>
      <c r="BH3" s="41">
        <f t="shared" si="0"/>
        <v>0</v>
      </c>
      <c r="BI3" s="41">
        <f t="shared" si="0"/>
        <v>0.55000000000000004</v>
      </c>
      <c r="BJ3" s="41">
        <f t="shared" si="0"/>
        <v>0.71</v>
      </c>
      <c r="BK3" s="41">
        <f t="shared" si="0"/>
        <v>0.77</v>
      </c>
      <c r="BL3" s="41">
        <f t="shared" si="0"/>
        <v>0.68</v>
      </c>
      <c r="BM3" s="41">
        <f t="shared" si="0"/>
        <v>0</v>
      </c>
      <c r="BN3" s="41">
        <f t="shared" si="0"/>
        <v>0</v>
      </c>
      <c r="BO3" s="41">
        <f t="shared" si="0"/>
        <v>0</v>
      </c>
      <c r="BP3" s="41">
        <f t="shared" si="0"/>
        <v>0</v>
      </c>
      <c r="BQ3" s="41">
        <f t="shared" si="0"/>
        <v>0</v>
      </c>
      <c r="BR3" s="41">
        <f t="shared" si="0"/>
        <v>0</v>
      </c>
      <c r="BS3" s="41">
        <f t="shared" si="0"/>
        <v>0</v>
      </c>
      <c r="BT3" s="41">
        <f t="shared" si="0"/>
        <v>0</v>
      </c>
      <c r="BU3" s="41">
        <f t="shared" si="0"/>
        <v>0</v>
      </c>
      <c r="BV3" s="41">
        <f t="shared" si="0"/>
        <v>0</v>
      </c>
      <c r="BW3" s="41">
        <f t="shared" si="0"/>
        <v>0</v>
      </c>
      <c r="BX3" s="41">
        <f t="shared" si="0"/>
        <v>0</v>
      </c>
      <c r="BY3" s="41">
        <f t="shared" si="0"/>
        <v>0</v>
      </c>
      <c r="BZ3" s="41">
        <f t="shared" si="0"/>
        <v>0</v>
      </c>
      <c r="CA3" s="41">
        <f t="shared" si="0"/>
        <v>0</v>
      </c>
      <c r="CB3" s="41">
        <f t="shared" si="0"/>
        <v>0</v>
      </c>
      <c r="CC3" s="41">
        <f t="shared" si="0"/>
        <v>0</v>
      </c>
      <c r="CD3" s="41">
        <f t="shared" si="0"/>
        <v>0</v>
      </c>
      <c r="CE3" s="41">
        <f t="shared" si="0"/>
        <v>0</v>
      </c>
      <c r="CF3" s="41">
        <f t="shared" si="0"/>
        <v>0</v>
      </c>
      <c r="CG3" s="41">
        <f t="shared" si="0"/>
        <v>0</v>
      </c>
      <c r="CH3" s="41">
        <f t="shared" si="0"/>
        <v>0</v>
      </c>
      <c r="CI3" s="41">
        <f t="shared" si="0"/>
        <v>0</v>
      </c>
      <c r="CJ3" s="41">
        <f t="shared" si="0"/>
        <v>0</v>
      </c>
      <c r="CK3" s="41">
        <f t="shared" si="0"/>
        <v>0</v>
      </c>
      <c r="CL3" s="41">
        <f t="shared" si="0"/>
        <v>0</v>
      </c>
      <c r="CM3" s="41">
        <f t="shared" si="0"/>
        <v>0</v>
      </c>
      <c r="CN3" s="41">
        <f t="shared" si="0"/>
        <v>0</v>
      </c>
      <c r="CO3" s="41">
        <f t="shared" si="0"/>
        <v>0</v>
      </c>
      <c r="CP3" s="41">
        <f t="shared" si="0"/>
        <v>0</v>
      </c>
      <c r="CQ3" s="41">
        <f t="shared" si="0"/>
        <v>0</v>
      </c>
      <c r="CR3" s="41">
        <f t="shared" si="0"/>
        <v>0</v>
      </c>
      <c r="CS3" s="41">
        <f t="shared" si="0"/>
        <v>0</v>
      </c>
      <c r="CT3" s="41">
        <f t="shared" si="0"/>
        <v>0</v>
      </c>
      <c r="CU3" s="41">
        <f t="shared" si="0"/>
        <v>0</v>
      </c>
      <c r="CV3" s="41">
        <f t="shared" si="0"/>
        <v>0</v>
      </c>
      <c r="CW3" s="41">
        <f t="shared" si="0"/>
        <v>0</v>
      </c>
      <c r="CX3" s="41">
        <f t="shared" si="0"/>
        <v>0</v>
      </c>
      <c r="CY3" s="41">
        <f t="shared" si="0"/>
        <v>0</v>
      </c>
      <c r="CZ3" s="41">
        <f t="shared" si="0"/>
        <v>0</v>
      </c>
      <c r="DA3" s="41">
        <f t="shared" si="0"/>
        <v>0</v>
      </c>
    </row>
    <row r="4" spans="1:105" ht="17" thickBot="1" x14ac:dyDescent="0.25">
      <c r="AZ4" s="31" t="s">
        <v>19</v>
      </c>
      <c r="BA4" s="41">
        <f>IF(AND(BA2&lt;0.3,BA2&gt;=0.1),BA2,0)</f>
        <v>0</v>
      </c>
      <c r="BB4" s="41">
        <f t="shared" ref="BB4:DA4" si="1">IF(AND(BB2&lt;0.3,BB2&gt;=0.1),BB2,0)</f>
        <v>0</v>
      </c>
      <c r="BC4" s="41">
        <f t="shared" si="1"/>
        <v>0</v>
      </c>
      <c r="BD4" s="41">
        <f t="shared" si="1"/>
        <v>0</v>
      </c>
      <c r="BE4" s="41">
        <f t="shared" si="1"/>
        <v>0</v>
      </c>
      <c r="BF4" s="41">
        <f t="shared" si="1"/>
        <v>0</v>
      </c>
      <c r="BG4" s="41">
        <f t="shared" si="1"/>
        <v>0</v>
      </c>
      <c r="BH4" s="41">
        <f t="shared" si="1"/>
        <v>0.26</v>
      </c>
      <c r="BI4" s="41">
        <f t="shared" si="1"/>
        <v>0</v>
      </c>
      <c r="BJ4" s="41">
        <f t="shared" si="1"/>
        <v>0</v>
      </c>
      <c r="BK4" s="41">
        <f t="shared" si="1"/>
        <v>0</v>
      </c>
      <c r="BL4" s="41">
        <f t="shared" si="1"/>
        <v>0</v>
      </c>
      <c r="BM4" s="41">
        <f t="shared" si="1"/>
        <v>0</v>
      </c>
      <c r="BN4" s="41">
        <f t="shared" si="1"/>
        <v>0</v>
      </c>
      <c r="BO4" s="41">
        <f t="shared" si="1"/>
        <v>0</v>
      </c>
      <c r="BP4" s="41">
        <f t="shared" si="1"/>
        <v>0</v>
      </c>
      <c r="BQ4" s="41">
        <f t="shared" si="1"/>
        <v>0</v>
      </c>
      <c r="BR4" s="41">
        <f t="shared" si="1"/>
        <v>0</v>
      </c>
      <c r="BS4" s="41">
        <f t="shared" si="1"/>
        <v>0</v>
      </c>
      <c r="BT4" s="41">
        <f t="shared" si="1"/>
        <v>0</v>
      </c>
      <c r="BU4" s="41">
        <f t="shared" si="1"/>
        <v>0</v>
      </c>
      <c r="BV4" s="41">
        <f t="shared" si="1"/>
        <v>0</v>
      </c>
      <c r="BW4" s="41">
        <f t="shared" si="1"/>
        <v>0</v>
      </c>
      <c r="BX4" s="41">
        <f t="shared" si="1"/>
        <v>0</v>
      </c>
      <c r="BY4" s="41">
        <f t="shared" si="1"/>
        <v>0</v>
      </c>
      <c r="BZ4" s="41">
        <f t="shared" si="1"/>
        <v>0</v>
      </c>
      <c r="CA4" s="41">
        <f t="shared" si="1"/>
        <v>0</v>
      </c>
      <c r="CB4" s="41">
        <f t="shared" si="1"/>
        <v>0</v>
      </c>
      <c r="CC4" s="41">
        <f t="shared" si="1"/>
        <v>0</v>
      </c>
      <c r="CD4" s="41">
        <f t="shared" si="1"/>
        <v>0</v>
      </c>
      <c r="CE4" s="41">
        <f t="shared" si="1"/>
        <v>0</v>
      </c>
      <c r="CF4" s="41">
        <f t="shared" si="1"/>
        <v>0</v>
      </c>
      <c r="CG4" s="41">
        <f t="shared" si="1"/>
        <v>0</v>
      </c>
      <c r="CH4" s="41">
        <f t="shared" si="1"/>
        <v>0</v>
      </c>
      <c r="CI4" s="41">
        <f t="shared" si="1"/>
        <v>0</v>
      </c>
      <c r="CJ4" s="41">
        <f t="shared" si="1"/>
        <v>0</v>
      </c>
      <c r="CK4" s="41">
        <f t="shared" si="1"/>
        <v>0</v>
      </c>
      <c r="CL4" s="41">
        <f t="shared" si="1"/>
        <v>0</v>
      </c>
      <c r="CM4" s="41">
        <f t="shared" si="1"/>
        <v>0</v>
      </c>
      <c r="CN4" s="41">
        <f t="shared" si="1"/>
        <v>0</v>
      </c>
      <c r="CO4" s="41">
        <f t="shared" si="1"/>
        <v>0</v>
      </c>
      <c r="CP4" s="41">
        <f t="shared" si="1"/>
        <v>0</v>
      </c>
      <c r="CQ4" s="41">
        <f t="shared" si="1"/>
        <v>0</v>
      </c>
      <c r="CR4" s="41">
        <f t="shared" si="1"/>
        <v>0</v>
      </c>
      <c r="CS4" s="41">
        <f t="shared" si="1"/>
        <v>0</v>
      </c>
      <c r="CT4" s="41">
        <f t="shared" si="1"/>
        <v>0</v>
      </c>
      <c r="CU4" s="41">
        <f t="shared" si="1"/>
        <v>0</v>
      </c>
      <c r="CV4" s="41">
        <f t="shared" si="1"/>
        <v>0</v>
      </c>
      <c r="CW4" s="41">
        <f t="shared" si="1"/>
        <v>0</v>
      </c>
      <c r="CX4" s="41">
        <f t="shared" si="1"/>
        <v>0</v>
      </c>
      <c r="CY4" s="41">
        <f t="shared" si="1"/>
        <v>0</v>
      </c>
      <c r="CZ4" s="41">
        <f t="shared" si="1"/>
        <v>0</v>
      </c>
      <c r="DA4" s="41">
        <f t="shared" si="1"/>
        <v>0</v>
      </c>
    </row>
    <row r="5" spans="1:105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4"/>
      <c r="N5" s="32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4"/>
      <c r="AZ5" s="31" t="s">
        <v>20</v>
      </c>
      <c r="BA5" s="41">
        <f>IF(BA2&lt;0.1,BA2,0)</f>
        <v>0</v>
      </c>
      <c r="BB5" s="41">
        <f t="shared" ref="BB5:DA5" si="2">IF(BB2&lt;0.1,BB2,0)</f>
        <v>0</v>
      </c>
      <c r="BC5" s="41">
        <f t="shared" si="2"/>
        <v>0</v>
      </c>
      <c r="BD5" s="41">
        <f t="shared" si="2"/>
        <v>0.05</v>
      </c>
      <c r="BE5" s="41">
        <f t="shared" si="2"/>
        <v>0</v>
      </c>
      <c r="BF5" s="41">
        <f t="shared" si="2"/>
        <v>0</v>
      </c>
      <c r="BG5" s="41">
        <f t="shared" si="2"/>
        <v>0</v>
      </c>
      <c r="BH5" s="41">
        <f t="shared" si="2"/>
        <v>0</v>
      </c>
      <c r="BI5" s="41">
        <f t="shared" si="2"/>
        <v>0</v>
      </c>
      <c r="BJ5" s="41">
        <f t="shared" si="2"/>
        <v>0</v>
      </c>
      <c r="BK5" s="41">
        <f t="shared" si="2"/>
        <v>0</v>
      </c>
      <c r="BL5" s="41">
        <f t="shared" si="2"/>
        <v>0</v>
      </c>
      <c r="BM5" s="41">
        <f t="shared" si="2"/>
        <v>0</v>
      </c>
      <c r="BN5" s="41">
        <f t="shared" si="2"/>
        <v>0</v>
      </c>
      <c r="BO5" s="41">
        <f t="shared" si="2"/>
        <v>0</v>
      </c>
      <c r="BP5" s="41">
        <f t="shared" si="2"/>
        <v>0</v>
      </c>
      <c r="BQ5" s="41">
        <f t="shared" si="2"/>
        <v>0</v>
      </c>
      <c r="BR5" s="41">
        <f t="shared" si="2"/>
        <v>0</v>
      </c>
      <c r="BS5" s="41">
        <f t="shared" si="2"/>
        <v>0</v>
      </c>
      <c r="BT5" s="41">
        <f t="shared" si="2"/>
        <v>0</v>
      </c>
      <c r="BU5" s="41">
        <f t="shared" si="2"/>
        <v>0</v>
      </c>
      <c r="BV5" s="41">
        <f t="shared" si="2"/>
        <v>0</v>
      </c>
      <c r="BW5" s="41">
        <f t="shared" si="2"/>
        <v>0</v>
      </c>
      <c r="BX5" s="41">
        <f t="shared" si="2"/>
        <v>0</v>
      </c>
      <c r="BY5" s="41">
        <f t="shared" si="2"/>
        <v>0</v>
      </c>
      <c r="BZ5" s="41">
        <f t="shared" si="2"/>
        <v>0</v>
      </c>
      <c r="CA5" s="41">
        <f t="shared" si="2"/>
        <v>0</v>
      </c>
      <c r="CB5" s="41">
        <f t="shared" si="2"/>
        <v>0</v>
      </c>
      <c r="CC5" s="41">
        <f t="shared" si="2"/>
        <v>0</v>
      </c>
      <c r="CD5" s="41">
        <f t="shared" si="2"/>
        <v>0</v>
      </c>
      <c r="CE5" s="41">
        <f t="shared" si="2"/>
        <v>0</v>
      </c>
      <c r="CF5" s="41">
        <f t="shared" si="2"/>
        <v>0</v>
      </c>
      <c r="CG5" s="41">
        <f t="shared" si="2"/>
        <v>0</v>
      </c>
      <c r="CH5" s="41">
        <f t="shared" si="2"/>
        <v>0</v>
      </c>
      <c r="CI5" s="41">
        <f t="shared" si="2"/>
        <v>0</v>
      </c>
      <c r="CJ5" s="41">
        <f t="shared" si="2"/>
        <v>0</v>
      </c>
      <c r="CK5" s="41">
        <f t="shared" si="2"/>
        <v>0</v>
      </c>
      <c r="CL5" s="41">
        <f t="shared" si="2"/>
        <v>0</v>
      </c>
      <c r="CM5" s="41">
        <f t="shared" si="2"/>
        <v>0</v>
      </c>
      <c r="CN5" s="41">
        <f t="shared" si="2"/>
        <v>0</v>
      </c>
      <c r="CO5" s="41">
        <f t="shared" si="2"/>
        <v>0</v>
      </c>
      <c r="CP5" s="41">
        <f t="shared" si="2"/>
        <v>0</v>
      </c>
      <c r="CQ5" s="41">
        <f t="shared" si="2"/>
        <v>0</v>
      </c>
      <c r="CR5" s="41">
        <f t="shared" si="2"/>
        <v>0</v>
      </c>
      <c r="CS5" s="41">
        <f t="shared" si="2"/>
        <v>0</v>
      </c>
      <c r="CT5" s="41">
        <f t="shared" si="2"/>
        <v>0</v>
      </c>
      <c r="CU5" s="41">
        <f t="shared" si="2"/>
        <v>0</v>
      </c>
      <c r="CV5" s="41">
        <f t="shared" si="2"/>
        <v>0</v>
      </c>
      <c r="CW5" s="41">
        <f t="shared" si="2"/>
        <v>0</v>
      </c>
      <c r="CX5" s="41">
        <f t="shared" si="2"/>
        <v>0</v>
      </c>
      <c r="CY5" s="41">
        <f t="shared" si="2"/>
        <v>0</v>
      </c>
      <c r="CZ5" s="41">
        <f t="shared" si="2"/>
        <v>0</v>
      </c>
      <c r="DA5" s="41">
        <f t="shared" si="2"/>
        <v>0</v>
      </c>
    </row>
    <row r="6" spans="1:105" x14ac:dyDescent="0.2">
      <c r="A6" s="35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35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</row>
    <row r="7" spans="1:105" x14ac:dyDescent="0.2">
      <c r="A7" s="35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35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7"/>
    </row>
    <row r="8" spans="1:105" x14ac:dyDescent="0.2">
      <c r="A8" s="35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35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7"/>
    </row>
    <row r="9" spans="1:105" x14ac:dyDescent="0.2">
      <c r="A9" s="35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35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7"/>
    </row>
    <row r="10" spans="1:105" x14ac:dyDescent="0.2">
      <c r="A10" s="35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35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7"/>
    </row>
    <row r="11" spans="1:105" x14ac:dyDescent="0.2">
      <c r="A11" s="35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35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7"/>
    </row>
    <row r="12" spans="1:105" x14ac:dyDescent="0.2">
      <c r="A12" s="35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35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7"/>
    </row>
    <row r="13" spans="1:105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35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7"/>
    </row>
    <row r="14" spans="1:105" x14ac:dyDescent="0.2">
      <c r="A14" s="35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35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7"/>
    </row>
    <row r="15" spans="1:105" x14ac:dyDescent="0.2">
      <c r="A15" s="35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35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7"/>
    </row>
    <row r="16" spans="1:105" x14ac:dyDescent="0.2">
      <c r="A16" s="35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35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7"/>
    </row>
    <row r="17" spans="1:26" x14ac:dyDescent="0.2">
      <c r="A17" s="35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35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7"/>
    </row>
    <row r="18" spans="1:26" x14ac:dyDescent="0.2">
      <c r="A18" s="35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35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7"/>
    </row>
    <row r="19" spans="1:26" x14ac:dyDescent="0.2">
      <c r="A19" s="35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35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7"/>
    </row>
    <row r="20" spans="1:26" x14ac:dyDescent="0.2">
      <c r="A20" s="35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35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7"/>
    </row>
    <row r="21" spans="1:26" x14ac:dyDescent="0.2">
      <c r="A21" s="35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35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7"/>
    </row>
    <row r="22" spans="1:26" ht="17" thickBot="1" x14ac:dyDescent="0.25">
      <c r="A22" s="38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40"/>
      <c r="N22" s="38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40"/>
    </row>
    <row r="23" spans="1:26" x14ac:dyDescent="0.2">
      <c r="G23" s="32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4"/>
    </row>
    <row r="24" spans="1:26" x14ac:dyDescent="0.2">
      <c r="G24" s="35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7"/>
    </row>
    <row r="25" spans="1:26" x14ac:dyDescent="0.2">
      <c r="G25" s="35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7"/>
    </row>
    <row r="26" spans="1:26" x14ac:dyDescent="0.2">
      <c r="G26" s="35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7"/>
    </row>
    <row r="27" spans="1:26" x14ac:dyDescent="0.2">
      <c r="G27" s="35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7"/>
    </row>
    <row r="28" spans="1:26" x14ac:dyDescent="0.2">
      <c r="G28" s="35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7"/>
    </row>
    <row r="29" spans="1:26" x14ac:dyDescent="0.2">
      <c r="G29" s="35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7"/>
    </row>
    <row r="30" spans="1:26" x14ac:dyDescent="0.2">
      <c r="G30" s="35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7"/>
    </row>
    <row r="31" spans="1:26" x14ac:dyDescent="0.2">
      <c r="G31" s="35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7"/>
    </row>
    <row r="32" spans="1:26" x14ac:dyDescent="0.2">
      <c r="G32" s="35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7"/>
    </row>
    <row r="33" spans="7:19" x14ac:dyDescent="0.2">
      <c r="G33" s="35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7"/>
    </row>
    <row r="34" spans="7:19" x14ac:dyDescent="0.2">
      <c r="G34" s="35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7"/>
    </row>
    <row r="35" spans="7:19" x14ac:dyDescent="0.2">
      <c r="G35" s="35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7"/>
    </row>
    <row r="36" spans="7:19" x14ac:dyDescent="0.2">
      <c r="G36" s="35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7"/>
    </row>
    <row r="37" spans="7:19" x14ac:dyDescent="0.2">
      <c r="G37" s="35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7"/>
    </row>
    <row r="38" spans="7:19" x14ac:dyDescent="0.2">
      <c r="G38" s="35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7"/>
    </row>
    <row r="39" spans="7:19" x14ac:dyDescent="0.2">
      <c r="G39" s="35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7"/>
    </row>
    <row r="40" spans="7:19" ht="17" thickBot="1" x14ac:dyDescent="0.25">
      <c r="G40" s="38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4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14</xdr:col>
                    <xdr:colOff>165100</xdr:colOff>
                    <xdr:row>6</xdr:row>
                    <xdr:rowOff>25400</xdr:rowOff>
                  </from>
                  <to>
                    <xdr:col>15</xdr:col>
                    <xdr:colOff>114300</xdr:colOff>
                    <xdr:row>28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EC03A-7781-0A4D-A5B4-58A3F81CAA62}">
  <sheetPr codeName="Feuil2"/>
  <dimension ref="A1:BB63"/>
  <sheetViews>
    <sheetView showGridLines="0" topLeftCell="A26" workbookViewId="0">
      <selection activeCell="A31" sqref="A31"/>
    </sheetView>
  </sheetViews>
  <sheetFormatPr baseColWidth="10" defaultRowHeight="16" x14ac:dyDescent="0.2"/>
  <cols>
    <col min="1" max="1" width="15.33203125" bestFit="1" customWidth="1"/>
  </cols>
  <sheetData>
    <row r="1" spans="1:54" ht="17" thickBot="1" x14ac:dyDescent="0.25">
      <c r="A1" s="15" t="s">
        <v>1</v>
      </c>
    </row>
    <row r="2" spans="1:54" ht="17" thickBot="1" x14ac:dyDescent="0.25">
      <c r="A2" s="15" t="s">
        <v>0</v>
      </c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  <c r="AG2" s="2">
        <v>32</v>
      </c>
      <c r="AH2" s="2">
        <v>33</v>
      </c>
      <c r="AI2" s="2">
        <v>34</v>
      </c>
      <c r="AJ2" s="2">
        <v>35</v>
      </c>
      <c r="AK2" s="2">
        <v>36</v>
      </c>
      <c r="AL2" s="2">
        <v>37</v>
      </c>
      <c r="AM2" s="2">
        <v>38</v>
      </c>
      <c r="AN2" s="2">
        <v>39</v>
      </c>
      <c r="AO2" s="2">
        <v>40</v>
      </c>
      <c r="AP2" s="2">
        <v>41</v>
      </c>
      <c r="AQ2" s="2">
        <v>42</v>
      </c>
      <c r="AR2" s="2">
        <v>43</v>
      </c>
      <c r="AS2" s="2">
        <v>44</v>
      </c>
      <c r="AT2" s="2">
        <v>45</v>
      </c>
      <c r="AU2" s="2">
        <v>46</v>
      </c>
      <c r="AV2" s="2">
        <v>47</v>
      </c>
      <c r="AW2" s="2">
        <v>48</v>
      </c>
      <c r="AX2" s="2">
        <v>49</v>
      </c>
      <c r="AY2" s="2">
        <v>50</v>
      </c>
      <c r="AZ2" s="2">
        <v>51</v>
      </c>
      <c r="BA2" s="2">
        <v>52</v>
      </c>
      <c r="BB2" s="3">
        <v>53</v>
      </c>
    </row>
    <row r="3" spans="1:54" x14ac:dyDescent="0.2">
      <c r="A3" s="12" t="s">
        <v>7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>
        <v>23</v>
      </c>
      <c r="AA3" s="6">
        <v>6</v>
      </c>
      <c r="AB3" s="6">
        <v>22</v>
      </c>
      <c r="AC3" s="6">
        <v>64</v>
      </c>
      <c r="AD3" s="6">
        <v>61</v>
      </c>
      <c r="AE3" s="6">
        <v>36</v>
      </c>
      <c r="AF3" s="6">
        <v>10</v>
      </c>
      <c r="AG3" s="6">
        <v>55</v>
      </c>
      <c r="AH3" s="6">
        <v>23</v>
      </c>
      <c r="AI3" s="6">
        <v>91</v>
      </c>
      <c r="AJ3" s="6">
        <v>29</v>
      </c>
      <c r="AK3" s="6">
        <v>91</v>
      </c>
      <c r="AL3" s="6">
        <v>16</v>
      </c>
      <c r="AM3" s="6">
        <v>90</v>
      </c>
      <c r="AN3" s="6">
        <v>8</v>
      </c>
      <c r="AO3" s="6">
        <v>46</v>
      </c>
      <c r="AP3" s="6">
        <v>57</v>
      </c>
      <c r="AQ3" s="6">
        <v>30</v>
      </c>
      <c r="AR3" s="6">
        <v>36</v>
      </c>
      <c r="AS3" s="6">
        <v>93</v>
      </c>
      <c r="AT3" s="6">
        <v>21</v>
      </c>
      <c r="AU3" s="6">
        <v>63</v>
      </c>
      <c r="AV3" s="6">
        <v>24</v>
      </c>
      <c r="AW3" s="6">
        <v>79</v>
      </c>
      <c r="AX3" s="6">
        <v>86</v>
      </c>
      <c r="AY3" s="6">
        <v>78</v>
      </c>
      <c r="AZ3" s="6">
        <v>34</v>
      </c>
      <c r="BA3" s="6">
        <v>89</v>
      </c>
      <c r="BB3" s="7">
        <v>61</v>
      </c>
    </row>
    <row r="4" spans="1:54" x14ac:dyDescent="0.2">
      <c r="A4" s="13" t="s">
        <v>6</v>
      </c>
      <c r="B4" s="8">
        <v>100</v>
      </c>
      <c r="C4" s="4">
        <v>100</v>
      </c>
      <c r="D4" s="4">
        <v>100</v>
      </c>
      <c r="E4" s="4">
        <v>100</v>
      </c>
      <c r="F4" s="4">
        <v>100</v>
      </c>
      <c r="G4" s="4">
        <v>100</v>
      </c>
      <c r="H4" s="4">
        <v>100</v>
      </c>
      <c r="I4" s="4">
        <v>100</v>
      </c>
      <c r="J4" s="4">
        <v>100</v>
      </c>
      <c r="K4" s="4">
        <v>100</v>
      </c>
      <c r="L4" s="4">
        <v>100</v>
      </c>
      <c r="M4" s="4">
        <v>100</v>
      </c>
      <c r="N4" s="4">
        <v>100</v>
      </c>
      <c r="O4" s="4">
        <v>100</v>
      </c>
      <c r="P4" s="4">
        <v>100</v>
      </c>
      <c r="Q4" s="4">
        <v>100</v>
      </c>
      <c r="R4" s="4">
        <v>100</v>
      </c>
      <c r="S4" s="4">
        <v>100</v>
      </c>
      <c r="T4" s="4">
        <v>100</v>
      </c>
      <c r="U4" s="4">
        <v>100</v>
      </c>
      <c r="V4" s="4">
        <v>100</v>
      </c>
      <c r="W4" s="4">
        <v>100</v>
      </c>
      <c r="X4" s="4">
        <v>100</v>
      </c>
      <c r="Y4" s="4">
        <v>100</v>
      </c>
      <c r="Z4" s="4">
        <v>100</v>
      </c>
      <c r="AA4" s="4">
        <v>100</v>
      </c>
      <c r="AB4" s="4">
        <v>100</v>
      </c>
      <c r="AC4" s="4">
        <v>100</v>
      </c>
      <c r="AD4" s="4">
        <v>100</v>
      </c>
      <c r="AE4" s="4">
        <v>100</v>
      </c>
      <c r="AF4" s="4">
        <v>100</v>
      </c>
      <c r="AG4" s="4">
        <v>100</v>
      </c>
      <c r="AH4" s="4">
        <v>100</v>
      </c>
      <c r="AI4" s="4">
        <v>100</v>
      </c>
      <c r="AJ4" s="4">
        <v>100</v>
      </c>
      <c r="AK4" s="4">
        <v>100</v>
      </c>
      <c r="AL4" s="4">
        <v>100</v>
      </c>
      <c r="AM4" s="4">
        <v>100</v>
      </c>
      <c r="AN4" s="4">
        <v>100</v>
      </c>
      <c r="AO4" s="4">
        <v>100</v>
      </c>
      <c r="AP4" s="4">
        <v>100</v>
      </c>
      <c r="AQ4" s="4">
        <v>100</v>
      </c>
      <c r="AR4" s="4">
        <v>100</v>
      </c>
      <c r="AS4" s="4">
        <v>100</v>
      </c>
      <c r="AT4" s="4">
        <v>100</v>
      </c>
      <c r="AU4" s="4">
        <v>100</v>
      </c>
      <c r="AV4" s="4">
        <v>100</v>
      </c>
      <c r="AW4" s="4">
        <v>100</v>
      </c>
      <c r="AX4" s="4">
        <v>100</v>
      </c>
      <c r="AY4" s="4">
        <v>100</v>
      </c>
      <c r="AZ4" s="4">
        <v>100</v>
      </c>
      <c r="BA4" s="4">
        <v>100</v>
      </c>
      <c r="BB4" s="4">
        <v>100</v>
      </c>
    </row>
    <row r="5" spans="1:54" ht="17" thickBot="1" x14ac:dyDescent="0.25">
      <c r="A5" s="13" t="s">
        <v>5</v>
      </c>
      <c r="B5" s="9">
        <v>66</v>
      </c>
      <c r="C5" s="10">
        <v>70</v>
      </c>
      <c r="D5" s="10">
        <v>3</v>
      </c>
      <c r="E5" s="10">
        <v>54</v>
      </c>
      <c r="F5" s="10">
        <v>100</v>
      </c>
      <c r="G5" s="10">
        <v>68</v>
      </c>
      <c r="H5" s="10">
        <v>2</v>
      </c>
      <c r="I5" s="10">
        <v>5</v>
      </c>
      <c r="J5" s="10">
        <v>42</v>
      </c>
      <c r="K5" s="10">
        <v>77</v>
      </c>
      <c r="L5" s="10">
        <v>43</v>
      </c>
      <c r="M5" s="10">
        <v>88</v>
      </c>
      <c r="N5" s="10">
        <v>29</v>
      </c>
      <c r="O5" s="10">
        <v>47</v>
      </c>
      <c r="P5" s="10">
        <v>88</v>
      </c>
      <c r="Q5" s="10">
        <v>26</v>
      </c>
      <c r="R5" s="10">
        <v>98</v>
      </c>
      <c r="S5" s="10">
        <v>55</v>
      </c>
      <c r="T5" s="10">
        <v>88</v>
      </c>
      <c r="U5" s="10">
        <v>71</v>
      </c>
      <c r="V5" s="10">
        <v>88</v>
      </c>
      <c r="W5" s="10">
        <v>77</v>
      </c>
      <c r="X5" s="10">
        <v>31</v>
      </c>
      <c r="Y5" s="10">
        <v>68</v>
      </c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1"/>
    </row>
    <row r="6" spans="1:54" x14ac:dyDescent="0.2">
      <c r="A6" s="12" t="s">
        <v>8</v>
      </c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>
        <v>9</v>
      </c>
      <c r="AA6" s="6">
        <v>57</v>
      </c>
      <c r="AB6" s="6">
        <v>66</v>
      </c>
      <c r="AC6" s="6">
        <v>84</v>
      </c>
      <c r="AD6" s="6">
        <v>9</v>
      </c>
      <c r="AE6" s="6">
        <v>121</v>
      </c>
      <c r="AF6" s="6">
        <v>130</v>
      </c>
      <c r="AG6" s="6">
        <v>31</v>
      </c>
      <c r="AH6" s="6">
        <v>72</v>
      </c>
      <c r="AI6" s="6">
        <v>143</v>
      </c>
      <c r="AJ6" s="6">
        <v>190</v>
      </c>
      <c r="AK6" s="6">
        <v>134</v>
      </c>
      <c r="AL6" s="6">
        <v>104</v>
      </c>
      <c r="AM6" s="6">
        <v>118</v>
      </c>
      <c r="AN6" s="6">
        <v>36</v>
      </c>
      <c r="AO6" s="6">
        <v>74</v>
      </c>
      <c r="AP6" s="6">
        <v>93</v>
      </c>
      <c r="AQ6" s="6">
        <v>79</v>
      </c>
      <c r="AR6" s="6">
        <v>15</v>
      </c>
      <c r="AS6" s="6">
        <v>80</v>
      </c>
      <c r="AT6" s="6">
        <v>61</v>
      </c>
      <c r="AU6" s="6">
        <v>89</v>
      </c>
      <c r="AV6" s="6">
        <v>121</v>
      </c>
      <c r="AW6" s="6">
        <v>160</v>
      </c>
      <c r="AX6" s="6">
        <v>73</v>
      </c>
      <c r="AY6" s="6">
        <v>140</v>
      </c>
      <c r="AZ6" s="6">
        <v>73</v>
      </c>
      <c r="BA6" s="6">
        <v>72</v>
      </c>
      <c r="BB6" s="7">
        <v>84</v>
      </c>
    </row>
    <row r="7" spans="1:54" x14ac:dyDescent="0.2">
      <c r="A7" s="13" t="s">
        <v>6</v>
      </c>
      <c r="B7" s="8">
        <v>200</v>
      </c>
      <c r="C7" s="4">
        <v>200</v>
      </c>
      <c r="D7" s="4">
        <v>200</v>
      </c>
      <c r="E7" s="4">
        <v>200</v>
      </c>
      <c r="F7" s="4">
        <v>200</v>
      </c>
      <c r="G7" s="4">
        <v>200</v>
      </c>
      <c r="H7" s="4">
        <v>200</v>
      </c>
      <c r="I7" s="4">
        <v>200</v>
      </c>
      <c r="J7" s="4">
        <v>200</v>
      </c>
      <c r="K7" s="4">
        <v>200</v>
      </c>
      <c r="L7" s="4">
        <v>200</v>
      </c>
      <c r="M7" s="4">
        <v>200</v>
      </c>
      <c r="N7" s="4">
        <v>200</v>
      </c>
      <c r="O7" s="4">
        <v>200</v>
      </c>
      <c r="P7" s="4">
        <v>200</v>
      </c>
      <c r="Q7" s="4">
        <v>200</v>
      </c>
      <c r="R7" s="4">
        <v>200</v>
      </c>
      <c r="S7" s="4">
        <v>200</v>
      </c>
      <c r="T7" s="4">
        <v>200</v>
      </c>
      <c r="U7" s="4">
        <v>200</v>
      </c>
      <c r="V7" s="4">
        <v>200</v>
      </c>
      <c r="W7" s="4">
        <v>200</v>
      </c>
      <c r="X7" s="4">
        <v>200</v>
      </c>
      <c r="Y7" s="4">
        <v>200</v>
      </c>
      <c r="Z7" s="4">
        <v>200</v>
      </c>
      <c r="AA7" s="4">
        <v>200</v>
      </c>
      <c r="AB7" s="4">
        <v>200</v>
      </c>
      <c r="AC7" s="4">
        <v>200</v>
      </c>
      <c r="AD7" s="4">
        <v>200</v>
      </c>
      <c r="AE7" s="4">
        <v>200</v>
      </c>
      <c r="AF7" s="4">
        <v>200</v>
      </c>
      <c r="AG7" s="4">
        <v>200</v>
      </c>
      <c r="AH7" s="4">
        <v>200</v>
      </c>
      <c r="AI7" s="4">
        <v>200</v>
      </c>
      <c r="AJ7" s="4">
        <v>200</v>
      </c>
      <c r="AK7" s="4">
        <v>200</v>
      </c>
      <c r="AL7" s="4">
        <v>200</v>
      </c>
      <c r="AM7" s="4">
        <v>200</v>
      </c>
      <c r="AN7" s="4">
        <v>200</v>
      </c>
      <c r="AO7" s="4">
        <v>200</v>
      </c>
      <c r="AP7" s="4">
        <v>200</v>
      </c>
      <c r="AQ7" s="4">
        <v>200</v>
      </c>
      <c r="AR7" s="4">
        <v>200</v>
      </c>
      <c r="AS7" s="4">
        <v>200</v>
      </c>
      <c r="AT7" s="4">
        <v>200</v>
      </c>
      <c r="AU7" s="4">
        <v>200</v>
      </c>
      <c r="AV7" s="4">
        <v>200</v>
      </c>
      <c r="AW7" s="4">
        <v>200</v>
      </c>
      <c r="AX7" s="4">
        <v>200</v>
      </c>
      <c r="AY7" s="4">
        <v>200</v>
      </c>
      <c r="AZ7" s="4">
        <v>200</v>
      </c>
      <c r="BA7" s="4">
        <v>200</v>
      </c>
      <c r="BB7" s="4">
        <v>200</v>
      </c>
    </row>
    <row r="8" spans="1:54" ht="17" thickBot="1" x14ac:dyDescent="0.25">
      <c r="A8" s="14" t="s">
        <v>5</v>
      </c>
      <c r="B8" s="9">
        <v>111</v>
      </c>
      <c r="C8" s="10">
        <v>178</v>
      </c>
      <c r="D8" s="10">
        <v>33</v>
      </c>
      <c r="E8" s="10">
        <v>184</v>
      </c>
      <c r="F8" s="10">
        <v>51</v>
      </c>
      <c r="G8" s="10">
        <v>13</v>
      </c>
      <c r="H8" s="10">
        <v>122</v>
      </c>
      <c r="I8" s="10">
        <v>135</v>
      </c>
      <c r="J8" s="10">
        <v>100</v>
      </c>
      <c r="K8" s="10">
        <v>64</v>
      </c>
      <c r="L8" s="10">
        <v>164</v>
      </c>
      <c r="M8" s="10">
        <v>92</v>
      </c>
      <c r="N8" s="10">
        <v>179</v>
      </c>
      <c r="O8" s="10">
        <v>176</v>
      </c>
      <c r="P8" s="10">
        <v>52</v>
      </c>
      <c r="Q8" s="10">
        <v>135</v>
      </c>
      <c r="R8" s="10">
        <v>73</v>
      </c>
      <c r="S8" s="10">
        <v>5</v>
      </c>
      <c r="T8" s="10">
        <v>52</v>
      </c>
      <c r="U8" s="10">
        <v>65</v>
      </c>
      <c r="V8" s="10">
        <v>22</v>
      </c>
      <c r="W8" s="10">
        <v>92</v>
      </c>
      <c r="X8" s="10">
        <v>143</v>
      </c>
      <c r="Y8" s="10">
        <v>129</v>
      </c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1"/>
    </row>
    <row r="9" spans="1:54" x14ac:dyDescent="0.2">
      <c r="A9" s="12" t="s">
        <v>9</v>
      </c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>
        <v>143</v>
      </c>
      <c r="AA9" s="6">
        <v>83</v>
      </c>
      <c r="AB9" s="6">
        <v>0</v>
      </c>
      <c r="AC9" s="6">
        <v>95</v>
      </c>
      <c r="AD9" s="6">
        <v>99</v>
      </c>
      <c r="AE9" s="6">
        <v>128</v>
      </c>
      <c r="AF9" s="6">
        <v>19</v>
      </c>
      <c r="AG9" s="6">
        <v>44</v>
      </c>
      <c r="AH9" s="6">
        <v>25</v>
      </c>
      <c r="AI9" s="6">
        <v>53</v>
      </c>
      <c r="AJ9" s="6">
        <v>44</v>
      </c>
      <c r="AK9" s="6">
        <v>8</v>
      </c>
      <c r="AL9" s="6">
        <v>53</v>
      </c>
      <c r="AM9" s="6">
        <v>44</v>
      </c>
      <c r="AN9" s="6">
        <v>52</v>
      </c>
      <c r="AO9" s="6">
        <v>149</v>
      </c>
      <c r="AP9" s="6">
        <v>67</v>
      </c>
      <c r="AQ9" s="6">
        <v>39</v>
      </c>
      <c r="AR9" s="6">
        <v>95</v>
      </c>
      <c r="AS9" s="6">
        <v>37</v>
      </c>
      <c r="AT9" s="6">
        <v>76</v>
      </c>
      <c r="AU9" s="6">
        <v>31</v>
      </c>
      <c r="AV9" s="6">
        <v>8</v>
      </c>
      <c r="AW9" s="6">
        <v>62</v>
      </c>
      <c r="AX9" s="6">
        <v>144</v>
      </c>
      <c r="AY9" s="6">
        <v>18</v>
      </c>
      <c r="AZ9" s="6">
        <v>148</v>
      </c>
      <c r="BA9" s="6">
        <v>103</v>
      </c>
      <c r="BB9" s="7">
        <v>124</v>
      </c>
    </row>
    <row r="10" spans="1:54" x14ac:dyDescent="0.2">
      <c r="A10" s="13" t="s">
        <v>6</v>
      </c>
      <c r="B10" s="8">
        <v>150</v>
      </c>
      <c r="C10" s="4">
        <v>150</v>
      </c>
      <c r="D10" s="4">
        <v>150</v>
      </c>
      <c r="E10" s="4">
        <v>150</v>
      </c>
      <c r="F10" s="4">
        <v>150</v>
      </c>
      <c r="G10" s="4">
        <v>150</v>
      </c>
      <c r="H10" s="4">
        <v>150</v>
      </c>
      <c r="I10" s="4">
        <v>150</v>
      </c>
      <c r="J10" s="4">
        <v>150</v>
      </c>
      <c r="K10" s="4">
        <v>150</v>
      </c>
      <c r="L10" s="4">
        <v>150</v>
      </c>
      <c r="M10" s="4">
        <v>150</v>
      </c>
      <c r="N10" s="4">
        <v>150</v>
      </c>
      <c r="O10" s="4">
        <v>150</v>
      </c>
      <c r="P10" s="4">
        <v>150</v>
      </c>
      <c r="Q10" s="4">
        <v>150</v>
      </c>
      <c r="R10" s="4">
        <v>150</v>
      </c>
      <c r="S10" s="4">
        <v>150</v>
      </c>
      <c r="T10" s="4">
        <v>150</v>
      </c>
      <c r="U10" s="4">
        <v>150</v>
      </c>
      <c r="V10" s="4">
        <v>150</v>
      </c>
      <c r="W10" s="4">
        <v>150</v>
      </c>
      <c r="X10" s="4">
        <v>150</v>
      </c>
      <c r="Y10" s="4">
        <v>150</v>
      </c>
      <c r="Z10" s="4">
        <v>150</v>
      </c>
      <c r="AA10" s="4">
        <v>150</v>
      </c>
      <c r="AB10" s="4">
        <v>150</v>
      </c>
      <c r="AC10" s="4">
        <v>150</v>
      </c>
      <c r="AD10" s="4">
        <v>150</v>
      </c>
      <c r="AE10" s="4">
        <v>150</v>
      </c>
      <c r="AF10" s="4">
        <v>150</v>
      </c>
      <c r="AG10" s="4">
        <v>150</v>
      </c>
      <c r="AH10" s="4">
        <v>150</v>
      </c>
      <c r="AI10" s="4">
        <v>150</v>
      </c>
      <c r="AJ10" s="4">
        <v>150</v>
      </c>
      <c r="AK10" s="4">
        <v>150</v>
      </c>
      <c r="AL10" s="4">
        <v>150</v>
      </c>
      <c r="AM10" s="4">
        <v>150</v>
      </c>
      <c r="AN10" s="4">
        <v>150</v>
      </c>
      <c r="AO10" s="4">
        <v>150</v>
      </c>
      <c r="AP10" s="4">
        <v>150</v>
      </c>
      <c r="AQ10" s="4">
        <v>150</v>
      </c>
      <c r="AR10" s="4">
        <v>150</v>
      </c>
      <c r="AS10" s="4">
        <v>150</v>
      </c>
      <c r="AT10" s="4">
        <v>150</v>
      </c>
      <c r="AU10" s="4">
        <v>150</v>
      </c>
      <c r="AV10" s="4">
        <v>150</v>
      </c>
      <c r="AW10" s="4">
        <v>150</v>
      </c>
      <c r="AX10" s="4">
        <v>150</v>
      </c>
      <c r="AY10" s="4">
        <v>150</v>
      </c>
      <c r="AZ10" s="4">
        <v>150</v>
      </c>
      <c r="BA10" s="4">
        <v>150</v>
      </c>
      <c r="BB10" s="4">
        <v>150</v>
      </c>
    </row>
    <row r="11" spans="1:54" ht="17" thickBot="1" x14ac:dyDescent="0.25">
      <c r="A11" s="14" t="s">
        <v>5</v>
      </c>
      <c r="B11" s="9">
        <v>73</v>
      </c>
      <c r="C11" s="10">
        <v>19</v>
      </c>
      <c r="D11" s="10">
        <v>138</v>
      </c>
      <c r="E11" s="10">
        <v>113</v>
      </c>
      <c r="F11" s="10">
        <v>28</v>
      </c>
      <c r="G11" s="10">
        <v>32</v>
      </c>
      <c r="H11" s="10">
        <v>19</v>
      </c>
      <c r="I11" s="10">
        <v>76</v>
      </c>
      <c r="J11" s="10">
        <v>149</v>
      </c>
      <c r="K11" s="10">
        <v>108</v>
      </c>
      <c r="L11" s="10">
        <v>64</v>
      </c>
      <c r="M11" s="10">
        <v>118</v>
      </c>
      <c r="N11" s="10">
        <v>88</v>
      </c>
      <c r="O11" s="10">
        <v>42</v>
      </c>
      <c r="P11" s="10">
        <v>84</v>
      </c>
      <c r="Q11" s="10">
        <v>92</v>
      </c>
      <c r="R11" s="10">
        <v>46</v>
      </c>
      <c r="S11" s="10">
        <v>52</v>
      </c>
      <c r="T11" s="10">
        <v>12</v>
      </c>
      <c r="U11" s="10">
        <v>61</v>
      </c>
      <c r="V11" s="10">
        <v>142</v>
      </c>
      <c r="W11" s="10">
        <v>75</v>
      </c>
      <c r="X11" s="10">
        <v>92</v>
      </c>
      <c r="Y11" s="10">
        <v>58</v>
      </c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1"/>
    </row>
    <row r="12" spans="1:54" x14ac:dyDescent="0.2">
      <c r="A12" s="12" t="s">
        <v>10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>
        <v>78</v>
      </c>
      <c r="AA12" s="6">
        <v>49</v>
      </c>
      <c r="AB12" s="6">
        <v>70</v>
      </c>
      <c r="AC12" s="6">
        <v>32</v>
      </c>
      <c r="AD12" s="6">
        <v>21</v>
      </c>
      <c r="AE12" s="6">
        <v>48</v>
      </c>
      <c r="AF12" s="6">
        <v>59</v>
      </c>
      <c r="AG12" s="6">
        <v>48</v>
      </c>
      <c r="AH12" s="6">
        <v>68</v>
      </c>
      <c r="AI12" s="6">
        <v>25</v>
      </c>
      <c r="AJ12" s="6">
        <v>5</v>
      </c>
      <c r="AK12" s="6">
        <v>6</v>
      </c>
      <c r="AL12" s="6">
        <v>56</v>
      </c>
      <c r="AM12" s="6">
        <v>5</v>
      </c>
      <c r="AN12" s="6">
        <v>72</v>
      </c>
      <c r="AO12" s="6">
        <v>45</v>
      </c>
      <c r="AP12" s="6">
        <v>26</v>
      </c>
      <c r="AQ12" s="6">
        <v>71</v>
      </c>
      <c r="AR12" s="6">
        <v>80</v>
      </c>
      <c r="AS12" s="6">
        <v>66</v>
      </c>
      <c r="AT12" s="6">
        <v>48</v>
      </c>
      <c r="AU12" s="6">
        <v>11</v>
      </c>
      <c r="AV12" s="6">
        <v>18</v>
      </c>
      <c r="AW12" s="6">
        <v>48</v>
      </c>
      <c r="AX12" s="6">
        <v>24</v>
      </c>
      <c r="AY12" s="6">
        <v>24</v>
      </c>
      <c r="AZ12" s="6">
        <v>40</v>
      </c>
      <c r="BA12" s="6">
        <v>50</v>
      </c>
      <c r="BB12" s="7">
        <v>7</v>
      </c>
    </row>
    <row r="13" spans="1:54" x14ac:dyDescent="0.2">
      <c r="A13" s="13" t="s">
        <v>6</v>
      </c>
      <c r="B13" s="8">
        <v>80</v>
      </c>
      <c r="C13" s="4">
        <v>80</v>
      </c>
      <c r="D13" s="4">
        <v>80</v>
      </c>
      <c r="E13" s="4">
        <v>80</v>
      </c>
      <c r="F13" s="4">
        <v>80</v>
      </c>
      <c r="G13" s="4">
        <v>80</v>
      </c>
      <c r="H13" s="4">
        <v>80</v>
      </c>
      <c r="I13" s="4">
        <v>80</v>
      </c>
      <c r="J13" s="4">
        <v>80</v>
      </c>
      <c r="K13" s="4">
        <v>80</v>
      </c>
      <c r="L13" s="4">
        <v>80</v>
      </c>
      <c r="M13" s="4">
        <v>80</v>
      </c>
      <c r="N13" s="4">
        <v>80</v>
      </c>
      <c r="O13" s="4">
        <v>80</v>
      </c>
      <c r="P13" s="4">
        <v>80</v>
      </c>
      <c r="Q13" s="4">
        <v>80</v>
      </c>
      <c r="R13" s="4">
        <v>80</v>
      </c>
      <c r="S13" s="4">
        <v>80</v>
      </c>
      <c r="T13" s="4">
        <v>80</v>
      </c>
      <c r="U13" s="4">
        <v>80</v>
      </c>
      <c r="V13" s="4">
        <v>80</v>
      </c>
      <c r="W13" s="4">
        <v>80</v>
      </c>
      <c r="X13" s="4">
        <v>80</v>
      </c>
      <c r="Y13" s="4">
        <v>80</v>
      </c>
      <c r="Z13" s="4">
        <v>80</v>
      </c>
      <c r="AA13" s="4">
        <v>80</v>
      </c>
      <c r="AB13" s="4">
        <v>80</v>
      </c>
      <c r="AC13" s="4">
        <v>80</v>
      </c>
      <c r="AD13" s="4">
        <v>80</v>
      </c>
      <c r="AE13" s="4">
        <v>80</v>
      </c>
      <c r="AF13" s="4">
        <v>80</v>
      </c>
      <c r="AG13" s="4">
        <v>80</v>
      </c>
      <c r="AH13" s="4">
        <v>80</v>
      </c>
      <c r="AI13" s="4">
        <v>80</v>
      </c>
      <c r="AJ13" s="4">
        <v>80</v>
      </c>
      <c r="AK13" s="4">
        <v>80</v>
      </c>
      <c r="AL13" s="4">
        <v>80</v>
      </c>
      <c r="AM13" s="4">
        <v>80</v>
      </c>
      <c r="AN13" s="4">
        <v>80</v>
      </c>
      <c r="AO13" s="4">
        <v>80</v>
      </c>
      <c r="AP13" s="4">
        <v>80</v>
      </c>
      <c r="AQ13" s="4">
        <v>80</v>
      </c>
      <c r="AR13" s="4">
        <v>80</v>
      </c>
      <c r="AS13" s="4">
        <v>80</v>
      </c>
      <c r="AT13" s="4">
        <v>80</v>
      </c>
      <c r="AU13" s="4">
        <v>80</v>
      </c>
      <c r="AV13" s="4">
        <v>80</v>
      </c>
      <c r="AW13" s="4">
        <v>80</v>
      </c>
      <c r="AX13" s="4">
        <v>80</v>
      </c>
      <c r="AY13" s="4">
        <v>80</v>
      </c>
      <c r="AZ13" s="4">
        <v>80</v>
      </c>
      <c r="BA13" s="4">
        <v>80</v>
      </c>
      <c r="BB13" s="4">
        <v>80</v>
      </c>
    </row>
    <row r="14" spans="1:54" ht="17" thickBot="1" x14ac:dyDescent="0.25">
      <c r="A14" s="14" t="s">
        <v>5</v>
      </c>
      <c r="B14" s="9">
        <v>79</v>
      </c>
      <c r="C14" s="10">
        <v>55</v>
      </c>
      <c r="D14" s="10">
        <v>4</v>
      </c>
      <c r="E14" s="10">
        <v>30</v>
      </c>
      <c r="F14" s="10">
        <v>38</v>
      </c>
      <c r="G14" s="10">
        <v>19</v>
      </c>
      <c r="H14" s="10">
        <v>29</v>
      </c>
      <c r="I14" s="10">
        <v>51</v>
      </c>
      <c r="J14" s="10">
        <v>44</v>
      </c>
      <c r="K14" s="10">
        <v>19</v>
      </c>
      <c r="L14" s="10">
        <v>19</v>
      </c>
      <c r="M14" s="10">
        <v>48</v>
      </c>
      <c r="N14" s="10">
        <v>10</v>
      </c>
      <c r="O14" s="10">
        <v>79</v>
      </c>
      <c r="P14" s="10">
        <v>74</v>
      </c>
      <c r="Q14" s="10">
        <v>63</v>
      </c>
      <c r="R14" s="10">
        <v>47</v>
      </c>
      <c r="S14" s="10">
        <v>18</v>
      </c>
      <c r="T14" s="10">
        <v>61</v>
      </c>
      <c r="U14" s="10">
        <v>67</v>
      </c>
      <c r="V14" s="10">
        <v>27</v>
      </c>
      <c r="W14" s="10">
        <v>48</v>
      </c>
      <c r="X14" s="10">
        <v>60</v>
      </c>
      <c r="Y14" s="10">
        <v>39</v>
      </c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1"/>
    </row>
    <row r="15" spans="1:54" x14ac:dyDescent="0.2">
      <c r="A15" s="12" t="s">
        <v>11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>
        <v>65</v>
      </c>
      <c r="AA15" s="6">
        <v>9</v>
      </c>
      <c r="AB15" s="6">
        <v>51</v>
      </c>
      <c r="AC15" s="6">
        <v>27</v>
      </c>
      <c r="AD15" s="6">
        <v>9</v>
      </c>
      <c r="AE15" s="6">
        <v>86</v>
      </c>
      <c r="AF15" s="6">
        <v>97</v>
      </c>
      <c r="AG15" s="6">
        <v>24</v>
      </c>
      <c r="AH15" s="6">
        <v>31</v>
      </c>
      <c r="AI15" s="6">
        <v>26</v>
      </c>
      <c r="AJ15" s="6">
        <v>38</v>
      </c>
      <c r="AK15" s="6">
        <v>43</v>
      </c>
      <c r="AL15" s="6">
        <v>42</v>
      </c>
      <c r="AM15" s="6">
        <v>56</v>
      </c>
      <c r="AN15" s="6">
        <v>72</v>
      </c>
      <c r="AO15" s="6">
        <v>62</v>
      </c>
      <c r="AP15" s="6">
        <v>96</v>
      </c>
      <c r="AQ15" s="6">
        <v>9</v>
      </c>
      <c r="AR15" s="6">
        <v>14</v>
      </c>
      <c r="AS15" s="6">
        <v>75</v>
      </c>
      <c r="AT15" s="6">
        <v>6</v>
      </c>
      <c r="AU15" s="6">
        <v>52</v>
      </c>
      <c r="AV15" s="6">
        <v>83</v>
      </c>
      <c r="AW15" s="6">
        <v>0</v>
      </c>
      <c r="AX15" s="6">
        <v>71</v>
      </c>
      <c r="AY15" s="6">
        <v>76</v>
      </c>
      <c r="AZ15" s="6">
        <v>2</v>
      </c>
      <c r="BA15" s="6">
        <v>17</v>
      </c>
      <c r="BB15" s="7">
        <v>84</v>
      </c>
    </row>
    <row r="16" spans="1:54" x14ac:dyDescent="0.2">
      <c r="A16" s="13" t="s">
        <v>6</v>
      </c>
      <c r="B16" s="8">
        <v>100</v>
      </c>
      <c r="C16" s="4">
        <v>100</v>
      </c>
      <c r="D16" s="4">
        <v>100</v>
      </c>
      <c r="E16" s="4">
        <v>100</v>
      </c>
      <c r="F16" s="4">
        <v>100</v>
      </c>
      <c r="G16" s="4">
        <v>100</v>
      </c>
      <c r="H16" s="4">
        <v>100</v>
      </c>
      <c r="I16" s="4">
        <v>100</v>
      </c>
      <c r="J16" s="4">
        <v>100</v>
      </c>
      <c r="K16" s="4">
        <v>100</v>
      </c>
      <c r="L16" s="4">
        <v>100</v>
      </c>
      <c r="M16" s="4">
        <v>100</v>
      </c>
      <c r="N16" s="4">
        <v>100</v>
      </c>
      <c r="O16" s="4">
        <v>100</v>
      </c>
      <c r="P16" s="4">
        <v>100</v>
      </c>
      <c r="Q16" s="4">
        <v>100</v>
      </c>
      <c r="R16" s="4">
        <v>100</v>
      </c>
      <c r="S16" s="4">
        <v>100</v>
      </c>
      <c r="T16" s="4">
        <v>100</v>
      </c>
      <c r="U16" s="4">
        <v>100</v>
      </c>
      <c r="V16" s="4">
        <v>100</v>
      </c>
      <c r="W16" s="4">
        <v>100</v>
      </c>
      <c r="X16" s="4">
        <v>100</v>
      </c>
      <c r="Y16" s="4">
        <v>100</v>
      </c>
      <c r="Z16" s="4">
        <v>100</v>
      </c>
      <c r="AA16" s="4">
        <v>100</v>
      </c>
      <c r="AB16" s="4">
        <v>100</v>
      </c>
      <c r="AC16" s="4">
        <v>100</v>
      </c>
      <c r="AD16" s="4">
        <v>100</v>
      </c>
      <c r="AE16" s="4">
        <v>100</v>
      </c>
      <c r="AF16" s="4">
        <v>100</v>
      </c>
      <c r="AG16" s="4">
        <v>100</v>
      </c>
      <c r="AH16" s="4">
        <v>100</v>
      </c>
      <c r="AI16" s="4">
        <v>100</v>
      </c>
      <c r="AJ16" s="4">
        <v>100</v>
      </c>
      <c r="AK16" s="4">
        <v>100</v>
      </c>
      <c r="AL16" s="4">
        <v>100</v>
      </c>
      <c r="AM16" s="4">
        <v>100</v>
      </c>
      <c r="AN16" s="4">
        <v>100</v>
      </c>
      <c r="AO16" s="4">
        <v>100</v>
      </c>
      <c r="AP16" s="4">
        <v>100</v>
      </c>
      <c r="AQ16" s="4">
        <v>100</v>
      </c>
      <c r="AR16" s="4">
        <v>100</v>
      </c>
      <c r="AS16" s="4">
        <v>100</v>
      </c>
      <c r="AT16" s="4">
        <v>100</v>
      </c>
      <c r="AU16" s="4">
        <v>100</v>
      </c>
      <c r="AV16" s="4">
        <v>100</v>
      </c>
      <c r="AW16" s="4">
        <v>100</v>
      </c>
      <c r="AX16" s="4">
        <v>100</v>
      </c>
      <c r="AY16" s="4">
        <v>100</v>
      </c>
      <c r="AZ16" s="4">
        <v>100</v>
      </c>
      <c r="BA16" s="4">
        <v>100</v>
      </c>
      <c r="BB16" s="4">
        <v>100</v>
      </c>
    </row>
    <row r="17" spans="1:54" ht="17" thickBot="1" x14ac:dyDescent="0.25">
      <c r="A17" s="14" t="s">
        <v>5</v>
      </c>
      <c r="B17" s="9">
        <v>49</v>
      </c>
      <c r="C17" s="10">
        <v>84</v>
      </c>
      <c r="D17" s="10">
        <v>19</v>
      </c>
      <c r="E17" s="10">
        <v>78</v>
      </c>
      <c r="F17" s="10">
        <v>24</v>
      </c>
      <c r="G17" s="10">
        <v>66</v>
      </c>
      <c r="H17" s="10">
        <v>40</v>
      </c>
      <c r="I17" s="10">
        <v>61</v>
      </c>
      <c r="J17" s="10">
        <v>17</v>
      </c>
      <c r="K17" s="10">
        <v>90</v>
      </c>
      <c r="L17" s="10">
        <v>43</v>
      </c>
      <c r="M17" s="10">
        <v>42</v>
      </c>
      <c r="N17" s="10">
        <v>94</v>
      </c>
      <c r="O17" s="10">
        <v>51</v>
      </c>
      <c r="P17" s="10">
        <v>70</v>
      </c>
      <c r="Q17" s="10">
        <v>29</v>
      </c>
      <c r="R17" s="10">
        <v>23</v>
      </c>
      <c r="S17" s="10">
        <v>1</v>
      </c>
      <c r="T17" s="10">
        <v>96</v>
      </c>
      <c r="U17" s="10">
        <v>82</v>
      </c>
      <c r="V17" s="10">
        <v>23</v>
      </c>
      <c r="W17" s="10">
        <v>94</v>
      </c>
      <c r="X17" s="10">
        <v>95</v>
      </c>
      <c r="Y17" s="10">
        <v>74</v>
      </c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1"/>
    </row>
    <row r="18" spans="1:54" x14ac:dyDescent="0.2">
      <c r="A18" s="17" t="s">
        <v>12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>
        <v>82</v>
      </c>
      <c r="AA18" s="6">
        <v>34</v>
      </c>
      <c r="AB18" s="6">
        <v>42</v>
      </c>
      <c r="AC18" s="6">
        <v>81</v>
      </c>
      <c r="AD18" s="6">
        <v>73</v>
      </c>
      <c r="AE18" s="6">
        <v>16</v>
      </c>
      <c r="AF18" s="6">
        <v>48</v>
      </c>
      <c r="AG18" s="6">
        <v>31</v>
      </c>
      <c r="AH18" s="6">
        <v>75</v>
      </c>
      <c r="AI18" s="6">
        <v>38</v>
      </c>
      <c r="AJ18" s="6">
        <v>31</v>
      </c>
      <c r="AK18" s="6">
        <v>26</v>
      </c>
      <c r="AL18" s="6">
        <v>90</v>
      </c>
      <c r="AM18" s="6">
        <v>35</v>
      </c>
      <c r="AN18" s="6">
        <v>39</v>
      </c>
      <c r="AO18" s="6">
        <v>20</v>
      </c>
      <c r="AP18" s="6">
        <v>92</v>
      </c>
      <c r="AQ18" s="6">
        <v>99</v>
      </c>
      <c r="AR18" s="6">
        <v>42</v>
      </c>
      <c r="AS18" s="6">
        <v>100</v>
      </c>
      <c r="AT18" s="6">
        <v>32</v>
      </c>
      <c r="AU18" s="6">
        <v>45</v>
      </c>
      <c r="AV18" s="6">
        <v>95</v>
      </c>
      <c r="AW18" s="6">
        <v>56</v>
      </c>
      <c r="AX18" s="6">
        <v>80</v>
      </c>
      <c r="AY18" s="6">
        <v>95</v>
      </c>
      <c r="AZ18" s="6">
        <v>52</v>
      </c>
      <c r="BA18" s="6">
        <v>84</v>
      </c>
      <c r="BB18" s="7">
        <v>56</v>
      </c>
    </row>
    <row r="19" spans="1:54" x14ac:dyDescent="0.2">
      <c r="A19" s="18" t="s">
        <v>6</v>
      </c>
      <c r="B19" s="8">
        <v>100</v>
      </c>
      <c r="C19" s="4">
        <v>100</v>
      </c>
      <c r="D19" s="4">
        <v>100</v>
      </c>
      <c r="E19" s="4">
        <v>100</v>
      </c>
      <c r="F19" s="4">
        <v>100</v>
      </c>
      <c r="G19" s="4">
        <v>100</v>
      </c>
      <c r="H19" s="4">
        <v>100</v>
      </c>
      <c r="I19" s="4">
        <v>100</v>
      </c>
      <c r="J19" s="4">
        <v>100</v>
      </c>
      <c r="K19" s="4">
        <v>100</v>
      </c>
      <c r="L19" s="4">
        <v>100</v>
      </c>
      <c r="M19" s="4">
        <v>100</v>
      </c>
      <c r="N19" s="4">
        <v>100</v>
      </c>
      <c r="O19" s="4">
        <v>100</v>
      </c>
      <c r="P19" s="4">
        <v>100</v>
      </c>
      <c r="Q19" s="4">
        <v>100</v>
      </c>
      <c r="R19" s="4">
        <v>100</v>
      </c>
      <c r="S19" s="4">
        <v>100</v>
      </c>
      <c r="T19" s="4">
        <v>100</v>
      </c>
      <c r="U19" s="4">
        <v>100</v>
      </c>
      <c r="V19" s="4">
        <v>100</v>
      </c>
      <c r="W19" s="4">
        <v>100</v>
      </c>
      <c r="X19" s="4">
        <v>100</v>
      </c>
      <c r="Y19" s="4">
        <v>100</v>
      </c>
      <c r="Z19" s="4">
        <v>100</v>
      </c>
      <c r="AA19" s="4">
        <v>100</v>
      </c>
      <c r="AB19" s="4">
        <v>100</v>
      </c>
      <c r="AC19" s="4">
        <v>100</v>
      </c>
      <c r="AD19" s="4">
        <v>100</v>
      </c>
      <c r="AE19" s="4">
        <v>100</v>
      </c>
      <c r="AF19" s="4">
        <v>100</v>
      </c>
      <c r="AG19" s="4">
        <v>100</v>
      </c>
      <c r="AH19" s="4">
        <v>100</v>
      </c>
      <c r="AI19" s="4">
        <v>100</v>
      </c>
      <c r="AJ19" s="4">
        <v>100</v>
      </c>
      <c r="AK19" s="4">
        <v>100</v>
      </c>
      <c r="AL19" s="4">
        <v>100</v>
      </c>
      <c r="AM19" s="4">
        <v>100</v>
      </c>
      <c r="AN19" s="4">
        <v>100</v>
      </c>
      <c r="AO19" s="4">
        <v>100</v>
      </c>
      <c r="AP19" s="4">
        <v>100</v>
      </c>
      <c r="AQ19" s="4">
        <v>100</v>
      </c>
      <c r="AR19" s="4">
        <v>100</v>
      </c>
      <c r="AS19" s="4">
        <v>100</v>
      </c>
      <c r="AT19" s="4">
        <v>100</v>
      </c>
      <c r="AU19" s="4">
        <v>100</v>
      </c>
      <c r="AV19" s="4">
        <v>100</v>
      </c>
      <c r="AW19" s="4">
        <v>100</v>
      </c>
      <c r="AX19" s="4">
        <v>100</v>
      </c>
      <c r="AY19" s="4">
        <v>100</v>
      </c>
      <c r="AZ19" s="4">
        <v>100</v>
      </c>
      <c r="BA19" s="4">
        <v>100</v>
      </c>
      <c r="BB19" s="4">
        <v>100</v>
      </c>
    </row>
    <row r="20" spans="1:54" ht="17" thickBot="1" x14ac:dyDescent="0.25">
      <c r="A20" s="19" t="s">
        <v>5</v>
      </c>
      <c r="B20" s="9">
        <v>54</v>
      </c>
      <c r="C20" s="10">
        <v>60</v>
      </c>
      <c r="D20" s="10">
        <v>12</v>
      </c>
      <c r="E20" s="10">
        <v>87</v>
      </c>
      <c r="F20" s="10">
        <v>34</v>
      </c>
      <c r="G20" s="10">
        <v>68</v>
      </c>
      <c r="H20" s="10">
        <v>69</v>
      </c>
      <c r="I20" s="10">
        <v>59</v>
      </c>
      <c r="J20" s="10">
        <v>79</v>
      </c>
      <c r="K20" s="10">
        <v>58</v>
      </c>
      <c r="L20" s="10">
        <v>8</v>
      </c>
      <c r="M20" s="10">
        <v>19</v>
      </c>
      <c r="N20" s="10">
        <v>23</v>
      </c>
      <c r="O20" s="10">
        <v>4</v>
      </c>
      <c r="P20" s="10">
        <v>88</v>
      </c>
      <c r="Q20" s="10">
        <v>65</v>
      </c>
      <c r="R20" s="10">
        <v>61</v>
      </c>
      <c r="S20" s="10">
        <v>30</v>
      </c>
      <c r="T20" s="10">
        <v>3</v>
      </c>
      <c r="U20" s="10">
        <v>7</v>
      </c>
      <c r="V20" s="10">
        <v>5</v>
      </c>
      <c r="W20" s="10">
        <v>20</v>
      </c>
      <c r="X20" s="10">
        <v>62</v>
      </c>
      <c r="Y20" s="10">
        <v>90</v>
      </c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1"/>
    </row>
    <row r="21" spans="1:54" ht="17" thickBot="1" x14ac:dyDescent="0.25">
      <c r="A21" s="16" t="s">
        <v>14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7" thickBot="1" x14ac:dyDescent="0.25">
      <c r="A22" s="15" t="s">
        <v>15</v>
      </c>
    </row>
    <row r="23" spans="1:54" ht="17" thickBot="1" x14ac:dyDescent="0.25">
      <c r="A23" s="12" t="s">
        <v>7</v>
      </c>
      <c r="B23" s="20">
        <f t="shared" ref="B23:AG23" si="0">B5/B4</f>
        <v>0.66</v>
      </c>
      <c r="C23" s="21">
        <f t="shared" si="0"/>
        <v>0.7</v>
      </c>
      <c r="D23" s="21">
        <f t="shared" si="0"/>
        <v>0.03</v>
      </c>
      <c r="E23" s="21">
        <f t="shared" si="0"/>
        <v>0.54</v>
      </c>
      <c r="F23" s="21">
        <f t="shared" si="0"/>
        <v>1</v>
      </c>
      <c r="G23" s="21">
        <f t="shared" si="0"/>
        <v>0.68</v>
      </c>
      <c r="H23" s="21">
        <f t="shared" si="0"/>
        <v>0.02</v>
      </c>
      <c r="I23" s="21">
        <f t="shared" si="0"/>
        <v>0.05</v>
      </c>
      <c r="J23" s="21">
        <f t="shared" si="0"/>
        <v>0.42</v>
      </c>
      <c r="K23" s="21">
        <f t="shared" si="0"/>
        <v>0.77</v>
      </c>
      <c r="L23" s="21">
        <f t="shared" si="0"/>
        <v>0.43</v>
      </c>
      <c r="M23" s="21">
        <f t="shared" si="0"/>
        <v>0.88</v>
      </c>
      <c r="N23" s="21">
        <f t="shared" si="0"/>
        <v>0.28999999999999998</v>
      </c>
      <c r="O23" s="21">
        <f t="shared" si="0"/>
        <v>0.47</v>
      </c>
      <c r="P23" s="21">
        <f t="shared" si="0"/>
        <v>0.88</v>
      </c>
      <c r="Q23" s="21">
        <f t="shared" si="0"/>
        <v>0.26</v>
      </c>
      <c r="R23" s="21">
        <f t="shared" si="0"/>
        <v>0.98</v>
      </c>
      <c r="S23" s="21">
        <f t="shared" si="0"/>
        <v>0.55000000000000004</v>
      </c>
      <c r="T23" s="21">
        <f t="shared" si="0"/>
        <v>0.88</v>
      </c>
      <c r="U23" s="21">
        <f t="shared" si="0"/>
        <v>0.71</v>
      </c>
      <c r="V23" s="21">
        <f t="shared" si="0"/>
        <v>0.88</v>
      </c>
      <c r="W23" s="21">
        <f t="shared" si="0"/>
        <v>0.77</v>
      </c>
      <c r="X23" s="21">
        <f t="shared" si="0"/>
        <v>0.31</v>
      </c>
      <c r="Y23" s="21">
        <f t="shared" si="0"/>
        <v>0.68</v>
      </c>
      <c r="Z23" s="21">
        <f t="shared" si="0"/>
        <v>0</v>
      </c>
      <c r="AA23" s="21">
        <f t="shared" si="0"/>
        <v>0</v>
      </c>
      <c r="AB23" s="21">
        <f t="shared" si="0"/>
        <v>0</v>
      </c>
      <c r="AC23" s="21">
        <f t="shared" si="0"/>
        <v>0</v>
      </c>
      <c r="AD23" s="21">
        <f t="shared" si="0"/>
        <v>0</v>
      </c>
      <c r="AE23" s="21">
        <f t="shared" si="0"/>
        <v>0</v>
      </c>
      <c r="AF23" s="21">
        <f t="shared" si="0"/>
        <v>0</v>
      </c>
      <c r="AG23" s="21">
        <f t="shared" si="0"/>
        <v>0</v>
      </c>
      <c r="AH23" s="21">
        <f t="shared" ref="AH23:BB23" si="1">AH5/AH4</f>
        <v>0</v>
      </c>
      <c r="AI23" s="21">
        <f t="shared" si="1"/>
        <v>0</v>
      </c>
      <c r="AJ23" s="21">
        <f t="shared" si="1"/>
        <v>0</v>
      </c>
      <c r="AK23" s="21">
        <f t="shared" si="1"/>
        <v>0</v>
      </c>
      <c r="AL23" s="21">
        <f t="shared" si="1"/>
        <v>0</v>
      </c>
      <c r="AM23" s="21">
        <f t="shared" si="1"/>
        <v>0</v>
      </c>
      <c r="AN23" s="21">
        <f t="shared" si="1"/>
        <v>0</v>
      </c>
      <c r="AO23" s="21">
        <f t="shared" si="1"/>
        <v>0</v>
      </c>
      <c r="AP23" s="21">
        <f t="shared" si="1"/>
        <v>0</v>
      </c>
      <c r="AQ23" s="21">
        <f t="shared" si="1"/>
        <v>0</v>
      </c>
      <c r="AR23" s="21">
        <f t="shared" si="1"/>
        <v>0</v>
      </c>
      <c r="AS23" s="21">
        <f t="shared" si="1"/>
        <v>0</v>
      </c>
      <c r="AT23" s="21">
        <f t="shared" si="1"/>
        <v>0</v>
      </c>
      <c r="AU23" s="21">
        <f t="shared" si="1"/>
        <v>0</v>
      </c>
      <c r="AV23" s="21">
        <f t="shared" si="1"/>
        <v>0</v>
      </c>
      <c r="AW23" s="21">
        <f t="shared" si="1"/>
        <v>0</v>
      </c>
      <c r="AX23" s="21">
        <f t="shared" si="1"/>
        <v>0</v>
      </c>
      <c r="AY23" s="21">
        <f t="shared" si="1"/>
        <v>0</v>
      </c>
      <c r="AZ23" s="21">
        <f t="shared" si="1"/>
        <v>0</v>
      </c>
      <c r="BA23" s="21">
        <f t="shared" si="1"/>
        <v>0</v>
      </c>
      <c r="BB23" s="22">
        <f t="shared" si="1"/>
        <v>0</v>
      </c>
    </row>
    <row r="24" spans="1:54" ht="17" thickBot="1" x14ac:dyDescent="0.25">
      <c r="A24" s="12" t="s">
        <v>8</v>
      </c>
      <c r="B24" s="23">
        <f t="shared" ref="B24:AG24" si="2">B8/B7</f>
        <v>0.55500000000000005</v>
      </c>
      <c r="C24" s="24">
        <f t="shared" si="2"/>
        <v>0.89</v>
      </c>
      <c r="D24" s="24">
        <f t="shared" si="2"/>
        <v>0.16500000000000001</v>
      </c>
      <c r="E24" s="24">
        <f t="shared" si="2"/>
        <v>0.92</v>
      </c>
      <c r="F24" s="24">
        <f t="shared" si="2"/>
        <v>0.255</v>
      </c>
      <c r="G24" s="24">
        <f t="shared" si="2"/>
        <v>6.5000000000000002E-2</v>
      </c>
      <c r="H24" s="24">
        <f t="shared" si="2"/>
        <v>0.61</v>
      </c>
      <c r="I24" s="24">
        <f t="shared" si="2"/>
        <v>0.67500000000000004</v>
      </c>
      <c r="J24" s="24">
        <f t="shared" si="2"/>
        <v>0.5</v>
      </c>
      <c r="K24" s="24">
        <f t="shared" si="2"/>
        <v>0.32</v>
      </c>
      <c r="L24" s="24">
        <f t="shared" si="2"/>
        <v>0.82</v>
      </c>
      <c r="M24" s="24">
        <f t="shared" si="2"/>
        <v>0.46</v>
      </c>
      <c r="N24" s="24">
        <f t="shared" si="2"/>
        <v>0.89500000000000002</v>
      </c>
      <c r="O24" s="24">
        <f t="shared" si="2"/>
        <v>0.88</v>
      </c>
      <c r="P24" s="24">
        <f t="shared" si="2"/>
        <v>0.26</v>
      </c>
      <c r="Q24" s="24">
        <f t="shared" si="2"/>
        <v>0.67500000000000004</v>
      </c>
      <c r="R24" s="24">
        <f t="shared" si="2"/>
        <v>0.36499999999999999</v>
      </c>
      <c r="S24" s="24">
        <f t="shared" si="2"/>
        <v>2.5000000000000001E-2</v>
      </c>
      <c r="T24" s="24">
        <f t="shared" si="2"/>
        <v>0.26</v>
      </c>
      <c r="U24" s="24">
        <f t="shared" si="2"/>
        <v>0.32500000000000001</v>
      </c>
      <c r="V24" s="24">
        <f t="shared" si="2"/>
        <v>0.11</v>
      </c>
      <c r="W24" s="24">
        <f t="shared" si="2"/>
        <v>0.46</v>
      </c>
      <c r="X24" s="24">
        <f t="shared" si="2"/>
        <v>0.71499999999999997</v>
      </c>
      <c r="Y24" s="24">
        <f t="shared" si="2"/>
        <v>0.64500000000000002</v>
      </c>
      <c r="Z24" s="24">
        <f t="shared" si="2"/>
        <v>0</v>
      </c>
      <c r="AA24" s="24">
        <f t="shared" si="2"/>
        <v>0</v>
      </c>
      <c r="AB24" s="24">
        <f t="shared" si="2"/>
        <v>0</v>
      </c>
      <c r="AC24" s="24">
        <f t="shared" si="2"/>
        <v>0</v>
      </c>
      <c r="AD24" s="24">
        <f t="shared" si="2"/>
        <v>0</v>
      </c>
      <c r="AE24" s="24">
        <f t="shared" si="2"/>
        <v>0</v>
      </c>
      <c r="AF24" s="24">
        <f t="shared" si="2"/>
        <v>0</v>
      </c>
      <c r="AG24" s="24">
        <f t="shared" si="2"/>
        <v>0</v>
      </c>
      <c r="AH24" s="24">
        <f t="shared" ref="AH24:BB24" si="3">AH8/AH7</f>
        <v>0</v>
      </c>
      <c r="AI24" s="24">
        <f t="shared" si="3"/>
        <v>0</v>
      </c>
      <c r="AJ24" s="24">
        <f t="shared" si="3"/>
        <v>0</v>
      </c>
      <c r="AK24" s="24">
        <f t="shared" si="3"/>
        <v>0</v>
      </c>
      <c r="AL24" s="24">
        <f t="shared" si="3"/>
        <v>0</v>
      </c>
      <c r="AM24" s="24">
        <f t="shared" si="3"/>
        <v>0</v>
      </c>
      <c r="AN24" s="24">
        <f t="shared" si="3"/>
        <v>0</v>
      </c>
      <c r="AO24" s="24">
        <f t="shared" si="3"/>
        <v>0</v>
      </c>
      <c r="AP24" s="24">
        <f t="shared" si="3"/>
        <v>0</v>
      </c>
      <c r="AQ24" s="24">
        <f t="shared" si="3"/>
        <v>0</v>
      </c>
      <c r="AR24" s="24">
        <f t="shared" si="3"/>
        <v>0</v>
      </c>
      <c r="AS24" s="24">
        <f t="shared" si="3"/>
        <v>0</v>
      </c>
      <c r="AT24" s="24">
        <f t="shared" si="3"/>
        <v>0</v>
      </c>
      <c r="AU24" s="24">
        <f t="shared" si="3"/>
        <v>0</v>
      </c>
      <c r="AV24" s="24">
        <f t="shared" si="3"/>
        <v>0</v>
      </c>
      <c r="AW24" s="24">
        <f t="shared" si="3"/>
        <v>0</v>
      </c>
      <c r="AX24" s="24">
        <f t="shared" si="3"/>
        <v>0</v>
      </c>
      <c r="AY24" s="24">
        <f t="shared" si="3"/>
        <v>0</v>
      </c>
      <c r="AZ24" s="24">
        <f t="shared" si="3"/>
        <v>0</v>
      </c>
      <c r="BA24" s="24">
        <f t="shared" si="3"/>
        <v>0</v>
      </c>
      <c r="BB24" s="25">
        <f t="shared" si="3"/>
        <v>0</v>
      </c>
    </row>
    <row r="25" spans="1:54" ht="17" thickBot="1" x14ac:dyDescent="0.25">
      <c r="A25" s="12" t="s">
        <v>9</v>
      </c>
      <c r="B25" s="23">
        <f t="shared" ref="B25:AG25" si="4">B11/B10</f>
        <v>0.48666666666666669</v>
      </c>
      <c r="C25" s="24">
        <f t="shared" si="4"/>
        <v>0.12666666666666668</v>
      </c>
      <c r="D25" s="24">
        <f t="shared" si="4"/>
        <v>0.92</v>
      </c>
      <c r="E25" s="24">
        <f t="shared" si="4"/>
        <v>0.7533333333333333</v>
      </c>
      <c r="F25" s="24">
        <f t="shared" si="4"/>
        <v>0.18666666666666668</v>
      </c>
      <c r="G25" s="24">
        <f t="shared" si="4"/>
        <v>0.21333333333333335</v>
      </c>
      <c r="H25" s="24">
        <f t="shared" si="4"/>
        <v>0.12666666666666668</v>
      </c>
      <c r="I25" s="24">
        <f t="shared" si="4"/>
        <v>0.50666666666666671</v>
      </c>
      <c r="J25" s="24">
        <f t="shared" si="4"/>
        <v>0.99333333333333329</v>
      </c>
      <c r="K25" s="24">
        <f t="shared" si="4"/>
        <v>0.72</v>
      </c>
      <c r="L25" s="24">
        <f t="shared" si="4"/>
        <v>0.42666666666666669</v>
      </c>
      <c r="M25" s="24">
        <f t="shared" si="4"/>
        <v>0.78666666666666663</v>
      </c>
      <c r="N25" s="24">
        <f t="shared" si="4"/>
        <v>0.58666666666666667</v>
      </c>
      <c r="O25" s="24">
        <f t="shared" si="4"/>
        <v>0.28000000000000003</v>
      </c>
      <c r="P25" s="24">
        <f t="shared" si="4"/>
        <v>0.56000000000000005</v>
      </c>
      <c r="Q25" s="24">
        <f t="shared" si="4"/>
        <v>0.61333333333333329</v>
      </c>
      <c r="R25" s="24">
        <f t="shared" si="4"/>
        <v>0.30666666666666664</v>
      </c>
      <c r="S25" s="24">
        <f t="shared" si="4"/>
        <v>0.34666666666666668</v>
      </c>
      <c r="T25" s="24">
        <f t="shared" si="4"/>
        <v>0.08</v>
      </c>
      <c r="U25" s="24">
        <f t="shared" si="4"/>
        <v>0.40666666666666668</v>
      </c>
      <c r="V25" s="24">
        <f t="shared" si="4"/>
        <v>0.94666666666666666</v>
      </c>
      <c r="W25" s="24">
        <f t="shared" si="4"/>
        <v>0.5</v>
      </c>
      <c r="X25" s="24">
        <f t="shared" si="4"/>
        <v>0.61333333333333329</v>
      </c>
      <c r="Y25" s="24">
        <f t="shared" si="4"/>
        <v>0.38666666666666666</v>
      </c>
      <c r="Z25" s="24">
        <f t="shared" si="4"/>
        <v>0</v>
      </c>
      <c r="AA25" s="24">
        <f t="shared" si="4"/>
        <v>0</v>
      </c>
      <c r="AB25" s="24">
        <f t="shared" si="4"/>
        <v>0</v>
      </c>
      <c r="AC25" s="24">
        <f t="shared" si="4"/>
        <v>0</v>
      </c>
      <c r="AD25" s="24">
        <f t="shared" si="4"/>
        <v>0</v>
      </c>
      <c r="AE25" s="24">
        <f t="shared" si="4"/>
        <v>0</v>
      </c>
      <c r="AF25" s="24">
        <f t="shared" si="4"/>
        <v>0</v>
      </c>
      <c r="AG25" s="24">
        <f t="shared" si="4"/>
        <v>0</v>
      </c>
      <c r="AH25" s="24">
        <f t="shared" ref="AH25:BB25" si="5">AH11/AH10</f>
        <v>0</v>
      </c>
      <c r="AI25" s="24">
        <f t="shared" si="5"/>
        <v>0</v>
      </c>
      <c r="AJ25" s="24">
        <f t="shared" si="5"/>
        <v>0</v>
      </c>
      <c r="AK25" s="24">
        <f t="shared" si="5"/>
        <v>0</v>
      </c>
      <c r="AL25" s="24">
        <f t="shared" si="5"/>
        <v>0</v>
      </c>
      <c r="AM25" s="24">
        <f t="shared" si="5"/>
        <v>0</v>
      </c>
      <c r="AN25" s="24">
        <f t="shared" si="5"/>
        <v>0</v>
      </c>
      <c r="AO25" s="24">
        <f t="shared" si="5"/>
        <v>0</v>
      </c>
      <c r="AP25" s="24">
        <f t="shared" si="5"/>
        <v>0</v>
      </c>
      <c r="AQ25" s="24">
        <f t="shared" si="5"/>
        <v>0</v>
      </c>
      <c r="AR25" s="24">
        <f t="shared" si="5"/>
        <v>0</v>
      </c>
      <c r="AS25" s="24">
        <f t="shared" si="5"/>
        <v>0</v>
      </c>
      <c r="AT25" s="24">
        <f t="shared" si="5"/>
        <v>0</v>
      </c>
      <c r="AU25" s="24">
        <f t="shared" si="5"/>
        <v>0</v>
      </c>
      <c r="AV25" s="24">
        <f t="shared" si="5"/>
        <v>0</v>
      </c>
      <c r="AW25" s="24">
        <f t="shared" si="5"/>
        <v>0</v>
      </c>
      <c r="AX25" s="24">
        <f t="shared" si="5"/>
        <v>0</v>
      </c>
      <c r="AY25" s="24">
        <f t="shared" si="5"/>
        <v>0</v>
      </c>
      <c r="AZ25" s="24">
        <f t="shared" si="5"/>
        <v>0</v>
      </c>
      <c r="BA25" s="24">
        <f t="shared" si="5"/>
        <v>0</v>
      </c>
      <c r="BB25" s="25">
        <f t="shared" si="5"/>
        <v>0</v>
      </c>
    </row>
    <row r="26" spans="1:54" ht="17" thickBot="1" x14ac:dyDescent="0.25">
      <c r="A26" s="12" t="s">
        <v>10</v>
      </c>
      <c r="B26" s="23">
        <f t="shared" ref="B26:AG26" si="6">B14/B13</f>
        <v>0.98750000000000004</v>
      </c>
      <c r="C26" s="24">
        <f t="shared" si="6"/>
        <v>0.6875</v>
      </c>
      <c r="D26" s="24">
        <f t="shared" si="6"/>
        <v>0.05</v>
      </c>
      <c r="E26" s="24">
        <f t="shared" si="6"/>
        <v>0.375</v>
      </c>
      <c r="F26" s="24">
        <f t="shared" si="6"/>
        <v>0.47499999999999998</v>
      </c>
      <c r="G26" s="24">
        <f t="shared" si="6"/>
        <v>0.23749999999999999</v>
      </c>
      <c r="H26" s="24">
        <f t="shared" si="6"/>
        <v>0.36249999999999999</v>
      </c>
      <c r="I26" s="24">
        <f t="shared" si="6"/>
        <v>0.63749999999999996</v>
      </c>
      <c r="J26" s="24">
        <f t="shared" si="6"/>
        <v>0.55000000000000004</v>
      </c>
      <c r="K26" s="24">
        <f t="shared" si="6"/>
        <v>0.23749999999999999</v>
      </c>
      <c r="L26" s="24">
        <f t="shared" si="6"/>
        <v>0.23749999999999999</v>
      </c>
      <c r="M26" s="24">
        <f t="shared" si="6"/>
        <v>0.6</v>
      </c>
      <c r="N26" s="24">
        <f t="shared" si="6"/>
        <v>0.125</v>
      </c>
      <c r="O26" s="24">
        <f t="shared" si="6"/>
        <v>0.98750000000000004</v>
      </c>
      <c r="P26" s="24">
        <f t="shared" si="6"/>
        <v>0.92500000000000004</v>
      </c>
      <c r="Q26" s="24">
        <f t="shared" si="6"/>
        <v>0.78749999999999998</v>
      </c>
      <c r="R26" s="24">
        <f t="shared" si="6"/>
        <v>0.58750000000000002</v>
      </c>
      <c r="S26" s="24">
        <f t="shared" si="6"/>
        <v>0.22500000000000001</v>
      </c>
      <c r="T26" s="24">
        <f t="shared" si="6"/>
        <v>0.76249999999999996</v>
      </c>
      <c r="U26" s="24">
        <f t="shared" si="6"/>
        <v>0.83750000000000002</v>
      </c>
      <c r="V26" s="24">
        <f t="shared" si="6"/>
        <v>0.33750000000000002</v>
      </c>
      <c r="W26" s="24">
        <f t="shared" si="6"/>
        <v>0.6</v>
      </c>
      <c r="X26" s="24">
        <f t="shared" si="6"/>
        <v>0.75</v>
      </c>
      <c r="Y26" s="24">
        <f t="shared" si="6"/>
        <v>0.48749999999999999</v>
      </c>
      <c r="Z26" s="24">
        <f t="shared" si="6"/>
        <v>0</v>
      </c>
      <c r="AA26" s="24">
        <f t="shared" si="6"/>
        <v>0</v>
      </c>
      <c r="AB26" s="24">
        <f t="shared" si="6"/>
        <v>0</v>
      </c>
      <c r="AC26" s="24">
        <f t="shared" si="6"/>
        <v>0</v>
      </c>
      <c r="AD26" s="24">
        <f t="shared" si="6"/>
        <v>0</v>
      </c>
      <c r="AE26" s="24">
        <f t="shared" si="6"/>
        <v>0</v>
      </c>
      <c r="AF26" s="24">
        <f t="shared" si="6"/>
        <v>0</v>
      </c>
      <c r="AG26" s="24">
        <f t="shared" si="6"/>
        <v>0</v>
      </c>
      <c r="AH26" s="24">
        <f t="shared" ref="AH26:BB26" si="7">AH14/AH13</f>
        <v>0</v>
      </c>
      <c r="AI26" s="24">
        <f t="shared" si="7"/>
        <v>0</v>
      </c>
      <c r="AJ26" s="24">
        <f t="shared" si="7"/>
        <v>0</v>
      </c>
      <c r="AK26" s="24">
        <f t="shared" si="7"/>
        <v>0</v>
      </c>
      <c r="AL26" s="24">
        <f t="shared" si="7"/>
        <v>0</v>
      </c>
      <c r="AM26" s="24">
        <f t="shared" si="7"/>
        <v>0</v>
      </c>
      <c r="AN26" s="24">
        <f t="shared" si="7"/>
        <v>0</v>
      </c>
      <c r="AO26" s="24">
        <f t="shared" si="7"/>
        <v>0</v>
      </c>
      <c r="AP26" s="24">
        <f t="shared" si="7"/>
        <v>0</v>
      </c>
      <c r="AQ26" s="24">
        <f t="shared" si="7"/>
        <v>0</v>
      </c>
      <c r="AR26" s="24">
        <f t="shared" si="7"/>
        <v>0</v>
      </c>
      <c r="AS26" s="24">
        <f t="shared" si="7"/>
        <v>0</v>
      </c>
      <c r="AT26" s="24">
        <f t="shared" si="7"/>
        <v>0</v>
      </c>
      <c r="AU26" s="24">
        <f t="shared" si="7"/>
        <v>0</v>
      </c>
      <c r="AV26" s="24">
        <f t="shared" si="7"/>
        <v>0</v>
      </c>
      <c r="AW26" s="24">
        <f t="shared" si="7"/>
        <v>0</v>
      </c>
      <c r="AX26" s="24">
        <f t="shared" si="7"/>
        <v>0</v>
      </c>
      <c r="AY26" s="24">
        <f t="shared" si="7"/>
        <v>0</v>
      </c>
      <c r="AZ26" s="24">
        <f t="shared" si="7"/>
        <v>0</v>
      </c>
      <c r="BA26" s="24">
        <f t="shared" si="7"/>
        <v>0</v>
      </c>
      <c r="BB26" s="25">
        <f t="shared" si="7"/>
        <v>0</v>
      </c>
    </row>
    <row r="27" spans="1:54" ht="17" thickBot="1" x14ac:dyDescent="0.25">
      <c r="A27" s="12" t="s">
        <v>11</v>
      </c>
      <c r="B27" s="23">
        <f t="shared" ref="B27:AG27" si="8">B17/B16</f>
        <v>0.49</v>
      </c>
      <c r="C27" s="24">
        <f t="shared" si="8"/>
        <v>0.84</v>
      </c>
      <c r="D27" s="24">
        <f t="shared" si="8"/>
        <v>0.19</v>
      </c>
      <c r="E27" s="24">
        <f t="shared" si="8"/>
        <v>0.78</v>
      </c>
      <c r="F27" s="24">
        <f t="shared" si="8"/>
        <v>0.24</v>
      </c>
      <c r="G27" s="24">
        <f t="shared" si="8"/>
        <v>0.66</v>
      </c>
      <c r="H27" s="24">
        <f t="shared" si="8"/>
        <v>0.4</v>
      </c>
      <c r="I27" s="24">
        <f t="shared" si="8"/>
        <v>0.61</v>
      </c>
      <c r="J27" s="24">
        <f t="shared" si="8"/>
        <v>0.17</v>
      </c>
      <c r="K27" s="24">
        <f t="shared" si="8"/>
        <v>0.9</v>
      </c>
      <c r="L27" s="24">
        <f t="shared" si="8"/>
        <v>0.43</v>
      </c>
      <c r="M27" s="24">
        <f t="shared" si="8"/>
        <v>0.42</v>
      </c>
      <c r="N27" s="24">
        <f t="shared" si="8"/>
        <v>0.94</v>
      </c>
      <c r="O27" s="24">
        <f t="shared" si="8"/>
        <v>0.51</v>
      </c>
      <c r="P27" s="24">
        <f t="shared" si="8"/>
        <v>0.7</v>
      </c>
      <c r="Q27" s="24">
        <f t="shared" si="8"/>
        <v>0.28999999999999998</v>
      </c>
      <c r="R27" s="24">
        <f t="shared" si="8"/>
        <v>0.23</v>
      </c>
      <c r="S27" s="24">
        <f t="shared" si="8"/>
        <v>0.01</v>
      </c>
      <c r="T27" s="24">
        <f t="shared" si="8"/>
        <v>0.96</v>
      </c>
      <c r="U27" s="24">
        <f t="shared" si="8"/>
        <v>0.82</v>
      </c>
      <c r="V27" s="24">
        <f t="shared" si="8"/>
        <v>0.23</v>
      </c>
      <c r="W27" s="24">
        <f t="shared" si="8"/>
        <v>0.94</v>
      </c>
      <c r="X27" s="24">
        <f t="shared" si="8"/>
        <v>0.95</v>
      </c>
      <c r="Y27" s="24">
        <f t="shared" si="8"/>
        <v>0.74</v>
      </c>
      <c r="Z27" s="24">
        <f t="shared" si="8"/>
        <v>0</v>
      </c>
      <c r="AA27" s="24">
        <f t="shared" si="8"/>
        <v>0</v>
      </c>
      <c r="AB27" s="24">
        <f t="shared" si="8"/>
        <v>0</v>
      </c>
      <c r="AC27" s="24">
        <f t="shared" si="8"/>
        <v>0</v>
      </c>
      <c r="AD27" s="24">
        <f t="shared" si="8"/>
        <v>0</v>
      </c>
      <c r="AE27" s="24">
        <f t="shared" si="8"/>
        <v>0</v>
      </c>
      <c r="AF27" s="24">
        <f t="shared" si="8"/>
        <v>0</v>
      </c>
      <c r="AG27" s="24">
        <f t="shared" si="8"/>
        <v>0</v>
      </c>
      <c r="AH27" s="24">
        <f t="shared" ref="AH27:BB27" si="9">AH17/AH16</f>
        <v>0</v>
      </c>
      <c r="AI27" s="24">
        <f t="shared" si="9"/>
        <v>0</v>
      </c>
      <c r="AJ27" s="24">
        <f t="shared" si="9"/>
        <v>0</v>
      </c>
      <c r="AK27" s="24">
        <f t="shared" si="9"/>
        <v>0</v>
      </c>
      <c r="AL27" s="24">
        <f t="shared" si="9"/>
        <v>0</v>
      </c>
      <c r="AM27" s="24">
        <f t="shared" si="9"/>
        <v>0</v>
      </c>
      <c r="AN27" s="24">
        <f t="shared" si="9"/>
        <v>0</v>
      </c>
      <c r="AO27" s="24">
        <f t="shared" si="9"/>
        <v>0</v>
      </c>
      <c r="AP27" s="24">
        <f t="shared" si="9"/>
        <v>0</v>
      </c>
      <c r="AQ27" s="24">
        <f t="shared" si="9"/>
        <v>0</v>
      </c>
      <c r="AR27" s="24">
        <f t="shared" si="9"/>
        <v>0</v>
      </c>
      <c r="AS27" s="24">
        <f t="shared" si="9"/>
        <v>0</v>
      </c>
      <c r="AT27" s="24">
        <f t="shared" si="9"/>
        <v>0</v>
      </c>
      <c r="AU27" s="24">
        <f t="shared" si="9"/>
        <v>0</v>
      </c>
      <c r="AV27" s="24">
        <f t="shared" si="9"/>
        <v>0</v>
      </c>
      <c r="AW27" s="24">
        <f t="shared" si="9"/>
        <v>0</v>
      </c>
      <c r="AX27" s="24">
        <f t="shared" si="9"/>
        <v>0</v>
      </c>
      <c r="AY27" s="24">
        <f t="shared" si="9"/>
        <v>0</v>
      </c>
      <c r="AZ27" s="24">
        <f t="shared" si="9"/>
        <v>0</v>
      </c>
      <c r="BA27" s="24">
        <f t="shared" si="9"/>
        <v>0</v>
      </c>
      <c r="BB27" s="25">
        <f t="shared" si="9"/>
        <v>0</v>
      </c>
    </row>
    <row r="28" spans="1:54" ht="17" thickBot="1" x14ac:dyDescent="0.25">
      <c r="A28" s="15" t="s">
        <v>12</v>
      </c>
      <c r="B28" s="26">
        <f t="shared" ref="B28:AG28" si="10">B20/B19</f>
        <v>0.54</v>
      </c>
      <c r="C28" s="27">
        <f t="shared" si="10"/>
        <v>0.6</v>
      </c>
      <c r="D28" s="27">
        <f t="shared" si="10"/>
        <v>0.12</v>
      </c>
      <c r="E28" s="27">
        <f t="shared" si="10"/>
        <v>0.87</v>
      </c>
      <c r="F28" s="27">
        <f t="shared" si="10"/>
        <v>0.34</v>
      </c>
      <c r="G28" s="27">
        <f t="shared" si="10"/>
        <v>0.68</v>
      </c>
      <c r="H28" s="27">
        <f t="shared" si="10"/>
        <v>0.69</v>
      </c>
      <c r="I28" s="27">
        <f t="shared" si="10"/>
        <v>0.59</v>
      </c>
      <c r="J28" s="27">
        <f t="shared" si="10"/>
        <v>0.79</v>
      </c>
      <c r="K28" s="27">
        <f t="shared" si="10"/>
        <v>0.57999999999999996</v>
      </c>
      <c r="L28" s="27">
        <f t="shared" si="10"/>
        <v>0.08</v>
      </c>
      <c r="M28" s="27">
        <f t="shared" si="10"/>
        <v>0.19</v>
      </c>
      <c r="N28" s="27">
        <f t="shared" si="10"/>
        <v>0.23</v>
      </c>
      <c r="O28" s="27">
        <f t="shared" si="10"/>
        <v>0.04</v>
      </c>
      <c r="P28" s="27">
        <f t="shared" si="10"/>
        <v>0.88</v>
      </c>
      <c r="Q28" s="27">
        <f t="shared" si="10"/>
        <v>0.65</v>
      </c>
      <c r="R28" s="27">
        <f t="shared" si="10"/>
        <v>0.61</v>
      </c>
      <c r="S28" s="27">
        <f t="shared" si="10"/>
        <v>0.3</v>
      </c>
      <c r="T28" s="27">
        <f t="shared" si="10"/>
        <v>0.03</v>
      </c>
      <c r="U28" s="27">
        <f t="shared" si="10"/>
        <v>7.0000000000000007E-2</v>
      </c>
      <c r="V28" s="27">
        <f t="shared" si="10"/>
        <v>0.05</v>
      </c>
      <c r="W28" s="27">
        <f t="shared" si="10"/>
        <v>0.2</v>
      </c>
      <c r="X28" s="27">
        <f t="shared" si="10"/>
        <v>0.62</v>
      </c>
      <c r="Y28" s="27">
        <f t="shared" si="10"/>
        <v>0.9</v>
      </c>
      <c r="Z28" s="27">
        <f t="shared" si="10"/>
        <v>0</v>
      </c>
      <c r="AA28" s="27">
        <f t="shared" si="10"/>
        <v>0</v>
      </c>
      <c r="AB28" s="27">
        <f t="shared" si="10"/>
        <v>0</v>
      </c>
      <c r="AC28" s="27">
        <f t="shared" si="10"/>
        <v>0</v>
      </c>
      <c r="AD28" s="27">
        <f t="shared" si="10"/>
        <v>0</v>
      </c>
      <c r="AE28" s="27">
        <f t="shared" si="10"/>
        <v>0</v>
      </c>
      <c r="AF28" s="27">
        <f t="shared" si="10"/>
        <v>0</v>
      </c>
      <c r="AG28" s="27">
        <f t="shared" si="10"/>
        <v>0</v>
      </c>
      <c r="AH28" s="27">
        <f t="shared" ref="AH28:BB28" si="11">AH20/AH19</f>
        <v>0</v>
      </c>
      <c r="AI28" s="27">
        <f t="shared" si="11"/>
        <v>0</v>
      </c>
      <c r="AJ28" s="27">
        <f t="shared" si="11"/>
        <v>0</v>
      </c>
      <c r="AK28" s="27">
        <f t="shared" si="11"/>
        <v>0</v>
      </c>
      <c r="AL28" s="27">
        <f t="shared" si="11"/>
        <v>0</v>
      </c>
      <c r="AM28" s="27">
        <f t="shared" si="11"/>
        <v>0</v>
      </c>
      <c r="AN28" s="27">
        <f t="shared" si="11"/>
        <v>0</v>
      </c>
      <c r="AO28" s="27">
        <f t="shared" si="11"/>
        <v>0</v>
      </c>
      <c r="AP28" s="27">
        <f t="shared" si="11"/>
        <v>0</v>
      </c>
      <c r="AQ28" s="27">
        <f t="shared" si="11"/>
        <v>0</v>
      </c>
      <c r="AR28" s="27">
        <f t="shared" si="11"/>
        <v>0</v>
      </c>
      <c r="AS28" s="27">
        <f t="shared" si="11"/>
        <v>0</v>
      </c>
      <c r="AT28" s="27">
        <f t="shared" si="11"/>
        <v>0</v>
      </c>
      <c r="AU28" s="27">
        <f t="shared" si="11"/>
        <v>0</v>
      </c>
      <c r="AV28" s="27">
        <f t="shared" si="11"/>
        <v>0</v>
      </c>
      <c r="AW28" s="27">
        <f t="shared" si="11"/>
        <v>0</v>
      </c>
      <c r="AX28" s="27">
        <f t="shared" si="11"/>
        <v>0</v>
      </c>
      <c r="AY28" s="27">
        <f t="shared" si="11"/>
        <v>0</v>
      </c>
      <c r="AZ28" s="27">
        <f t="shared" si="11"/>
        <v>0</v>
      </c>
      <c r="BA28" s="27">
        <f t="shared" si="11"/>
        <v>0</v>
      </c>
      <c r="BB28" s="28">
        <f t="shared" si="11"/>
        <v>0</v>
      </c>
    </row>
    <row r="29" spans="1:54" ht="17" thickBot="1" x14ac:dyDescent="0.25"/>
    <row r="30" spans="1:54" x14ac:dyDescent="0.2">
      <c r="A30" s="50" t="s">
        <v>52</v>
      </c>
      <c r="B30" s="47" t="s">
        <v>24</v>
      </c>
      <c r="C30" s="6" t="s">
        <v>25</v>
      </c>
      <c r="D30" s="6" t="s">
        <v>26</v>
      </c>
      <c r="E30" s="6" t="s">
        <v>27</v>
      </c>
      <c r="F30" s="6" t="s">
        <v>28</v>
      </c>
      <c r="G30" s="6" t="s">
        <v>29</v>
      </c>
      <c r="H30" s="6" t="s">
        <v>30</v>
      </c>
      <c r="I30" s="6" t="s">
        <v>31</v>
      </c>
      <c r="J30" s="6" t="s">
        <v>32</v>
      </c>
      <c r="K30" s="6" t="s">
        <v>33</v>
      </c>
      <c r="L30" s="6" t="s">
        <v>34</v>
      </c>
      <c r="M30" s="7" t="s">
        <v>35</v>
      </c>
    </row>
    <row r="31" spans="1:54" x14ac:dyDescent="0.2">
      <c r="A31" s="51" t="s">
        <v>37</v>
      </c>
      <c r="B31" s="48">
        <v>0.69</v>
      </c>
      <c r="C31" s="43">
        <v>0.69</v>
      </c>
      <c r="D31" s="43">
        <v>0.7</v>
      </c>
      <c r="E31" s="43">
        <v>0.68</v>
      </c>
      <c r="F31" s="43">
        <v>0.97</v>
      </c>
      <c r="G31" s="43">
        <v>0.56999999999999995</v>
      </c>
      <c r="H31" s="43">
        <v>0.79</v>
      </c>
      <c r="I31" s="43">
        <v>0.76</v>
      </c>
      <c r="J31" s="43">
        <v>0.78</v>
      </c>
      <c r="K31" s="43">
        <v>0.72</v>
      </c>
      <c r="L31" s="43">
        <v>0.69</v>
      </c>
      <c r="M31" s="44">
        <v>0.56000000000000005</v>
      </c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</row>
    <row r="32" spans="1:54" x14ac:dyDescent="0.2">
      <c r="A32" s="51" t="s">
        <v>36</v>
      </c>
      <c r="B32" s="48">
        <v>0.56000000000000005</v>
      </c>
      <c r="C32" s="43">
        <v>0.81</v>
      </c>
      <c r="D32" s="43">
        <v>0.64</v>
      </c>
      <c r="E32" s="43">
        <v>0.76</v>
      </c>
      <c r="F32" s="43">
        <v>0.93</v>
      </c>
      <c r="G32" s="43">
        <v>0.95</v>
      </c>
      <c r="H32" s="43">
        <v>0.59</v>
      </c>
      <c r="I32" s="43">
        <v>0.65</v>
      </c>
      <c r="J32" s="43">
        <v>0.93</v>
      </c>
      <c r="K32" s="43">
        <v>0.75</v>
      </c>
      <c r="L32" s="43">
        <v>0.62</v>
      </c>
      <c r="M32" s="44">
        <v>0.67</v>
      </c>
    </row>
    <row r="33" spans="1:13" x14ac:dyDescent="0.2">
      <c r="A33" s="51" t="s">
        <v>38</v>
      </c>
      <c r="B33" s="48">
        <v>0.96</v>
      </c>
      <c r="C33" s="43">
        <v>0.81</v>
      </c>
      <c r="D33" s="43">
        <v>0.7</v>
      </c>
      <c r="E33" s="43">
        <v>0.95</v>
      </c>
      <c r="F33" s="43">
        <v>0.93</v>
      </c>
      <c r="G33" s="43">
        <v>0.63</v>
      </c>
      <c r="H33" s="43">
        <v>0.81</v>
      </c>
      <c r="I33" s="43">
        <v>0.63</v>
      </c>
      <c r="J33" s="43">
        <v>0.8</v>
      </c>
      <c r="K33" s="43">
        <v>0.61</v>
      </c>
      <c r="L33" s="43">
        <v>0.76</v>
      </c>
      <c r="M33" s="44">
        <v>0.83</v>
      </c>
    </row>
    <row r="34" spans="1:13" x14ac:dyDescent="0.2">
      <c r="A34" s="51" t="s">
        <v>39</v>
      </c>
      <c r="B34" s="48">
        <v>0.56999999999999995</v>
      </c>
      <c r="C34" s="43">
        <v>0.5</v>
      </c>
      <c r="D34" s="43">
        <v>0.68</v>
      </c>
      <c r="E34" s="43">
        <v>0.92</v>
      </c>
      <c r="F34" s="43">
        <v>0.99</v>
      </c>
      <c r="G34" s="43">
        <v>0.98</v>
      </c>
      <c r="H34" s="43">
        <v>0.92</v>
      </c>
      <c r="I34" s="43">
        <v>0.9</v>
      </c>
      <c r="J34" s="43">
        <v>0.65</v>
      </c>
      <c r="K34" s="43">
        <v>0.95</v>
      </c>
      <c r="L34" s="43">
        <v>0.73</v>
      </c>
      <c r="M34" s="44">
        <v>0.56999999999999995</v>
      </c>
    </row>
    <row r="35" spans="1:13" x14ac:dyDescent="0.2">
      <c r="A35" s="51" t="s">
        <v>40</v>
      </c>
      <c r="B35" s="48">
        <v>0.63</v>
      </c>
      <c r="C35" s="43">
        <v>0.62</v>
      </c>
      <c r="D35" s="43">
        <v>0.64</v>
      </c>
      <c r="E35" s="43">
        <v>0.94</v>
      </c>
      <c r="F35" s="43">
        <v>0.87</v>
      </c>
      <c r="G35" s="43">
        <v>0.74</v>
      </c>
      <c r="H35" s="43">
        <v>0.92</v>
      </c>
      <c r="I35" s="43">
        <v>0.51</v>
      </c>
      <c r="J35" s="43">
        <v>0.98</v>
      </c>
      <c r="K35" s="43">
        <v>0.59</v>
      </c>
      <c r="L35" s="43">
        <v>0.65</v>
      </c>
      <c r="M35" s="44">
        <v>0.95</v>
      </c>
    </row>
    <row r="36" spans="1:13" x14ac:dyDescent="0.2">
      <c r="A36" s="51" t="s">
        <v>41</v>
      </c>
      <c r="B36" s="48">
        <v>0.61</v>
      </c>
      <c r="C36" s="43">
        <v>0.8</v>
      </c>
      <c r="D36" s="43">
        <v>0.89</v>
      </c>
      <c r="E36" s="43">
        <v>0.68</v>
      </c>
      <c r="F36" s="43">
        <v>0.8</v>
      </c>
      <c r="G36" s="43">
        <v>0.6</v>
      </c>
      <c r="H36" s="43">
        <v>0.98</v>
      </c>
      <c r="I36" s="43">
        <v>0.95</v>
      </c>
      <c r="J36" s="43">
        <v>0.56000000000000005</v>
      </c>
      <c r="K36" s="43">
        <v>0.67</v>
      </c>
      <c r="L36" s="43">
        <v>0.64</v>
      </c>
      <c r="M36" s="44">
        <v>0.94</v>
      </c>
    </row>
    <row r="37" spans="1:13" x14ac:dyDescent="0.2">
      <c r="A37" s="51" t="s">
        <v>42</v>
      </c>
      <c r="B37" s="48">
        <v>0.79</v>
      </c>
      <c r="C37" s="43">
        <v>0.64</v>
      </c>
      <c r="D37" s="43">
        <v>0.89</v>
      </c>
      <c r="E37" s="43">
        <v>0.94</v>
      </c>
      <c r="F37" s="43">
        <v>0.94</v>
      </c>
      <c r="G37" s="43">
        <v>0.69</v>
      </c>
      <c r="H37" s="43">
        <v>0.92</v>
      </c>
      <c r="I37" s="43">
        <v>0.9</v>
      </c>
      <c r="J37" s="43">
        <v>0.93</v>
      </c>
      <c r="K37" s="43">
        <v>0.94</v>
      </c>
      <c r="L37" s="43">
        <v>0.68</v>
      </c>
      <c r="M37" s="44">
        <v>0.83</v>
      </c>
    </row>
    <row r="38" spans="1:13" x14ac:dyDescent="0.2">
      <c r="A38" s="51" t="s">
        <v>43</v>
      </c>
      <c r="B38" s="48">
        <v>0.92</v>
      </c>
      <c r="C38" s="43">
        <v>0.93</v>
      </c>
      <c r="D38" s="43">
        <v>0.83</v>
      </c>
      <c r="E38" s="43">
        <v>0.86</v>
      </c>
      <c r="F38" s="43">
        <v>0.87</v>
      </c>
      <c r="G38" s="43">
        <v>0.7</v>
      </c>
      <c r="H38" s="43">
        <v>0.93</v>
      </c>
      <c r="I38" s="43">
        <v>0.77</v>
      </c>
      <c r="J38" s="43">
        <v>0.91</v>
      </c>
      <c r="K38" s="43">
        <v>0.53</v>
      </c>
      <c r="L38" s="43">
        <v>0.95</v>
      </c>
      <c r="M38" s="44">
        <v>0.72</v>
      </c>
    </row>
    <row r="39" spans="1:13" x14ac:dyDescent="0.2">
      <c r="A39" s="51" t="s">
        <v>44</v>
      </c>
      <c r="B39" s="48">
        <v>0.71</v>
      </c>
      <c r="C39" s="43">
        <v>0.69</v>
      </c>
      <c r="D39" s="43">
        <v>0.66</v>
      </c>
      <c r="E39" s="43">
        <v>0.56999999999999995</v>
      </c>
      <c r="F39" s="43">
        <v>0.76</v>
      </c>
      <c r="G39" s="43">
        <v>0.56000000000000005</v>
      </c>
      <c r="H39" s="43">
        <v>0.79</v>
      </c>
      <c r="I39" s="43">
        <v>0.56999999999999995</v>
      </c>
      <c r="J39" s="43">
        <v>0.59</v>
      </c>
      <c r="K39" s="43">
        <v>0.92</v>
      </c>
      <c r="L39" s="43">
        <v>0.99</v>
      </c>
      <c r="M39" s="44">
        <v>0.92</v>
      </c>
    </row>
    <row r="40" spans="1:13" x14ac:dyDescent="0.2">
      <c r="A40" s="51" t="s">
        <v>45</v>
      </c>
      <c r="B40" s="48">
        <v>0.81</v>
      </c>
      <c r="C40" s="43">
        <v>0.62</v>
      </c>
      <c r="D40" s="43">
        <v>0.81</v>
      </c>
      <c r="E40" s="43">
        <v>0.96</v>
      </c>
      <c r="F40" s="43">
        <v>0.57999999999999996</v>
      </c>
      <c r="G40" s="43">
        <v>0.92</v>
      </c>
      <c r="H40" s="43">
        <v>0.83</v>
      </c>
      <c r="I40" s="43">
        <v>0.7</v>
      </c>
      <c r="J40" s="43">
        <v>0.78</v>
      </c>
      <c r="K40" s="43">
        <v>0.72</v>
      </c>
      <c r="L40" s="43">
        <v>0.78</v>
      </c>
      <c r="M40" s="44">
        <v>0.5</v>
      </c>
    </row>
    <row r="41" spans="1:13" x14ac:dyDescent="0.2">
      <c r="A41" s="51" t="s">
        <v>46</v>
      </c>
      <c r="B41" s="48">
        <v>0.66</v>
      </c>
      <c r="C41" s="43">
        <v>0.91</v>
      </c>
      <c r="D41" s="43">
        <v>0.61</v>
      </c>
      <c r="E41" s="43">
        <v>0.92</v>
      </c>
      <c r="F41" s="43">
        <v>0.64</v>
      </c>
      <c r="G41" s="43">
        <v>0.89</v>
      </c>
      <c r="H41" s="43">
        <v>0.67</v>
      </c>
      <c r="I41" s="43">
        <v>0.91</v>
      </c>
      <c r="J41" s="43">
        <v>0.59</v>
      </c>
      <c r="K41" s="43">
        <v>0.85</v>
      </c>
      <c r="L41" s="43">
        <v>0.74</v>
      </c>
      <c r="M41" s="44">
        <v>0.92</v>
      </c>
    </row>
    <row r="42" spans="1:13" x14ac:dyDescent="0.2">
      <c r="A42" s="51" t="s">
        <v>47</v>
      </c>
      <c r="B42" s="48">
        <v>0.73</v>
      </c>
      <c r="C42" s="43">
        <v>0.92</v>
      </c>
      <c r="D42" s="43">
        <v>0.51</v>
      </c>
      <c r="E42" s="43">
        <v>0.93</v>
      </c>
      <c r="F42" s="43">
        <v>0.95</v>
      </c>
      <c r="G42" s="43">
        <v>0.64</v>
      </c>
      <c r="H42" s="43">
        <v>0.78</v>
      </c>
      <c r="I42" s="43">
        <v>0.67</v>
      </c>
      <c r="J42" s="43">
        <v>0.73</v>
      </c>
      <c r="K42" s="43">
        <v>0.72</v>
      </c>
      <c r="L42" s="43">
        <v>0.5</v>
      </c>
      <c r="M42" s="44">
        <v>0.75</v>
      </c>
    </row>
    <row r="43" spans="1:13" x14ac:dyDescent="0.2">
      <c r="A43" s="51" t="s">
        <v>48</v>
      </c>
      <c r="B43" s="48">
        <v>0.61</v>
      </c>
      <c r="C43" s="43">
        <v>0.78</v>
      </c>
      <c r="D43" s="43">
        <v>0.73</v>
      </c>
      <c r="E43" s="43">
        <v>0.91</v>
      </c>
      <c r="F43" s="43">
        <v>0.74</v>
      </c>
      <c r="G43" s="43">
        <v>0.91</v>
      </c>
      <c r="H43" s="43">
        <v>0.77</v>
      </c>
      <c r="I43" s="43">
        <v>0.93</v>
      </c>
      <c r="J43" s="43">
        <v>0.81</v>
      </c>
      <c r="K43" s="43">
        <v>0.6</v>
      </c>
      <c r="L43" s="43">
        <v>0.5</v>
      </c>
      <c r="M43" s="44">
        <v>0.87</v>
      </c>
    </row>
    <row r="44" spans="1:13" x14ac:dyDescent="0.2">
      <c r="A44" s="51" t="s">
        <v>49</v>
      </c>
      <c r="B44" s="48">
        <v>0.61</v>
      </c>
      <c r="C44" s="43">
        <v>0.64</v>
      </c>
      <c r="D44" s="43">
        <v>0.72</v>
      </c>
      <c r="E44" s="43">
        <v>0.68</v>
      </c>
      <c r="F44" s="43">
        <v>0.88</v>
      </c>
      <c r="G44" s="43">
        <v>0.92</v>
      </c>
      <c r="H44" s="43">
        <v>0.51</v>
      </c>
      <c r="I44" s="43">
        <v>0.94</v>
      </c>
      <c r="J44" s="43">
        <v>0.67</v>
      </c>
      <c r="K44" s="43">
        <v>0.78</v>
      </c>
      <c r="L44" s="43">
        <v>0.89</v>
      </c>
      <c r="M44" s="44">
        <v>0.74</v>
      </c>
    </row>
    <row r="45" spans="1:13" x14ac:dyDescent="0.2">
      <c r="A45" s="51" t="s">
        <v>50</v>
      </c>
      <c r="B45" s="48">
        <v>0.82</v>
      </c>
      <c r="C45" s="43">
        <v>0.57999999999999996</v>
      </c>
      <c r="D45" s="43">
        <v>0.62</v>
      </c>
      <c r="E45" s="43">
        <v>0.87</v>
      </c>
      <c r="F45" s="43">
        <v>0.86</v>
      </c>
      <c r="G45" s="43">
        <v>0.8</v>
      </c>
      <c r="H45" s="43">
        <v>0.67</v>
      </c>
      <c r="I45" s="43">
        <v>0.94</v>
      </c>
      <c r="J45" s="43">
        <v>0.72</v>
      </c>
      <c r="K45" s="43">
        <v>0.61</v>
      </c>
      <c r="L45" s="43">
        <v>0.88</v>
      </c>
      <c r="M45" s="44">
        <v>0.84</v>
      </c>
    </row>
    <row r="46" spans="1:13" ht="17" thickBot="1" x14ac:dyDescent="0.25">
      <c r="A46" s="52" t="s">
        <v>51</v>
      </c>
      <c r="B46" s="49">
        <v>0.52</v>
      </c>
      <c r="C46" s="45">
        <v>0.68</v>
      </c>
      <c r="D46" s="45">
        <v>0.88</v>
      </c>
      <c r="E46" s="45">
        <v>0.62</v>
      </c>
      <c r="F46" s="45">
        <v>0.96</v>
      </c>
      <c r="G46" s="45">
        <v>0.88</v>
      </c>
      <c r="H46" s="45">
        <v>0.94</v>
      </c>
      <c r="I46" s="45">
        <v>0.81</v>
      </c>
      <c r="J46" s="45">
        <v>0.54</v>
      </c>
      <c r="K46" s="45">
        <v>0.81</v>
      </c>
      <c r="L46" s="45">
        <v>0.74</v>
      </c>
      <c r="M46" s="46">
        <v>0.74</v>
      </c>
    </row>
    <row r="47" spans="1:13" x14ac:dyDescent="0.2">
      <c r="A47" s="50" t="s">
        <v>23</v>
      </c>
      <c r="B47" s="47" t="s">
        <v>24</v>
      </c>
      <c r="C47" s="6" t="s">
        <v>25</v>
      </c>
      <c r="D47" s="6" t="s">
        <v>26</v>
      </c>
      <c r="E47" s="6" t="s">
        <v>27</v>
      </c>
      <c r="F47" s="6" t="s">
        <v>28</v>
      </c>
      <c r="G47" s="6" t="s">
        <v>29</v>
      </c>
      <c r="H47" s="6" t="s">
        <v>30</v>
      </c>
      <c r="I47" s="6" t="s">
        <v>31</v>
      </c>
      <c r="J47" s="6" t="s">
        <v>32</v>
      </c>
      <c r="K47" s="6" t="s">
        <v>33</v>
      </c>
      <c r="L47" s="6" t="s">
        <v>34</v>
      </c>
      <c r="M47" s="7" t="s">
        <v>35</v>
      </c>
    </row>
    <row r="48" spans="1:13" x14ac:dyDescent="0.2">
      <c r="A48" s="51" t="s">
        <v>37</v>
      </c>
      <c r="B48" s="48">
        <f>1-B31</f>
        <v>0.31000000000000005</v>
      </c>
      <c r="C48" s="48">
        <f t="shared" ref="C48:M48" si="12">1-C31</f>
        <v>0.31000000000000005</v>
      </c>
      <c r="D48" s="48">
        <f t="shared" si="12"/>
        <v>0.30000000000000004</v>
      </c>
      <c r="E48" s="48">
        <f t="shared" si="12"/>
        <v>0.31999999999999995</v>
      </c>
      <c r="F48" s="48">
        <f t="shared" si="12"/>
        <v>3.0000000000000027E-2</v>
      </c>
      <c r="G48" s="48">
        <f t="shared" si="12"/>
        <v>0.43000000000000005</v>
      </c>
      <c r="H48" s="48">
        <f t="shared" si="12"/>
        <v>0.20999999999999996</v>
      </c>
      <c r="I48" s="48">
        <f t="shared" si="12"/>
        <v>0.24</v>
      </c>
      <c r="J48" s="48">
        <f t="shared" si="12"/>
        <v>0.21999999999999997</v>
      </c>
      <c r="K48" s="48">
        <f t="shared" si="12"/>
        <v>0.28000000000000003</v>
      </c>
      <c r="L48" s="48">
        <f t="shared" si="12"/>
        <v>0.31000000000000005</v>
      </c>
      <c r="M48" s="48">
        <f t="shared" si="12"/>
        <v>0.43999999999999995</v>
      </c>
    </row>
    <row r="49" spans="1:13" x14ac:dyDescent="0.2">
      <c r="A49" s="51" t="s">
        <v>36</v>
      </c>
      <c r="B49" s="48">
        <f t="shared" ref="B49:M49" si="13">1-B32</f>
        <v>0.43999999999999995</v>
      </c>
      <c r="C49" s="48">
        <f t="shared" si="13"/>
        <v>0.18999999999999995</v>
      </c>
      <c r="D49" s="48">
        <f t="shared" si="13"/>
        <v>0.36</v>
      </c>
      <c r="E49" s="48">
        <f t="shared" si="13"/>
        <v>0.24</v>
      </c>
      <c r="F49" s="48">
        <f t="shared" si="13"/>
        <v>6.9999999999999951E-2</v>
      </c>
      <c r="G49" s="48">
        <f t="shared" si="13"/>
        <v>5.0000000000000044E-2</v>
      </c>
      <c r="H49" s="48">
        <f t="shared" si="13"/>
        <v>0.41000000000000003</v>
      </c>
      <c r="I49" s="48">
        <f t="shared" si="13"/>
        <v>0.35</v>
      </c>
      <c r="J49" s="48">
        <f t="shared" si="13"/>
        <v>6.9999999999999951E-2</v>
      </c>
      <c r="K49" s="48">
        <f t="shared" si="13"/>
        <v>0.25</v>
      </c>
      <c r="L49" s="48">
        <f t="shared" si="13"/>
        <v>0.38</v>
      </c>
      <c r="M49" s="48">
        <f t="shared" si="13"/>
        <v>0.32999999999999996</v>
      </c>
    </row>
    <row r="50" spans="1:13" x14ac:dyDescent="0.2">
      <c r="A50" s="51" t="s">
        <v>38</v>
      </c>
      <c r="B50" s="48">
        <f t="shared" ref="B50:M50" si="14">1-B33</f>
        <v>4.0000000000000036E-2</v>
      </c>
      <c r="C50" s="48">
        <f t="shared" si="14"/>
        <v>0.18999999999999995</v>
      </c>
      <c r="D50" s="48">
        <f t="shared" si="14"/>
        <v>0.30000000000000004</v>
      </c>
      <c r="E50" s="48">
        <f t="shared" si="14"/>
        <v>5.0000000000000044E-2</v>
      </c>
      <c r="F50" s="48">
        <f t="shared" si="14"/>
        <v>6.9999999999999951E-2</v>
      </c>
      <c r="G50" s="48">
        <f t="shared" si="14"/>
        <v>0.37</v>
      </c>
      <c r="H50" s="48">
        <f t="shared" si="14"/>
        <v>0.18999999999999995</v>
      </c>
      <c r="I50" s="48">
        <f t="shared" si="14"/>
        <v>0.37</v>
      </c>
      <c r="J50" s="48">
        <f t="shared" si="14"/>
        <v>0.19999999999999996</v>
      </c>
      <c r="K50" s="48">
        <f t="shared" si="14"/>
        <v>0.39</v>
      </c>
      <c r="L50" s="48">
        <f t="shared" si="14"/>
        <v>0.24</v>
      </c>
      <c r="M50" s="48">
        <f t="shared" si="14"/>
        <v>0.17000000000000004</v>
      </c>
    </row>
    <row r="51" spans="1:13" x14ac:dyDescent="0.2">
      <c r="A51" s="51" t="s">
        <v>39</v>
      </c>
      <c r="B51" s="48">
        <f t="shared" ref="B51:M51" si="15">1-B34</f>
        <v>0.43000000000000005</v>
      </c>
      <c r="C51" s="48">
        <f t="shared" si="15"/>
        <v>0.5</v>
      </c>
      <c r="D51" s="48">
        <f t="shared" si="15"/>
        <v>0.31999999999999995</v>
      </c>
      <c r="E51" s="48">
        <f t="shared" si="15"/>
        <v>7.999999999999996E-2</v>
      </c>
      <c r="F51" s="48">
        <f t="shared" si="15"/>
        <v>1.0000000000000009E-2</v>
      </c>
      <c r="G51" s="48">
        <f t="shared" si="15"/>
        <v>2.0000000000000018E-2</v>
      </c>
      <c r="H51" s="48">
        <f t="shared" si="15"/>
        <v>7.999999999999996E-2</v>
      </c>
      <c r="I51" s="48">
        <f t="shared" si="15"/>
        <v>9.9999999999999978E-2</v>
      </c>
      <c r="J51" s="48">
        <f t="shared" si="15"/>
        <v>0.35</v>
      </c>
      <c r="K51" s="48">
        <f t="shared" si="15"/>
        <v>5.0000000000000044E-2</v>
      </c>
      <c r="L51" s="48">
        <f t="shared" si="15"/>
        <v>0.27</v>
      </c>
      <c r="M51" s="48">
        <f t="shared" si="15"/>
        <v>0.43000000000000005</v>
      </c>
    </row>
    <row r="52" spans="1:13" x14ac:dyDescent="0.2">
      <c r="A52" s="51" t="s">
        <v>40</v>
      </c>
      <c r="B52" s="48">
        <f t="shared" ref="B52:M52" si="16">1-B35</f>
        <v>0.37</v>
      </c>
      <c r="C52" s="48">
        <f t="shared" si="16"/>
        <v>0.38</v>
      </c>
      <c r="D52" s="48">
        <f t="shared" si="16"/>
        <v>0.36</v>
      </c>
      <c r="E52" s="48">
        <f t="shared" si="16"/>
        <v>6.0000000000000053E-2</v>
      </c>
      <c r="F52" s="48">
        <f t="shared" si="16"/>
        <v>0.13</v>
      </c>
      <c r="G52" s="48">
        <f t="shared" si="16"/>
        <v>0.26</v>
      </c>
      <c r="H52" s="48">
        <f t="shared" si="16"/>
        <v>7.999999999999996E-2</v>
      </c>
      <c r="I52" s="48">
        <f t="shared" si="16"/>
        <v>0.49</v>
      </c>
      <c r="J52" s="48">
        <f t="shared" si="16"/>
        <v>2.0000000000000018E-2</v>
      </c>
      <c r="K52" s="48">
        <f t="shared" si="16"/>
        <v>0.41000000000000003</v>
      </c>
      <c r="L52" s="48">
        <f t="shared" si="16"/>
        <v>0.35</v>
      </c>
      <c r="M52" s="48">
        <f t="shared" si="16"/>
        <v>5.0000000000000044E-2</v>
      </c>
    </row>
    <row r="53" spans="1:13" x14ac:dyDescent="0.2">
      <c r="A53" s="51" t="s">
        <v>41</v>
      </c>
      <c r="B53" s="48">
        <f t="shared" ref="B53:M53" si="17">1-B36</f>
        <v>0.39</v>
      </c>
      <c r="C53" s="48">
        <f t="shared" si="17"/>
        <v>0.19999999999999996</v>
      </c>
      <c r="D53" s="48">
        <f t="shared" si="17"/>
        <v>0.10999999999999999</v>
      </c>
      <c r="E53" s="48">
        <f t="shared" si="17"/>
        <v>0.31999999999999995</v>
      </c>
      <c r="F53" s="48">
        <f t="shared" si="17"/>
        <v>0.19999999999999996</v>
      </c>
      <c r="G53" s="48">
        <f t="shared" si="17"/>
        <v>0.4</v>
      </c>
      <c r="H53" s="48">
        <f t="shared" si="17"/>
        <v>2.0000000000000018E-2</v>
      </c>
      <c r="I53" s="48">
        <f t="shared" si="17"/>
        <v>5.0000000000000044E-2</v>
      </c>
      <c r="J53" s="48">
        <f t="shared" si="17"/>
        <v>0.43999999999999995</v>
      </c>
      <c r="K53" s="48">
        <f t="shared" si="17"/>
        <v>0.32999999999999996</v>
      </c>
      <c r="L53" s="48">
        <f t="shared" si="17"/>
        <v>0.36</v>
      </c>
      <c r="M53" s="48">
        <f t="shared" si="17"/>
        <v>6.0000000000000053E-2</v>
      </c>
    </row>
    <row r="54" spans="1:13" x14ac:dyDescent="0.2">
      <c r="A54" s="51" t="s">
        <v>42</v>
      </c>
      <c r="B54" s="48">
        <f t="shared" ref="B54:M54" si="18">1-B37</f>
        <v>0.20999999999999996</v>
      </c>
      <c r="C54" s="48">
        <f t="shared" si="18"/>
        <v>0.36</v>
      </c>
      <c r="D54" s="48">
        <f t="shared" si="18"/>
        <v>0.10999999999999999</v>
      </c>
      <c r="E54" s="48">
        <f t="shared" si="18"/>
        <v>6.0000000000000053E-2</v>
      </c>
      <c r="F54" s="48">
        <f t="shared" si="18"/>
        <v>6.0000000000000053E-2</v>
      </c>
      <c r="G54" s="48">
        <f t="shared" si="18"/>
        <v>0.31000000000000005</v>
      </c>
      <c r="H54" s="48">
        <f t="shared" si="18"/>
        <v>7.999999999999996E-2</v>
      </c>
      <c r="I54" s="48">
        <f t="shared" si="18"/>
        <v>9.9999999999999978E-2</v>
      </c>
      <c r="J54" s="48">
        <f t="shared" si="18"/>
        <v>6.9999999999999951E-2</v>
      </c>
      <c r="K54" s="48">
        <f t="shared" si="18"/>
        <v>6.0000000000000053E-2</v>
      </c>
      <c r="L54" s="48">
        <f t="shared" si="18"/>
        <v>0.31999999999999995</v>
      </c>
      <c r="M54" s="48">
        <f t="shared" si="18"/>
        <v>0.17000000000000004</v>
      </c>
    </row>
    <row r="55" spans="1:13" x14ac:dyDescent="0.2">
      <c r="A55" s="51" t="s">
        <v>43</v>
      </c>
      <c r="B55" s="48">
        <f t="shared" ref="B55:M55" si="19">1-B38</f>
        <v>7.999999999999996E-2</v>
      </c>
      <c r="C55" s="48">
        <f t="shared" si="19"/>
        <v>6.9999999999999951E-2</v>
      </c>
      <c r="D55" s="48">
        <f t="shared" si="19"/>
        <v>0.17000000000000004</v>
      </c>
      <c r="E55" s="48">
        <f t="shared" si="19"/>
        <v>0.14000000000000001</v>
      </c>
      <c r="F55" s="48">
        <f t="shared" si="19"/>
        <v>0.13</v>
      </c>
      <c r="G55" s="48">
        <f t="shared" si="19"/>
        <v>0.30000000000000004</v>
      </c>
      <c r="H55" s="48">
        <f t="shared" si="19"/>
        <v>6.9999999999999951E-2</v>
      </c>
      <c r="I55" s="48">
        <f t="shared" si="19"/>
        <v>0.22999999999999998</v>
      </c>
      <c r="J55" s="48">
        <f t="shared" si="19"/>
        <v>8.9999999999999969E-2</v>
      </c>
      <c r="K55" s="48">
        <f t="shared" si="19"/>
        <v>0.47</v>
      </c>
      <c r="L55" s="48">
        <f t="shared" si="19"/>
        <v>5.0000000000000044E-2</v>
      </c>
      <c r="M55" s="48">
        <f t="shared" si="19"/>
        <v>0.28000000000000003</v>
      </c>
    </row>
    <row r="56" spans="1:13" x14ac:dyDescent="0.2">
      <c r="A56" s="51" t="s">
        <v>44</v>
      </c>
      <c r="B56" s="48">
        <f t="shared" ref="B56:M56" si="20">1-B39</f>
        <v>0.29000000000000004</v>
      </c>
      <c r="C56" s="48">
        <f t="shared" si="20"/>
        <v>0.31000000000000005</v>
      </c>
      <c r="D56" s="48">
        <f t="shared" si="20"/>
        <v>0.33999999999999997</v>
      </c>
      <c r="E56" s="48">
        <f t="shared" si="20"/>
        <v>0.43000000000000005</v>
      </c>
      <c r="F56" s="48">
        <f t="shared" si="20"/>
        <v>0.24</v>
      </c>
      <c r="G56" s="48">
        <f t="shared" si="20"/>
        <v>0.43999999999999995</v>
      </c>
      <c r="H56" s="48">
        <f t="shared" si="20"/>
        <v>0.20999999999999996</v>
      </c>
      <c r="I56" s="48">
        <f t="shared" si="20"/>
        <v>0.43000000000000005</v>
      </c>
      <c r="J56" s="48">
        <f t="shared" si="20"/>
        <v>0.41000000000000003</v>
      </c>
      <c r="K56" s="48">
        <f t="shared" si="20"/>
        <v>7.999999999999996E-2</v>
      </c>
      <c r="L56" s="48">
        <f t="shared" si="20"/>
        <v>1.0000000000000009E-2</v>
      </c>
      <c r="M56" s="48">
        <f t="shared" si="20"/>
        <v>7.999999999999996E-2</v>
      </c>
    </row>
    <row r="57" spans="1:13" x14ac:dyDescent="0.2">
      <c r="A57" s="51" t="s">
        <v>45</v>
      </c>
      <c r="B57" s="48">
        <f t="shared" ref="B57:M57" si="21">1-B40</f>
        <v>0.18999999999999995</v>
      </c>
      <c r="C57" s="48">
        <f t="shared" si="21"/>
        <v>0.38</v>
      </c>
      <c r="D57" s="48">
        <f t="shared" si="21"/>
        <v>0.18999999999999995</v>
      </c>
      <c r="E57" s="48">
        <f t="shared" si="21"/>
        <v>4.0000000000000036E-2</v>
      </c>
      <c r="F57" s="48">
        <f t="shared" si="21"/>
        <v>0.42000000000000004</v>
      </c>
      <c r="G57" s="48">
        <f t="shared" si="21"/>
        <v>7.999999999999996E-2</v>
      </c>
      <c r="H57" s="48">
        <f t="shared" si="21"/>
        <v>0.17000000000000004</v>
      </c>
      <c r="I57" s="48">
        <f t="shared" si="21"/>
        <v>0.30000000000000004</v>
      </c>
      <c r="J57" s="48">
        <f t="shared" si="21"/>
        <v>0.21999999999999997</v>
      </c>
      <c r="K57" s="48">
        <f t="shared" si="21"/>
        <v>0.28000000000000003</v>
      </c>
      <c r="L57" s="48">
        <f t="shared" si="21"/>
        <v>0.21999999999999997</v>
      </c>
      <c r="M57" s="48">
        <f t="shared" si="21"/>
        <v>0.5</v>
      </c>
    </row>
    <row r="58" spans="1:13" x14ac:dyDescent="0.2">
      <c r="A58" s="51" t="s">
        <v>46</v>
      </c>
      <c r="B58" s="48">
        <f t="shared" ref="B58:M58" si="22">1-B41</f>
        <v>0.33999999999999997</v>
      </c>
      <c r="C58" s="48">
        <f t="shared" si="22"/>
        <v>8.9999999999999969E-2</v>
      </c>
      <c r="D58" s="48">
        <f t="shared" si="22"/>
        <v>0.39</v>
      </c>
      <c r="E58" s="48">
        <f t="shared" si="22"/>
        <v>7.999999999999996E-2</v>
      </c>
      <c r="F58" s="48">
        <f t="shared" si="22"/>
        <v>0.36</v>
      </c>
      <c r="G58" s="48">
        <f t="shared" si="22"/>
        <v>0.10999999999999999</v>
      </c>
      <c r="H58" s="48">
        <f t="shared" si="22"/>
        <v>0.32999999999999996</v>
      </c>
      <c r="I58" s="48">
        <f t="shared" si="22"/>
        <v>8.9999999999999969E-2</v>
      </c>
      <c r="J58" s="48">
        <f t="shared" si="22"/>
        <v>0.41000000000000003</v>
      </c>
      <c r="K58" s="48">
        <f t="shared" si="22"/>
        <v>0.15000000000000002</v>
      </c>
      <c r="L58" s="48">
        <f t="shared" si="22"/>
        <v>0.26</v>
      </c>
      <c r="M58" s="48">
        <f t="shared" si="22"/>
        <v>7.999999999999996E-2</v>
      </c>
    </row>
    <row r="59" spans="1:13" x14ac:dyDescent="0.2">
      <c r="A59" s="51" t="s">
        <v>47</v>
      </c>
      <c r="B59" s="48">
        <f t="shared" ref="B59:M59" si="23">1-B42</f>
        <v>0.27</v>
      </c>
      <c r="C59" s="48">
        <f t="shared" si="23"/>
        <v>7.999999999999996E-2</v>
      </c>
      <c r="D59" s="48">
        <f t="shared" si="23"/>
        <v>0.49</v>
      </c>
      <c r="E59" s="48">
        <f t="shared" si="23"/>
        <v>6.9999999999999951E-2</v>
      </c>
      <c r="F59" s="48">
        <f t="shared" si="23"/>
        <v>5.0000000000000044E-2</v>
      </c>
      <c r="G59" s="48">
        <f t="shared" si="23"/>
        <v>0.36</v>
      </c>
      <c r="H59" s="48">
        <f t="shared" si="23"/>
        <v>0.21999999999999997</v>
      </c>
      <c r="I59" s="48">
        <f t="shared" si="23"/>
        <v>0.32999999999999996</v>
      </c>
      <c r="J59" s="48">
        <f t="shared" si="23"/>
        <v>0.27</v>
      </c>
      <c r="K59" s="48">
        <f t="shared" si="23"/>
        <v>0.28000000000000003</v>
      </c>
      <c r="L59" s="48">
        <f t="shared" si="23"/>
        <v>0.5</v>
      </c>
      <c r="M59" s="48">
        <f t="shared" si="23"/>
        <v>0.25</v>
      </c>
    </row>
    <row r="60" spans="1:13" x14ac:dyDescent="0.2">
      <c r="A60" s="51" t="s">
        <v>48</v>
      </c>
      <c r="B60" s="48">
        <f t="shared" ref="B60:M60" si="24">1-B43</f>
        <v>0.39</v>
      </c>
      <c r="C60" s="48">
        <f t="shared" si="24"/>
        <v>0.21999999999999997</v>
      </c>
      <c r="D60" s="48">
        <f t="shared" si="24"/>
        <v>0.27</v>
      </c>
      <c r="E60" s="48">
        <f t="shared" si="24"/>
        <v>8.9999999999999969E-2</v>
      </c>
      <c r="F60" s="48">
        <f t="shared" si="24"/>
        <v>0.26</v>
      </c>
      <c r="G60" s="48">
        <f t="shared" si="24"/>
        <v>8.9999999999999969E-2</v>
      </c>
      <c r="H60" s="48">
        <f t="shared" si="24"/>
        <v>0.22999999999999998</v>
      </c>
      <c r="I60" s="48">
        <f t="shared" si="24"/>
        <v>6.9999999999999951E-2</v>
      </c>
      <c r="J60" s="48">
        <f t="shared" si="24"/>
        <v>0.18999999999999995</v>
      </c>
      <c r="K60" s="48">
        <f t="shared" si="24"/>
        <v>0.4</v>
      </c>
      <c r="L60" s="48">
        <f t="shared" si="24"/>
        <v>0.5</v>
      </c>
      <c r="M60" s="48">
        <f t="shared" si="24"/>
        <v>0.13</v>
      </c>
    </row>
    <row r="61" spans="1:13" x14ac:dyDescent="0.2">
      <c r="A61" s="51" t="s">
        <v>49</v>
      </c>
      <c r="B61" s="48">
        <f t="shared" ref="B61:M61" si="25">1-B44</f>
        <v>0.39</v>
      </c>
      <c r="C61" s="48">
        <f t="shared" si="25"/>
        <v>0.36</v>
      </c>
      <c r="D61" s="48">
        <f t="shared" si="25"/>
        <v>0.28000000000000003</v>
      </c>
      <c r="E61" s="48">
        <f t="shared" si="25"/>
        <v>0.31999999999999995</v>
      </c>
      <c r="F61" s="48">
        <f t="shared" si="25"/>
        <v>0.12</v>
      </c>
      <c r="G61" s="48">
        <f t="shared" si="25"/>
        <v>7.999999999999996E-2</v>
      </c>
      <c r="H61" s="48">
        <f t="shared" si="25"/>
        <v>0.49</v>
      </c>
      <c r="I61" s="48">
        <f t="shared" si="25"/>
        <v>6.0000000000000053E-2</v>
      </c>
      <c r="J61" s="48">
        <f t="shared" si="25"/>
        <v>0.32999999999999996</v>
      </c>
      <c r="K61" s="48">
        <f t="shared" si="25"/>
        <v>0.21999999999999997</v>
      </c>
      <c r="L61" s="48">
        <f t="shared" si="25"/>
        <v>0.10999999999999999</v>
      </c>
      <c r="M61" s="48">
        <f t="shared" si="25"/>
        <v>0.26</v>
      </c>
    </row>
    <row r="62" spans="1:13" x14ac:dyDescent="0.2">
      <c r="A62" s="51" t="s">
        <v>50</v>
      </c>
      <c r="B62" s="48">
        <f t="shared" ref="B62:M62" si="26">1-B45</f>
        <v>0.18000000000000005</v>
      </c>
      <c r="C62" s="48">
        <f t="shared" si="26"/>
        <v>0.42000000000000004</v>
      </c>
      <c r="D62" s="48">
        <f t="shared" si="26"/>
        <v>0.38</v>
      </c>
      <c r="E62" s="48">
        <f t="shared" si="26"/>
        <v>0.13</v>
      </c>
      <c r="F62" s="48">
        <f t="shared" si="26"/>
        <v>0.14000000000000001</v>
      </c>
      <c r="G62" s="48">
        <f t="shared" si="26"/>
        <v>0.19999999999999996</v>
      </c>
      <c r="H62" s="48">
        <f t="shared" si="26"/>
        <v>0.32999999999999996</v>
      </c>
      <c r="I62" s="48">
        <f t="shared" si="26"/>
        <v>6.0000000000000053E-2</v>
      </c>
      <c r="J62" s="48">
        <f t="shared" si="26"/>
        <v>0.28000000000000003</v>
      </c>
      <c r="K62" s="48">
        <f t="shared" si="26"/>
        <v>0.39</v>
      </c>
      <c r="L62" s="48">
        <f t="shared" si="26"/>
        <v>0.12</v>
      </c>
      <c r="M62" s="48">
        <f t="shared" si="26"/>
        <v>0.16000000000000003</v>
      </c>
    </row>
    <row r="63" spans="1:13" ht="17" thickBot="1" x14ac:dyDescent="0.25">
      <c r="A63" s="52" t="s">
        <v>51</v>
      </c>
      <c r="B63" s="48">
        <f t="shared" ref="B63:M63" si="27">1-B46</f>
        <v>0.48</v>
      </c>
      <c r="C63" s="48">
        <f t="shared" si="27"/>
        <v>0.31999999999999995</v>
      </c>
      <c r="D63" s="48">
        <f t="shared" si="27"/>
        <v>0.12</v>
      </c>
      <c r="E63" s="48">
        <f t="shared" si="27"/>
        <v>0.38</v>
      </c>
      <c r="F63" s="48">
        <f t="shared" si="27"/>
        <v>4.0000000000000036E-2</v>
      </c>
      <c r="G63" s="48">
        <f t="shared" si="27"/>
        <v>0.12</v>
      </c>
      <c r="H63" s="48">
        <f t="shared" si="27"/>
        <v>6.0000000000000053E-2</v>
      </c>
      <c r="I63" s="48">
        <f t="shared" si="27"/>
        <v>0.18999999999999995</v>
      </c>
      <c r="J63" s="48">
        <f t="shared" si="27"/>
        <v>0.45999999999999996</v>
      </c>
      <c r="K63" s="48">
        <f t="shared" si="27"/>
        <v>0.18999999999999995</v>
      </c>
      <c r="L63" s="48">
        <f t="shared" si="27"/>
        <v>0.26</v>
      </c>
      <c r="M63" s="48">
        <f t="shared" si="27"/>
        <v>0.26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88680-F691-DC41-8BBE-4B0CDB6CF3D7}">
  <sheetPr codeName="Feuil4"/>
  <dimension ref="A2:E400"/>
  <sheetViews>
    <sheetView showGridLines="0" zoomScale="31" zoomScaleNormal="40" workbookViewId="0">
      <selection activeCell="G35" sqref="G35"/>
    </sheetView>
  </sheetViews>
  <sheetFormatPr baseColWidth="10" defaultRowHeight="16" x14ac:dyDescent="0.2"/>
  <cols>
    <col min="1" max="5" width="10.83203125" style="53"/>
    <col min="12" max="12" width="10.83203125" customWidth="1"/>
  </cols>
  <sheetData>
    <row r="2" spans="3:5" ht="17" thickBot="1" x14ac:dyDescent="0.25"/>
    <row r="3" spans="3:5" ht="17" thickBot="1" x14ac:dyDescent="0.25">
      <c r="D3" s="55" t="s">
        <v>22</v>
      </c>
      <c r="E3" s="56" t="s">
        <v>21</v>
      </c>
    </row>
    <row r="4" spans="3:5" x14ac:dyDescent="0.2">
      <c r="C4" s="60" t="s">
        <v>53</v>
      </c>
      <c r="D4" s="58">
        <v>-31</v>
      </c>
      <c r="E4" s="54">
        <v>47</v>
      </c>
    </row>
    <row r="5" spans="3:5" x14ac:dyDescent="0.2">
      <c r="C5" s="61" t="s">
        <v>58</v>
      </c>
      <c r="D5" s="58">
        <v>-20</v>
      </c>
      <c r="E5" s="54">
        <v>32</v>
      </c>
    </row>
    <row r="6" spans="3:5" x14ac:dyDescent="0.2">
      <c r="C6" s="61" t="s">
        <v>53</v>
      </c>
      <c r="D6" s="58">
        <v>-30.9</v>
      </c>
      <c r="E6" s="54">
        <v>47</v>
      </c>
    </row>
    <row r="7" spans="3:5" x14ac:dyDescent="0.2">
      <c r="C7" s="61" t="s">
        <v>56</v>
      </c>
      <c r="D7" s="58">
        <v>-31</v>
      </c>
      <c r="E7" s="54">
        <v>32</v>
      </c>
    </row>
    <row r="8" spans="3:5" x14ac:dyDescent="0.2">
      <c r="C8" s="61" t="s">
        <v>55</v>
      </c>
      <c r="D8" s="58">
        <v>-7</v>
      </c>
      <c r="E8" s="54">
        <v>47</v>
      </c>
    </row>
    <row r="9" spans="3:5" x14ac:dyDescent="0.2">
      <c r="C9" s="61" t="s">
        <v>54</v>
      </c>
      <c r="D9" s="58">
        <v>-20</v>
      </c>
      <c r="E9" s="54">
        <v>47</v>
      </c>
    </row>
    <row r="10" spans="3:5" x14ac:dyDescent="0.2">
      <c r="C10" s="61" t="s">
        <v>55</v>
      </c>
      <c r="D10" s="58">
        <v>-6.9</v>
      </c>
      <c r="E10" s="54">
        <v>47</v>
      </c>
    </row>
    <row r="11" spans="3:5" x14ac:dyDescent="0.2">
      <c r="C11" s="61" t="s">
        <v>53</v>
      </c>
      <c r="D11" s="58">
        <v>-20.05</v>
      </c>
      <c r="E11" s="54">
        <v>47</v>
      </c>
    </row>
    <row r="12" spans="3:5" x14ac:dyDescent="0.2">
      <c r="C12" s="61" t="s">
        <v>55</v>
      </c>
      <c r="D12" s="58">
        <v>-6.8000000000000007</v>
      </c>
      <c r="E12" s="54">
        <v>47</v>
      </c>
    </row>
    <row r="13" spans="3:5" x14ac:dyDescent="0.2">
      <c r="C13" s="61" t="s">
        <v>54</v>
      </c>
      <c r="D13" s="58">
        <v>-20</v>
      </c>
      <c r="E13" s="54">
        <v>47</v>
      </c>
    </row>
    <row r="14" spans="3:5" x14ac:dyDescent="0.2">
      <c r="C14" s="61" t="s">
        <v>58</v>
      </c>
      <c r="D14" s="58">
        <v>-19.95</v>
      </c>
      <c r="E14" s="54">
        <v>32</v>
      </c>
    </row>
    <row r="15" spans="3:5" x14ac:dyDescent="0.2">
      <c r="C15" s="61" t="s">
        <v>54</v>
      </c>
      <c r="D15" s="58">
        <v>-20</v>
      </c>
      <c r="E15" s="54">
        <v>47</v>
      </c>
    </row>
    <row r="16" spans="3:5" x14ac:dyDescent="0.2">
      <c r="C16" s="61" t="s">
        <v>55</v>
      </c>
      <c r="D16" s="58">
        <v>-6.7000000000000011</v>
      </c>
      <c r="E16" s="54">
        <v>47</v>
      </c>
    </row>
    <row r="17" spans="3:5" x14ac:dyDescent="0.2">
      <c r="C17" s="61" t="s">
        <v>57</v>
      </c>
      <c r="D17" s="58">
        <v>-7</v>
      </c>
      <c r="E17" s="54">
        <v>32</v>
      </c>
    </row>
    <row r="18" spans="3:5" x14ac:dyDescent="0.2">
      <c r="C18" s="61" t="s">
        <v>55</v>
      </c>
      <c r="D18" s="58">
        <v>-6.6000000000000014</v>
      </c>
      <c r="E18" s="54">
        <v>47</v>
      </c>
    </row>
    <row r="19" spans="3:5" x14ac:dyDescent="0.2">
      <c r="C19" s="61" t="s">
        <v>58</v>
      </c>
      <c r="D19" s="58">
        <v>-19.899999999999999</v>
      </c>
      <c r="E19" s="54">
        <v>32</v>
      </c>
    </row>
    <row r="20" spans="3:5" x14ac:dyDescent="0.2">
      <c r="C20" s="61" t="s">
        <v>58</v>
      </c>
      <c r="D20" s="58">
        <v>-19.849999999999998</v>
      </c>
      <c r="E20" s="54">
        <v>32</v>
      </c>
    </row>
    <row r="21" spans="3:5" x14ac:dyDescent="0.2">
      <c r="C21" s="61" t="s">
        <v>54</v>
      </c>
      <c r="D21" s="58">
        <v>-20</v>
      </c>
      <c r="E21" s="54">
        <v>47</v>
      </c>
    </row>
    <row r="22" spans="3:5" x14ac:dyDescent="0.2">
      <c r="C22" s="61" t="s">
        <v>54</v>
      </c>
      <c r="D22" s="58">
        <v>-20</v>
      </c>
      <c r="E22" s="54">
        <v>47</v>
      </c>
    </row>
    <row r="23" spans="3:5" x14ac:dyDescent="0.2">
      <c r="C23" s="61" t="s">
        <v>53</v>
      </c>
      <c r="D23" s="58">
        <v>-20.05</v>
      </c>
      <c r="E23" s="54">
        <v>47</v>
      </c>
    </row>
    <row r="24" spans="3:5" x14ac:dyDescent="0.2">
      <c r="C24" s="61" t="s">
        <v>57</v>
      </c>
      <c r="D24" s="58">
        <v>-6.95</v>
      </c>
      <c r="E24" s="54">
        <v>32</v>
      </c>
    </row>
    <row r="25" spans="3:5" x14ac:dyDescent="0.2">
      <c r="C25" s="61" t="s">
        <v>58</v>
      </c>
      <c r="D25" s="58">
        <v>-19.799999999999997</v>
      </c>
      <c r="E25" s="54">
        <v>32</v>
      </c>
    </row>
    <row r="26" spans="3:5" x14ac:dyDescent="0.2">
      <c r="C26" s="61" t="s">
        <v>58</v>
      </c>
      <c r="D26" s="58">
        <v>-19.749999999999996</v>
      </c>
      <c r="E26" s="54">
        <v>32</v>
      </c>
    </row>
    <row r="27" spans="3:5" x14ac:dyDescent="0.2">
      <c r="C27" s="61" t="s">
        <v>55</v>
      </c>
      <c r="D27" s="58">
        <v>-6.5000000000000018</v>
      </c>
      <c r="E27" s="54">
        <v>47</v>
      </c>
    </row>
    <row r="28" spans="3:5" x14ac:dyDescent="0.2">
      <c r="C28" s="61" t="s">
        <v>57</v>
      </c>
      <c r="D28" s="58">
        <v>-6.9</v>
      </c>
      <c r="E28" s="54">
        <v>32</v>
      </c>
    </row>
    <row r="29" spans="3:5" x14ac:dyDescent="0.2">
      <c r="C29" s="61" t="s">
        <v>55</v>
      </c>
      <c r="D29" s="58">
        <v>-6.4000000000000021</v>
      </c>
      <c r="E29" s="54">
        <v>47</v>
      </c>
    </row>
    <row r="30" spans="3:5" x14ac:dyDescent="0.2">
      <c r="C30" s="61" t="s">
        <v>58</v>
      </c>
      <c r="D30" s="58">
        <v>-19.699999999999996</v>
      </c>
      <c r="E30" s="54">
        <v>32</v>
      </c>
    </row>
    <row r="31" spans="3:5" x14ac:dyDescent="0.2">
      <c r="C31" s="61" t="s">
        <v>55</v>
      </c>
      <c r="D31" s="58">
        <v>-6.3000000000000025</v>
      </c>
      <c r="E31" s="54">
        <v>47</v>
      </c>
    </row>
    <row r="32" spans="3:5" x14ac:dyDescent="0.2">
      <c r="C32" s="61" t="s">
        <v>55</v>
      </c>
      <c r="D32" s="58">
        <v>-6.2000000000000028</v>
      </c>
      <c r="E32" s="54">
        <v>47</v>
      </c>
    </row>
    <row r="33" spans="3:5" x14ac:dyDescent="0.2">
      <c r="C33" s="61" t="s">
        <v>57</v>
      </c>
      <c r="D33" s="58">
        <v>-6.8500000000000005</v>
      </c>
      <c r="E33" s="54">
        <v>32</v>
      </c>
    </row>
    <row r="34" spans="3:5" x14ac:dyDescent="0.2">
      <c r="C34" s="61" t="s">
        <v>56</v>
      </c>
      <c r="D34" s="58">
        <v>-30.99</v>
      </c>
      <c r="E34" s="54">
        <v>32</v>
      </c>
    </row>
    <row r="35" spans="3:5" x14ac:dyDescent="0.2">
      <c r="C35" s="61" t="s">
        <v>54</v>
      </c>
      <c r="D35" s="58">
        <v>-20</v>
      </c>
      <c r="E35" s="54">
        <v>47</v>
      </c>
    </row>
    <row r="36" spans="3:5" x14ac:dyDescent="0.2">
      <c r="C36" s="61" t="s">
        <v>54</v>
      </c>
      <c r="D36" s="58">
        <v>-20</v>
      </c>
      <c r="E36" s="54">
        <v>47</v>
      </c>
    </row>
    <row r="37" spans="3:5" x14ac:dyDescent="0.2">
      <c r="C37" s="61" t="s">
        <v>55</v>
      </c>
      <c r="D37" s="58">
        <v>-6.1000000000000032</v>
      </c>
      <c r="E37" s="54">
        <v>47</v>
      </c>
    </row>
    <row r="38" spans="3:5" x14ac:dyDescent="0.2">
      <c r="C38" s="61" t="s">
        <v>53</v>
      </c>
      <c r="D38" s="58">
        <v>-20.05</v>
      </c>
      <c r="E38" s="54">
        <v>47</v>
      </c>
    </row>
    <row r="39" spans="3:5" x14ac:dyDescent="0.2">
      <c r="C39" s="61" t="s">
        <v>53</v>
      </c>
      <c r="D39" s="58">
        <v>-19.95</v>
      </c>
      <c r="E39" s="54">
        <v>47</v>
      </c>
    </row>
    <row r="40" spans="3:5" x14ac:dyDescent="0.2">
      <c r="C40" s="61" t="s">
        <v>58</v>
      </c>
      <c r="D40" s="58">
        <v>-19.649999999999995</v>
      </c>
      <c r="E40" s="54">
        <v>32</v>
      </c>
    </row>
    <row r="41" spans="3:5" x14ac:dyDescent="0.2">
      <c r="C41" s="61" t="s">
        <v>54</v>
      </c>
      <c r="D41" s="58">
        <v>-20</v>
      </c>
      <c r="E41" s="54">
        <v>47</v>
      </c>
    </row>
    <row r="42" spans="3:5" x14ac:dyDescent="0.2">
      <c r="C42" s="61" t="s">
        <v>54</v>
      </c>
      <c r="D42" s="58">
        <v>-20</v>
      </c>
      <c r="E42" s="54">
        <v>47</v>
      </c>
    </row>
    <row r="43" spans="3:5" x14ac:dyDescent="0.2">
      <c r="C43" s="61" t="s">
        <v>58</v>
      </c>
      <c r="D43" s="58">
        <v>-19.599999999999994</v>
      </c>
      <c r="E43" s="54">
        <v>32</v>
      </c>
    </row>
    <row r="44" spans="3:5" x14ac:dyDescent="0.2">
      <c r="C44" s="61" t="s">
        <v>53</v>
      </c>
      <c r="D44" s="58">
        <v>-20.05</v>
      </c>
      <c r="E44" s="54">
        <v>47</v>
      </c>
    </row>
    <row r="45" spans="3:5" x14ac:dyDescent="0.2">
      <c r="C45" s="61" t="s">
        <v>54</v>
      </c>
      <c r="D45" s="58">
        <v>-20</v>
      </c>
      <c r="E45" s="54">
        <v>47</v>
      </c>
    </row>
    <row r="46" spans="3:5" x14ac:dyDescent="0.2">
      <c r="C46" s="61" t="s">
        <v>56</v>
      </c>
      <c r="D46" s="58">
        <v>-30.979999999999997</v>
      </c>
      <c r="E46" s="54">
        <v>32</v>
      </c>
    </row>
    <row r="47" spans="3:5" x14ac:dyDescent="0.2">
      <c r="C47" s="61" t="s">
        <v>57</v>
      </c>
      <c r="D47" s="58">
        <v>-6.8000000000000007</v>
      </c>
      <c r="E47" s="54">
        <v>32</v>
      </c>
    </row>
    <row r="48" spans="3:5" x14ac:dyDescent="0.2">
      <c r="C48" s="61" t="s">
        <v>53</v>
      </c>
      <c r="D48" s="58">
        <v>-20.05</v>
      </c>
      <c r="E48" s="54">
        <v>47</v>
      </c>
    </row>
    <row r="49" spans="3:5" x14ac:dyDescent="0.2">
      <c r="C49" s="61" t="s">
        <v>55</v>
      </c>
      <c r="D49" s="58">
        <v>-6.0000000000000036</v>
      </c>
      <c r="E49" s="54">
        <v>47</v>
      </c>
    </row>
    <row r="50" spans="3:5" x14ac:dyDescent="0.2">
      <c r="C50" s="61" t="s">
        <v>57</v>
      </c>
      <c r="D50" s="58">
        <v>-6.7500000000000009</v>
      </c>
      <c r="E50" s="54">
        <v>32</v>
      </c>
    </row>
    <row r="51" spans="3:5" x14ac:dyDescent="0.2">
      <c r="C51" s="61" t="s">
        <v>55</v>
      </c>
      <c r="D51" s="58">
        <v>-5.9000000000000039</v>
      </c>
      <c r="E51" s="54">
        <v>47</v>
      </c>
    </row>
    <row r="52" spans="3:5" x14ac:dyDescent="0.2">
      <c r="C52" s="61" t="s">
        <v>57</v>
      </c>
      <c r="D52" s="58">
        <v>-6.7000000000000011</v>
      </c>
      <c r="E52" s="54">
        <v>32</v>
      </c>
    </row>
    <row r="53" spans="3:5" x14ac:dyDescent="0.2">
      <c r="C53" s="61" t="s">
        <v>53</v>
      </c>
      <c r="D53" s="58">
        <v>-19.95</v>
      </c>
      <c r="E53" s="54">
        <v>47</v>
      </c>
    </row>
    <row r="54" spans="3:5" x14ac:dyDescent="0.2">
      <c r="C54" s="61" t="s">
        <v>54</v>
      </c>
      <c r="D54" s="58">
        <v>-20</v>
      </c>
      <c r="E54" s="54">
        <v>47</v>
      </c>
    </row>
    <row r="55" spans="3:5" x14ac:dyDescent="0.2">
      <c r="C55" s="61" t="s">
        <v>54</v>
      </c>
      <c r="D55" s="58">
        <v>-20</v>
      </c>
      <c r="E55" s="54">
        <v>47</v>
      </c>
    </row>
    <row r="56" spans="3:5" x14ac:dyDescent="0.2">
      <c r="C56" s="61" t="s">
        <v>56</v>
      </c>
      <c r="D56" s="58">
        <v>-30.969999999999995</v>
      </c>
      <c r="E56" s="54">
        <v>32</v>
      </c>
    </row>
    <row r="57" spans="3:5" x14ac:dyDescent="0.2">
      <c r="C57" s="61" t="s">
        <v>56</v>
      </c>
      <c r="D57" s="58">
        <v>-30.959999999999994</v>
      </c>
      <c r="E57" s="54">
        <v>32</v>
      </c>
    </row>
    <row r="58" spans="3:5" x14ac:dyDescent="0.2">
      <c r="C58" s="61" t="s">
        <v>57</v>
      </c>
      <c r="D58" s="58">
        <v>-6.6500000000000012</v>
      </c>
      <c r="E58" s="54">
        <v>32</v>
      </c>
    </row>
    <row r="59" spans="3:5" x14ac:dyDescent="0.2">
      <c r="C59" s="61" t="s">
        <v>56</v>
      </c>
      <c r="D59" s="58">
        <v>-30.949999999999992</v>
      </c>
      <c r="E59" s="54">
        <v>32</v>
      </c>
    </row>
    <row r="60" spans="3:5" x14ac:dyDescent="0.2">
      <c r="C60" s="61" t="s">
        <v>58</v>
      </c>
      <c r="D60" s="58">
        <v>-19.549999999999994</v>
      </c>
      <c r="E60" s="54">
        <v>32</v>
      </c>
    </row>
    <row r="61" spans="3:5" x14ac:dyDescent="0.2">
      <c r="C61" s="61" t="s">
        <v>58</v>
      </c>
      <c r="D61" s="58">
        <v>-19.499999999999993</v>
      </c>
      <c r="E61" s="54">
        <v>32</v>
      </c>
    </row>
    <row r="62" spans="3:5" x14ac:dyDescent="0.2">
      <c r="C62" s="61" t="s">
        <v>56</v>
      </c>
      <c r="D62" s="58">
        <v>-30.939999999999991</v>
      </c>
      <c r="E62" s="54">
        <v>32</v>
      </c>
    </row>
    <row r="63" spans="3:5" x14ac:dyDescent="0.2">
      <c r="C63" s="61" t="s">
        <v>56</v>
      </c>
      <c r="D63" s="58">
        <v>-30.929999999999989</v>
      </c>
      <c r="E63" s="54">
        <v>32</v>
      </c>
    </row>
    <row r="64" spans="3:5" x14ac:dyDescent="0.2">
      <c r="C64" s="61" t="s">
        <v>56</v>
      </c>
      <c r="D64" s="58">
        <v>-30.919999999999987</v>
      </c>
      <c r="E64" s="54">
        <v>32</v>
      </c>
    </row>
    <row r="65" spans="3:5" x14ac:dyDescent="0.2">
      <c r="C65" s="61" t="s">
        <v>57</v>
      </c>
      <c r="D65" s="58">
        <v>-6.6000000000000014</v>
      </c>
      <c r="E65" s="54">
        <v>32</v>
      </c>
    </row>
    <row r="66" spans="3:5" x14ac:dyDescent="0.2">
      <c r="C66" s="61" t="s">
        <v>55</v>
      </c>
      <c r="D66" s="58">
        <v>-5.8000000000000043</v>
      </c>
      <c r="E66" s="54">
        <v>47</v>
      </c>
    </row>
    <row r="67" spans="3:5" x14ac:dyDescent="0.2">
      <c r="C67" s="61" t="s">
        <v>54</v>
      </c>
      <c r="D67" s="58">
        <v>-20</v>
      </c>
      <c r="E67" s="54">
        <v>47</v>
      </c>
    </row>
    <row r="68" spans="3:5" x14ac:dyDescent="0.2">
      <c r="C68" s="61" t="s">
        <v>57</v>
      </c>
      <c r="D68" s="58">
        <v>-6.5500000000000016</v>
      </c>
      <c r="E68" s="54">
        <v>32</v>
      </c>
    </row>
    <row r="69" spans="3:5" x14ac:dyDescent="0.2">
      <c r="C69" s="61" t="s">
        <v>57</v>
      </c>
      <c r="D69" s="58">
        <v>-6.5000000000000018</v>
      </c>
      <c r="E69" s="54">
        <v>32</v>
      </c>
    </row>
    <row r="70" spans="3:5" x14ac:dyDescent="0.2">
      <c r="C70" s="61" t="s">
        <v>57</v>
      </c>
      <c r="D70" s="58">
        <v>-6.450000000000002</v>
      </c>
      <c r="E70" s="54">
        <v>32</v>
      </c>
    </row>
    <row r="71" spans="3:5" x14ac:dyDescent="0.2">
      <c r="C71" s="61" t="s">
        <v>57</v>
      </c>
      <c r="D71" s="58">
        <v>-6.4000000000000021</v>
      </c>
      <c r="E71" s="54">
        <v>32</v>
      </c>
    </row>
    <row r="72" spans="3:5" x14ac:dyDescent="0.2">
      <c r="C72" s="61" t="s">
        <v>55</v>
      </c>
      <c r="D72" s="58">
        <v>-5.7000000000000046</v>
      </c>
      <c r="E72" s="54">
        <v>47</v>
      </c>
    </row>
    <row r="73" spans="3:5" x14ac:dyDescent="0.2">
      <c r="C73" s="61" t="s">
        <v>58</v>
      </c>
      <c r="D73" s="58">
        <v>-19.449999999999992</v>
      </c>
      <c r="E73" s="54">
        <v>32</v>
      </c>
    </row>
    <row r="74" spans="3:5" x14ac:dyDescent="0.2">
      <c r="C74" s="61" t="s">
        <v>57</v>
      </c>
      <c r="D74" s="58">
        <v>-6.3500000000000023</v>
      </c>
      <c r="E74" s="54">
        <v>32</v>
      </c>
    </row>
    <row r="75" spans="3:5" x14ac:dyDescent="0.2">
      <c r="C75" s="61" t="s">
        <v>56</v>
      </c>
      <c r="D75" s="58">
        <v>-30.909999999999986</v>
      </c>
      <c r="E75" s="54">
        <v>32</v>
      </c>
    </row>
    <row r="76" spans="3:5" x14ac:dyDescent="0.2">
      <c r="C76" s="61" t="s">
        <v>58</v>
      </c>
      <c r="D76" s="58">
        <v>-19.399999999999991</v>
      </c>
      <c r="E76" s="54">
        <v>32</v>
      </c>
    </row>
    <row r="77" spans="3:5" x14ac:dyDescent="0.2">
      <c r="C77" s="61" t="s">
        <v>58</v>
      </c>
      <c r="D77" s="58">
        <v>-19.349999999999991</v>
      </c>
      <c r="E77" s="54">
        <v>32</v>
      </c>
    </row>
    <row r="78" spans="3:5" x14ac:dyDescent="0.2">
      <c r="C78" s="61" t="s">
        <v>56</v>
      </c>
      <c r="D78" s="58">
        <v>-30.899999999999984</v>
      </c>
      <c r="E78" s="54">
        <v>32</v>
      </c>
    </row>
    <row r="79" spans="3:5" x14ac:dyDescent="0.2">
      <c r="C79" s="61" t="s">
        <v>58</v>
      </c>
      <c r="D79" s="58">
        <v>-19.29999999999999</v>
      </c>
      <c r="E79" s="54">
        <v>32</v>
      </c>
    </row>
    <row r="80" spans="3:5" x14ac:dyDescent="0.2">
      <c r="C80" s="61" t="s">
        <v>56</v>
      </c>
      <c r="D80" s="58">
        <v>-30.889999999999983</v>
      </c>
      <c r="E80" s="54">
        <v>32</v>
      </c>
    </row>
    <row r="81" spans="3:5" x14ac:dyDescent="0.2">
      <c r="C81" s="61" t="s">
        <v>53</v>
      </c>
      <c r="D81" s="58">
        <v>-20.05</v>
      </c>
      <c r="E81" s="54">
        <v>47</v>
      </c>
    </row>
    <row r="82" spans="3:5" x14ac:dyDescent="0.2">
      <c r="C82" s="61" t="s">
        <v>53</v>
      </c>
      <c r="D82" s="58">
        <v>-19.95</v>
      </c>
      <c r="E82" s="54">
        <v>47</v>
      </c>
    </row>
    <row r="83" spans="3:5" x14ac:dyDescent="0.2">
      <c r="C83" s="61" t="s">
        <v>54</v>
      </c>
      <c r="D83" s="58">
        <v>-20</v>
      </c>
      <c r="E83" s="54">
        <v>47</v>
      </c>
    </row>
    <row r="84" spans="3:5" x14ac:dyDescent="0.2">
      <c r="C84" s="61" t="s">
        <v>53</v>
      </c>
      <c r="D84" s="58">
        <v>-20.05</v>
      </c>
      <c r="E84" s="54">
        <v>47</v>
      </c>
    </row>
    <row r="85" spans="3:5" x14ac:dyDescent="0.2">
      <c r="C85" s="61" t="s">
        <v>57</v>
      </c>
      <c r="D85" s="58">
        <v>-6.3000000000000025</v>
      </c>
      <c r="E85" s="54">
        <v>32</v>
      </c>
    </row>
    <row r="86" spans="3:5" x14ac:dyDescent="0.2">
      <c r="C86" s="61" t="s">
        <v>57</v>
      </c>
      <c r="D86" s="58">
        <v>-6.2500000000000027</v>
      </c>
      <c r="E86" s="54">
        <v>32</v>
      </c>
    </row>
    <row r="87" spans="3:5" x14ac:dyDescent="0.2">
      <c r="C87" s="61" t="s">
        <v>58</v>
      </c>
      <c r="D87" s="58">
        <v>-19.249999999999989</v>
      </c>
      <c r="E87" s="54">
        <v>32</v>
      </c>
    </row>
    <row r="88" spans="3:5" x14ac:dyDescent="0.2">
      <c r="C88" s="61" t="s">
        <v>56</v>
      </c>
      <c r="D88" s="58">
        <v>-30.879999999999981</v>
      </c>
      <c r="E88" s="54">
        <v>32</v>
      </c>
    </row>
    <row r="89" spans="3:5" x14ac:dyDescent="0.2">
      <c r="C89" s="61" t="s">
        <v>57</v>
      </c>
      <c r="D89" s="58">
        <v>-6.2000000000000028</v>
      </c>
      <c r="E89" s="54">
        <v>32</v>
      </c>
    </row>
    <row r="90" spans="3:5" x14ac:dyDescent="0.2">
      <c r="C90" s="61" t="s">
        <v>57</v>
      </c>
      <c r="D90" s="58">
        <v>-6.150000000000003</v>
      </c>
      <c r="E90" s="54">
        <v>32</v>
      </c>
    </row>
    <row r="91" spans="3:5" x14ac:dyDescent="0.2">
      <c r="C91" s="61" t="s">
        <v>54</v>
      </c>
      <c r="D91" s="58">
        <v>-20</v>
      </c>
      <c r="E91" s="54">
        <v>47</v>
      </c>
    </row>
    <row r="92" spans="3:5" x14ac:dyDescent="0.2">
      <c r="C92" s="61" t="s">
        <v>53</v>
      </c>
      <c r="D92" s="58">
        <v>-20.05</v>
      </c>
      <c r="E92" s="54">
        <v>47</v>
      </c>
    </row>
    <row r="93" spans="3:5" x14ac:dyDescent="0.2">
      <c r="C93" s="61" t="s">
        <v>58</v>
      </c>
      <c r="D93" s="58">
        <v>-19.199999999999989</v>
      </c>
      <c r="E93" s="54">
        <v>32</v>
      </c>
    </row>
    <row r="94" spans="3:5" x14ac:dyDescent="0.2">
      <c r="C94" s="61" t="s">
        <v>55</v>
      </c>
      <c r="D94" s="58">
        <v>-5.600000000000005</v>
      </c>
      <c r="E94" s="54">
        <v>47</v>
      </c>
    </row>
    <row r="95" spans="3:5" x14ac:dyDescent="0.2">
      <c r="C95" s="61" t="s">
        <v>54</v>
      </c>
      <c r="D95" s="58">
        <v>-20</v>
      </c>
      <c r="E95" s="54">
        <v>47</v>
      </c>
    </row>
    <row r="96" spans="3:5" x14ac:dyDescent="0.2">
      <c r="C96" s="61" t="s">
        <v>56</v>
      </c>
      <c r="D96" s="58">
        <v>-30.86999999999998</v>
      </c>
      <c r="E96" s="54">
        <v>32</v>
      </c>
    </row>
    <row r="97" spans="3:5" x14ac:dyDescent="0.2">
      <c r="C97" s="61" t="s">
        <v>54</v>
      </c>
      <c r="D97" s="58">
        <v>-20</v>
      </c>
      <c r="E97" s="54">
        <v>47</v>
      </c>
    </row>
    <row r="98" spans="3:5" x14ac:dyDescent="0.2">
      <c r="C98" s="61" t="s">
        <v>55</v>
      </c>
      <c r="D98" s="58">
        <v>-5.5000000000000053</v>
      </c>
      <c r="E98" s="54">
        <v>47</v>
      </c>
    </row>
    <row r="99" spans="3:5" x14ac:dyDescent="0.2">
      <c r="C99" s="61" t="s">
        <v>53</v>
      </c>
      <c r="D99" s="58">
        <v>-20.05</v>
      </c>
      <c r="E99" s="54">
        <v>47</v>
      </c>
    </row>
    <row r="100" spans="3:5" x14ac:dyDescent="0.2">
      <c r="C100" s="61" t="s">
        <v>53</v>
      </c>
      <c r="D100" s="58">
        <v>-19.95</v>
      </c>
      <c r="E100" s="54">
        <v>47</v>
      </c>
    </row>
    <row r="101" spans="3:5" x14ac:dyDescent="0.2">
      <c r="C101" s="61" t="s">
        <v>58</v>
      </c>
      <c r="D101" s="58">
        <v>-19.149999999999988</v>
      </c>
      <c r="E101" s="54">
        <v>32</v>
      </c>
    </row>
    <row r="102" spans="3:5" x14ac:dyDescent="0.2">
      <c r="C102" s="61" t="s">
        <v>57</v>
      </c>
      <c r="D102" s="58">
        <v>-6.1000000000000032</v>
      </c>
      <c r="E102" s="54">
        <v>32</v>
      </c>
    </row>
    <row r="103" spans="3:5" x14ac:dyDescent="0.2">
      <c r="C103" s="61" t="s">
        <v>54</v>
      </c>
      <c r="D103" s="58">
        <v>-20</v>
      </c>
      <c r="E103" s="54">
        <v>47</v>
      </c>
    </row>
    <row r="104" spans="3:5" x14ac:dyDescent="0.2">
      <c r="C104" s="61" t="s">
        <v>57</v>
      </c>
      <c r="D104" s="58">
        <v>-6.0500000000000034</v>
      </c>
      <c r="E104" s="54">
        <v>32</v>
      </c>
    </row>
    <row r="105" spans="3:5" x14ac:dyDescent="0.2">
      <c r="C105" s="61" t="s">
        <v>56</v>
      </c>
      <c r="D105" s="58">
        <v>-30.859999999999978</v>
      </c>
      <c r="E105" s="54">
        <v>32</v>
      </c>
    </row>
    <row r="106" spans="3:5" x14ac:dyDescent="0.2">
      <c r="C106" s="61" t="s">
        <v>53</v>
      </c>
      <c r="D106" s="58">
        <v>-20.05</v>
      </c>
      <c r="E106" s="54">
        <v>47</v>
      </c>
    </row>
    <row r="107" spans="3:5" x14ac:dyDescent="0.2">
      <c r="C107" s="61" t="s">
        <v>54</v>
      </c>
      <c r="D107" s="58">
        <v>-20</v>
      </c>
      <c r="E107" s="54">
        <v>47</v>
      </c>
    </row>
    <row r="108" spans="3:5" x14ac:dyDescent="0.2">
      <c r="C108" s="61" t="s">
        <v>58</v>
      </c>
      <c r="D108" s="58">
        <v>-19.099999999999987</v>
      </c>
      <c r="E108" s="54">
        <v>32</v>
      </c>
    </row>
    <row r="109" spans="3:5" x14ac:dyDescent="0.2">
      <c r="C109" s="61" t="s">
        <v>53</v>
      </c>
      <c r="D109" s="58">
        <v>-20.05</v>
      </c>
      <c r="E109" s="54">
        <v>47</v>
      </c>
    </row>
    <row r="110" spans="3:5" x14ac:dyDescent="0.2">
      <c r="C110" s="61" t="s">
        <v>53</v>
      </c>
      <c r="D110" s="58">
        <v>-19.95</v>
      </c>
      <c r="E110" s="54">
        <v>47</v>
      </c>
    </row>
    <row r="111" spans="3:5" x14ac:dyDescent="0.2">
      <c r="C111" s="61" t="s">
        <v>57</v>
      </c>
      <c r="D111" s="58">
        <v>-6.0000000000000036</v>
      </c>
      <c r="E111" s="54">
        <v>32</v>
      </c>
    </row>
    <row r="112" spans="3:5" x14ac:dyDescent="0.2">
      <c r="C112" s="61" t="s">
        <v>57</v>
      </c>
      <c r="D112" s="58">
        <v>-5.9500000000000037</v>
      </c>
      <c r="E112" s="54">
        <v>32</v>
      </c>
    </row>
    <row r="113" spans="3:5" x14ac:dyDescent="0.2">
      <c r="C113" s="61" t="s">
        <v>58</v>
      </c>
      <c r="D113" s="58">
        <v>-19.049999999999986</v>
      </c>
      <c r="E113" s="54">
        <v>32</v>
      </c>
    </row>
    <row r="114" spans="3:5" x14ac:dyDescent="0.2">
      <c r="C114" s="61" t="s">
        <v>54</v>
      </c>
      <c r="D114" s="58">
        <v>-20</v>
      </c>
      <c r="E114" s="54">
        <v>47</v>
      </c>
    </row>
    <row r="115" spans="3:5" x14ac:dyDescent="0.2">
      <c r="C115" s="61" t="s">
        <v>57</v>
      </c>
      <c r="D115" s="58">
        <v>-5.9000000000000039</v>
      </c>
      <c r="E115" s="54">
        <v>32</v>
      </c>
    </row>
    <row r="116" spans="3:5" x14ac:dyDescent="0.2">
      <c r="C116" s="61" t="s">
        <v>55</v>
      </c>
      <c r="D116" s="58">
        <v>-5.4000000000000057</v>
      </c>
      <c r="E116" s="54">
        <v>47</v>
      </c>
    </row>
    <row r="117" spans="3:5" x14ac:dyDescent="0.2">
      <c r="C117" s="61" t="s">
        <v>54</v>
      </c>
      <c r="D117" s="58">
        <v>-20</v>
      </c>
      <c r="E117" s="54">
        <v>47</v>
      </c>
    </row>
    <row r="118" spans="3:5" x14ac:dyDescent="0.2">
      <c r="C118" s="61" t="s">
        <v>55</v>
      </c>
      <c r="D118" s="58">
        <v>-5.300000000000006</v>
      </c>
      <c r="E118" s="54">
        <v>47</v>
      </c>
    </row>
    <row r="119" spans="3:5" x14ac:dyDescent="0.2">
      <c r="C119" s="61" t="s">
        <v>58</v>
      </c>
      <c r="D119" s="58">
        <v>-18.999999999999986</v>
      </c>
      <c r="E119" s="54">
        <v>32</v>
      </c>
    </row>
    <row r="120" spans="3:5" x14ac:dyDescent="0.2">
      <c r="C120" s="61" t="s">
        <v>55</v>
      </c>
      <c r="D120" s="58">
        <v>-5.2000000000000064</v>
      </c>
      <c r="E120" s="54">
        <v>47</v>
      </c>
    </row>
    <row r="121" spans="3:5" x14ac:dyDescent="0.2">
      <c r="C121" s="61" t="s">
        <v>58</v>
      </c>
      <c r="D121" s="58">
        <v>-18.949999999999985</v>
      </c>
      <c r="E121" s="54">
        <v>32</v>
      </c>
    </row>
    <row r="122" spans="3:5" x14ac:dyDescent="0.2">
      <c r="C122" s="61" t="s">
        <v>54</v>
      </c>
      <c r="D122" s="58">
        <v>-20</v>
      </c>
      <c r="E122" s="54">
        <v>47</v>
      </c>
    </row>
    <row r="123" spans="3:5" x14ac:dyDescent="0.2">
      <c r="C123" s="61" t="s">
        <v>56</v>
      </c>
      <c r="D123" s="58">
        <v>-30.849999999999977</v>
      </c>
      <c r="E123" s="54">
        <v>32</v>
      </c>
    </row>
    <row r="124" spans="3:5" x14ac:dyDescent="0.2">
      <c r="C124" s="61" t="s">
        <v>54</v>
      </c>
      <c r="D124" s="58">
        <v>-20</v>
      </c>
      <c r="E124" s="54">
        <v>47</v>
      </c>
    </row>
    <row r="125" spans="3:5" x14ac:dyDescent="0.2">
      <c r="C125" s="61" t="s">
        <v>57</v>
      </c>
      <c r="D125" s="58">
        <v>-5.8500000000000041</v>
      </c>
      <c r="E125" s="54">
        <v>32</v>
      </c>
    </row>
    <row r="126" spans="3:5" x14ac:dyDescent="0.2">
      <c r="C126" s="61" t="s">
        <v>55</v>
      </c>
      <c r="D126" s="58">
        <v>-5.1000000000000068</v>
      </c>
      <c r="E126" s="54">
        <v>47</v>
      </c>
    </row>
    <row r="127" spans="3:5" x14ac:dyDescent="0.2">
      <c r="C127" s="61" t="s">
        <v>55</v>
      </c>
      <c r="D127" s="58">
        <v>-5.0000000000000071</v>
      </c>
      <c r="E127" s="54">
        <v>47</v>
      </c>
    </row>
    <row r="128" spans="3:5" x14ac:dyDescent="0.2">
      <c r="C128" s="61" t="s">
        <v>56</v>
      </c>
      <c r="D128" s="58">
        <v>-30.839999999999975</v>
      </c>
      <c r="E128" s="54">
        <v>32</v>
      </c>
    </row>
    <row r="129" spans="3:5" x14ac:dyDescent="0.2">
      <c r="C129" s="61" t="s">
        <v>55</v>
      </c>
      <c r="D129" s="58">
        <v>-4.9000000000000075</v>
      </c>
      <c r="E129" s="54">
        <v>47</v>
      </c>
    </row>
    <row r="130" spans="3:5" x14ac:dyDescent="0.2">
      <c r="C130" s="61" t="s">
        <v>58</v>
      </c>
      <c r="D130" s="58">
        <v>-18.899999999999984</v>
      </c>
      <c r="E130" s="54">
        <v>32</v>
      </c>
    </row>
    <row r="131" spans="3:5" x14ac:dyDescent="0.2">
      <c r="C131" s="61" t="s">
        <v>58</v>
      </c>
      <c r="D131" s="58">
        <v>-18.849999999999984</v>
      </c>
      <c r="E131" s="54">
        <v>32</v>
      </c>
    </row>
    <row r="132" spans="3:5" x14ac:dyDescent="0.2">
      <c r="C132" s="61" t="s">
        <v>54</v>
      </c>
      <c r="D132" s="58">
        <v>-20</v>
      </c>
      <c r="E132" s="54">
        <v>47</v>
      </c>
    </row>
    <row r="133" spans="3:5" x14ac:dyDescent="0.2">
      <c r="C133" s="61" t="s">
        <v>53</v>
      </c>
      <c r="D133" s="58">
        <v>-20.05</v>
      </c>
      <c r="E133" s="54">
        <v>47</v>
      </c>
    </row>
    <row r="134" spans="3:5" x14ac:dyDescent="0.2">
      <c r="C134" s="61" t="s">
        <v>53</v>
      </c>
      <c r="D134" s="58">
        <v>-19.95</v>
      </c>
      <c r="E134" s="54">
        <v>47</v>
      </c>
    </row>
    <row r="135" spans="3:5" x14ac:dyDescent="0.2">
      <c r="C135" s="61" t="s">
        <v>54</v>
      </c>
      <c r="D135" s="58">
        <v>-20</v>
      </c>
      <c r="E135" s="54">
        <v>47</v>
      </c>
    </row>
    <row r="136" spans="3:5" x14ac:dyDescent="0.2">
      <c r="C136" s="61" t="s">
        <v>53</v>
      </c>
      <c r="D136" s="58">
        <v>-20.05</v>
      </c>
      <c r="E136" s="54">
        <v>47</v>
      </c>
    </row>
    <row r="137" spans="3:5" x14ac:dyDescent="0.2">
      <c r="C137" s="61" t="s">
        <v>57</v>
      </c>
      <c r="D137" s="58">
        <v>-5.8000000000000043</v>
      </c>
      <c r="E137" s="54">
        <v>32</v>
      </c>
    </row>
    <row r="138" spans="3:5" x14ac:dyDescent="0.2">
      <c r="C138" s="61" t="s">
        <v>58</v>
      </c>
      <c r="D138" s="58">
        <v>-18.799999999999983</v>
      </c>
      <c r="E138" s="54">
        <v>32</v>
      </c>
    </row>
    <row r="139" spans="3:5" x14ac:dyDescent="0.2">
      <c r="C139" s="61" t="s">
        <v>53</v>
      </c>
      <c r="D139" s="58">
        <v>-19.95</v>
      </c>
      <c r="E139" s="54">
        <v>47</v>
      </c>
    </row>
    <row r="140" spans="3:5" x14ac:dyDescent="0.2">
      <c r="C140" s="61" t="s">
        <v>53</v>
      </c>
      <c r="D140" s="58">
        <v>-19.849999999999998</v>
      </c>
      <c r="E140" s="54">
        <v>47</v>
      </c>
    </row>
    <row r="141" spans="3:5" x14ac:dyDescent="0.2">
      <c r="C141" s="61" t="s">
        <v>53</v>
      </c>
      <c r="D141" s="58">
        <v>-19.749999999999996</v>
      </c>
      <c r="E141" s="54">
        <v>47</v>
      </c>
    </row>
    <row r="142" spans="3:5" x14ac:dyDescent="0.2">
      <c r="C142" s="61" t="s">
        <v>55</v>
      </c>
      <c r="D142" s="58">
        <v>-4.8000000000000078</v>
      </c>
      <c r="E142" s="54">
        <v>47</v>
      </c>
    </row>
    <row r="143" spans="3:5" x14ac:dyDescent="0.2">
      <c r="C143" s="61" t="s">
        <v>55</v>
      </c>
      <c r="D143" s="58">
        <v>-4.7000000000000082</v>
      </c>
      <c r="E143" s="54">
        <v>47</v>
      </c>
    </row>
    <row r="144" spans="3:5" x14ac:dyDescent="0.2">
      <c r="C144" s="61" t="s">
        <v>55</v>
      </c>
      <c r="D144" s="58">
        <v>-4.6000000000000085</v>
      </c>
      <c r="E144" s="54">
        <v>47</v>
      </c>
    </row>
    <row r="145" spans="3:5" x14ac:dyDescent="0.2">
      <c r="C145" s="61" t="s">
        <v>58</v>
      </c>
      <c r="D145" s="58">
        <v>-18.749999999999982</v>
      </c>
      <c r="E145" s="54">
        <v>32</v>
      </c>
    </row>
    <row r="146" spans="3:5" x14ac:dyDescent="0.2">
      <c r="C146" s="61" t="s">
        <v>54</v>
      </c>
      <c r="D146" s="58">
        <v>-20</v>
      </c>
      <c r="E146" s="54">
        <v>47</v>
      </c>
    </row>
    <row r="147" spans="3:5" x14ac:dyDescent="0.2">
      <c r="C147" s="61" t="s">
        <v>56</v>
      </c>
      <c r="D147" s="58">
        <v>-30.829999999999973</v>
      </c>
      <c r="E147" s="54">
        <v>32</v>
      </c>
    </row>
    <row r="148" spans="3:5" x14ac:dyDescent="0.2">
      <c r="C148" s="61" t="s">
        <v>54</v>
      </c>
      <c r="D148" s="58">
        <v>-20</v>
      </c>
      <c r="E148" s="54">
        <v>47</v>
      </c>
    </row>
    <row r="149" spans="3:5" x14ac:dyDescent="0.2">
      <c r="C149" s="61" t="s">
        <v>54</v>
      </c>
      <c r="D149" s="58">
        <v>-20</v>
      </c>
      <c r="E149" s="54">
        <v>47</v>
      </c>
    </row>
    <row r="150" spans="3:5" x14ac:dyDescent="0.2">
      <c r="C150" s="61" t="s">
        <v>58</v>
      </c>
      <c r="D150" s="58">
        <v>-18.699999999999982</v>
      </c>
      <c r="E150" s="54">
        <v>32</v>
      </c>
    </row>
    <row r="151" spans="3:5" x14ac:dyDescent="0.2">
      <c r="C151" s="61" t="s">
        <v>57</v>
      </c>
      <c r="D151" s="58">
        <v>-5.7500000000000044</v>
      </c>
      <c r="E151" s="54">
        <v>32</v>
      </c>
    </row>
    <row r="152" spans="3:5" x14ac:dyDescent="0.2">
      <c r="C152" s="61" t="s">
        <v>58</v>
      </c>
      <c r="D152" s="58">
        <v>-18.649999999999981</v>
      </c>
      <c r="E152" s="54">
        <v>32</v>
      </c>
    </row>
    <row r="153" spans="3:5" x14ac:dyDescent="0.2">
      <c r="C153" s="61" t="s">
        <v>57</v>
      </c>
      <c r="D153" s="58">
        <v>-5.7000000000000046</v>
      </c>
      <c r="E153" s="54">
        <v>32</v>
      </c>
    </row>
    <row r="154" spans="3:5" x14ac:dyDescent="0.2">
      <c r="C154" s="61" t="s">
        <v>54</v>
      </c>
      <c r="D154" s="58">
        <v>-20</v>
      </c>
      <c r="E154" s="54">
        <v>47</v>
      </c>
    </row>
    <row r="155" spans="3:5" x14ac:dyDescent="0.2">
      <c r="C155" s="61" t="s">
        <v>56</v>
      </c>
      <c r="D155" s="58">
        <v>-30.819999999999972</v>
      </c>
      <c r="E155" s="54">
        <v>32</v>
      </c>
    </row>
    <row r="156" spans="3:5" x14ac:dyDescent="0.2">
      <c r="C156" s="61" t="s">
        <v>58</v>
      </c>
      <c r="D156" s="58">
        <v>-18.59999999999998</v>
      </c>
      <c r="E156" s="54">
        <v>32</v>
      </c>
    </row>
    <row r="157" spans="3:5" x14ac:dyDescent="0.2">
      <c r="C157" s="61" t="s">
        <v>58</v>
      </c>
      <c r="D157" s="58">
        <v>-18.549999999999979</v>
      </c>
      <c r="E157" s="54">
        <v>32</v>
      </c>
    </row>
    <row r="158" spans="3:5" x14ac:dyDescent="0.2">
      <c r="C158" s="61" t="s">
        <v>57</v>
      </c>
      <c r="D158" s="58">
        <v>-5.6500000000000048</v>
      </c>
      <c r="E158" s="54">
        <v>32</v>
      </c>
    </row>
    <row r="159" spans="3:5" x14ac:dyDescent="0.2">
      <c r="C159" s="61" t="s">
        <v>56</v>
      </c>
      <c r="D159" s="58">
        <v>-30.80999999999997</v>
      </c>
      <c r="E159" s="54">
        <v>32</v>
      </c>
    </row>
    <row r="160" spans="3:5" x14ac:dyDescent="0.2">
      <c r="C160" s="61" t="s">
        <v>55</v>
      </c>
      <c r="D160" s="58">
        <v>-4.5000000000000089</v>
      </c>
      <c r="E160" s="54">
        <v>47</v>
      </c>
    </row>
    <row r="161" spans="3:5" x14ac:dyDescent="0.2">
      <c r="C161" s="61" t="s">
        <v>55</v>
      </c>
      <c r="D161" s="58">
        <v>-4.4000000000000092</v>
      </c>
      <c r="E161" s="54">
        <v>47</v>
      </c>
    </row>
    <row r="162" spans="3:5" x14ac:dyDescent="0.2">
      <c r="C162" s="61" t="s">
        <v>57</v>
      </c>
      <c r="D162" s="58">
        <v>-5.600000000000005</v>
      </c>
      <c r="E162" s="54">
        <v>32</v>
      </c>
    </row>
    <row r="163" spans="3:5" x14ac:dyDescent="0.2">
      <c r="C163" s="61" t="s">
        <v>56</v>
      </c>
      <c r="D163" s="58">
        <v>-30.799999999999969</v>
      </c>
      <c r="E163" s="54">
        <v>32</v>
      </c>
    </row>
    <row r="164" spans="3:5" x14ac:dyDescent="0.2">
      <c r="C164" s="61" t="s">
        <v>53</v>
      </c>
      <c r="D164" s="58">
        <v>-20.05</v>
      </c>
      <c r="E164" s="54">
        <v>47</v>
      </c>
    </row>
    <row r="165" spans="3:5" x14ac:dyDescent="0.2">
      <c r="C165" s="61" t="s">
        <v>54</v>
      </c>
      <c r="D165" s="58">
        <v>-20</v>
      </c>
      <c r="E165" s="54">
        <v>47</v>
      </c>
    </row>
    <row r="166" spans="3:5" x14ac:dyDescent="0.2">
      <c r="C166" s="61" t="s">
        <v>58</v>
      </c>
      <c r="D166" s="58">
        <v>-18.499999999999979</v>
      </c>
      <c r="E166" s="54">
        <v>32</v>
      </c>
    </row>
    <row r="167" spans="3:5" x14ac:dyDescent="0.2">
      <c r="C167" s="61" t="s">
        <v>57</v>
      </c>
      <c r="D167" s="58">
        <v>-5.5500000000000052</v>
      </c>
      <c r="E167" s="54">
        <v>32</v>
      </c>
    </row>
    <row r="168" spans="3:5" x14ac:dyDescent="0.2">
      <c r="C168" s="61" t="s">
        <v>54</v>
      </c>
      <c r="D168" s="58">
        <v>-20</v>
      </c>
      <c r="E168" s="54">
        <v>47</v>
      </c>
    </row>
    <row r="169" spans="3:5" x14ac:dyDescent="0.2">
      <c r="C169" s="61" t="s">
        <v>56</v>
      </c>
      <c r="D169" s="58">
        <v>-30.789999999999967</v>
      </c>
      <c r="E169" s="54">
        <v>32</v>
      </c>
    </row>
    <row r="170" spans="3:5" x14ac:dyDescent="0.2">
      <c r="C170" s="61" t="s">
        <v>56</v>
      </c>
      <c r="D170" s="58">
        <v>-30.779999999999966</v>
      </c>
      <c r="E170" s="54">
        <v>32</v>
      </c>
    </row>
    <row r="171" spans="3:5" x14ac:dyDescent="0.2">
      <c r="C171" s="61" t="s">
        <v>53</v>
      </c>
      <c r="D171" s="58">
        <v>-20.05</v>
      </c>
      <c r="E171" s="54">
        <v>47</v>
      </c>
    </row>
    <row r="172" spans="3:5" x14ac:dyDescent="0.2">
      <c r="C172" s="61" t="s">
        <v>56</v>
      </c>
      <c r="D172" s="58">
        <v>-30.769999999999964</v>
      </c>
      <c r="E172" s="54">
        <v>32</v>
      </c>
    </row>
    <row r="173" spans="3:5" x14ac:dyDescent="0.2">
      <c r="C173" s="61" t="s">
        <v>57</v>
      </c>
      <c r="D173" s="58">
        <v>-5.5000000000000053</v>
      </c>
      <c r="E173" s="54">
        <v>32</v>
      </c>
    </row>
    <row r="174" spans="3:5" x14ac:dyDescent="0.2">
      <c r="C174" s="61" t="s">
        <v>55</v>
      </c>
      <c r="D174" s="58">
        <v>-4.3000000000000096</v>
      </c>
      <c r="E174" s="54">
        <v>47</v>
      </c>
    </row>
    <row r="175" spans="3:5" x14ac:dyDescent="0.2">
      <c r="C175" s="61" t="s">
        <v>55</v>
      </c>
      <c r="D175" s="58">
        <v>-4.2000000000000099</v>
      </c>
      <c r="E175" s="54">
        <v>47</v>
      </c>
    </row>
    <row r="176" spans="3:5" x14ac:dyDescent="0.2">
      <c r="C176" s="61" t="s">
        <v>58</v>
      </c>
      <c r="D176" s="58">
        <v>-18.449999999999978</v>
      </c>
      <c r="E176" s="54">
        <v>32</v>
      </c>
    </row>
    <row r="177" spans="3:5" x14ac:dyDescent="0.2">
      <c r="C177" s="61" t="s">
        <v>57</v>
      </c>
      <c r="D177" s="58">
        <v>-5.4500000000000055</v>
      </c>
      <c r="E177" s="54">
        <v>32</v>
      </c>
    </row>
    <row r="178" spans="3:5" x14ac:dyDescent="0.2">
      <c r="C178" s="61" t="s">
        <v>57</v>
      </c>
      <c r="D178" s="58">
        <v>-5.4000000000000057</v>
      </c>
      <c r="E178" s="54">
        <v>32</v>
      </c>
    </row>
    <row r="179" spans="3:5" x14ac:dyDescent="0.2">
      <c r="C179" s="61" t="s">
        <v>58</v>
      </c>
      <c r="D179" s="58">
        <v>-18.399999999999977</v>
      </c>
      <c r="E179" s="54">
        <v>32</v>
      </c>
    </row>
    <row r="180" spans="3:5" x14ac:dyDescent="0.2">
      <c r="C180" s="61" t="s">
        <v>57</v>
      </c>
      <c r="D180" s="58">
        <v>-5.3500000000000059</v>
      </c>
      <c r="E180" s="54">
        <v>32</v>
      </c>
    </row>
    <row r="181" spans="3:5" x14ac:dyDescent="0.2">
      <c r="C181" s="61" t="s">
        <v>56</v>
      </c>
      <c r="D181" s="58">
        <v>-30.759999999999962</v>
      </c>
      <c r="E181" s="54">
        <v>32</v>
      </c>
    </row>
    <row r="182" spans="3:5" x14ac:dyDescent="0.2">
      <c r="C182" s="61" t="s">
        <v>53</v>
      </c>
      <c r="D182" s="58">
        <v>-19.95</v>
      </c>
      <c r="E182" s="54">
        <v>47</v>
      </c>
    </row>
    <row r="183" spans="3:5" x14ac:dyDescent="0.2">
      <c r="C183" s="61" t="s">
        <v>57</v>
      </c>
      <c r="D183" s="58">
        <v>-5.300000000000006</v>
      </c>
      <c r="E183" s="54">
        <v>32</v>
      </c>
    </row>
    <row r="184" spans="3:5" x14ac:dyDescent="0.2">
      <c r="C184" s="61" t="s">
        <v>57</v>
      </c>
      <c r="D184" s="58">
        <v>-5.2500000000000062</v>
      </c>
      <c r="E184" s="54">
        <v>32</v>
      </c>
    </row>
    <row r="185" spans="3:5" x14ac:dyDescent="0.2">
      <c r="C185" s="61" t="s">
        <v>56</v>
      </c>
      <c r="D185" s="58">
        <v>-30.749999999999961</v>
      </c>
      <c r="E185" s="54">
        <v>32</v>
      </c>
    </row>
    <row r="186" spans="3:5" x14ac:dyDescent="0.2">
      <c r="C186" s="61" t="s">
        <v>55</v>
      </c>
      <c r="D186" s="58">
        <v>-4.1000000000000103</v>
      </c>
      <c r="E186" s="54">
        <v>47</v>
      </c>
    </row>
    <row r="187" spans="3:5" x14ac:dyDescent="0.2">
      <c r="C187" s="61" t="s">
        <v>56</v>
      </c>
      <c r="D187" s="58">
        <v>-30.739999999999959</v>
      </c>
      <c r="E187" s="54">
        <v>32</v>
      </c>
    </row>
    <row r="188" spans="3:5" x14ac:dyDescent="0.2">
      <c r="C188" s="61" t="s">
        <v>56</v>
      </c>
      <c r="D188" s="58">
        <v>-30.729999999999958</v>
      </c>
      <c r="E188" s="54">
        <v>32</v>
      </c>
    </row>
    <row r="189" spans="3:5" x14ac:dyDescent="0.2">
      <c r="C189" s="61" t="s">
        <v>56</v>
      </c>
      <c r="D189" s="58">
        <v>-30.719999999999956</v>
      </c>
      <c r="E189" s="54">
        <v>32</v>
      </c>
    </row>
    <row r="190" spans="3:5" x14ac:dyDescent="0.2">
      <c r="C190" s="61" t="s">
        <v>56</v>
      </c>
      <c r="D190" s="58">
        <v>-30.709999999999955</v>
      </c>
      <c r="E190" s="54">
        <v>32</v>
      </c>
    </row>
    <row r="191" spans="3:5" x14ac:dyDescent="0.2">
      <c r="C191" s="61" t="s">
        <v>54</v>
      </c>
      <c r="D191" s="58">
        <v>-20</v>
      </c>
      <c r="E191" s="54">
        <v>47</v>
      </c>
    </row>
    <row r="192" spans="3:5" x14ac:dyDescent="0.2">
      <c r="C192" s="61" t="s">
        <v>55</v>
      </c>
      <c r="D192" s="58">
        <v>-4.0000000000000107</v>
      </c>
      <c r="E192" s="54">
        <v>47</v>
      </c>
    </row>
    <row r="193" spans="3:5" x14ac:dyDescent="0.2">
      <c r="C193" s="61" t="s">
        <v>54</v>
      </c>
      <c r="D193" s="58">
        <v>-20</v>
      </c>
      <c r="E193" s="54">
        <v>47</v>
      </c>
    </row>
    <row r="194" spans="3:5" x14ac:dyDescent="0.2">
      <c r="C194" s="61" t="s">
        <v>58</v>
      </c>
      <c r="D194" s="58">
        <v>-18.349999999999977</v>
      </c>
      <c r="E194" s="54">
        <v>32</v>
      </c>
    </row>
    <row r="195" spans="3:5" x14ac:dyDescent="0.2">
      <c r="C195" s="61" t="s">
        <v>55</v>
      </c>
      <c r="D195" s="58">
        <v>-3.9000000000000106</v>
      </c>
      <c r="E195" s="54">
        <v>47</v>
      </c>
    </row>
    <row r="196" spans="3:5" x14ac:dyDescent="0.2">
      <c r="C196" s="61" t="s">
        <v>53</v>
      </c>
      <c r="D196" s="58">
        <v>-20.05</v>
      </c>
      <c r="E196" s="54">
        <v>47</v>
      </c>
    </row>
    <row r="197" spans="3:5" x14ac:dyDescent="0.2">
      <c r="C197" s="61" t="s">
        <v>55</v>
      </c>
      <c r="D197" s="58">
        <v>-3.8000000000000105</v>
      </c>
      <c r="E197" s="54">
        <v>47</v>
      </c>
    </row>
    <row r="198" spans="3:5" x14ac:dyDescent="0.2">
      <c r="C198" s="61" t="s">
        <v>58</v>
      </c>
      <c r="D198" s="58">
        <v>-18.299999999999976</v>
      </c>
      <c r="E198" s="54">
        <v>32</v>
      </c>
    </row>
    <row r="199" spans="3:5" x14ac:dyDescent="0.2">
      <c r="C199" s="61" t="s">
        <v>53</v>
      </c>
      <c r="D199" s="58">
        <v>-19.95</v>
      </c>
      <c r="E199" s="54">
        <v>47</v>
      </c>
    </row>
    <row r="200" spans="3:5" x14ac:dyDescent="0.2">
      <c r="C200" s="61" t="s">
        <v>53</v>
      </c>
      <c r="D200" s="58">
        <v>-19.849999999999998</v>
      </c>
      <c r="E200" s="54">
        <v>47</v>
      </c>
    </row>
    <row r="201" spans="3:5" x14ac:dyDescent="0.2">
      <c r="C201" s="61" t="s">
        <v>57</v>
      </c>
      <c r="D201" s="58">
        <v>-5.2000000000000064</v>
      </c>
      <c r="E201" s="54">
        <v>32</v>
      </c>
    </row>
    <row r="202" spans="3:5" x14ac:dyDescent="0.2">
      <c r="C202" s="61" t="s">
        <v>57</v>
      </c>
      <c r="D202" s="58">
        <v>-5.1500000000000066</v>
      </c>
      <c r="E202" s="54">
        <v>32</v>
      </c>
    </row>
    <row r="203" spans="3:5" x14ac:dyDescent="0.2">
      <c r="C203" s="61" t="s">
        <v>53</v>
      </c>
      <c r="D203" s="58">
        <v>-19.749999999999996</v>
      </c>
      <c r="E203" s="54">
        <v>47</v>
      </c>
    </row>
    <row r="204" spans="3:5" x14ac:dyDescent="0.2">
      <c r="C204" s="61" t="s">
        <v>53</v>
      </c>
      <c r="D204" s="58">
        <v>-19.649999999999995</v>
      </c>
      <c r="E204" s="54">
        <v>47</v>
      </c>
    </row>
    <row r="205" spans="3:5" x14ac:dyDescent="0.2">
      <c r="C205" s="61" t="s">
        <v>57</v>
      </c>
      <c r="D205" s="58">
        <v>-5.1000000000000068</v>
      </c>
      <c r="E205" s="54">
        <v>32</v>
      </c>
    </row>
    <row r="206" spans="3:5" x14ac:dyDescent="0.2">
      <c r="C206" s="61" t="s">
        <v>58</v>
      </c>
      <c r="D206" s="58">
        <v>-18.249999999999975</v>
      </c>
      <c r="E206" s="54">
        <v>32</v>
      </c>
    </row>
    <row r="207" spans="3:5" x14ac:dyDescent="0.2">
      <c r="C207" s="61" t="s">
        <v>54</v>
      </c>
      <c r="D207" s="58">
        <v>-20</v>
      </c>
      <c r="E207" s="54">
        <v>47</v>
      </c>
    </row>
    <row r="208" spans="3:5" x14ac:dyDescent="0.2">
      <c r="C208" s="61" t="s">
        <v>53</v>
      </c>
      <c r="D208" s="58">
        <v>-20.05</v>
      </c>
      <c r="E208" s="54">
        <v>47</v>
      </c>
    </row>
    <row r="209" spans="3:5" x14ac:dyDescent="0.2">
      <c r="C209" s="61" t="s">
        <v>56</v>
      </c>
      <c r="D209" s="58">
        <v>-30.699999999999953</v>
      </c>
      <c r="E209" s="54">
        <v>32</v>
      </c>
    </row>
    <row r="210" spans="3:5" x14ac:dyDescent="0.2">
      <c r="C210" s="61" t="s">
        <v>57</v>
      </c>
      <c r="D210" s="58">
        <v>-5.0500000000000069</v>
      </c>
      <c r="E210" s="54">
        <v>32</v>
      </c>
    </row>
    <row r="211" spans="3:5" x14ac:dyDescent="0.2">
      <c r="C211" s="61" t="s">
        <v>57</v>
      </c>
      <c r="D211" s="58">
        <v>-5.0000000000000071</v>
      </c>
      <c r="E211" s="54">
        <v>32</v>
      </c>
    </row>
    <row r="212" spans="3:5" x14ac:dyDescent="0.2">
      <c r="C212" s="61" t="s">
        <v>56</v>
      </c>
      <c r="D212" s="58">
        <v>-30.689999999999952</v>
      </c>
      <c r="E212" s="54">
        <v>32</v>
      </c>
    </row>
    <row r="213" spans="3:5" x14ac:dyDescent="0.2">
      <c r="C213" s="61" t="s">
        <v>57</v>
      </c>
      <c r="D213" s="58">
        <v>-4.9500000000000073</v>
      </c>
      <c r="E213" s="54">
        <v>32</v>
      </c>
    </row>
    <row r="214" spans="3:5" x14ac:dyDescent="0.2">
      <c r="C214" s="61" t="s">
        <v>55</v>
      </c>
      <c r="D214" s="58">
        <v>-3.7000000000000104</v>
      </c>
      <c r="E214" s="54">
        <v>47</v>
      </c>
    </row>
    <row r="215" spans="3:5" x14ac:dyDescent="0.2">
      <c r="C215" s="61" t="s">
        <v>58</v>
      </c>
      <c r="D215" s="58">
        <v>-18.199999999999974</v>
      </c>
      <c r="E215" s="54">
        <v>32</v>
      </c>
    </row>
    <row r="216" spans="3:5" x14ac:dyDescent="0.2">
      <c r="C216" s="61" t="s">
        <v>56</v>
      </c>
      <c r="D216" s="58">
        <v>-30.67999999999995</v>
      </c>
      <c r="E216" s="54">
        <v>32</v>
      </c>
    </row>
    <row r="217" spans="3:5" x14ac:dyDescent="0.2">
      <c r="C217" s="61" t="s">
        <v>56</v>
      </c>
      <c r="D217" s="58">
        <v>-30.669999999999948</v>
      </c>
      <c r="E217" s="54">
        <v>32</v>
      </c>
    </row>
    <row r="218" spans="3:5" x14ac:dyDescent="0.2">
      <c r="C218" s="61" t="s">
        <v>54</v>
      </c>
      <c r="D218" s="58">
        <v>-20</v>
      </c>
      <c r="E218" s="54">
        <v>47</v>
      </c>
    </row>
    <row r="219" spans="3:5" x14ac:dyDescent="0.2">
      <c r="C219" s="61" t="s">
        <v>55</v>
      </c>
      <c r="D219" s="58">
        <v>-3.6000000000000103</v>
      </c>
      <c r="E219" s="54">
        <v>47</v>
      </c>
    </row>
    <row r="220" spans="3:5" x14ac:dyDescent="0.2">
      <c r="C220" s="61" t="s">
        <v>57</v>
      </c>
      <c r="D220" s="58">
        <v>-4.9000000000000075</v>
      </c>
      <c r="E220" s="54">
        <v>32</v>
      </c>
    </row>
    <row r="221" spans="3:5" x14ac:dyDescent="0.2">
      <c r="C221" s="61" t="s">
        <v>54</v>
      </c>
      <c r="D221" s="58">
        <v>-20</v>
      </c>
      <c r="E221" s="54">
        <v>47</v>
      </c>
    </row>
    <row r="222" spans="3:5" x14ac:dyDescent="0.2">
      <c r="C222" s="61" t="s">
        <v>55</v>
      </c>
      <c r="D222" s="58">
        <v>-3.5000000000000102</v>
      </c>
      <c r="E222" s="54">
        <v>47</v>
      </c>
    </row>
    <row r="223" spans="3:5" x14ac:dyDescent="0.2">
      <c r="C223" s="61" t="s">
        <v>56</v>
      </c>
      <c r="D223" s="58">
        <v>-30.659999999999947</v>
      </c>
      <c r="E223" s="54">
        <v>32</v>
      </c>
    </row>
    <row r="224" spans="3:5" x14ac:dyDescent="0.2">
      <c r="C224" s="61" t="s">
        <v>58</v>
      </c>
      <c r="D224" s="58">
        <v>-18.149999999999974</v>
      </c>
      <c r="E224" s="54">
        <v>32</v>
      </c>
    </row>
    <row r="225" spans="3:5" x14ac:dyDescent="0.2">
      <c r="C225" s="61" t="s">
        <v>58</v>
      </c>
      <c r="D225" s="58">
        <v>-18.099999999999973</v>
      </c>
      <c r="E225" s="54">
        <v>32</v>
      </c>
    </row>
    <row r="226" spans="3:5" x14ac:dyDescent="0.2">
      <c r="C226" s="61" t="s">
        <v>54</v>
      </c>
      <c r="D226" s="58">
        <v>-20</v>
      </c>
      <c r="E226" s="54">
        <v>47</v>
      </c>
    </row>
    <row r="227" spans="3:5" x14ac:dyDescent="0.2">
      <c r="C227" s="61" t="s">
        <v>58</v>
      </c>
      <c r="D227" s="58">
        <v>-18.049999999999972</v>
      </c>
      <c r="E227" s="54">
        <v>32</v>
      </c>
    </row>
    <row r="228" spans="3:5" x14ac:dyDescent="0.2">
      <c r="C228" s="61" t="s">
        <v>56</v>
      </c>
      <c r="D228" s="58">
        <v>-30.649999999999945</v>
      </c>
      <c r="E228" s="54">
        <v>32</v>
      </c>
    </row>
    <row r="229" spans="3:5" x14ac:dyDescent="0.2">
      <c r="C229" s="61" t="s">
        <v>55</v>
      </c>
      <c r="D229" s="58">
        <v>-3.4000000000000101</v>
      </c>
      <c r="E229" s="54">
        <v>47</v>
      </c>
    </row>
    <row r="230" spans="3:5" x14ac:dyDescent="0.2">
      <c r="C230" s="61" t="s">
        <v>53</v>
      </c>
      <c r="D230" s="58">
        <v>-20.05</v>
      </c>
      <c r="E230" s="54">
        <v>47</v>
      </c>
    </row>
    <row r="231" spans="3:5" x14ac:dyDescent="0.2">
      <c r="C231" s="61" t="s">
        <v>58</v>
      </c>
      <c r="D231" s="58">
        <v>-17.999999999999972</v>
      </c>
      <c r="E231" s="54">
        <v>32</v>
      </c>
    </row>
    <row r="232" spans="3:5" x14ac:dyDescent="0.2">
      <c r="C232" s="61" t="s">
        <v>58</v>
      </c>
      <c r="D232" s="58">
        <v>-17.949999999999971</v>
      </c>
      <c r="E232" s="54">
        <v>32</v>
      </c>
    </row>
    <row r="233" spans="3:5" x14ac:dyDescent="0.2">
      <c r="C233" s="61" t="s">
        <v>57</v>
      </c>
      <c r="D233" s="58">
        <v>-4.8500000000000076</v>
      </c>
      <c r="E233" s="54">
        <v>32</v>
      </c>
    </row>
    <row r="234" spans="3:5" x14ac:dyDescent="0.2">
      <c r="C234" s="61" t="s">
        <v>53</v>
      </c>
      <c r="D234" s="58">
        <v>-19.95</v>
      </c>
      <c r="E234" s="54">
        <v>47</v>
      </c>
    </row>
    <row r="235" spans="3:5" x14ac:dyDescent="0.2">
      <c r="C235" s="61" t="s">
        <v>54</v>
      </c>
      <c r="D235" s="58">
        <v>-20</v>
      </c>
      <c r="E235" s="54">
        <v>47</v>
      </c>
    </row>
    <row r="236" spans="3:5" x14ac:dyDescent="0.2">
      <c r="C236" s="61" t="s">
        <v>57</v>
      </c>
      <c r="D236" s="58">
        <v>-4.8000000000000078</v>
      </c>
      <c r="E236" s="54">
        <v>32</v>
      </c>
    </row>
    <row r="237" spans="3:5" x14ac:dyDescent="0.2">
      <c r="C237" s="61" t="s">
        <v>54</v>
      </c>
      <c r="D237" s="58">
        <v>-20</v>
      </c>
      <c r="E237" s="54">
        <v>47</v>
      </c>
    </row>
    <row r="238" spans="3:5" x14ac:dyDescent="0.2">
      <c r="C238" s="61" t="s">
        <v>56</v>
      </c>
      <c r="D238" s="58">
        <v>-30.639999999999944</v>
      </c>
      <c r="E238" s="54">
        <v>32</v>
      </c>
    </row>
    <row r="239" spans="3:5" x14ac:dyDescent="0.2">
      <c r="C239" s="61" t="s">
        <v>58</v>
      </c>
      <c r="D239" s="58">
        <v>-17.89999999999997</v>
      </c>
      <c r="E239" s="54">
        <v>32</v>
      </c>
    </row>
    <row r="240" spans="3:5" x14ac:dyDescent="0.2">
      <c r="C240" s="61" t="s">
        <v>57</v>
      </c>
      <c r="D240" s="58">
        <v>-4.750000000000008</v>
      </c>
      <c r="E240" s="54">
        <v>32</v>
      </c>
    </row>
    <row r="241" spans="3:5" x14ac:dyDescent="0.2">
      <c r="C241" s="61" t="s">
        <v>57</v>
      </c>
      <c r="D241" s="58">
        <v>-4.7000000000000082</v>
      </c>
      <c r="E241" s="54">
        <v>32</v>
      </c>
    </row>
    <row r="242" spans="3:5" x14ac:dyDescent="0.2">
      <c r="C242" s="61" t="s">
        <v>58</v>
      </c>
      <c r="D242" s="58">
        <v>-17.849999999999969</v>
      </c>
      <c r="E242" s="54">
        <v>32</v>
      </c>
    </row>
    <row r="243" spans="3:5" x14ac:dyDescent="0.2">
      <c r="C243" s="61" t="s">
        <v>53</v>
      </c>
      <c r="D243" s="58">
        <v>-20.05</v>
      </c>
      <c r="E243" s="54">
        <v>47</v>
      </c>
    </row>
    <row r="244" spans="3:5" x14ac:dyDescent="0.2">
      <c r="C244" s="61" t="s">
        <v>56</v>
      </c>
      <c r="D244" s="58">
        <v>-30.629999999999942</v>
      </c>
      <c r="E244" s="54">
        <v>32</v>
      </c>
    </row>
    <row r="245" spans="3:5" x14ac:dyDescent="0.2">
      <c r="C245" s="61" t="s">
        <v>56</v>
      </c>
      <c r="D245" s="58">
        <v>-30.619999999999941</v>
      </c>
      <c r="E245" s="54">
        <v>32</v>
      </c>
    </row>
    <row r="246" spans="3:5" x14ac:dyDescent="0.2">
      <c r="C246" s="61" t="s">
        <v>54</v>
      </c>
      <c r="D246" s="58">
        <v>-20</v>
      </c>
      <c r="E246" s="54">
        <v>47</v>
      </c>
    </row>
    <row r="247" spans="3:5" x14ac:dyDescent="0.2">
      <c r="C247" s="61" t="s">
        <v>58</v>
      </c>
      <c r="D247" s="58">
        <v>-17.799999999999969</v>
      </c>
      <c r="E247" s="54">
        <v>32</v>
      </c>
    </row>
    <row r="248" spans="3:5" x14ac:dyDescent="0.2">
      <c r="C248" s="61" t="s">
        <v>58</v>
      </c>
      <c r="D248" s="58">
        <v>-17.749999999999968</v>
      </c>
      <c r="E248" s="54">
        <v>32</v>
      </c>
    </row>
    <row r="249" spans="3:5" x14ac:dyDescent="0.2">
      <c r="C249" s="61" t="s">
        <v>57</v>
      </c>
      <c r="D249" s="58">
        <v>-4.6500000000000083</v>
      </c>
      <c r="E249" s="54">
        <v>32</v>
      </c>
    </row>
    <row r="250" spans="3:5" x14ac:dyDescent="0.2">
      <c r="C250" s="61" t="s">
        <v>54</v>
      </c>
      <c r="D250" s="58">
        <v>-20</v>
      </c>
      <c r="E250" s="54">
        <v>47</v>
      </c>
    </row>
    <row r="251" spans="3:5" x14ac:dyDescent="0.2">
      <c r="C251" s="61" t="s">
        <v>54</v>
      </c>
      <c r="D251" s="58">
        <v>-20</v>
      </c>
      <c r="E251" s="54">
        <v>47</v>
      </c>
    </row>
    <row r="252" spans="3:5" x14ac:dyDescent="0.2">
      <c r="C252" s="61" t="s">
        <v>58</v>
      </c>
      <c r="D252" s="58">
        <v>-17.699999999999967</v>
      </c>
      <c r="E252" s="54">
        <v>32</v>
      </c>
    </row>
    <row r="253" spans="3:5" x14ac:dyDescent="0.2">
      <c r="C253" s="61" t="s">
        <v>53</v>
      </c>
      <c r="D253" s="58">
        <v>-20.05</v>
      </c>
      <c r="E253" s="54">
        <v>47</v>
      </c>
    </row>
    <row r="254" spans="3:5" x14ac:dyDescent="0.2">
      <c r="C254" s="61" t="s">
        <v>56</v>
      </c>
      <c r="D254" s="58">
        <v>-30.609999999999939</v>
      </c>
      <c r="E254" s="54">
        <v>32</v>
      </c>
    </row>
    <row r="255" spans="3:5" x14ac:dyDescent="0.2">
      <c r="C255" s="61" t="s">
        <v>57</v>
      </c>
      <c r="D255" s="58">
        <v>-4.6000000000000085</v>
      </c>
      <c r="E255" s="54">
        <v>32</v>
      </c>
    </row>
    <row r="256" spans="3:5" x14ac:dyDescent="0.2">
      <c r="C256" s="61" t="s">
        <v>55</v>
      </c>
      <c r="D256" s="58">
        <v>-3.30000000000001</v>
      </c>
      <c r="E256" s="54">
        <v>47</v>
      </c>
    </row>
    <row r="257" spans="3:5" x14ac:dyDescent="0.2">
      <c r="C257" s="61" t="s">
        <v>58</v>
      </c>
      <c r="D257" s="58">
        <v>-17.649999999999967</v>
      </c>
      <c r="E257" s="54">
        <v>32</v>
      </c>
    </row>
    <row r="258" spans="3:5" x14ac:dyDescent="0.2">
      <c r="C258" s="61" t="s">
        <v>58</v>
      </c>
      <c r="D258" s="58">
        <v>-17.599999999999966</v>
      </c>
      <c r="E258" s="54">
        <v>32</v>
      </c>
    </row>
    <row r="259" spans="3:5" x14ac:dyDescent="0.2">
      <c r="C259" s="61" t="s">
        <v>56</v>
      </c>
      <c r="D259" s="58">
        <v>-30.599999999999937</v>
      </c>
      <c r="E259" s="54">
        <v>32</v>
      </c>
    </row>
    <row r="260" spans="3:5" x14ac:dyDescent="0.2">
      <c r="C260" s="61" t="s">
        <v>54</v>
      </c>
      <c r="D260" s="58">
        <v>-20</v>
      </c>
      <c r="E260" s="54">
        <v>47</v>
      </c>
    </row>
    <row r="261" spans="3:5" x14ac:dyDescent="0.2">
      <c r="C261" s="61" t="s">
        <v>55</v>
      </c>
      <c r="D261" s="58">
        <v>-3.2000000000000099</v>
      </c>
      <c r="E261" s="54">
        <v>47</v>
      </c>
    </row>
    <row r="262" spans="3:5" x14ac:dyDescent="0.2">
      <c r="C262" s="61" t="s">
        <v>53</v>
      </c>
      <c r="D262" s="58">
        <v>-20.05</v>
      </c>
      <c r="E262" s="54">
        <v>47</v>
      </c>
    </row>
    <row r="263" spans="3:5" x14ac:dyDescent="0.2">
      <c r="C263" s="61" t="s">
        <v>58</v>
      </c>
      <c r="D263" s="58">
        <v>-17.549999999999965</v>
      </c>
      <c r="E263" s="54">
        <v>32</v>
      </c>
    </row>
    <row r="264" spans="3:5" x14ac:dyDescent="0.2">
      <c r="C264" s="61" t="s">
        <v>57</v>
      </c>
      <c r="D264" s="58">
        <v>-4.5500000000000087</v>
      </c>
      <c r="E264" s="54">
        <v>32</v>
      </c>
    </row>
    <row r="265" spans="3:5" x14ac:dyDescent="0.2">
      <c r="C265" s="61" t="s">
        <v>53</v>
      </c>
      <c r="D265" s="58">
        <v>-19.95</v>
      </c>
      <c r="E265" s="54">
        <v>47</v>
      </c>
    </row>
    <row r="266" spans="3:5" x14ac:dyDescent="0.2">
      <c r="C266" s="61" t="s">
        <v>55</v>
      </c>
      <c r="D266" s="58">
        <v>-3.1000000000000099</v>
      </c>
      <c r="E266" s="54">
        <v>47</v>
      </c>
    </row>
    <row r="267" spans="3:5" x14ac:dyDescent="0.2">
      <c r="C267" s="61" t="s">
        <v>53</v>
      </c>
      <c r="D267" s="58">
        <v>-19.849999999999998</v>
      </c>
      <c r="E267" s="54">
        <v>47</v>
      </c>
    </row>
    <row r="268" spans="3:5" x14ac:dyDescent="0.2">
      <c r="C268" s="61" t="s">
        <v>53</v>
      </c>
      <c r="D268" s="58">
        <v>-19.749999999999996</v>
      </c>
      <c r="E268" s="54">
        <v>47</v>
      </c>
    </row>
    <row r="269" spans="3:5" x14ac:dyDescent="0.2">
      <c r="C269" s="61" t="s">
        <v>57</v>
      </c>
      <c r="D269" s="58">
        <v>-4.5000000000000089</v>
      </c>
      <c r="E269" s="54">
        <v>32</v>
      </c>
    </row>
    <row r="270" spans="3:5" x14ac:dyDescent="0.2">
      <c r="C270" s="61" t="s">
        <v>58</v>
      </c>
      <c r="D270" s="58">
        <v>-17.499999999999964</v>
      </c>
      <c r="E270" s="54">
        <v>32</v>
      </c>
    </row>
    <row r="271" spans="3:5" x14ac:dyDescent="0.2">
      <c r="C271" s="61" t="s">
        <v>57</v>
      </c>
      <c r="D271" s="58">
        <v>-4.4500000000000091</v>
      </c>
      <c r="E271" s="54">
        <v>32</v>
      </c>
    </row>
    <row r="272" spans="3:5" x14ac:dyDescent="0.2">
      <c r="C272" s="61" t="s">
        <v>55</v>
      </c>
      <c r="D272" s="58">
        <v>-3.0000000000000098</v>
      </c>
      <c r="E272" s="54">
        <v>47</v>
      </c>
    </row>
    <row r="273" spans="3:5" x14ac:dyDescent="0.2">
      <c r="C273" s="61" t="s">
        <v>54</v>
      </c>
      <c r="D273" s="58">
        <v>-20</v>
      </c>
      <c r="E273" s="54">
        <v>47</v>
      </c>
    </row>
    <row r="274" spans="3:5" x14ac:dyDescent="0.2">
      <c r="C274" s="61" t="s">
        <v>57</v>
      </c>
      <c r="D274" s="58">
        <v>-4.4000000000000092</v>
      </c>
      <c r="E274" s="54">
        <v>32</v>
      </c>
    </row>
    <row r="275" spans="3:5" x14ac:dyDescent="0.2">
      <c r="C275" s="61" t="s">
        <v>57</v>
      </c>
      <c r="D275" s="58">
        <v>-4.3500000000000094</v>
      </c>
      <c r="E275" s="54">
        <v>32</v>
      </c>
    </row>
    <row r="276" spans="3:5" x14ac:dyDescent="0.2">
      <c r="C276" s="61" t="s">
        <v>55</v>
      </c>
      <c r="D276" s="58">
        <v>-2.9000000000000097</v>
      </c>
      <c r="E276" s="54">
        <v>47</v>
      </c>
    </row>
    <row r="277" spans="3:5" x14ac:dyDescent="0.2">
      <c r="C277" s="61" t="s">
        <v>55</v>
      </c>
      <c r="D277" s="58">
        <v>-2.8000000000000096</v>
      </c>
      <c r="E277" s="54">
        <v>47</v>
      </c>
    </row>
    <row r="278" spans="3:5" x14ac:dyDescent="0.2">
      <c r="C278" s="61" t="s">
        <v>56</v>
      </c>
      <c r="D278" s="58">
        <v>-30.589999999999936</v>
      </c>
      <c r="E278" s="54">
        <v>32</v>
      </c>
    </row>
    <row r="279" spans="3:5" x14ac:dyDescent="0.2">
      <c r="C279" s="61" t="s">
        <v>55</v>
      </c>
      <c r="D279" s="58">
        <v>-2.7000000000000095</v>
      </c>
      <c r="E279" s="54">
        <v>47</v>
      </c>
    </row>
    <row r="280" spans="3:5" x14ac:dyDescent="0.2">
      <c r="C280" s="61" t="s">
        <v>55</v>
      </c>
      <c r="D280" s="58">
        <v>-2.6000000000000094</v>
      </c>
      <c r="E280" s="54">
        <v>47</v>
      </c>
    </row>
    <row r="281" spans="3:5" x14ac:dyDescent="0.2">
      <c r="C281" s="61" t="s">
        <v>58</v>
      </c>
      <c r="D281" s="58">
        <v>-17.449999999999964</v>
      </c>
      <c r="E281" s="54">
        <v>32</v>
      </c>
    </row>
    <row r="282" spans="3:5" x14ac:dyDescent="0.2">
      <c r="C282" s="61" t="s">
        <v>54</v>
      </c>
      <c r="D282" s="58">
        <v>-20</v>
      </c>
      <c r="E282" s="54">
        <v>47</v>
      </c>
    </row>
    <row r="283" spans="3:5" x14ac:dyDescent="0.2">
      <c r="C283" s="61" t="s">
        <v>58</v>
      </c>
      <c r="D283" s="58">
        <v>-17.399999999999963</v>
      </c>
      <c r="E283" s="54">
        <v>32</v>
      </c>
    </row>
    <row r="284" spans="3:5" x14ac:dyDescent="0.2">
      <c r="C284" s="61" t="s">
        <v>55</v>
      </c>
      <c r="D284" s="58">
        <v>-2.5000000000000093</v>
      </c>
      <c r="E284" s="54">
        <v>47</v>
      </c>
    </row>
    <row r="285" spans="3:5" x14ac:dyDescent="0.2">
      <c r="C285" s="61" t="s">
        <v>56</v>
      </c>
      <c r="D285" s="58">
        <v>-30.579999999999934</v>
      </c>
      <c r="E285" s="54">
        <v>32</v>
      </c>
    </row>
    <row r="286" spans="3:5" x14ac:dyDescent="0.2">
      <c r="C286" s="61" t="s">
        <v>53</v>
      </c>
      <c r="D286" s="58">
        <v>-20.05</v>
      </c>
      <c r="E286" s="54">
        <v>47</v>
      </c>
    </row>
    <row r="287" spans="3:5" x14ac:dyDescent="0.2">
      <c r="C287" s="61" t="s">
        <v>56</v>
      </c>
      <c r="D287" s="58">
        <v>-30.569999999999933</v>
      </c>
      <c r="E287" s="54">
        <v>32</v>
      </c>
    </row>
    <row r="288" spans="3:5" x14ac:dyDescent="0.2">
      <c r="C288" s="61" t="s">
        <v>56</v>
      </c>
      <c r="D288" s="58">
        <v>-30.559999999999931</v>
      </c>
      <c r="E288" s="54">
        <v>32</v>
      </c>
    </row>
    <row r="289" spans="3:5" x14ac:dyDescent="0.2">
      <c r="C289" s="61" t="s">
        <v>54</v>
      </c>
      <c r="D289" s="58">
        <v>-20</v>
      </c>
      <c r="E289" s="54">
        <v>47</v>
      </c>
    </row>
    <row r="290" spans="3:5" x14ac:dyDescent="0.2">
      <c r="C290" s="61" t="s">
        <v>57</v>
      </c>
      <c r="D290" s="58">
        <v>-4.3000000000000096</v>
      </c>
      <c r="E290" s="54">
        <v>32</v>
      </c>
    </row>
    <row r="291" spans="3:5" x14ac:dyDescent="0.2">
      <c r="C291" s="61" t="s">
        <v>53</v>
      </c>
      <c r="D291" s="58">
        <v>-20.05</v>
      </c>
      <c r="E291" s="54">
        <v>47</v>
      </c>
    </row>
    <row r="292" spans="3:5" x14ac:dyDescent="0.2">
      <c r="C292" s="61" t="s">
        <v>58</v>
      </c>
      <c r="D292" s="58">
        <v>-17.349999999999962</v>
      </c>
      <c r="E292" s="54">
        <v>32</v>
      </c>
    </row>
    <row r="293" spans="3:5" x14ac:dyDescent="0.2">
      <c r="C293" s="61" t="s">
        <v>55</v>
      </c>
      <c r="D293" s="58">
        <v>-2.4000000000000092</v>
      </c>
      <c r="E293" s="54">
        <v>47</v>
      </c>
    </row>
    <row r="294" spans="3:5" x14ac:dyDescent="0.2">
      <c r="C294" s="61" t="s">
        <v>53</v>
      </c>
      <c r="D294" s="58">
        <v>-19.95</v>
      </c>
      <c r="E294" s="54">
        <v>47</v>
      </c>
    </row>
    <row r="295" spans="3:5" x14ac:dyDescent="0.2">
      <c r="C295" s="61" t="s">
        <v>58</v>
      </c>
      <c r="D295" s="58">
        <v>-17.299999999999962</v>
      </c>
      <c r="E295" s="54">
        <v>32</v>
      </c>
    </row>
    <row r="296" spans="3:5" x14ac:dyDescent="0.2">
      <c r="C296" s="61" t="s">
        <v>54</v>
      </c>
      <c r="D296" s="58">
        <v>-20</v>
      </c>
      <c r="E296" s="54">
        <v>47</v>
      </c>
    </row>
    <row r="297" spans="3:5" x14ac:dyDescent="0.2">
      <c r="C297" s="61" t="s">
        <v>55</v>
      </c>
      <c r="D297" s="58">
        <v>-2.3000000000000091</v>
      </c>
      <c r="E297" s="54">
        <v>47</v>
      </c>
    </row>
    <row r="298" spans="3:5" x14ac:dyDescent="0.2">
      <c r="C298" s="61" t="s">
        <v>57</v>
      </c>
      <c r="D298" s="58">
        <v>-4.2500000000000098</v>
      </c>
      <c r="E298" s="54">
        <v>32</v>
      </c>
    </row>
    <row r="299" spans="3:5" x14ac:dyDescent="0.2">
      <c r="C299" s="61" t="s">
        <v>54</v>
      </c>
      <c r="D299" s="58">
        <v>-20</v>
      </c>
      <c r="E299" s="54">
        <v>47</v>
      </c>
    </row>
    <row r="300" spans="3:5" x14ac:dyDescent="0.2">
      <c r="C300" s="61" t="s">
        <v>54</v>
      </c>
      <c r="D300" s="58">
        <v>-20</v>
      </c>
      <c r="E300" s="54">
        <v>47</v>
      </c>
    </row>
    <row r="301" spans="3:5" x14ac:dyDescent="0.2">
      <c r="C301" s="61" t="s">
        <v>56</v>
      </c>
      <c r="D301" s="58">
        <v>-30.54999999999993</v>
      </c>
      <c r="E301" s="54">
        <v>32</v>
      </c>
    </row>
    <row r="302" spans="3:5" x14ac:dyDescent="0.2">
      <c r="C302" s="61" t="s">
        <v>53</v>
      </c>
      <c r="D302" s="58">
        <v>-20.05</v>
      </c>
      <c r="E302" s="54">
        <v>47</v>
      </c>
    </row>
    <row r="303" spans="3:5" x14ac:dyDescent="0.2">
      <c r="C303" s="61" t="s">
        <v>53</v>
      </c>
      <c r="D303" s="58">
        <v>-19.95</v>
      </c>
      <c r="E303" s="54">
        <v>47</v>
      </c>
    </row>
    <row r="304" spans="3:5" x14ac:dyDescent="0.2">
      <c r="C304" s="61" t="s">
        <v>57</v>
      </c>
      <c r="D304" s="58">
        <v>-4.2000000000000099</v>
      </c>
      <c r="E304" s="54">
        <v>32</v>
      </c>
    </row>
    <row r="305" spans="3:5" x14ac:dyDescent="0.2">
      <c r="C305" s="61" t="s">
        <v>56</v>
      </c>
      <c r="D305" s="58">
        <v>-30.539999999999928</v>
      </c>
      <c r="E305" s="54">
        <v>32</v>
      </c>
    </row>
    <row r="306" spans="3:5" x14ac:dyDescent="0.2">
      <c r="C306" s="61" t="s">
        <v>54</v>
      </c>
      <c r="D306" s="58">
        <v>-20</v>
      </c>
      <c r="E306" s="54">
        <v>47</v>
      </c>
    </row>
    <row r="307" spans="3:5" x14ac:dyDescent="0.2">
      <c r="C307" s="61" t="s">
        <v>55</v>
      </c>
      <c r="D307" s="58">
        <v>-2.2000000000000091</v>
      </c>
      <c r="E307" s="54">
        <v>47</v>
      </c>
    </row>
    <row r="308" spans="3:5" x14ac:dyDescent="0.2">
      <c r="C308" s="61" t="s">
        <v>55</v>
      </c>
      <c r="D308" s="58">
        <v>-2.100000000000009</v>
      </c>
      <c r="E308" s="54">
        <v>47</v>
      </c>
    </row>
    <row r="309" spans="3:5" x14ac:dyDescent="0.2">
      <c r="C309" s="61" t="s">
        <v>56</v>
      </c>
      <c r="D309" s="58">
        <v>-30.529999999999927</v>
      </c>
      <c r="E309" s="54">
        <v>32</v>
      </c>
    </row>
    <row r="310" spans="3:5" x14ac:dyDescent="0.2">
      <c r="C310" s="61" t="s">
        <v>56</v>
      </c>
      <c r="D310" s="58">
        <v>-30.519999999999925</v>
      </c>
      <c r="E310" s="54">
        <v>32</v>
      </c>
    </row>
    <row r="311" spans="3:5" x14ac:dyDescent="0.2">
      <c r="C311" s="61" t="s">
        <v>53</v>
      </c>
      <c r="D311" s="58">
        <v>-20.05</v>
      </c>
      <c r="E311" s="54">
        <v>47</v>
      </c>
    </row>
    <row r="312" spans="3:5" x14ac:dyDescent="0.2">
      <c r="C312" s="61" t="s">
        <v>54</v>
      </c>
      <c r="D312" s="58">
        <v>-20</v>
      </c>
      <c r="E312" s="54">
        <v>47</v>
      </c>
    </row>
    <row r="313" spans="3:5" x14ac:dyDescent="0.2">
      <c r="C313" s="61" t="s">
        <v>55</v>
      </c>
      <c r="D313" s="58">
        <v>-2.0000000000000089</v>
      </c>
      <c r="E313" s="54">
        <v>47</v>
      </c>
    </row>
    <row r="314" spans="3:5" x14ac:dyDescent="0.2">
      <c r="C314" s="61" t="s">
        <v>56</v>
      </c>
      <c r="D314" s="58">
        <v>-30.509999999999923</v>
      </c>
      <c r="E314" s="54">
        <v>32</v>
      </c>
    </row>
    <row r="315" spans="3:5" x14ac:dyDescent="0.2">
      <c r="C315" s="61" t="s">
        <v>54</v>
      </c>
      <c r="D315" s="58">
        <v>-20</v>
      </c>
      <c r="E315" s="54">
        <v>47</v>
      </c>
    </row>
    <row r="316" spans="3:5" x14ac:dyDescent="0.2">
      <c r="C316" s="61" t="s">
        <v>58</v>
      </c>
      <c r="D316" s="58">
        <v>-17.249999999999961</v>
      </c>
      <c r="E316" s="54">
        <v>32</v>
      </c>
    </row>
    <row r="317" spans="3:5" x14ac:dyDescent="0.2">
      <c r="C317" s="61" t="s">
        <v>53</v>
      </c>
      <c r="D317" s="58">
        <v>-20.05</v>
      </c>
      <c r="E317" s="54">
        <v>47</v>
      </c>
    </row>
    <row r="318" spans="3:5" x14ac:dyDescent="0.2">
      <c r="C318" s="61" t="s">
        <v>54</v>
      </c>
      <c r="D318" s="58">
        <v>-20</v>
      </c>
      <c r="E318" s="54">
        <v>47</v>
      </c>
    </row>
    <row r="319" spans="3:5" x14ac:dyDescent="0.2">
      <c r="C319" s="61" t="s">
        <v>53</v>
      </c>
      <c r="D319" s="58">
        <v>-20.05</v>
      </c>
      <c r="E319" s="54">
        <v>47</v>
      </c>
    </row>
    <row r="320" spans="3:5" x14ac:dyDescent="0.2">
      <c r="C320" s="61" t="s">
        <v>57</v>
      </c>
      <c r="D320" s="58">
        <v>-4.1500000000000101</v>
      </c>
      <c r="E320" s="54">
        <v>32</v>
      </c>
    </row>
    <row r="321" spans="3:5" x14ac:dyDescent="0.2">
      <c r="C321" s="61" t="s">
        <v>54</v>
      </c>
      <c r="D321" s="58">
        <v>-20</v>
      </c>
      <c r="E321" s="54">
        <v>47</v>
      </c>
    </row>
    <row r="322" spans="3:5" x14ac:dyDescent="0.2">
      <c r="C322" s="61" t="s">
        <v>53</v>
      </c>
      <c r="D322" s="58">
        <v>-20.05</v>
      </c>
      <c r="E322" s="54">
        <v>47</v>
      </c>
    </row>
    <row r="323" spans="3:5" x14ac:dyDescent="0.2">
      <c r="C323" s="61" t="s">
        <v>57</v>
      </c>
      <c r="D323" s="58">
        <v>-4.1000000000000103</v>
      </c>
      <c r="E323" s="54">
        <v>32</v>
      </c>
    </row>
    <row r="324" spans="3:5" x14ac:dyDescent="0.2">
      <c r="C324" s="61" t="s">
        <v>57</v>
      </c>
      <c r="D324" s="58">
        <v>-4.0500000000000105</v>
      </c>
      <c r="E324" s="54">
        <v>32</v>
      </c>
    </row>
    <row r="325" spans="3:5" x14ac:dyDescent="0.2">
      <c r="C325" s="61" t="s">
        <v>57</v>
      </c>
      <c r="D325" s="58">
        <v>-4.0000000000000107</v>
      </c>
      <c r="E325" s="54">
        <v>32</v>
      </c>
    </row>
    <row r="326" spans="3:5" x14ac:dyDescent="0.2">
      <c r="C326" s="61" t="s">
        <v>54</v>
      </c>
      <c r="D326" s="58">
        <v>-20</v>
      </c>
      <c r="E326" s="54">
        <v>47</v>
      </c>
    </row>
    <row r="327" spans="3:5" x14ac:dyDescent="0.2">
      <c r="C327" s="61" t="s">
        <v>57</v>
      </c>
      <c r="D327" s="58">
        <v>-3.9500000000000108</v>
      </c>
      <c r="E327" s="54">
        <v>32</v>
      </c>
    </row>
    <row r="328" spans="3:5" x14ac:dyDescent="0.2">
      <c r="C328" s="61" t="s">
        <v>57</v>
      </c>
      <c r="D328" s="58">
        <v>-3.900000000000011</v>
      </c>
      <c r="E328" s="54">
        <v>32</v>
      </c>
    </row>
    <row r="329" spans="3:5" x14ac:dyDescent="0.2">
      <c r="C329" s="61" t="s">
        <v>57</v>
      </c>
      <c r="D329" s="58">
        <v>-3.8500000000000112</v>
      </c>
      <c r="E329" s="54">
        <v>32</v>
      </c>
    </row>
    <row r="330" spans="3:5" x14ac:dyDescent="0.2">
      <c r="C330" s="61" t="s">
        <v>53</v>
      </c>
      <c r="D330" s="58">
        <v>-20.05</v>
      </c>
      <c r="E330" s="54">
        <v>47</v>
      </c>
    </row>
    <row r="331" spans="3:5" x14ac:dyDescent="0.2">
      <c r="C331" s="61" t="s">
        <v>56</v>
      </c>
      <c r="D331" s="58">
        <v>-30.499999999999922</v>
      </c>
      <c r="E331" s="54">
        <v>32</v>
      </c>
    </row>
    <row r="332" spans="3:5" x14ac:dyDescent="0.2">
      <c r="C332" s="61" t="s">
        <v>53</v>
      </c>
      <c r="D332" s="58">
        <v>-19.95</v>
      </c>
      <c r="E332" s="54">
        <v>47</v>
      </c>
    </row>
    <row r="333" spans="3:5" x14ac:dyDescent="0.2">
      <c r="C333" s="61" t="s">
        <v>58</v>
      </c>
      <c r="D333" s="58">
        <v>-17.19999999999996</v>
      </c>
      <c r="E333" s="54">
        <v>32</v>
      </c>
    </row>
    <row r="334" spans="3:5" x14ac:dyDescent="0.2">
      <c r="C334" s="61" t="s">
        <v>57</v>
      </c>
      <c r="D334" s="58">
        <v>-3.8000000000000114</v>
      </c>
      <c r="E334" s="54">
        <v>32</v>
      </c>
    </row>
    <row r="335" spans="3:5" x14ac:dyDescent="0.2">
      <c r="C335" s="61" t="s">
        <v>55</v>
      </c>
      <c r="D335" s="58">
        <v>-1.9000000000000088</v>
      </c>
      <c r="E335" s="54">
        <v>47</v>
      </c>
    </row>
    <row r="336" spans="3:5" x14ac:dyDescent="0.2">
      <c r="C336" s="61" t="s">
        <v>56</v>
      </c>
      <c r="D336" s="58">
        <v>-30.48999999999992</v>
      </c>
      <c r="E336" s="54">
        <v>32</v>
      </c>
    </row>
    <row r="337" spans="3:5" x14ac:dyDescent="0.2">
      <c r="C337" s="61" t="s">
        <v>55</v>
      </c>
      <c r="D337" s="58">
        <v>-1.8000000000000087</v>
      </c>
      <c r="E337" s="54">
        <v>47</v>
      </c>
    </row>
    <row r="338" spans="3:5" x14ac:dyDescent="0.2">
      <c r="C338" s="61" t="s">
        <v>57</v>
      </c>
      <c r="D338" s="58">
        <v>-3.7500000000000115</v>
      </c>
      <c r="E338" s="54">
        <v>32</v>
      </c>
    </row>
    <row r="339" spans="3:5" x14ac:dyDescent="0.2">
      <c r="C339" s="61" t="s">
        <v>56</v>
      </c>
      <c r="D339" s="58">
        <v>-30.479999999999919</v>
      </c>
      <c r="E339" s="54">
        <v>32</v>
      </c>
    </row>
    <row r="340" spans="3:5" x14ac:dyDescent="0.2">
      <c r="C340" s="61" t="s">
        <v>57</v>
      </c>
      <c r="D340" s="58">
        <v>-3.7000000000000117</v>
      </c>
      <c r="E340" s="54">
        <v>32</v>
      </c>
    </row>
    <row r="341" spans="3:5" x14ac:dyDescent="0.2">
      <c r="C341" s="61" t="s">
        <v>55</v>
      </c>
      <c r="D341" s="58">
        <v>-1.7000000000000086</v>
      </c>
      <c r="E341" s="54">
        <v>47</v>
      </c>
    </row>
    <row r="342" spans="3:5" x14ac:dyDescent="0.2">
      <c r="C342" s="61" t="s">
        <v>55</v>
      </c>
      <c r="D342" s="58">
        <v>-1.6000000000000085</v>
      </c>
      <c r="E342" s="54">
        <v>47</v>
      </c>
    </row>
    <row r="343" spans="3:5" x14ac:dyDescent="0.2">
      <c r="C343" s="61" t="s">
        <v>55</v>
      </c>
      <c r="D343" s="58">
        <v>-1.5000000000000084</v>
      </c>
      <c r="E343" s="54">
        <v>47</v>
      </c>
    </row>
    <row r="344" spans="3:5" x14ac:dyDescent="0.2">
      <c r="C344" s="61" t="s">
        <v>57</v>
      </c>
      <c r="D344" s="58">
        <v>-3.6500000000000119</v>
      </c>
      <c r="E344" s="54">
        <v>32</v>
      </c>
    </row>
    <row r="345" spans="3:5" x14ac:dyDescent="0.2">
      <c r="C345" s="61" t="s">
        <v>55</v>
      </c>
      <c r="D345" s="58">
        <v>-1.4000000000000083</v>
      </c>
      <c r="E345" s="54">
        <v>47</v>
      </c>
    </row>
    <row r="346" spans="3:5" x14ac:dyDescent="0.2">
      <c r="C346" s="61" t="s">
        <v>58</v>
      </c>
      <c r="D346" s="58">
        <v>-17.149999999999959</v>
      </c>
      <c r="E346" s="54">
        <v>32</v>
      </c>
    </row>
    <row r="347" spans="3:5" x14ac:dyDescent="0.2">
      <c r="C347" s="61" t="s">
        <v>58</v>
      </c>
      <c r="D347" s="58">
        <v>-17.099999999999959</v>
      </c>
      <c r="E347" s="54">
        <v>32</v>
      </c>
    </row>
    <row r="348" spans="3:5" x14ac:dyDescent="0.2">
      <c r="C348" s="61" t="s">
        <v>58</v>
      </c>
      <c r="D348" s="58">
        <v>-17.049999999999958</v>
      </c>
      <c r="E348" s="54">
        <v>32</v>
      </c>
    </row>
    <row r="349" spans="3:5" x14ac:dyDescent="0.2">
      <c r="C349" s="61" t="s">
        <v>53</v>
      </c>
      <c r="D349" s="58">
        <v>-19.849999999999998</v>
      </c>
      <c r="E349" s="54">
        <v>47</v>
      </c>
    </row>
    <row r="350" spans="3:5" x14ac:dyDescent="0.2">
      <c r="C350" s="61" t="s">
        <v>54</v>
      </c>
      <c r="D350" s="58">
        <v>-20</v>
      </c>
      <c r="E350" s="54">
        <v>47</v>
      </c>
    </row>
    <row r="351" spans="3:5" x14ac:dyDescent="0.2">
      <c r="C351" s="61" t="s">
        <v>54</v>
      </c>
      <c r="D351" s="58">
        <v>-20</v>
      </c>
      <c r="E351" s="54">
        <v>47</v>
      </c>
    </row>
    <row r="352" spans="3:5" x14ac:dyDescent="0.2">
      <c r="C352" s="61" t="s">
        <v>56</v>
      </c>
      <c r="D352" s="58">
        <v>-30.469999999999917</v>
      </c>
      <c r="E352" s="54">
        <v>32</v>
      </c>
    </row>
    <row r="353" spans="3:5" x14ac:dyDescent="0.2">
      <c r="C353" s="61" t="s">
        <v>57</v>
      </c>
      <c r="D353" s="58">
        <v>-3.6000000000000121</v>
      </c>
      <c r="E353" s="54">
        <v>32</v>
      </c>
    </row>
    <row r="354" spans="3:5" x14ac:dyDescent="0.2">
      <c r="C354" s="61" t="s">
        <v>53</v>
      </c>
      <c r="D354" s="58">
        <v>-20.05</v>
      </c>
      <c r="E354" s="54">
        <v>47</v>
      </c>
    </row>
    <row r="355" spans="3:5" x14ac:dyDescent="0.2">
      <c r="C355" s="61" t="s">
        <v>53</v>
      </c>
      <c r="D355" s="58">
        <v>-19.95</v>
      </c>
      <c r="E355" s="54">
        <v>47</v>
      </c>
    </row>
    <row r="356" spans="3:5" x14ac:dyDescent="0.2">
      <c r="C356" s="61" t="s">
        <v>58</v>
      </c>
      <c r="D356" s="58">
        <v>-16.999999999999957</v>
      </c>
      <c r="E356" s="54">
        <v>32</v>
      </c>
    </row>
    <row r="357" spans="3:5" x14ac:dyDescent="0.2">
      <c r="C357" s="61" t="s">
        <v>55</v>
      </c>
      <c r="D357" s="58">
        <v>-1.3000000000000083</v>
      </c>
      <c r="E357" s="54">
        <v>47</v>
      </c>
    </row>
    <row r="358" spans="3:5" x14ac:dyDescent="0.2">
      <c r="C358" s="61" t="s">
        <v>54</v>
      </c>
      <c r="D358" s="58">
        <v>-20</v>
      </c>
      <c r="E358" s="54">
        <v>47</v>
      </c>
    </row>
    <row r="359" spans="3:5" x14ac:dyDescent="0.2">
      <c r="C359" s="61" t="s">
        <v>58</v>
      </c>
      <c r="D359" s="58">
        <v>-16.949999999999957</v>
      </c>
      <c r="E359" s="54">
        <v>32</v>
      </c>
    </row>
    <row r="360" spans="3:5" x14ac:dyDescent="0.2">
      <c r="C360" s="61" t="s">
        <v>56</v>
      </c>
      <c r="D360" s="58">
        <v>-30.459999999999916</v>
      </c>
      <c r="E360" s="54">
        <v>32</v>
      </c>
    </row>
    <row r="361" spans="3:5" x14ac:dyDescent="0.2">
      <c r="C361" s="61" t="s">
        <v>57</v>
      </c>
      <c r="D361" s="58">
        <v>-3.5500000000000123</v>
      </c>
      <c r="E361" s="54">
        <v>32</v>
      </c>
    </row>
    <row r="362" spans="3:5" x14ac:dyDescent="0.2">
      <c r="C362" s="61" t="s">
        <v>55</v>
      </c>
      <c r="D362" s="58">
        <v>-1.2000000000000082</v>
      </c>
      <c r="E362" s="54">
        <v>47</v>
      </c>
    </row>
    <row r="363" spans="3:5" x14ac:dyDescent="0.2">
      <c r="C363" s="61" t="s">
        <v>57</v>
      </c>
      <c r="D363" s="58">
        <v>-3.5000000000000124</v>
      </c>
      <c r="E363" s="54">
        <v>32</v>
      </c>
    </row>
    <row r="364" spans="3:5" x14ac:dyDescent="0.2">
      <c r="C364" s="61" t="s">
        <v>55</v>
      </c>
      <c r="D364" s="58">
        <v>-1.1000000000000081</v>
      </c>
      <c r="E364" s="54">
        <v>47</v>
      </c>
    </row>
    <row r="365" spans="3:5" x14ac:dyDescent="0.2">
      <c r="C365" s="61" t="s">
        <v>56</v>
      </c>
      <c r="D365" s="58">
        <v>-30.449999999999914</v>
      </c>
      <c r="E365" s="54">
        <v>32</v>
      </c>
    </row>
    <row r="366" spans="3:5" x14ac:dyDescent="0.2">
      <c r="C366" s="61" t="s">
        <v>55</v>
      </c>
      <c r="D366" s="58">
        <v>-1.000000000000008</v>
      </c>
      <c r="E366" s="54">
        <v>47</v>
      </c>
    </row>
    <row r="367" spans="3:5" x14ac:dyDescent="0.2">
      <c r="C367" s="61" t="s">
        <v>55</v>
      </c>
      <c r="D367" s="58">
        <v>-0.90000000000000802</v>
      </c>
      <c r="E367" s="54">
        <v>47</v>
      </c>
    </row>
    <row r="368" spans="3:5" x14ac:dyDescent="0.2">
      <c r="C368" s="61" t="s">
        <v>53</v>
      </c>
      <c r="D368" s="58">
        <v>-20.05</v>
      </c>
      <c r="E368" s="54">
        <v>47</v>
      </c>
    </row>
    <row r="369" spans="3:5" x14ac:dyDescent="0.2">
      <c r="C369" s="61" t="s">
        <v>57</v>
      </c>
      <c r="D369" s="58">
        <v>-3.4500000000000126</v>
      </c>
      <c r="E369" s="54">
        <v>32</v>
      </c>
    </row>
    <row r="370" spans="3:5" x14ac:dyDescent="0.2">
      <c r="C370" s="61" t="s">
        <v>55</v>
      </c>
      <c r="D370" s="58">
        <v>-0.80000000000000804</v>
      </c>
      <c r="E370" s="54">
        <v>47</v>
      </c>
    </row>
    <row r="371" spans="3:5" x14ac:dyDescent="0.2">
      <c r="C371" s="61" t="s">
        <v>53</v>
      </c>
      <c r="D371" s="58">
        <v>-19.95</v>
      </c>
      <c r="E371" s="54">
        <v>47</v>
      </c>
    </row>
    <row r="372" spans="3:5" x14ac:dyDescent="0.2">
      <c r="C372" s="61" t="s">
        <v>54</v>
      </c>
      <c r="D372" s="58">
        <v>-20</v>
      </c>
      <c r="E372" s="54">
        <v>47</v>
      </c>
    </row>
    <row r="373" spans="3:5" x14ac:dyDescent="0.2">
      <c r="C373" s="61" t="s">
        <v>54</v>
      </c>
      <c r="D373" s="58">
        <v>-20</v>
      </c>
      <c r="E373" s="54">
        <v>47</v>
      </c>
    </row>
    <row r="374" spans="3:5" x14ac:dyDescent="0.2">
      <c r="C374" s="61" t="s">
        <v>57</v>
      </c>
      <c r="D374" s="58">
        <v>-3.4000000000000128</v>
      </c>
      <c r="E374" s="54">
        <v>32</v>
      </c>
    </row>
    <row r="375" spans="3:5" x14ac:dyDescent="0.2">
      <c r="C375" s="61" t="s">
        <v>53</v>
      </c>
      <c r="D375" s="58">
        <v>-20.05</v>
      </c>
      <c r="E375" s="54">
        <v>47</v>
      </c>
    </row>
    <row r="376" spans="3:5" x14ac:dyDescent="0.2">
      <c r="C376" s="61" t="s">
        <v>55</v>
      </c>
      <c r="D376" s="58">
        <v>-0.70000000000000806</v>
      </c>
      <c r="E376" s="54">
        <v>47</v>
      </c>
    </row>
    <row r="377" spans="3:5" x14ac:dyDescent="0.2">
      <c r="C377" s="61" t="s">
        <v>57</v>
      </c>
      <c r="D377" s="58">
        <v>-3.350000000000013</v>
      </c>
      <c r="E377" s="54">
        <v>32</v>
      </c>
    </row>
    <row r="378" spans="3:5" x14ac:dyDescent="0.2">
      <c r="C378" s="61" t="s">
        <v>55</v>
      </c>
      <c r="D378" s="58">
        <v>-0.60000000000000808</v>
      </c>
      <c r="E378" s="54">
        <v>47</v>
      </c>
    </row>
    <row r="379" spans="3:5" x14ac:dyDescent="0.2">
      <c r="C379" s="61" t="s">
        <v>56</v>
      </c>
      <c r="D379" s="58">
        <v>-30.439999999999912</v>
      </c>
      <c r="E379" s="54">
        <v>32</v>
      </c>
    </row>
    <row r="380" spans="3:5" x14ac:dyDescent="0.2">
      <c r="C380" s="61" t="s">
        <v>58</v>
      </c>
      <c r="D380" s="58">
        <v>-16.899999999999956</v>
      </c>
      <c r="E380" s="54">
        <v>32</v>
      </c>
    </row>
    <row r="381" spans="3:5" x14ac:dyDescent="0.2">
      <c r="C381" s="61" t="s">
        <v>58</v>
      </c>
      <c r="D381" s="58">
        <v>-16.849999999999955</v>
      </c>
      <c r="E381" s="54">
        <v>32</v>
      </c>
    </row>
    <row r="382" spans="3:5" x14ac:dyDescent="0.2">
      <c r="C382" s="61" t="s">
        <v>55</v>
      </c>
      <c r="D382" s="58">
        <v>-0.5000000000000081</v>
      </c>
      <c r="E382" s="54">
        <v>47</v>
      </c>
    </row>
    <row r="383" spans="3:5" x14ac:dyDescent="0.2">
      <c r="C383" s="61" t="s">
        <v>56</v>
      </c>
      <c r="D383" s="58">
        <v>-30.429999999999911</v>
      </c>
      <c r="E383" s="54">
        <v>32</v>
      </c>
    </row>
    <row r="384" spans="3:5" x14ac:dyDescent="0.2">
      <c r="C384" s="61" t="s">
        <v>55</v>
      </c>
      <c r="D384" s="58">
        <v>-0.40000000000000813</v>
      </c>
      <c r="E384" s="54">
        <v>47</v>
      </c>
    </row>
    <row r="385" spans="3:5" x14ac:dyDescent="0.2">
      <c r="C385" s="61" t="s">
        <v>55</v>
      </c>
      <c r="D385" s="58">
        <v>-0.30000000000000815</v>
      </c>
      <c r="E385" s="54">
        <v>47</v>
      </c>
    </row>
    <row r="386" spans="3:5" x14ac:dyDescent="0.2">
      <c r="C386" s="61" t="s">
        <v>53</v>
      </c>
      <c r="D386" s="58">
        <v>-19.95</v>
      </c>
      <c r="E386" s="54">
        <v>47</v>
      </c>
    </row>
    <row r="387" spans="3:5" x14ac:dyDescent="0.2">
      <c r="C387" s="61" t="s">
        <v>56</v>
      </c>
      <c r="D387" s="58">
        <v>-30.419999999999909</v>
      </c>
      <c r="E387" s="54">
        <v>32</v>
      </c>
    </row>
    <row r="388" spans="3:5" x14ac:dyDescent="0.2">
      <c r="C388" s="61" t="s">
        <v>56</v>
      </c>
      <c r="D388" s="58">
        <v>-30.409999999999908</v>
      </c>
      <c r="E388" s="54">
        <v>32</v>
      </c>
    </row>
    <row r="389" spans="3:5" x14ac:dyDescent="0.2">
      <c r="C389" s="61" t="s">
        <v>53</v>
      </c>
      <c r="D389" s="58">
        <v>-19.849999999999998</v>
      </c>
      <c r="E389" s="54">
        <v>47</v>
      </c>
    </row>
    <row r="390" spans="3:5" x14ac:dyDescent="0.2">
      <c r="C390" s="61" t="s">
        <v>58</v>
      </c>
      <c r="D390" s="58">
        <v>-16.799999999999955</v>
      </c>
      <c r="E390" s="54">
        <v>32</v>
      </c>
    </row>
    <row r="391" spans="3:5" x14ac:dyDescent="0.2">
      <c r="C391" s="61" t="s">
        <v>56</v>
      </c>
      <c r="D391" s="58">
        <v>-30.399999999999906</v>
      </c>
      <c r="E391" s="54">
        <v>32</v>
      </c>
    </row>
    <row r="392" spans="3:5" x14ac:dyDescent="0.2">
      <c r="C392" s="61" t="s">
        <v>54</v>
      </c>
      <c r="D392" s="58">
        <v>-20</v>
      </c>
      <c r="E392" s="54">
        <v>47</v>
      </c>
    </row>
    <row r="393" spans="3:5" x14ac:dyDescent="0.2">
      <c r="C393" s="61" t="s">
        <v>53</v>
      </c>
      <c r="D393" s="58">
        <v>-20.05</v>
      </c>
      <c r="E393" s="54">
        <v>47</v>
      </c>
    </row>
    <row r="394" spans="3:5" x14ac:dyDescent="0.2">
      <c r="C394" s="61" t="s">
        <v>55</v>
      </c>
      <c r="D394" s="58">
        <v>-0.20000000000000814</v>
      </c>
      <c r="E394" s="54">
        <v>47</v>
      </c>
    </row>
    <row r="395" spans="3:5" x14ac:dyDescent="0.2">
      <c r="C395" s="61" t="s">
        <v>54</v>
      </c>
      <c r="D395" s="58">
        <v>-20</v>
      </c>
      <c r="E395" s="54">
        <v>47</v>
      </c>
    </row>
    <row r="396" spans="3:5" x14ac:dyDescent="0.2">
      <c r="C396" s="61" t="s">
        <v>57</v>
      </c>
      <c r="D396" s="58">
        <v>-3.3000000000000131</v>
      </c>
      <c r="E396" s="54">
        <v>32</v>
      </c>
    </row>
    <row r="397" spans="3:5" x14ac:dyDescent="0.2">
      <c r="C397" s="61" t="s">
        <v>53</v>
      </c>
      <c r="D397" s="58">
        <v>-20.05</v>
      </c>
      <c r="E397" s="54">
        <v>47</v>
      </c>
    </row>
    <row r="398" spans="3:5" x14ac:dyDescent="0.2">
      <c r="C398" s="61" t="s">
        <v>57</v>
      </c>
      <c r="D398" s="58">
        <v>-3.2500000000000133</v>
      </c>
      <c r="E398" s="54">
        <v>32</v>
      </c>
    </row>
    <row r="399" spans="3:5" x14ac:dyDescent="0.2">
      <c r="C399" s="61" t="s">
        <v>57</v>
      </c>
      <c r="D399" s="58">
        <v>-3.2000000000000135</v>
      </c>
      <c r="E399" s="54">
        <v>32</v>
      </c>
    </row>
    <row r="400" spans="3:5" ht="17" thickBot="1" x14ac:dyDescent="0.25">
      <c r="C400" s="62" t="s">
        <v>56</v>
      </c>
      <c r="D400" s="59">
        <v>-30.389999999999905</v>
      </c>
      <c r="E400" s="57">
        <v>32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608F-1207-D94C-9D37-7829BB5D7C10}">
  <sheetPr codeName="Feuil6"/>
  <dimension ref="A1:E27"/>
  <sheetViews>
    <sheetView showGridLines="0" zoomScale="108" workbookViewId="0">
      <selection activeCell="E8" sqref="E8"/>
    </sheetView>
  </sheetViews>
  <sheetFormatPr baseColWidth="10" defaultRowHeight="16" x14ac:dyDescent="0.2"/>
  <sheetData>
    <row r="1" spans="1:5" x14ac:dyDescent="0.2">
      <c r="B1" s="29" t="s">
        <v>22</v>
      </c>
      <c r="C1" s="30" t="s">
        <v>21</v>
      </c>
      <c r="D1" s="29" t="s">
        <v>65</v>
      </c>
      <c r="E1" s="30" t="s">
        <v>66</v>
      </c>
    </row>
    <row r="2" spans="1:5" x14ac:dyDescent="0.2">
      <c r="A2" t="s">
        <v>59</v>
      </c>
      <c r="B2" s="53">
        <v>-31</v>
      </c>
      <c r="C2" s="53">
        <v>47</v>
      </c>
      <c r="D2" s="29">
        <v>0.1</v>
      </c>
      <c r="E2" s="29">
        <v>0</v>
      </c>
    </row>
    <row r="3" spans="1:5" x14ac:dyDescent="0.2">
      <c r="A3" t="s">
        <v>60</v>
      </c>
      <c r="B3" s="53">
        <v>-20</v>
      </c>
      <c r="C3" s="53">
        <v>47</v>
      </c>
      <c r="D3" s="29">
        <v>-0.05</v>
      </c>
      <c r="E3" s="29">
        <v>0</v>
      </c>
    </row>
    <row r="4" spans="1:5" x14ac:dyDescent="0.2">
      <c r="A4" t="s">
        <v>61</v>
      </c>
      <c r="B4" s="53">
        <v>-7</v>
      </c>
      <c r="C4" s="53">
        <v>47</v>
      </c>
      <c r="D4" s="29">
        <v>0.1</v>
      </c>
      <c r="E4" s="29">
        <v>0</v>
      </c>
    </row>
    <row r="5" spans="1:5" x14ac:dyDescent="0.2">
      <c r="A5" t="s">
        <v>62</v>
      </c>
      <c r="B5" s="53">
        <v>-31</v>
      </c>
      <c r="C5" s="53">
        <v>32</v>
      </c>
      <c r="D5" s="29">
        <v>0.01</v>
      </c>
      <c r="E5" s="29">
        <v>0</v>
      </c>
    </row>
    <row r="6" spans="1:5" x14ac:dyDescent="0.2">
      <c r="A6" t="s">
        <v>63</v>
      </c>
      <c r="B6" s="53">
        <v>-20</v>
      </c>
      <c r="C6" s="53">
        <v>32</v>
      </c>
      <c r="D6" s="29">
        <v>0.05</v>
      </c>
      <c r="E6" s="30">
        <v>0</v>
      </c>
    </row>
    <row r="7" spans="1:5" x14ac:dyDescent="0.2">
      <c r="A7" t="s">
        <v>64</v>
      </c>
      <c r="B7" s="53">
        <v>-7</v>
      </c>
      <c r="C7" s="53">
        <v>32</v>
      </c>
      <c r="D7" s="29">
        <v>0.05</v>
      </c>
      <c r="E7" s="29">
        <v>0</v>
      </c>
    </row>
    <row r="8" spans="1:5" x14ac:dyDescent="0.2">
      <c r="B8" s="29"/>
      <c r="C8" s="29"/>
      <c r="D8" s="29"/>
      <c r="E8" s="29"/>
    </row>
    <row r="9" spans="1:5" x14ac:dyDescent="0.2">
      <c r="B9" s="29"/>
      <c r="C9" s="29"/>
      <c r="D9" s="29"/>
      <c r="E9" s="29"/>
    </row>
    <row r="10" spans="1:5" x14ac:dyDescent="0.2">
      <c r="B10" s="29"/>
      <c r="C10" s="29"/>
      <c r="D10" s="29"/>
      <c r="E10" s="29"/>
    </row>
    <row r="11" spans="1:5" x14ac:dyDescent="0.2">
      <c r="B11" s="29"/>
      <c r="C11" s="30"/>
      <c r="D11" s="29"/>
      <c r="E11" s="30"/>
    </row>
    <row r="12" spans="1:5" x14ac:dyDescent="0.2">
      <c r="B12" s="29"/>
      <c r="C12" s="29"/>
      <c r="D12" s="29"/>
      <c r="E12" s="29"/>
    </row>
    <row r="13" spans="1:5" x14ac:dyDescent="0.2">
      <c r="B13" s="29"/>
      <c r="C13" s="29"/>
      <c r="D13" s="29"/>
      <c r="E13" s="29"/>
    </row>
    <row r="14" spans="1:5" x14ac:dyDescent="0.2">
      <c r="B14" s="29"/>
      <c r="C14" s="29"/>
      <c r="D14" s="29"/>
      <c r="E14" s="29"/>
    </row>
    <row r="15" spans="1:5" x14ac:dyDescent="0.2">
      <c r="B15" s="29"/>
      <c r="C15" s="29"/>
      <c r="D15" s="29"/>
      <c r="E15" s="29"/>
    </row>
    <row r="16" spans="1:5" x14ac:dyDescent="0.2">
      <c r="B16" s="29"/>
      <c r="C16" s="29"/>
      <c r="D16" s="29"/>
      <c r="E16" s="29"/>
    </row>
    <row r="17" spans="2:5" x14ac:dyDescent="0.2">
      <c r="B17" s="29"/>
      <c r="C17" s="30"/>
      <c r="D17" s="29"/>
      <c r="E17" s="29"/>
    </row>
    <row r="18" spans="2:5" x14ac:dyDescent="0.2">
      <c r="B18" s="29"/>
      <c r="C18" s="30"/>
      <c r="D18" s="29"/>
      <c r="E18" s="29"/>
    </row>
    <row r="19" spans="2:5" x14ac:dyDescent="0.2">
      <c r="B19" s="29"/>
      <c r="C19" s="30"/>
      <c r="D19" s="29"/>
      <c r="E19" s="29"/>
    </row>
    <row r="20" spans="2:5" x14ac:dyDescent="0.2">
      <c r="B20" s="29"/>
      <c r="C20" s="30"/>
      <c r="D20" s="29"/>
      <c r="E20" s="29"/>
    </row>
    <row r="21" spans="2:5" x14ac:dyDescent="0.2">
      <c r="B21" s="29"/>
      <c r="C21" s="30"/>
      <c r="D21" s="29"/>
      <c r="E21" s="29"/>
    </row>
    <row r="22" spans="2:5" x14ac:dyDescent="0.2">
      <c r="B22" s="29"/>
      <c r="C22" s="30"/>
      <c r="D22" s="29"/>
      <c r="E22" s="29"/>
    </row>
    <row r="23" spans="2:5" x14ac:dyDescent="0.2">
      <c r="B23" s="29"/>
      <c r="C23" s="30"/>
      <c r="D23" s="29"/>
      <c r="E23" s="29"/>
    </row>
    <row r="24" spans="2:5" x14ac:dyDescent="0.2">
      <c r="B24" s="29"/>
      <c r="C24" s="30"/>
      <c r="D24" s="29"/>
      <c r="E24" s="29"/>
    </row>
    <row r="25" spans="2:5" x14ac:dyDescent="0.2">
      <c r="B25" s="29"/>
      <c r="C25" s="30"/>
      <c r="D25" s="29"/>
      <c r="E25" s="29"/>
    </row>
    <row r="26" spans="2:5" x14ac:dyDescent="0.2">
      <c r="B26" s="29"/>
      <c r="C26" s="29"/>
      <c r="D26" s="29"/>
      <c r="E26" s="29"/>
    </row>
    <row r="27" spans="2:5" x14ac:dyDescent="0.2">
      <c r="B27" s="29"/>
      <c r="C27" s="29"/>
      <c r="D27" s="29"/>
      <c r="E27" s="29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5167-44F3-AC42-8F97-61AC622DE4B0}">
  <sheetPr codeName="Feuil5"/>
  <dimension ref="A1"/>
  <sheetViews>
    <sheetView topLeftCell="A11"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Graph</vt:lpstr>
      <vt:lpstr>KPI</vt:lpstr>
      <vt:lpstr>Donnees</vt:lpstr>
      <vt:lpstr>Flux</vt:lpstr>
      <vt:lpstr>Coordonnees</vt:lpstr>
      <vt:lpstr>Planification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Perras</dc:creator>
  <cp:lastModifiedBy>Jeremy Perras</cp:lastModifiedBy>
  <dcterms:created xsi:type="dcterms:W3CDTF">2022-06-21T15:35:50Z</dcterms:created>
  <dcterms:modified xsi:type="dcterms:W3CDTF">2022-07-29T16:10:28Z</dcterms:modified>
</cp:coreProperties>
</file>