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jerem\Downloads\"/>
    </mc:Choice>
  </mc:AlternateContent>
  <xr:revisionPtr revIDLastSave="0" documentId="13_ncr:1_{951B39FA-F921-4C9A-A8F7-6708778EEC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4" i="1" l="1"/>
  <c r="U25" i="1"/>
  <c r="U26" i="1"/>
  <c r="U27" i="1"/>
  <c r="U17" i="1"/>
  <c r="U32" i="1"/>
  <c r="F32" i="1"/>
  <c r="U31" i="1"/>
  <c r="F31" i="1"/>
  <c r="F30" i="1"/>
  <c r="U29" i="1"/>
  <c r="F29" i="1"/>
  <c r="U28" i="1"/>
  <c r="F28" i="1"/>
  <c r="F27" i="1"/>
  <c r="F26" i="1"/>
  <c r="F25" i="1"/>
  <c r="F24" i="1"/>
  <c r="U23" i="1"/>
  <c r="F23" i="1"/>
  <c r="U22" i="1"/>
  <c r="F22" i="1"/>
  <c r="U21" i="1"/>
  <c r="F21" i="1"/>
  <c r="U20" i="1"/>
  <c r="F20" i="1"/>
  <c r="U19" i="1"/>
  <c r="F19" i="1"/>
  <c r="U18" i="1"/>
  <c r="F18" i="1"/>
  <c r="F17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<sst xmlns="http://schemas.openxmlformats.org/spreadsheetml/2006/main" count="315" uniqueCount="156">
  <si>
    <t>results of the distance prediction CNN</t>
  </si>
  <si>
    <r>
      <rPr>
        <b/>
        <sz val="15"/>
        <color rgb="FFD5A6BD"/>
        <rFont val="Arial"/>
      </rPr>
      <t>---</t>
    </r>
    <r>
      <rPr>
        <sz val="10"/>
        <color theme="1"/>
        <rFont val="Arial"/>
      </rPr>
      <t xml:space="preserve"> input change comparing to the first one
</t>
    </r>
    <r>
      <rPr>
        <b/>
        <sz val="15"/>
        <color rgb="FFC27BA0"/>
        <rFont val="Arial"/>
      </rPr>
      <t>---</t>
    </r>
    <r>
      <rPr>
        <sz val="10"/>
        <color theme="1"/>
        <rFont val="Arial"/>
      </rPr>
      <t xml:space="preserve"> input change comparing to the one before</t>
    </r>
  </si>
  <si>
    <t>Inputs</t>
  </si>
  <si>
    <t>Results</t>
  </si>
  <si>
    <t>Convolutional Neural Network</t>
  </si>
  <si>
    <t>Error for every outputs</t>
  </si>
  <si>
    <t>Error for the final output</t>
  </si>
  <si>
    <t>Additional explanations</t>
  </si>
  <si>
    <t>Test number</t>
  </si>
  <si>
    <t>date</t>
  </si>
  <si>
    <t>train data (inputs used to train the CNN)</t>
  </si>
  <si>
    <t>number of train data rows</t>
  </si>
  <si>
    <t>number of valid data rows(inputs used to predict the output)</t>
  </si>
  <si>
    <t>ration(%)(number of valid data / number of train data)</t>
  </si>
  <si>
    <t>Train data</t>
  </si>
  <si>
    <t>valid data</t>
  </si>
  <si>
    <t>number of neurons per layer</t>
  </si>
  <si>
    <t>Optimizer</t>
  </si>
  <si>
    <t>activation function</t>
  </si>
  <si>
    <t>epochs</t>
  </si>
  <si>
    <t>loss</t>
  </si>
  <si>
    <t>RMSE (average error (in meter))</t>
  </si>
  <si>
    <t>MAE (mean absolute error)</t>
  </si>
  <si>
    <t>R² (determination coefficient (1 is pefect match))</t>
  </si>
  <si>
    <t>MPE (mean percentage error)</t>
  </si>
  <si>
    <t>Difference between total valid distance and total predicted distance</t>
  </si>
  <si>
    <t>When I run several times the same program, it doesn't give the same result every time.
For exemple for the first test, sometimes I have an error of 20 meters for total distance and sometimes it's 50. 
So it's hard to determine which parameter has a significant impact on the result</t>
  </si>
  <si>
    <t>(timestamp, acc, GPS, steps) = 17 inputs</t>
  </si>
  <si>
    <t>see additional explanations</t>
  </si>
  <si>
    <t>5min walk at normal speed</t>
  </si>
  <si>
    <t>Adam(0.01)</t>
  </si>
  <si>
    <t>relu</t>
  </si>
  <si>
    <t>MSE</t>
  </si>
  <si>
    <t>17.3246</t>
  </si>
  <si>
    <t>15.1004</t>
  </si>
  <si>
    <t>0.9722</t>
  </si>
  <si>
    <t>-182.0714%</t>
  </si>
  <si>
    <t>24.976562</t>
  </si>
  <si>
    <t>MAE</t>
  </si>
  <si>
    <t>12.0370</t>
  </si>
  <si>
    <t>0.9844</t>
  </si>
  <si>
    <t>-149.4593%</t>
  </si>
  <si>
    <t>6.3395386</t>
  </si>
  <si>
    <t>Train datas are composed of 15 walks of 1km:
-3 walks at low speed
-3 walks at normal speed
-3 walks at high speed
-3 walks at alternating speed (low then normal then fast)
-3 walks at random speed with random breaks</t>
  </si>
  <si>
    <t>(acc, GPS, steps) = 16 inputs</t>
  </si>
  <si>
    <t>0.9899</t>
  </si>
  <si>
    <t>-169.6927%</t>
  </si>
  <si>
    <t>15.968994</t>
  </si>
  <si>
    <t>18.9644</t>
  </si>
  <si>
    <t>14.6485</t>
  </si>
  <si>
    <t>0.9666</t>
  </si>
  <si>
    <t>-179.9488%</t>
  </si>
  <si>
    <t>12.859894</t>
  </si>
  <si>
    <t>(acc, steps) = 10 inputs</t>
  </si>
  <si>
    <t>11.1323</t>
  </si>
  <si>
    <t>9.0726</t>
  </si>
  <si>
    <t>0.9885</t>
  </si>
  <si>
    <t>-226.5417%</t>
  </si>
  <si>
    <t>13.619171</t>
  </si>
  <si>
    <t>43.0959</t>
  </si>
  <si>
    <t>36.4739</t>
  </si>
  <si>
    <t>0.8558</t>
  </si>
  <si>
    <t>3.63562</t>
  </si>
  <si>
    <t>21.2920</t>
  </si>
  <si>
    <t>17.5759</t>
  </si>
  <si>
    <t>0.9581</t>
  </si>
  <si>
    <t>-220.3294%</t>
  </si>
  <si>
    <t>13.135193</t>
  </si>
  <si>
    <t>5 walks of 1km at different speed</t>
  </si>
  <si>
    <t>53.0853</t>
  </si>
  <si>
    <t>37.2245</t>
  </si>
  <si>
    <t>0.9663</t>
  </si>
  <si>
    <t>87.06171</t>
  </si>
  <si>
    <t>(acc) = 9 inputs</t>
  </si>
  <si>
    <t>294.6802</t>
  </si>
  <si>
    <t>275.7058</t>
  </si>
  <si>
    <t>-7.0235</t>
  </si>
  <si>
    <t>-663.0571%</t>
  </si>
  <si>
    <t>97.08481</t>
  </si>
  <si>
    <t xml:space="preserve">Can't predict at all the distance without the steps -&gt; need to use recursive NN </t>
  </si>
  <si>
    <t>Recursive Neural Network</t>
  </si>
  <si>
    <t>steps number (number of rows taken to find one distance value)</t>
  </si>
  <si>
    <t>total distance</t>
  </si>
  <si>
    <t>% error (distance difference / total distance)*100</t>
  </si>
  <si>
    <t>test number</t>
  </si>
  <si>
    <t>Normal speed</t>
  </si>
  <si>
    <t>same as train data</t>
  </si>
  <si>
    <t>adam</t>
  </si>
  <si>
    <t>120.5448</t>
  </si>
  <si>
    <t>74.9772</t>
  </si>
  <si>
    <t>-2.4891</t>
  </si>
  <si>
    <t>84.489</t>
  </si>
  <si>
    <t>Graphs</t>
  </si>
  <si>
    <t>49.6899</t>
  </si>
  <si>
    <t>32.9337</t>
  </si>
  <si>
    <t>0.4088</t>
  </si>
  <si>
    <t>184.242</t>
  </si>
  <si>
    <t>27.3947</t>
  </si>
  <si>
    <t>18.7304</t>
  </si>
  <si>
    <t>0.8203</t>
  </si>
  <si>
    <t>62.4081</t>
  </si>
  <si>
    <t>31.0598</t>
  </si>
  <si>
    <t>23.6015</t>
  </si>
  <si>
    <t>0.7690</t>
  </si>
  <si>
    <t>54.7114</t>
  </si>
  <si>
    <t>17.9990</t>
  </si>
  <si>
    <t>0.9224</t>
  </si>
  <si>
    <t>17.113</t>
  </si>
  <si>
    <t>0.3570</t>
  </si>
  <si>
    <t>0.2890</t>
  </si>
  <si>
    <t>0.6462</t>
  </si>
  <si>
    <t>5.1775</t>
  </si>
  <si>
    <t>0.9936</t>
  </si>
  <si>
    <t>4.0435</t>
  </si>
  <si>
    <t>0.9932</t>
  </si>
  <si>
    <t>0.0227</t>
  </si>
  <si>
    <t>5min walk at random speeds</t>
  </si>
  <si>
    <t>31.9735</t>
  </si>
  <si>
    <t>30.3916</t>
  </si>
  <si>
    <t>0.9159</t>
  </si>
  <si>
    <t>31.7657</t>
  </si>
  <si>
    <t>30.4356</t>
  </si>
  <si>
    <t>0.9170</t>
  </si>
  <si>
    <t>44.28136</t>
  </si>
  <si>
    <t>210.9665</t>
  </si>
  <si>
    <t>176.9516</t>
  </si>
  <si>
    <t>-2.4238</t>
  </si>
  <si>
    <t>358.8697</t>
  </si>
  <si>
    <t>(acc) = 9 inputs  
The output is not the total distance but the
 distance difference between two samples
 separated by the steps number</t>
  </si>
  <si>
    <t>13.9692</t>
  </si>
  <si>
    <t>0.9550</t>
  </si>
  <si>
    <t>23.8612</t>
  </si>
  <si>
    <r>
      <rPr>
        <sz val="10"/>
        <color rgb="FF38761D"/>
        <rFont val="Arial"/>
      </rPr>
      <t xml:space="preserve">-&gt; Can predict the distance just with the acceleration (without steps)
</t>
    </r>
    <r>
      <rPr>
        <sz val="10"/>
        <color rgb="FFFF0000"/>
        <rFont val="Arial"/>
      </rPr>
      <t>-&gt; The error of every output is added. So the more there is predictions, the bigger is the error</t>
    </r>
  </si>
  <si>
    <t>""</t>
  </si>
  <si>
    <t>"" + steps = 11 inputs</t>
  </si>
  <si>
    <t>--&gt;doesn't work</t>
  </si>
  <si>
    <t>"" + steps difference between two samples
= 11 inputs</t>
  </si>
  <si>
    <t>5min walk at normal speed
(take also the steps difference)</t>
  </si>
  <si>
    <t>5min walk at random speeds
(take also the steps difference)</t>
  </si>
  <si>
    <t xml:space="preserve">It crashes if I put more training </t>
  </si>
  <si>
    <t>226.489</t>
  </si>
  <si>
    <t>43.7725</t>
  </si>
  <si>
    <t>55.0444822</t>
  </si>
  <si>
    <t>1.7218</t>
  </si>
  <si>
    <t>35.6883</t>
  </si>
  <si>
    <t>25.6274</t>
  </si>
  <si>
    <t>20.3922</t>
  </si>
  <si>
    <t>0.8487</t>
  </si>
  <si>
    <t>5.4441</t>
  </si>
  <si>
    <t>4.4529</t>
  </si>
  <si>
    <t>0.9977</t>
  </si>
  <si>
    <t>393.81927</t>
  </si>
  <si>
    <t>39.7848</t>
  </si>
  <si>
    <t>37.2082</t>
  </si>
  <si>
    <t>0.867</t>
  </si>
  <si>
    <t>399.62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</si>
</sst>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.yyyy"/>
  </numFmts>
  <fonts count="20">
    <font>
      <sz val="10"/>
      <color rgb="FF000000"/>
      <name val="Arial"/>
      <scheme val="minor"/>
    </font>
    <font>
      <b/>
      <sz val="13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3"/>
      <color rgb="FFBF9000"/>
      <name val="Arial"/>
      <scheme val="minor"/>
    </font>
    <font>
      <sz val="11"/>
      <color rgb="FF000000"/>
      <name val="Arial"/>
    </font>
    <font>
      <sz val="10"/>
      <color rgb="FF000000"/>
      <name val="Arial"/>
    </font>
    <font>
      <sz val="10"/>
      <color rgb="FF000000"/>
      <name val="Monospace"/>
    </font>
    <font>
      <sz val="10"/>
      <color rgb="FFFF0000"/>
      <name val="Arial"/>
      <scheme val="minor"/>
    </font>
    <font>
      <sz val="11"/>
      <color rgb="FF000000"/>
      <name val="Monospace"/>
    </font>
    <font>
      <sz val="11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rgb="FFFF0000"/>
      <name val="Arial"/>
    </font>
    <font>
      <b/>
      <sz val="15"/>
      <color rgb="FFD5A6BD"/>
      <name val="Arial"/>
    </font>
    <font>
      <b/>
      <sz val="15"/>
      <color rgb="FFC27BA0"/>
      <name val="Arial"/>
    </font>
    <font>
      <sz val="10"/>
      <color rgb="FF38761D"/>
      <name val="Arial"/>
    </font>
    <font>
      <sz val="8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76A5AF"/>
        <bgColor rgb="FF76A5A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5" borderId="7" xfId="0" applyFont="1" applyFill="1" applyBorder="1"/>
    <xf numFmtId="0" fontId="4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3" fillId="0" borderId="7" xfId="0" applyFont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0" fontId="7" fillId="6" borderId="7" xfId="0" applyFont="1" applyFill="1" applyBorder="1" applyAlignment="1">
      <alignment horizontal="center" wrapText="1"/>
    </xf>
    <xf numFmtId="0" fontId="7" fillId="6" borderId="0" xfId="0" applyFont="1" applyFill="1" applyAlignment="1">
      <alignment horizontal="center" wrapText="1"/>
    </xf>
    <xf numFmtId="0" fontId="3" fillId="7" borderId="7" xfId="0" applyFont="1" applyFill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9" fillId="6" borderId="0" xfId="0" applyFont="1" applyFill="1" applyAlignment="1">
      <alignment horizontal="center" wrapText="1"/>
    </xf>
    <xf numFmtId="0" fontId="8" fillId="6" borderId="0" xfId="0" applyFont="1" applyFill="1" applyAlignment="1">
      <alignment horizontal="center" wrapText="1"/>
    </xf>
    <xf numFmtId="0" fontId="10" fillId="0" borderId="0" xfId="0" applyFont="1"/>
    <xf numFmtId="0" fontId="4" fillId="9" borderId="7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1" fillId="6" borderId="7" xfId="0" applyFont="1" applyFill="1" applyBorder="1" applyAlignment="1">
      <alignment horizontal="center" wrapText="1"/>
    </xf>
    <xf numFmtId="0" fontId="12" fillId="6" borderId="3" xfId="0" applyFont="1" applyFill="1" applyBorder="1" applyAlignment="1">
      <alignment horizontal="center" wrapText="1"/>
    </xf>
    <xf numFmtId="14" fontId="14" fillId="0" borderId="7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164" fontId="14" fillId="0" borderId="3" xfId="0" applyNumberFormat="1" applyFont="1" applyBorder="1" applyAlignment="1">
      <alignment horizontal="center"/>
    </xf>
    <xf numFmtId="0" fontId="14" fillId="0" borderId="0" xfId="0" applyFont="1"/>
    <xf numFmtId="0" fontId="14" fillId="8" borderId="3" xfId="0" applyFont="1" applyFill="1" applyBorder="1" applyAlignment="1">
      <alignment horizontal="center"/>
    </xf>
    <xf numFmtId="164" fontId="12" fillId="6" borderId="3" xfId="0" applyNumberFormat="1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wrapText="1"/>
    </xf>
    <xf numFmtId="0" fontId="15" fillId="0" borderId="0" xfId="0" applyFont="1"/>
    <xf numFmtId="0" fontId="14" fillId="0" borderId="7" xfId="0" applyFont="1" applyBorder="1" applyAlignment="1">
      <alignment horizontal="center"/>
    </xf>
    <xf numFmtId="0" fontId="14" fillId="0" borderId="3" xfId="0" applyFont="1" applyBorder="1" applyAlignment="1">
      <alignment horizontal="left"/>
    </xf>
    <xf numFmtId="0" fontId="3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8" xfId="0" applyFont="1" applyBorder="1"/>
    <xf numFmtId="0" fontId="2" fillId="0" borderId="9" xfId="0" applyFont="1" applyBorder="1"/>
    <xf numFmtId="0" fontId="3" fillId="0" borderId="1" xfId="0" applyFont="1" applyBorder="1" applyAlignment="1">
      <alignment horizontal="center"/>
    </xf>
    <xf numFmtId="0" fontId="2" fillId="0" borderId="10" xfId="0" applyFont="1" applyBorder="1"/>
    <xf numFmtId="0" fontId="13" fillId="9" borderId="8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11" fillId="6" borderId="5" xfId="0" applyFont="1" applyFill="1" applyBorder="1" applyAlignment="1">
      <alignment horizontal="center" wrapText="1"/>
    </xf>
    <xf numFmtId="0" fontId="12" fillId="6" borderId="2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 wrapText="1"/>
    </xf>
    <xf numFmtId="164" fontId="12" fillId="6" borderId="2" xfId="0" applyNumberFormat="1" applyFont="1" applyFill="1" applyBorder="1" applyAlignment="1">
      <alignment horizontal="center" wrapText="1"/>
    </xf>
    <xf numFmtId="0" fontId="3" fillId="0" borderId="8" xfId="0" applyFont="1" applyBorder="1" applyAlignment="1">
      <alignment wrapText="1"/>
    </xf>
    <xf numFmtId="0" fontId="14" fillId="7" borderId="3" xfId="0" applyFont="1" applyFill="1" applyBorder="1" applyAlignment="1">
      <alignment horizontal="center" wrapText="1"/>
    </xf>
    <xf numFmtId="0" fontId="14" fillId="8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16</xdr:row>
      <xdr:rowOff>0</xdr:rowOff>
    </xdr:from>
    <xdr:ext cx="3657600" cy="195834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233880" y="3200400"/>
          <a:ext cx="3657600" cy="195834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16</xdr:row>
      <xdr:rowOff>0</xdr:rowOff>
    </xdr:from>
    <xdr:ext cx="2484120" cy="191262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933640" y="3200400"/>
          <a:ext cx="2484120" cy="1912620"/>
        </a:xfrm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16</xdr:row>
      <xdr:rowOff>0</xdr:rowOff>
    </xdr:from>
    <xdr:ext cx="2529840" cy="1927860"/>
    <xdr:pic>
      <xdr:nvPicPr>
        <xdr:cNvPr id="4" name="image6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5692080" y="3200400"/>
          <a:ext cx="2529840" cy="1927860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16</xdr:row>
      <xdr:rowOff>0</xdr:rowOff>
    </xdr:from>
    <xdr:ext cx="2705100" cy="1912620"/>
    <xdr:pic>
      <xdr:nvPicPr>
        <xdr:cNvPr id="5" name="image4.pn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8374320" y="3200400"/>
          <a:ext cx="2705100" cy="1912620"/>
        </a:xfrm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16</xdr:row>
      <xdr:rowOff>0</xdr:rowOff>
    </xdr:from>
    <xdr:ext cx="2613660" cy="1882140"/>
    <xdr:pic>
      <xdr:nvPicPr>
        <xdr:cNvPr id="6" name="image5.png" title="Imag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1056560" y="3200400"/>
          <a:ext cx="2613660" cy="1882140"/>
        </a:xfrm>
        <a:prstGeom prst="rect">
          <a:avLst/>
        </a:prstGeom>
        <a:noFill/>
      </xdr:spPr>
    </xdr:pic>
    <xdr:clientData fLocksWithSheet="0"/>
  </xdr:oneCellAnchor>
  <xdr:oneCellAnchor>
    <xdr:from>
      <xdr:col>27</xdr:col>
      <xdr:colOff>22860</xdr:colOff>
      <xdr:row>16</xdr:row>
      <xdr:rowOff>30480</xdr:rowOff>
    </xdr:from>
    <xdr:ext cx="2628900" cy="1874520"/>
    <xdr:pic>
      <xdr:nvPicPr>
        <xdr:cNvPr id="7" name="image2.png" title="Imag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3746420" y="3230880"/>
          <a:ext cx="2628900" cy="187452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33"/>
  <sheetViews>
    <sheetView tabSelected="1" topLeftCell="J1" workbookViewId="0">
      <selection activeCell="V8" sqref="V8"/>
    </sheetView>
  </sheetViews>
  <sheetFormatPr baseColWidth="10" defaultColWidth="12.6640625" defaultRowHeight="15.75" customHeight="1"/>
  <cols>
    <col min="3" max="3" width="35.77734375" customWidth="1"/>
    <col min="4" max="4" width="21.77734375" customWidth="1"/>
    <col min="5" max="5" width="21.21875" customWidth="1"/>
    <col min="6" max="6" width="14.77734375" customWidth="1"/>
    <col min="7" max="7" width="23.109375" customWidth="1"/>
    <col min="8" max="8" width="23" customWidth="1"/>
    <col min="9" max="9" width="11.88671875" customWidth="1"/>
    <col min="10" max="10" width="23.77734375" customWidth="1"/>
    <col min="11" max="11" width="11.77734375" customWidth="1"/>
    <col min="12" max="12" width="15.77734375" customWidth="1"/>
    <col min="13" max="13" width="7" customWidth="1"/>
    <col min="14" max="14" width="7.77734375" customWidth="1"/>
    <col min="15" max="15" width="8.109375" customWidth="1"/>
    <col min="16" max="16" width="8.21875" customWidth="1"/>
    <col min="17" max="17" width="7.109375" customWidth="1"/>
    <col min="18" max="18" width="11" customWidth="1"/>
    <col min="19" max="19" width="54.44140625" customWidth="1"/>
    <col min="20" max="20" width="13.33203125" customWidth="1"/>
    <col min="21" max="21" width="18.33203125" customWidth="1"/>
    <col min="22" max="22" width="36.44140625" customWidth="1"/>
    <col min="23" max="23" width="83.109375" customWidth="1"/>
    <col min="24" max="24" width="40.21875" customWidth="1"/>
    <col min="25" max="26" width="39.109375" customWidth="1"/>
    <col min="27" max="28" width="38.88671875" customWidth="1"/>
  </cols>
  <sheetData>
    <row r="1" spans="1:28" ht="19.2">
      <c r="A1" s="1"/>
      <c r="B1" s="40" t="s">
        <v>0</v>
      </c>
      <c r="C1" s="41"/>
      <c r="D1" s="42"/>
      <c r="E1" s="2"/>
      <c r="F1" s="2"/>
      <c r="G1" s="2"/>
      <c r="H1" s="2" t="s">
        <v>1</v>
      </c>
      <c r="I1" s="2"/>
      <c r="K1" s="2"/>
      <c r="M1" s="2"/>
      <c r="N1" s="2"/>
      <c r="O1" s="2"/>
      <c r="P1" s="2"/>
      <c r="Q1" s="2"/>
      <c r="R1" s="2"/>
      <c r="S1" s="2"/>
      <c r="T1" s="2"/>
      <c r="U1" s="2"/>
    </row>
    <row r="2" spans="1:28" ht="13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3"/>
      <c r="R2" s="3"/>
      <c r="S2" s="3"/>
      <c r="T2" s="3"/>
      <c r="U2" s="3"/>
      <c r="W2" s="4"/>
    </row>
    <row r="3" spans="1:28" ht="15.6">
      <c r="C3" s="43" t="s">
        <v>2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2"/>
      <c r="O3" s="44" t="s">
        <v>3</v>
      </c>
      <c r="P3" s="41"/>
      <c r="Q3" s="41"/>
      <c r="R3" s="41"/>
      <c r="S3" s="42"/>
      <c r="T3" s="5"/>
      <c r="U3" s="5"/>
      <c r="W3" s="4"/>
    </row>
    <row r="4" spans="1:28" ht="16.8">
      <c r="A4" s="45" t="s">
        <v>4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7"/>
      <c r="O4" s="48" t="s">
        <v>5</v>
      </c>
      <c r="P4" s="41"/>
      <c r="Q4" s="41"/>
      <c r="R4" s="42"/>
      <c r="S4" s="6" t="s">
        <v>6</v>
      </c>
      <c r="T4" s="3"/>
      <c r="U4" s="3"/>
      <c r="W4" s="7" t="s">
        <v>7</v>
      </c>
    </row>
    <row r="5" spans="1:28" ht="21.75" customHeight="1">
      <c r="A5" s="8" t="s">
        <v>8</v>
      </c>
      <c r="B5" s="8" t="s">
        <v>9</v>
      </c>
      <c r="C5" s="9" t="s">
        <v>10</v>
      </c>
      <c r="D5" s="9" t="s">
        <v>11</v>
      </c>
      <c r="E5" s="9" t="s">
        <v>12</v>
      </c>
      <c r="F5" s="9" t="s">
        <v>13</v>
      </c>
      <c r="G5" s="9" t="s">
        <v>14</v>
      </c>
      <c r="H5" s="49" t="s">
        <v>15</v>
      </c>
      <c r="I5" s="42"/>
      <c r="J5" s="8" t="s">
        <v>16</v>
      </c>
      <c r="K5" s="8" t="s">
        <v>17</v>
      </c>
      <c r="L5" s="8" t="s">
        <v>18</v>
      </c>
      <c r="M5" s="8" t="s">
        <v>19</v>
      </c>
      <c r="N5" s="8" t="s">
        <v>20</v>
      </c>
      <c r="O5" s="10" t="s">
        <v>21</v>
      </c>
      <c r="P5" s="10" t="s">
        <v>22</v>
      </c>
      <c r="Q5" s="10" t="s">
        <v>23</v>
      </c>
      <c r="R5" s="10" t="s">
        <v>24</v>
      </c>
      <c r="S5" s="10" t="s">
        <v>25</v>
      </c>
      <c r="T5" s="11"/>
      <c r="U5" s="11"/>
      <c r="W5" s="62" t="s">
        <v>26</v>
      </c>
    </row>
    <row r="6" spans="1:28" ht="13.8">
      <c r="A6" s="12">
        <v>0</v>
      </c>
      <c r="B6" s="13">
        <v>45142</v>
      </c>
      <c r="C6" s="12" t="s">
        <v>27</v>
      </c>
      <c r="D6" s="12">
        <v>11989</v>
      </c>
      <c r="E6" s="12">
        <v>100</v>
      </c>
      <c r="F6" s="12">
        <f t="shared" ref="F6:F14" si="0">E6/D6*100</f>
        <v>0.83409792309617148</v>
      </c>
      <c r="G6" s="12" t="s">
        <v>28</v>
      </c>
      <c r="H6" s="52" t="s">
        <v>29</v>
      </c>
      <c r="I6" s="42"/>
      <c r="J6" s="12">
        <v>32</v>
      </c>
      <c r="K6" s="12" t="s">
        <v>30</v>
      </c>
      <c r="L6" s="12" t="s">
        <v>31</v>
      </c>
      <c r="M6" s="12">
        <v>10</v>
      </c>
      <c r="N6" s="12" t="s">
        <v>32</v>
      </c>
      <c r="O6" s="12" t="s">
        <v>33</v>
      </c>
      <c r="P6" s="12" t="s">
        <v>34</v>
      </c>
      <c r="Q6" s="14" t="s">
        <v>35</v>
      </c>
      <c r="R6" s="12" t="s">
        <v>36</v>
      </c>
      <c r="S6" s="14" t="s">
        <v>37</v>
      </c>
      <c r="T6" s="15"/>
      <c r="U6" s="15"/>
      <c r="W6" s="51"/>
    </row>
    <row r="7" spans="1:28" ht="13.8">
      <c r="A7" s="12">
        <v>1</v>
      </c>
      <c r="B7" s="13">
        <v>45145</v>
      </c>
      <c r="C7" s="12" t="s">
        <v>27</v>
      </c>
      <c r="D7" s="12">
        <v>11989</v>
      </c>
      <c r="E7" s="12">
        <v>100</v>
      </c>
      <c r="F7" s="12">
        <f t="shared" si="0"/>
        <v>0.83409792309617148</v>
      </c>
      <c r="G7" s="12" t="s">
        <v>28</v>
      </c>
      <c r="H7" s="52" t="s">
        <v>29</v>
      </c>
      <c r="I7" s="42"/>
      <c r="J7" s="12">
        <v>32</v>
      </c>
      <c r="K7" s="12" t="s">
        <v>30</v>
      </c>
      <c r="L7" s="12" t="s">
        <v>31</v>
      </c>
      <c r="M7" s="12">
        <v>10</v>
      </c>
      <c r="N7" s="16" t="s">
        <v>38</v>
      </c>
      <c r="O7" s="17">
        <v>2823296</v>
      </c>
      <c r="P7" s="17" t="s">
        <v>39</v>
      </c>
      <c r="Q7" s="14" t="s">
        <v>40</v>
      </c>
      <c r="R7" s="12" t="s">
        <v>41</v>
      </c>
      <c r="S7" s="14" t="s">
        <v>42</v>
      </c>
      <c r="T7" s="15"/>
      <c r="U7" s="15"/>
      <c r="W7" s="62" t="s">
        <v>43</v>
      </c>
    </row>
    <row r="8" spans="1:28" ht="13.8">
      <c r="A8" s="12">
        <v>2</v>
      </c>
      <c r="B8" s="13">
        <v>45145</v>
      </c>
      <c r="C8" s="16" t="s">
        <v>44</v>
      </c>
      <c r="D8" s="12">
        <v>11989</v>
      </c>
      <c r="E8" s="12">
        <v>100</v>
      </c>
      <c r="F8" s="12">
        <f t="shared" si="0"/>
        <v>0.83409792309617148</v>
      </c>
      <c r="G8" s="12" t="s">
        <v>28</v>
      </c>
      <c r="H8" s="52" t="s">
        <v>29</v>
      </c>
      <c r="I8" s="42"/>
      <c r="J8" s="12">
        <v>32</v>
      </c>
      <c r="K8" s="12" t="s">
        <v>30</v>
      </c>
      <c r="L8" s="12" t="s">
        <v>31</v>
      </c>
      <c r="M8" s="12">
        <v>10</v>
      </c>
      <c r="N8" s="12" t="s">
        <v>32</v>
      </c>
      <c r="O8" s="17">
        <v>816227</v>
      </c>
      <c r="P8" s="17">
        <v>463707</v>
      </c>
      <c r="Q8" s="14" t="s">
        <v>45</v>
      </c>
      <c r="R8" s="12" t="s">
        <v>46</v>
      </c>
      <c r="S8" s="14" t="s">
        <v>47</v>
      </c>
      <c r="T8" s="15"/>
      <c r="U8" s="15"/>
      <c r="W8" s="53"/>
    </row>
    <row r="9" spans="1:28" ht="13.8">
      <c r="A9" s="12">
        <v>3</v>
      </c>
      <c r="B9" s="13">
        <v>45145</v>
      </c>
      <c r="C9" s="12" t="s">
        <v>27</v>
      </c>
      <c r="D9" s="12">
        <v>11989</v>
      </c>
      <c r="E9" s="12">
        <v>100</v>
      </c>
      <c r="F9" s="12">
        <f t="shared" si="0"/>
        <v>0.83409792309617148</v>
      </c>
      <c r="G9" s="12" t="s">
        <v>28</v>
      </c>
      <c r="H9" s="52" t="s">
        <v>29</v>
      </c>
      <c r="I9" s="42"/>
      <c r="J9" s="12">
        <v>32</v>
      </c>
      <c r="K9" s="12" t="s">
        <v>30</v>
      </c>
      <c r="L9" s="12" t="s">
        <v>31</v>
      </c>
      <c r="M9" s="16">
        <v>20</v>
      </c>
      <c r="N9" s="12" t="s">
        <v>32</v>
      </c>
      <c r="O9" s="12" t="s">
        <v>48</v>
      </c>
      <c r="P9" s="12" t="s">
        <v>49</v>
      </c>
      <c r="Q9" s="14" t="s">
        <v>50</v>
      </c>
      <c r="R9" s="12" t="s">
        <v>51</v>
      </c>
      <c r="S9" s="14" t="s">
        <v>52</v>
      </c>
      <c r="T9" s="15"/>
      <c r="U9" s="15"/>
      <c r="W9" s="53"/>
    </row>
    <row r="10" spans="1:28" ht="13.8">
      <c r="A10" s="12">
        <v>4</v>
      </c>
      <c r="B10" s="13">
        <v>45145</v>
      </c>
      <c r="C10" s="16" t="s">
        <v>53</v>
      </c>
      <c r="D10" s="16">
        <v>730214</v>
      </c>
      <c r="E10" s="12">
        <v>100</v>
      </c>
      <c r="F10" s="12">
        <f t="shared" si="0"/>
        <v>1.3694615551057636E-2</v>
      </c>
      <c r="G10" s="12" t="s">
        <v>28</v>
      </c>
      <c r="H10" s="52" t="s">
        <v>29</v>
      </c>
      <c r="I10" s="42"/>
      <c r="J10" s="12">
        <v>32</v>
      </c>
      <c r="K10" s="12" t="s">
        <v>30</v>
      </c>
      <c r="L10" s="12" t="s">
        <v>31</v>
      </c>
      <c r="M10" s="12">
        <v>10</v>
      </c>
      <c r="N10" s="12" t="s">
        <v>32</v>
      </c>
      <c r="O10" s="17" t="s">
        <v>54</v>
      </c>
      <c r="P10" s="17" t="s">
        <v>55</v>
      </c>
      <c r="Q10" s="14" t="s">
        <v>56</v>
      </c>
      <c r="R10" s="12" t="s">
        <v>57</v>
      </c>
      <c r="S10" s="14" t="s">
        <v>58</v>
      </c>
      <c r="T10" s="15"/>
      <c r="U10" s="15"/>
      <c r="W10" s="53"/>
    </row>
    <row r="11" spans="1:28" ht="13.8">
      <c r="A11" s="12">
        <v>5</v>
      </c>
      <c r="B11" s="13">
        <v>45145</v>
      </c>
      <c r="C11" s="18" t="s">
        <v>53</v>
      </c>
      <c r="D11" s="18">
        <v>730214</v>
      </c>
      <c r="E11" s="16">
        <v>17898</v>
      </c>
      <c r="F11" s="12">
        <f t="shared" si="0"/>
        <v>2.4510622913282956</v>
      </c>
      <c r="G11" s="12" t="s">
        <v>28</v>
      </c>
      <c r="H11" s="52" t="s">
        <v>29</v>
      </c>
      <c r="I11" s="42"/>
      <c r="J11" s="12">
        <v>32</v>
      </c>
      <c r="K11" s="12" t="s">
        <v>30</v>
      </c>
      <c r="L11" s="12" t="s">
        <v>31</v>
      </c>
      <c r="M11" s="12">
        <v>10</v>
      </c>
      <c r="N11" s="12" t="s">
        <v>32</v>
      </c>
      <c r="O11" s="12" t="s">
        <v>59</v>
      </c>
      <c r="P11" s="12" t="s">
        <v>60</v>
      </c>
      <c r="Q11" s="14" t="s">
        <v>61</v>
      </c>
      <c r="R11" s="12" t="s">
        <v>57</v>
      </c>
      <c r="S11" s="14" t="s">
        <v>62</v>
      </c>
      <c r="T11" s="15"/>
      <c r="U11" s="15"/>
      <c r="W11" s="51"/>
    </row>
    <row r="12" spans="1:28" ht="13.2">
      <c r="A12" s="12">
        <v>6</v>
      </c>
      <c r="B12" s="13">
        <v>45146</v>
      </c>
      <c r="C12" s="18" t="s">
        <v>53</v>
      </c>
      <c r="D12" s="18">
        <v>730214</v>
      </c>
      <c r="E12" s="12">
        <v>100</v>
      </c>
      <c r="F12" s="12">
        <f t="shared" si="0"/>
        <v>1.3694615551057636E-2</v>
      </c>
      <c r="G12" s="12" t="s">
        <v>28</v>
      </c>
      <c r="H12" s="52" t="s">
        <v>29</v>
      </c>
      <c r="I12" s="42"/>
      <c r="J12" s="12">
        <v>32</v>
      </c>
      <c r="K12" s="12" t="s">
        <v>30</v>
      </c>
      <c r="L12" s="12" t="s">
        <v>31</v>
      </c>
      <c r="M12" s="16">
        <v>20</v>
      </c>
      <c r="N12" s="12" t="s">
        <v>32</v>
      </c>
      <c r="O12" s="19" t="s">
        <v>63</v>
      </c>
      <c r="P12" s="20" t="s">
        <v>64</v>
      </c>
      <c r="Q12" s="20" t="s">
        <v>65</v>
      </c>
      <c r="R12" s="20" t="s">
        <v>66</v>
      </c>
      <c r="S12" s="20" t="s">
        <v>67</v>
      </c>
      <c r="T12" s="21"/>
      <c r="U12" s="21"/>
    </row>
    <row r="13" spans="1:28" ht="13.2">
      <c r="A13" s="12">
        <v>7</v>
      </c>
      <c r="B13" s="13">
        <v>45146</v>
      </c>
      <c r="C13" s="18" t="s">
        <v>53</v>
      </c>
      <c r="D13" s="16">
        <v>487123</v>
      </c>
      <c r="E13" s="16">
        <v>243095</v>
      </c>
      <c r="F13" s="12">
        <f t="shared" si="0"/>
        <v>49.904233632983868</v>
      </c>
      <c r="G13" s="12" t="s">
        <v>28</v>
      </c>
      <c r="H13" s="55" t="s">
        <v>68</v>
      </c>
      <c r="I13" s="42"/>
      <c r="J13" s="12">
        <v>32</v>
      </c>
      <c r="K13" s="12" t="s">
        <v>30</v>
      </c>
      <c r="L13" s="12" t="s">
        <v>31</v>
      </c>
      <c r="M13" s="12">
        <v>10</v>
      </c>
      <c r="N13" s="12" t="s">
        <v>32</v>
      </c>
      <c r="O13" s="19" t="s">
        <v>69</v>
      </c>
      <c r="P13" s="19" t="s">
        <v>70</v>
      </c>
      <c r="Q13" s="19" t="s">
        <v>71</v>
      </c>
      <c r="R13" s="20"/>
      <c r="S13" s="19" t="s">
        <v>72</v>
      </c>
      <c r="T13" s="22"/>
      <c r="U13" s="22"/>
    </row>
    <row r="14" spans="1:28" ht="26.4">
      <c r="A14" s="12">
        <v>8</v>
      </c>
      <c r="B14" s="13">
        <v>45146</v>
      </c>
      <c r="C14" s="16" t="s">
        <v>73</v>
      </c>
      <c r="D14" s="16">
        <v>716148</v>
      </c>
      <c r="E14" s="12">
        <v>100</v>
      </c>
      <c r="F14" s="12">
        <f t="shared" si="0"/>
        <v>1.396359411741707E-2</v>
      </c>
      <c r="G14" s="12" t="s">
        <v>28</v>
      </c>
      <c r="H14" s="52" t="s">
        <v>29</v>
      </c>
      <c r="I14" s="42"/>
      <c r="J14" s="12">
        <v>32</v>
      </c>
      <c r="K14" s="12" t="s">
        <v>30</v>
      </c>
      <c r="L14" s="12" t="s">
        <v>31</v>
      </c>
      <c r="M14" s="12">
        <v>10</v>
      </c>
      <c r="N14" s="12" t="s">
        <v>32</v>
      </c>
      <c r="O14" s="19" t="s">
        <v>74</v>
      </c>
      <c r="P14" s="19" t="s">
        <v>75</v>
      </c>
      <c r="Q14" s="19" t="s">
        <v>76</v>
      </c>
      <c r="R14" s="19" t="s">
        <v>77</v>
      </c>
      <c r="S14" s="19" t="s">
        <v>78</v>
      </c>
      <c r="T14" s="22"/>
      <c r="U14" s="22"/>
      <c r="V14" s="23" t="s">
        <v>79</v>
      </c>
    </row>
    <row r="15" spans="1:28" ht="16.8">
      <c r="A15" s="56" t="s">
        <v>80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2"/>
      <c r="O15" s="48" t="s">
        <v>5</v>
      </c>
      <c r="P15" s="41"/>
      <c r="Q15" s="41"/>
      <c r="R15" s="42"/>
      <c r="S15" s="6" t="s">
        <v>6</v>
      </c>
      <c r="T15" s="3"/>
      <c r="U15" s="3"/>
    </row>
    <row r="16" spans="1:28" ht="13.2">
      <c r="A16" s="8" t="s">
        <v>8</v>
      </c>
      <c r="B16" s="8" t="s">
        <v>9</v>
      </c>
      <c r="C16" s="9" t="s">
        <v>10</v>
      </c>
      <c r="D16" s="9" t="s">
        <v>11</v>
      </c>
      <c r="E16" s="9" t="s">
        <v>12</v>
      </c>
      <c r="F16" s="9" t="s">
        <v>13</v>
      </c>
      <c r="G16" s="8" t="s">
        <v>14</v>
      </c>
      <c r="H16" s="8" t="s">
        <v>15</v>
      </c>
      <c r="I16" s="9" t="s">
        <v>81</v>
      </c>
      <c r="J16" s="8" t="s">
        <v>16</v>
      </c>
      <c r="K16" s="8" t="s">
        <v>17</v>
      </c>
      <c r="L16" s="8" t="s">
        <v>18</v>
      </c>
      <c r="M16" s="8" t="s">
        <v>19</v>
      </c>
      <c r="N16" s="8" t="s">
        <v>20</v>
      </c>
      <c r="O16" s="10" t="s">
        <v>21</v>
      </c>
      <c r="P16" s="10" t="s">
        <v>22</v>
      </c>
      <c r="Q16" s="57" t="s">
        <v>23</v>
      </c>
      <c r="R16" s="42"/>
      <c r="S16" s="10" t="s">
        <v>25</v>
      </c>
      <c r="T16" s="10" t="s">
        <v>82</v>
      </c>
      <c r="U16" s="10" t="s">
        <v>83</v>
      </c>
      <c r="V16" s="24" t="s">
        <v>84</v>
      </c>
      <c r="W16" s="25">
        <v>16</v>
      </c>
      <c r="X16" s="25">
        <v>17</v>
      </c>
      <c r="Y16" s="25">
        <v>20</v>
      </c>
      <c r="Z16" s="25">
        <v>22</v>
      </c>
      <c r="AA16" s="25">
        <v>23</v>
      </c>
      <c r="AB16" s="25">
        <v>24</v>
      </c>
    </row>
    <row r="17" spans="1:37" ht="13.8">
      <c r="A17" s="12">
        <v>9</v>
      </c>
      <c r="B17" s="13">
        <v>45147</v>
      </c>
      <c r="C17" s="12" t="s">
        <v>53</v>
      </c>
      <c r="D17" s="12">
        <v>1000</v>
      </c>
      <c r="E17" s="12">
        <v>100</v>
      </c>
      <c r="F17" s="12">
        <f t="shared" ref="F17:F32" si="1">E17/D17*100</f>
        <v>10</v>
      </c>
      <c r="G17" s="12" t="s">
        <v>85</v>
      </c>
      <c r="H17" s="12" t="s">
        <v>86</v>
      </c>
      <c r="I17" s="12">
        <v>50</v>
      </c>
      <c r="J17" s="12">
        <v>50</v>
      </c>
      <c r="K17" s="12" t="s">
        <v>87</v>
      </c>
      <c r="L17" s="12" t="s">
        <v>31</v>
      </c>
      <c r="M17" s="12">
        <v>200</v>
      </c>
      <c r="N17" s="12" t="s">
        <v>32</v>
      </c>
      <c r="O17" s="12" t="s">
        <v>88</v>
      </c>
      <c r="P17" s="12" t="s">
        <v>89</v>
      </c>
      <c r="Q17" s="58" t="s">
        <v>90</v>
      </c>
      <c r="R17" s="47"/>
      <c r="S17" s="14" t="s">
        <v>91</v>
      </c>
      <c r="T17" s="26" t="s">
        <v>140</v>
      </c>
      <c r="U17" s="27" t="e">
        <f>(T17/S17)*100</f>
        <v>#VALUE!</v>
      </c>
      <c r="V17" s="54" t="s">
        <v>92</v>
      </c>
      <c r="W17" s="50"/>
      <c r="X17" s="50"/>
      <c r="Y17" s="50"/>
      <c r="Z17" s="50"/>
      <c r="AA17" s="50"/>
      <c r="AB17" s="50"/>
    </row>
    <row r="18" spans="1:37" ht="13.8">
      <c r="A18" s="12">
        <v>10</v>
      </c>
      <c r="B18" s="13">
        <v>45147</v>
      </c>
      <c r="C18" s="12" t="s">
        <v>53</v>
      </c>
      <c r="D18" s="12">
        <v>1000</v>
      </c>
      <c r="E18" s="12">
        <v>100</v>
      </c>
      <c r="F18" s="12">
        <f t="shared" si="1"/>
        <v>10</v>
      </c>
      <c r="G18" s="12" t="s">
        <v>85</v>
      </c>
      <c r="H18" s="12" t="s">
        <v>86</v>
      </c>
      <c r="I18" s="16">
        <v>20</v>
      </c>
      <c r="J18" s="12">
        <v>50</v>
      </c>
      <c r="K18" s="12" t="s">
        <v>87</v>
      </c>
      <c r="L18" s="12" t="s">
        <v>31</v>
      </c>
      <c r="M18" s="12">
        <v>200</v>
      </c>
      <c r="N18" s="12" t="s">
        <v>32</v>
      </c>
      <c r="O18" s="12" t="s">
        <v>93</v>
      </c>
      <c r="P18" s="12" t="s">
        <v>94</v>
      </c>
      <c r="Q18" s="60" t="s">
        <v>95</v>
      </c>
      <c r="R18" s="42"/>
      <c r="S18" s="14" t="s">
        <v>96</v>
      </c>
      <c r="T18" s="26" t="s">
        <v>140</v>
      </c>
      <c r="U18" s="27" t="e">
        <f t="shared" ref="U17:U29" si="2">(S18/T18)*100</f>
        <v>#VALUE!</v>
      </c>
      <c r="V18" s="53"/>
      <c r="W18" s="53"/>
      <c r="X18" s="53"/>
      <c r="Y18" s="53"/>
      <c r="Z18" s="53"/>
      <c r="AA18" s="53"/>
      <c r="AB18" s="53"/>
    </row>
    <row r="19" spans="1:37" ht="13.8">
      <c r="A19" s="12">
        <v>11</v>
      </c>
      <c r="B19" s="13">
        <v>45147</v>
      </c>
      <c r="C19" s="12" t="s">
        <v>53</v>
      </c>
      <c r="D19" s="12">
        <v>1000</v>
      </c>
      <c r="E19" s="12">
        <v>100</v>
      </c>
      <c r="F19" s="12">
        <f t="shared" si="1"/>
        <v>10</v>
      </c>
      <c r="G19" s="12" t="s">
        <v>85</v>
      </c>
      <c r="H19" s="12" t="s">
        <v>86</v>
      </c>
      <c r="I19" s="16">
        <v>10</v>
      </c>
      <c r="J19" s="12">
        <v>50</v>
      </c>
      <c r="K19" s="12" t="s">
        <v>87</v>
      </c>
      <c r="L19" s="12" t="s">
        <v>31</v>
      </c>
      <c r="M19" s="12">
        <v>200</v>
      </c>
      <c r="N19" s="12" t="s">
        <v>32</v>
      </c>
      <c r="O19" s="12" t="s">
        <v>97</v>
      </c>
      <c r="P19" s="12" t="s">
        <v>98</v>
      </c>
      <c r="Q19" s="60" t="s">
        <v>99</v>
      </c>
      <c r="R19" s="42"/>
      <c r="S19" s="14" t="s">
        <v>100</v>
      </c>
      <c r="T19" s="26" t="s">
        <v>140</v>
      </c>
      <c r="U19" s="27" t="e">
        <f t="shared" si="2"/>
        <v>#VALUE!</v>
      </c>
      <c r="V19" s="53"/>
      <c r="W19" s="53"/>
      <c r="X19" s="53"/>
      <c r="Y19" s="53"/>
      <c r="Z19" s="53"/>
      <c r="AA19" s="53"/>
      <c r="AB19" s="53"/>
    </row>
    <row r="20" spans="1:37" ht="13.8">
      <c r="A20" s="12">
        <v>12</v>
      </c>
      <c r="B20" s="13">
        <v>45147</v>
      </c>
      <c r="C20" s="12" t="s">
        <v>53</v>
      </c>
      <c r="D20" s="12">
        <v>1000</v>
      </c>
      <c r="E20" s="12">
        <v>100</v>
      </c>
      <c r="F20" s="12">
        <f t="shared" si="1"/>
        <v>10</v>
      </c>
      <c r="G20" s="12" t="s">
        <v>85</v>
      </c>
      <c r="H20" s="12" t="s">
        <v>86</v>
      </c>
      <c r="I20" s="16">
        <v>3</v>
      </c>
      <c r="J20" s="12">
        <v>50</v>
      </c>
      <c r="K20" s="12" t="s">
        <v>87</v>
      </c>
      <c r="L20" s="12" t="s">
        <v>31</v>
      </c>
      <c r="M20" s="12">
        <v>200</v>
      </c>
      <c r="N20" s="12" t="s">
        <v>32</v>
      </c>
      <c r="O20" s="12" t="s">
        <v>101</v>
      </c>
      <c r="P20" s="12" t="s">
        <v>102</v>
      </c>
      <c r="Q20" s="60" t="s">
        <v>103</v>
      </c>
      <c r="R20" s="42"/>
      <c r="S20" s="14" t="s">
        <v>104</v>
      </c>
      <c r="T20" s="26" t="s">
        <v>140</v>
      </c>
      <c r="U20" s="27" t="e">
        <f t="shared" si="2"/>
        <v>#VALUE!</v>
      </c>
      <c r="V20" s="53"/>
      <c r="W20" s="53"/>
      <c r="X20" s="53"/>
      <c r="Y20" s="53"/>
      <c r="Z20" s="53"/>
      <c r="AA20" s="53"/>
      <c r="AB20" s="53"/>
    </row>
    <row r="21" spans="1:37" ht="13.8">
      <c r="A21" s="12">
        <v>13</v>
      </c>
      <c r="B21" s="28">
        <v>45147</v>
      </c>
      <c r="C21" s="29" t="s">
        <v>53</v>
      </c>
      <c r="D21" s="29">
        <v>1000</v>
      </c>
      <c r="E21" s="29">
        <v>100</v>
      </c>
      <c r="F21" s="12">
        <f t="shared" si="1"/>
        <v>10</v>
      </c>
      <c r="G21" s="12" t="s">
        <v>85</v>
      </c>
      <c r="H21" s="29" t="s">
        <v>86</v>
      </c>
      <c r="I21" s="30">
        <v>5</v>
      </c>
      <c r="J21" s="29">
        <v>50</v>
      </c>
      <c r="K21" s="29" t="s">
        <v>87</v>
      </c>
      <c r="L21" s="29" t="s">
        <v>31</v>
      </c>
      <c r="M21" s="29">
        <v>200</v>
      </c>
      <c r="N21" s="29" t="s">
        <v>32</v>
      </c>
      <c r="O21" s="29" t="s">
        <v>105</v>
      </c>
      <c r="P21" s="31">
        <v>475122</v>
      </c>
      <c r="Q21" s="59" t="s">
        <v>106</v>
      </c>
      <c r="R21" s="42"/>
      <c r="S21" s="27" t="s">
        <v>107</v>
      </c>
      <c r="T21" s="26" t="s">
        <v>140</v>
      </c>
      <c r="U21" s="27" t="e">
        <f t="shared" si="2"/>
        <v>#VALUE!</v>
      </c>
      <c r="V21" s="53"/>
      <c r="W21" s="53"/>
      <c r="X21" s="53"/>
      <c r="Y21" s="53"/>
      <c r="Z21" s="53"/>
      <c r="AA21" s="53"/>
      <c r="AB21" s="53"/>
      <c r="AC21" s="32"/>
      <c r="AD21" s="32"/>
      <c r="AE21" s="32"/>
      <c r="AF21" s="32"/>
      <c r="AG21" s="32"/>
      <c r="AH21" s="32"/>
      <c r="AI21" s="32"/>
      <c r="AJ21" s="32"/>
      <c r="AK21" s="32"/>
    </row>
    <row r="22" spans="1:37" ht="13.8">
      <c r="A22" s="12">
        <v>14</v>
      </c>
      <c r="B22" s="28">
        <v>45147</v>
      </c>
      <c r="C22" s="29" t="s">
        <v>53</v>
      </c>
      <c r="D22" s="30">
        <v>10000</v>
      </c>
      <c r="E22" s="29">
        <v>100</v>
      </c>
      <c r="F22" s="12">
        <f t="shared" si="1"/>
        <v>1</v>
      </c>
      <c r="G22" s="12" t="s">
        <v>85</v>
      </c>
      <c r="H22" s="29" t="s">
        <v>86</v>
      </c>
      <c r="I22" s="33">
        <v>5</v>
      </c>
      <c r="J22" s="29">
        <v>50</v>
      </c>
      <c r="K22" s="29" t="s">
        <v>87</v>
      </c>
      <c r="L22" s="29" t="s">
        <v>31</v>
      </c>
      <c r="M22" s="29">
        <v>200</v>
      </c>
      <c r="N22" s="29" t="s">
        <v>32</v>
      </c>
      <c r="O22" s="29" t="s">
        <v>108</v>
      </c>
      <c r="P22" s="29" t="s">
        <v>109</v>
      </c>
      <c r="Q22" s="61">
        <v>36526</v>
      </c>
      <c r="R22" s="42"/>
      <c r="S22" s="27" t="s">
        <v>110</v>
      </c>
      <c r="T22" s="26" t="s">
        <v>140</v>
      </c>
      <c r="U22" s="27" t="e">
        <f t="shared" si="2"/>
        <v>#VALUE!</v>
      </c>
      <c r="V22" s="53"/>
      <c r="W22" s="53"/>
      <c r="X22" s="53"/>
      <c r="Y22" s="53"/>
      <c r="Z22" s="53"/>
      <c r="AA22" s="53"/>
      <c r="AB22" s="53"/>
      <c r="AC22" s="32"/>
      <c r="AD22" s="32"/>
      <c r="AE22" s="32"/>
      <c r="AF22" s="32"/>
      <c r="AG22" s="32"/>
      <c r="AH22" s="32"/>
      <c r="AI22" s="32"/>
      <c r="AJ22" s="32"/>
      <c r="AK22" s="32"/>
    </row>
    <row r="23" spans="1:37" ht="13.8">
      <c r="A23" s="12">
        <v>15</v>
      </c>
      <c r="B23" s="28">
        <v>45147</v>
      </c>
      <c r="C23" s="29" t="s">
        <v>53</v>
      </c>
      <c r="D23" s="33">
        <v>10000</v>
      </c>
      <c r="E23" s="29">
        <v>100</v>
      </c>
      <c r="F23" s="12">
        <f t="shared" si="1"/>
        <v>1</v>
      </c>
      <c r="G23" s="12" t="s">
        <v>85</v>
      </c>
      <c r="H23" s="30" t="s">
        <v>29</v>
      </c>
      <c r="I23" s="33">
        <v>5</v>
      </c>
      <c r="J23" s="29">
        <v>50</v>
      </c>
      <c r="K23" s="29" t="s">
        <v>87</v>
      </c>
      <c r="L23" s="29" t="s">
        <v>31</v>
      </c>
      <c r="M23" s="29">
        <v>200</v>
      </c>
      <c r="N23" s="29" t="s">
        <v>32</v>
      </c>
      <c r="O23" s="31" t="s">
        <v>111</v>
      </c>
      <c r="P23" s="31">
        <v>1518740</v>
      </c>
      <c r="Q23" s="59" t="s">
        <v>112</v>
      </c>
      <c r="R23" s="42"/>
      <c r="S23" s="34">
        <v>2396418</v>
      </c>
      <c r="T23" s="26" t="s">
        <v>140</v>
      </c>
      <c r="U23" s="34" t="e">
        <f t="shared" si="2"/>
        <v>#VALUE!</v>
      </c>
      <c r="V23" s="53"/>
      <c r="W23" s="53"/>
      <c r="X23" s="53"/>
      <c r="Y23" s="53"/>
      <c r="Z23" s="53"/>
      <c r="AA23" s="53"/>
      <c r="AB23" s="53"/>
      <c r="AC23" s="32"/>
      <c r="AD23" s="32"/>
      <c r="AE23" s="32"/>
      <c r="AF23" s="32"/>
      <c r="AG23" s="32"/>
      <c r="AH23" s="32"/>
      <c r="AI23" s="32"/>
      <c r="AJ23" s="32"/>
      <c r="AK23" s="32"/>
    </row>
    <row r="24" spans="1:37" ht="13.8">
      <c r="A24" s="12">
        <v>16</v>
      </c>
      <c r="B24" s="28">
        <v>45147</v>
      </c>
      <c r="C24" s="29" t="s">
        <v>53</v>
      </c>
      <c r="D24" s="33">
        <v>10000</v>
      </c>
      <c r="E24" s="29">
        <v>100</v>
      </c>
      <c r="F24" s="12">
        <f t="shared" si="1"/>
        <v>1</v>
      </c>
      <c r="G24" s="12" t="s">
        <v>85</v>
      </c>
      <c r="H24" s="33" t="s">
        <v>29</v>
      </c>
      <c r="I24" s="30">
        <v>10</v>
      </c>
      <c r="J24" s="29">
        <v>50</v>
      </c>
      <c r="K24" s="29" t="s">
        <v>87</v>
      </c>
      <c r="L24" s="29" t="s">
        <v>31</v>
      </c>
      <c r="M24" s="29">
        <v>200</v>
      </c>
      <c r="N24" s="29" t="s">
        <v>32</v>
      </c>
      <c r="O24" s="31">
        <v>469824</v>
      </c>
      <c r="P24" s="31" t="s">
        <v>113</v>
      </c>
      <c r="Q24" s="59" t="s">
        <v>114</v>
      </c>
      <c r="R24" s="42"/>
      <c r="S24" s="27" t="s">
        <v>115</v>
      </c>
      <c r="T24" s="26" t="s">
        <v>140</v>
      </c>
      <c r="U24" s="27" t="e">
        <f t="shared" si="2"/>
        <v>#VALUE!</v>
      </c>
      <c r="V24" s="53"/>
      <c r="W24" s="53"/>
      <c r="X24" s="53"/>
      <c r="Y24" s="53"/>
      <c r="Z24" s="53"/>
      <c r="AA24" s="53"/>
      <c r="AB24" s="53"/>
      <c r="AC24" s="32"/>
      <c r="AD24" s="32"/>
      <c r="AE24" s="32"/>
      <c r="AF24" s="32"/>
      <c r="AG24" s="32"/>
      <c r="AH24" s="32"/>
      <c r="AI24" s="32"/>
      <c r="AJ24" s="32"/>
      <c r="AK24" s="32"/>
    </row>
    <row r="25" spans="1:37" ht="13.8">
      <c r="A25" s="12">
        <v>17</v>
      </c>
      <c r="B25" s="28">
        <v>45148</v>
      </c>
      <c r="C25" s="29" t="s">
        <v>53</v>
      </c>
      <c r="D25" s="33">
        <v>10000</v>
      </c>
      <c r="E25" s="29">
        <v>100</v>
      </c>
      <c r="F25" s="12">
        <f t="shared" si="1"/>
        <v>1</v>
      </c>
      <c r="G25" s="12" t="s">
        <v>85</v>
      </c>
      <c r="H25" s="30" t="s">
        <v>116</v>
      </c>
      <c r="I25" s="30">
        <v>5</v>
      </c>
      <c r="J25" s="29">
        <v>50</v>
      </c>
      <c r="K25" s="29" t="s">
        <v>87</v>
      </c>
      <c r="L25" s="29" t="s">
        <v>31</v>
      </c>
      <c r="M25" s="29">
        <v>200</v>
      </c>
      <c r="N25" s="29" t="s">
        <v>32</v>
      </c>
      <c r="O25" s="29" t="s">
        <v>117</v>
      </c>
      <c r="P25" s="29" t="s">
        <v>118</v>
      </c>
      <c r="Q25" s="59" t="s">
        <v>119</v>
      </c>
      <c r="R25" s="42"/>
      <c r="S25" s="27" t="s">
        <v>141</v>
      </c>
      <c r="T25" s="27">
        <v>400</v>
      </c>
      <c r="U25" s="27" t="e">
        <f t="shared" si="2"/>
        <v>#VALUE!</v>
      </c>
      <c r="V25" s="53"/>
      <c r="W25" s="53"/>
      <c r="X25" s="53"/>
      <c r="Y25" s="53"/>
      <c r="Z25" s="53"/>
      <c r="AA25" s="53"/>
      <c r="AB25" s="53"/>
      <c r="AC25" s="32"/>
      <c r="AD25" s="32"/>
      <c r="AE25" s="32"/>
      <c r="AF25" s="32"/>
      <c r="AG25" s="32"/>
      <c r="AH25" s="32"/>
      <c r="AI25" s="32"/>
      <c r="AJ25" s="32"/>
      <c r="AK25" s="32"/>
    </row>
    <row r="26" spans="1:37" ht="13.8">
      <c r="A26" s="12">
        <v>18</v>
      </c>
      <c r="B26" s="28">
        <v>45148</v>
      </c>
      <c r="C26" s="29" t="s">
        <v>53</v>
      </c>
      <c r="D26" s="33">
        <v>10000</v>
      </c>
      <c r="E26" s="29">
        <v>100</v>
      </c>
      <c r="F26" s="12">
        <f t="shared" si="1"/>
        <v>1</v>
      </c>
      <c r="G26" s="12" t="s">
        <v>85</v>
      </c>
      <c r="H26" s="33" t="s">
        <v>116</v>
      </c>
      <c r="I26" s="30">
        <v>10</v>
      </c>
      <c r="J26" s="29">
        <v>50</v>
      </c>
      <c r="K26" s="29" t="s">
        <v>87</v>
      </c>
      <c r="L26" s="29" t="s">
        <v>31</v>
      </c>
      <c r="M26" s="29">
        <v>200</v>
      </c>
      <c r="N26" s="29" t="s">
        <v>32</v>
      </c>
      <c r="O26" s="29" t="s">
        <v>120</v>
      </c>
      <c r="P26" s="29" t="s">
        <v>121</v>
      </c>
      <c r="Q26" s="59" t="s">
        <v>122</v>
      </c>
      <c r="R26" s="42"/>
      <c r="S26" s="27" t="s">
        <v>123</v>
      </c>
      <c r="T26" s="27">
        <v>400</v>
      </c>
      <c r="U26" s="27" t="e">
        <f t="shared" si="2"/>
        <v>#VALUE!</v>
      </c>
      <c r="V26" s="53"/>
      <c r="W26" s="53"/>
      <c r="X26" s="53"/>
      <c r="Y26" s="53"/>
      <c r="Z26" s="53"/>
      <c r="AA26" s="53"/>
      <c r="AB26" s="53"/>
      <c r="AC26" s="32"/>
      <c r="AD26" s="32"/>
      <c r="AE26" s="32"/>
      <c r="AF26" s="32"/>
      <c r="AG26" s="32"/>
      <c r="AH26" s="32"/>
      <c r="AI26" s="32"/>
      <c r="AJ26" s="32"/>
      <c r="AK26" s="32"/>
    </row>
    <row r="27" spans="1:37" ht="13.8">
      <c r="A27" s="12">
        <v>19</v>
      </c>
      <c r="B27" s="28">
        <v>45148</v>
      </c>
      <c r="C27" s="30" t="s">
        <v>73</v>
      </c>
      <c r="D27" s="33">
        <v>10000</v>
      </c>
      <c r="E27" s="29">
        <v>100</v>
      </c>
      <c r="F27" s="12">
        <f t="shared" si="1"/>
        <v>1</v>
      </c>
      <c r="G27" s="12" t="s">
        <v>85</v>
      </c>
      <c r="H27" s="33" t="s">
        <v>29</v>
      </c>
      <c r="I27" s="30">
        <v>5</v>
      </c>
      <c r="J27" s="29">
        <v>50</v>
      </c>
      <c r="K27" s="29" t="s">
        <v>87</v>
      </c>
      <c r="L27" s="29" t="s">
        <v>31</v>
      </c>
      <c r="M27" s="29">
        <v>200</v>
      </c>
      <c r="N27" s="29" t="s">
        <v>32</v>
      </c>
      <c r="O27" s="29" t="s">
        <v>124</v>
      </c>
      <c r="P27" s="29" t="s">
        <v>125</v>
      </c>
      <c r="Q27" s="59" t="s">
        <v>126</v>
      </c>
      <c r="R27" s="42"/>
      <c r="S27" s="27" t="s">
        <v>127</v>
      </c>
      <c r="T27" s="27" t="s">
        <v>140</v>
      </c>
      <c r="U27" s="27" t="e">
        <f t="shared" si="2"/>
        <v>#VALUE!</v>
      </c>
      <c r="V27" s="51"/>
      <c r="W27" s="51"/>
      <c r="X27" s="51"/>
      <c r="Y27" s="51"/>
      <c r="Z27" s="51"/>
      <c r="AA27" s="51"/>
      <c r="AB27" s="51"/>
      <c r="AC27" s="32"/>
      <c r="AD27" s="32"/>
      <c r="AE27" s="32"/>
      <c r="AF27" s="32"/>
      <c r="AG27" s="32"/>
      <c r="AH27" s="32"/>
      <c r="AI27" s="32"/>
      <c r="AJ27" s="32"/>
      <c r="AK27" s="32"/>
    </row>
    <row r="28" spans="1:37" ht="52.8">
      <c r="A28" s="12">
        <v>20</v>
      </c>
      <c r="B28" s="28">
        <v>45148</v>
      </c>
      <c r="C28" s="63" t="s">
        <v>128</v>
      </c>
      <c r="D28" s="33">
        <v>10000</v>
      </c>
      <c r="E28" s="30">
        <v>10000</v>
      </c>
      <c r="F28" s="12">
        <f t="shared" si="1"/>
        <v>100</v>
      </c>
      <c r="G28" s="12" t="s">
        <v>85</v>
      </c>
      <c r="H28" s="33" t="s">
        <v>29</v>
      </c>
      <c r="I28" s="33">
        <v>5</v>
      </c>
      <c r="J28" s="29">
        <v>50</v>
      </c>
      <c r="K28" s="29" t="s">
        <v>87</v>
      </c>
      <c r="L28" s="29" t="s">
        <v>31</v>
      </c>
      <c r="M28" s="29">
        <v>200</v>
      </c>
      <c r="N28" s="29" t="s">
        <v>32</v>
      </c>
      <c r="O28" s="29" t="s">
        <v>129</v>
      </c>
      <c r="P28" s="31">
        <v>1817388</v>
      </c>
      <c r="Q28" s="59" t="s">
        <v>130</v>
      </c>
      <c r="R28" s="42"/>
      <c r="S28" s="27" t="s">
        <v>131</v>
      </c>
      <c r="T28" s="35" t="s">
        <v>140</v>
      </c>
      <c r="U28" s="27" t="e">
        <f t="shared" si="2"/>
        <v>#VALUE!</v>
      </c>
      <c r="V28" s="36" t="s">
        <v>132</v>
      </c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</row>
    <row r="29" spans="1:37" ht="13.8">
      <c r="A29" s="12">
        <v>21</v>
      </c>
      <c r="B29" s="28">
        <v>45148</v>
      </c>
      <c r="C29" s="33" t="s">
        <v>133</v>
      </c>
      <c r="D29" s="33">
        <v>10000</v>
      </c>
      <c r="E29" s="30">
        <v>17880</v>
      </c>
      <c r="F29" s="12">
        <f t="shared" si="1"/>
        <v>178.8</v>
      </c>
      <c r="G29" s="12" t="s">
        <v>85</v>
      </c>
      <c r="H29" s="33" t="s">
        <v>29</v>
      </c>
      <c r="I29" s="30">
        <v>20</v>
      </c>
      <c r="J29" s="29">
        <v>50</v>
      </c>
      <c r="K29" s="29" t="s">
        <v>87</v>
      </c>
      <c r="L29" s="29" t="s">
        <v>31</v>
      </c>
      <c r="M29" s="29">
        <v>200</v>
      </c>
      <c r="N29" s="29" t="s">
        <v>32</v>
      </c>
      <c r="O29" s="29" t="s">
        <v>145</v>
      </c>
      <c r="P29" s="29" t="s">
        <v>146</v>
      </c>
      <c r="Q29" s="59" t="s">
        <v>147</v>
      </c>
      <c r="R29" s="42"/>
      <c r="S29" s="27" t="s">
        <v>142</v>
      </c>
      <c r="T29" s="35" t="s">
        <v>140</v>
      </c>
      <c r="U29" s="27" t="e">
        <f t="shared" si="2"/>
        <v>#VALUE!</v>
      </c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</row>
    <row r="30" spans="1:37" ht="13.8">
      <c r="A30" s="37">
        <v>22</v>
      </c>
      <c r="B30" s="28">
        <v>45148</v>
      </c>
      <c r="C30" s="30" t="s">
        <v>134</v>
      </c>
      <c r="D30" s="33">
        <v>10000</v>
      </c>
      <c r="E30" s="30">
        <v>17895</v>
      </c>
      <c r="F30" s="29">
        <f t="shared" si="1"/>
        <v>178.95000000000002</v>
      </c>
      <c r="G30" s="29" t="s">
        <v>85</v>
      </c>
      <c r="H30" s="33" t="s">
        <v>29</v>
      </c>
      <c r="I30" s="30">
        <v>5</v>
      </c>
      <c r="J30" s="29">
        <v>50</v>
      </c>
      <c r="K30" s="29" t="s">
        <v>87</v>
      </c>
      <c r="L30" s="29" t="s">
        <v>31</v>
      </c>
      <c r="M30" s="29">
        <v>200</v>
      </c>
      <c r="N30" s="29" t="s">
        <v>32</v>
      </c>
      <c r="O30" s="38" t="s">
        <v>135</v>
      </c>
      <c r="P30" s="29"/>
      <c r="Q30" s="59"/>
      <c r="R30" s="42"/>
      <c r="S30" s="27"/>
      <c r="T30" s="27"/>
      <c r="U30" s="27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</row>
    <row r="31" spans="1:37" ht="39.6">
      <c r="A31" s="37">
        <v>23</v>
      </c>
      <c r="B31" s="28">
        <v>45149</v>
      </c>
      <c r="C31" s="63" t="s">
        <v>136</v>
      </c>
      <c r="D31" s="33">
        <v>10000</v>
      </c>
      <c r="E31" s="33">
        <v>17895</v>
      </c>
      <c r="F31" s="29">
        <f t="shared" si="1"/>
        <v>178.95000000000002</v>
      </c>
      <c r="G31" s="29" t="s">
        <v>85</v>
      </c>
      <c r="H31" s="64" t="s">
        <v>137</v>
      </c>
      <c r="I31" s="30">
        <v>5</v>
      </c>
      <c r="J31" s="29">
        <v>50</v>
      </c>
      <c r="K31" s="29" t="s">
        <v>87</v>
      </c>
      <c r="L31" s="29" t="s">
        <v>31</v>
      </c>
      <c r="M31" s="29">
        <v>200</v>
      </c>
      <c r="N31" s="29" t="s">
        <v>32</v>
      </c>
      <c r="O31" s="29" t="s">
        <v>148</v>
      </c>
      <c r="P31" s="29" t="s">
        <v>149</v>
      </c>
      <c r="Q31" s="59" t="s">
        <v>150</v>
      </c>
      <c r="R31" s="42"/>
      <c r="S31" s="27" t="s">
        <v>143</v>
      </c>
      <c r="T31" s="27" t="s">
        <v>151</v>
      </c>
      <c r="U31" s="27" t="e">
        <f t="shared" ref="U31:U32" si="3">(S31/T31)*100</f>
        <v>#VALUE!</v>
      </c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</row>
    <row r="32" spans="1:37" ht="52.8">
      <c r="A32" s="37">
        <v>24</v>
      </c>
      <c r="B32" s="28">
        <v>45149</v>
      </c>
      <c r="C32" s="33" t="s">
        <v>133</v>
      </c>
      <c r="D32" s="33">
        <v>10000</v>
      </c>
      <c r="E32" s="33">
        <v>17895</v>
      </c>
      <c r="F32" s="29">
        <f t="shared" si="1"/>
        <v>178.95000000000002</v>
      </c>
      <c r="G32" s="29" t="s">
        <v>85</v>
      </c>
      <c r="H32" s="63" t="s">
        <v>138</v>
      </c>
      <c r="I32" s="33">
        <v>5</v>
      </c>
      <c r="J32" s="29">
        <v>50</v>
      </c>
      <c r="K32" s="29" t="s">
        <v>87</v>
      </c>
      <c r="L32" s="29" t="s">
        <v>31</v>
      </c>
      <c r="M32" s="29">
        <v>200</v>
      </c>
      <c r="N32" s="29" t="s">
        <v>32</v>
      </c>
      <c r="O32" s="29" t="s">
        <v>152</v>
      </c>
      <c r="P32" s="29" t="s">
        <v>153</v>
      </c>
      <c r="Q32" s="59" t="s">
        <v>154</v>
      </c>
      <c r="R32" s="42"/>
      <c r="S32" s="27" t="s">
        <v>144</v>
      </c>
      <c r="T32" s="27" t="s">
        <v>155</v>
      </c>
      <c r="U32" s="27" t="e">
        <f t="shared" si="3"/>
        <v>#VALUE!</v>
      </c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</row>
    <row r="33" spans="4:4" ht="13.2">
      <c r="D33" s="39" t="s">
        <v>139</v>
      </c>
    </row>
  </sheetData>
  <mergeCells count="43">
    <mergeCell ref="Q22:R22"/>
    <mergeCell ref="Q23:R23"/>
    <mergeCell ref="Q24:R24"/>
    <mergeCell ref="Q28:R28"/>
    <mergeCell ref="Q29:R29"/>
    <mergeCell ref="Q30:R30"/>
    <mergeCell ref="Q31:R31"/>
    <mergeCell ref="Q32:R32"/>
    <mergeCell ref="AA17:AA27"/>
    <mergeCell ref="AB17:AB27"/>
    <mergeCell ref="H12:I12"/>
    <mergeCell ref="H13:I13"/>
    <mergeCell ref="H14:I14"/>
    <mergeCell ref="A15:N15"/>
    <mergeCell ref="O15:R15"/>
    <mergeCell ref="Q16:R16"/>
    <mergeCell ref="Q17:R17"/>
    <mergeCell ref="Q25:R25"/>
    <mergeCell ref="Q26:R26"/>
    <mergeCell ref="Q27:R27"/>
    <mergeCell ref="Q18:R18"/>
    <mergeCell ref="Q19:R19"/>
    <mergeCell ref="Q20:R20"/>
    <mergeCell ref="Q21:R21"/>
    <mergeCell ref="V17:V27"/>
    <mergeCell ref="W17:W27"/>
    <mergeCell ref="X17:X27"/>
    <mergeCell ref="Y17:Y27"/>
    <mergeCell ref="Z17:Z27"/>
    <mergeCell ref="H5:I5"/>
    <mergeCell ref="W5:W6"/>
    <mergeCell ref="H6:I6"/>
    <mergeCell ref="H7:I7"/>
    <mergeCell ref="W7:W11"/>
    <mergeCell ref="H8:I8"/>
    <mergeCell ref="H9:I9"/>
    <mergeCell ref="H10:I10"/>
    <mergeCell ref="H11:I11"/>
    <mergeCell ref="B1:D1"/>
    <mergeCell ref="C3:N3"/>
    <mergeCell ref="O3:S3"/>
    <mergeCell ref="A4:N4"/>
    <mergeCell ref="O4:R4"/>
  </mergeCells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</cp:lastModifiedBy>
  <dcterms:modified xsi:type="dcterms:W3CDTF">2023-08-14T14:37:40Z</dcterms:modified>
</cp:coreProperties>
</file>