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v1.0" hidden="1">Sheet1!$B$3:$B$102</definedName>
    <definedName name="_xlchart.v1.1" hidden="1">Sheet1!$D$3:$D$102</definedName>
    <definedName name="_xlchart.v1.2" hidden="1">Sheet1!$D$3:$D$102</definedName>
    <definedName name="_xlchart.v1.3" hidden="1">Sheet1!$B$3:$B$102</definedName>
    <definedName name="_xlchart.v1.4" hidden="1">Sheet1!$B$3:$B$102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H23" i="1"/>
  <c r="H22" i="1"/>
  <c r="H21" i="1"/>
  <c r="H8" i="1"/>
  <c r="H7" i="1"/>
  <c r="H6" i="1"/>
  <c r="H5" i="1"/>
  <c r="H4" i="1"/>
  <c r="J7" i="1" l="1"/>
  <c r="J6" i="1"/>
  <c r="J8" i="1" l="1"/>
  <c r="J5" i="1" l="1"/>
  <c r="J4" i="1"/>
  <c r="J17" i="1" l="1"/>
  <c r="J13" i="1"/>
  <c r="J16" i="1"/>
  <c r="J11" i="1"/>
  <c r="J14" i="1"/>
  <c r="J10" i="1"/>
  <c r="H17" i="1"/>
  <c r="H11" i="1"/>
  <c r="H16" i="1"/>
  <c r="H14" i="1"/>
  <c r="H10" i="1"/>
  <c r="H13" i="1"/>
</calcChain>
</file>

<file path=xl/sharedStrings.xml><?xml version="1.0" encoding="utf-8"?>
<sst xmlns="http://schemas.openxmlformats.org/spreadsheetml/2006/main" count="47" uniqueCount="38">
  <si>
    <t>Josh</t>
  </si>
  <si>
    <t>Jeremy</t>
  </si>
  <si>
    <t>Mean</t>
  </si>
  <si>
    <t>Median</t>
  </si>
  <si>
    <t>Standard Deviation</t>
  </si>
  <si>
    <t>% Within 1 STD</t>
  </si>
  <si>
    <t>Mean - STD</t>
  </si>
  <si>
    <t>Mean + STD</t>
  </si>
  <si>
    <t>% Within 2 STD</t>
  </si>
  <si>
    <t>Mean - (STDx2)</t>
  </si>
  <si>
    <t>Mean + (STDx2)</t>
  </si>
  <si>
    <t>% Within 3 STD</t>
  </si>
  <si>
    <t>Mean - (STDx3)</t>
  </si>
  <si>
    <t>Mean + (STDx3)</t>
  </si>
  <si>
    <t>Therefore we can conclude that both datasets are normally distributed, and parametric.</t>
  </si>
  <si>
    <t>Both datasets have roughly 68% within 1 standard deviation, 95% within 2 standard deviations and 99% within 3</t>
  </si>
  <si>
    <t>Both datasets have a bell curve when plotted on a histogram</t>
  </si>
  <si>
    <t>T-Test</t>
  </si>
  <si>
    <t>F-Test</t>
  </si>
  <si>
    <t>F-Test Two-Sample for Variances</t>
  </si>
  <si>
    <t>Variable 1</t>
  </si>
  <si>
    <t>Variable 2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</si>
  <si>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</si>
  <si>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</si>
  <si>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</si>
  <si>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</si>
  <si>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</si>
  <si>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</si>
  <si>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</si>
  <si>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</si>
  <si>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</si>
  <si>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</si>
  <si>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</si>
  <si>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</si>
  <si>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</si>
  <si>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The t Stat is &gt; t Critical two-tail therefore we reject the null hypothesis</t>
  </si>
  <si>
    <t>Lowest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</si>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</sst>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Josh - Histogram</a:t>
            </a:r>
          </a:p>
        </cx:rich>
      </cx:tx>
    </cx:title>
    <cx:plotArea>
      <cx:plotAreaRegion>
        <cx:series layoutId="clusteredColumn" uniqueId="{5359FB28-8FAA-4A7D-9626-1E85632733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Jeremy - Histogram</a:t>
            </a:r>
          </a:p>
        </cx:rich>
      </cx:tx>
    </cx:title>
    <cx:plotArea>
      <cx:plotAreaRegion>
        <cx:series layoutId="clusteredColumn" uniqueId="{2E7DBFFE-1BD6-49A3-BC83-EF24FE5B5CAF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Josh - Box &amp; Whisker</a:t>
            </a:r>
          </a:p>
        </cx:rich>
      </cx:tx>
    </cx:title>
    <cx:plotArea>
      <cx:plotAreaRegion>
        <cx:series layoutId="boxWhisker" uniqueId="{9ED48CE3-AE40-4C77-977C-996766427D83}">
          <cx:dataId val="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Jeremy - Box &amp; Whisker</a:t>
            </a:r>
          </a:p>
        </cx:rich>
      </cx:tx>
    </cx:title>
    <cx:plotArea>
      <cx:plotAreaRegion>
        <cx:series layoutId="boxWhisker" uniqueId="{7607D311-C73E-4D7B-A9B2-EE80317A26E3}">
          <cx:dataId val="0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151841</xdr:colOff>
      <xdr:row>1</xdr:row>
      <xdr:rowOff>7844</xdr:rowOff>
    </xdr:from>
    <xdr:to>
      <xdr:col>23</xdr:col>
      <xdr:colOff>452158</xdr:colOff>
      <xdr:row>15</xdr:row>
      <xdr:rowOff>84044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554131</xdr:colOff>
      <xdr:row>1</xdr:row>
      <xdr:rowOff>15688</xdr:rowOff>
    </xdr:from>
    <xdr:to>
      <xdr:col>31</xdr:col>
      <xdr:colOff>253814</xdr:colOff>
      <xdr:row>15</xdr:row>
      <xdr:rowOff>91888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169209</xdr:colOff>
      <xdr:row>16</xdr:row>
      <xdr:rowOff>23533</xdr:rowOff>
    </xdr:from>
    <xdr:to>
      <xdr:col>23</xdr:col>
      <xdr:colOff>474009</xdr:colOff>
      <xdr:row>30</xdr:row>
      <xdr:rowOff>99733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586627</xdr:colOff>
      <xdr:row>16</xdr:row>
      <xdr:rowOff>38100</xdr:rowOff>
    </xdr:from>
    <xdr:to>
      <xdr:col>31</xdr:col>
      <xdr:colOff>286310</xdr:colOff>
      <xdr:row>30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tabSelected="1" topLeftCell="A18" zoomScale="75" zoomScaleNormal="75" workbookViewId="0">
      <selection activeCell="L46" sqref="L46"/>
    </sheetView>
  </sheetViews>
  <sheetFormatPr defaultRowHeight="15" x14ac:dyDescent="0.25"/>
  <cols>
    <col min="6" max="6" width="10.85546875" customWidth="1"/>
    <col min="7" max="7" width="19.5703125" customWidth="1"/>
    <col min="8" max="8" width="9.7109375" bestFit="1" customWidth="1"/>
    <col min="12" max="12" width="19.5703125" customWidth="1"/>
  </cols>
  <sheetData>
    <row r="1" spans="2:10" x14ac:dyDescent="0.25">
      <c r="B1" s="1" t="s">
        <v>0</v>
      </c>
      <c r="D1" s="1" t="s">
        <v>1</v>
      </c>
    </row>
    <row r="3" spans="2:10" x14ac:dyDescent="0.25">
      <c r="B3">
        <v>4386</v>
      </c>
      <c r="D3">
        <v>3955</v>
      </c>
      <c r="H3" s="2" t="s">
        <v>0</v>
      </c>
      <c r="J3" s="2" t="s">
        <v>1</v>
      </c>
    </row>
    <row r="4" spans="2:10" x14ac:dyDescent="0.25">
      <c r="B4">
        <v>4809</v>
      </c>
      <c r="D4">
        <v>4492</v>
      </c>
      <c r="F4" s="2" t="s">
        <v>2</v>
      </c>
      <c r="H4">
        <f>AVERAGE(B3:B102)</f>
        <v>4415.2</v>
      </c>
      <c r="J4">
        <f>AVERAGE(D3:D102)</f>
        <v>4258.1000000000004</v>
      </c>
    </row>
    <row r="5" spans="2:10" x14ac:dyDescent="0.25">
      <c r="B5">
        <v>4061</v>
      </c>
      <c r="D5">
        <v>3960</v>
      </c>
      <c r="F5" s="2" t="s">
        <v>3</v>
      </c>
      <c r="H5">
        <f>MEDIAN(B3:B102)</f>
        <v>4432</v>
      </c>
      <c r="J5">
        <f>MEDIAN(D3:D102)</f>
        <v>4263.5</v>
      </c>
    </row>
    <row r="6" spans="2:10" x14ac:dyDescent="0.25">
      <c r="B6">
        <v>4306</v>
      </c>
      <c r="D6">
        <v>4067</v>
      </c>
      <c r="F6" s="2" t="s">
        <v>36</v>
      </c>
      <c r="H6">
        <f>MIN(B3:B102)</f>
        <v>3576</v>
      </c>
      <c r="J6">
        <f>MIN(D3:D102)</f>
        <v>3650</v>
      </c>
    </row>
    <row r="7" spans="2:10" x14ac:dyDescent="0.25">
      <c r="B7">
        <v>4070</v>
      </c>
      <c r="D7">
        <v>4062</v>
      </c>
      <c r="F7" s="2" t="s">
        <v>37</v>
      </c>
      <c r="H7">
        <f>MAX(B3:B102)</f>
        <v>4971</v>
      </c>
      <c r="J7">
        <f>MAX(D3:D102)</f>
        <v>4670</v>
      </c>
    </row>
    <row r="8" spans="2:10" x14ac:dyDescent="0.25">
      <c r="B8">
        <v>4048</v>
      </c>
      <c r="D8">
        <v>4138</v>
      </c>
      <c r="F8" s="2" t="s">
        <v>4</v>
      </c>
      <c r="H8" s="3">
        <f>STDEV(B3:B102)</f>
        <v>264.45617918110889</v>
      </c>
      <c r="J8" s="3">
        <f>STDEV(D3:D102)</f>
        <v>191.39949758755293</v>
      </c>
    </row>
    <row r="9" spans="2:10" x14ac:dyDescent="0.25">
      <c r="B9">
        <v>4666</v>
      </c>
      <c r="D9">
        <v>4229</v>
      </c>
    </row>
    <row r="10" spans="2:10" x14ac:dyDescent="0.25">
      <c r="B10">
        <v>4078</v>
      </c>
      <c r="D10">
        <v>4561</v>
      </c>
      <c r="F10" s="2" t="s">
        <v>6</v>
      </c>
      <c r="H10" s="3">
        <f>H4 - H8</f>
        <v>4150.7438208188905</v>
      </c>
      <c r="J10" s="3">
        <f>J4-J8</f>
        <v>4066.7005024124473</v>
      </c>
    </row>
    <row r="11" spans="2:10" x14ac:dyDescent="0.25">
      <c r="B11">
        <v>4402</v>
      </c>
      <c r="D11">
        <v>4121</v>
      </c>
      <c r="F11" s="2" t="s">
        <v>7</v>
      </c>
      <c r="H11" s="3">
        <f>H4 + H8</f>
        <v>4679.6561791811091</v>
      </c>
      <c r="J11" s="3">
        <f>J4+J8</f>
        <v>4449.4994975875534</v>
      </c>
    </row>
    <row r="12" spans="2:10" x14ac:dyDescent="0.25">
      <c r="B12">
        <v>4499</v>
      </c>
      <c r="D12">
        <v>4137</v>
      </c>
    </row>
    <row r="13" spans="2:10" x14ac:dyDescent="0.25">
      <c r="B13">
        <v>4276</v>
      </c>
      <c r="D13">
        <v>4215</v>
      </c>
      <c r="F13" s="2" t="s">
        <v>9</v>
      </c>
      <c r="H13" s="3">
        <f>H4-(H8*2)</f>
        <v>3886.2876416377821</v>
      </c>
      <c r="J13" s="3">
        <f>J4-(J8*2)</f>
        <v>3875.3010048248943</v>
      </c>
    </row>
    <row r="14" spans="2:10" x14ac:dyDescent="0.25">
      <c r="B14">
        <v>4787</v>
      </c>
      <c r="D14">
        <v>4356</v>
      </c>
      <c r="F14" s="2" t="s">
        <v>10</v>
      </c>
      <c r="H14" s="3">
        <f>H4+(H8*2)</f>
        <v>4944.1123583622175</v>
      </c>
      <c r="J14" s="3">
        <f>J4+(J8*2)</f>
        <v>4640.8989951751064</v>
      </c>
    </row>
    <row r="15" spans="2:10" x14ac:dyDescent="0.25">
      <c r="B15">
        <v>3622</v>
      </c>
      <c r="D15">
        <v>4395</v>
      </c>
    </row>
    <row r="16" spans="2:10" x14ac:dyDescent="0.25">
      <c r="B16">
        <v>4462</v>
      </c>
      <c r="D16">
        <v>4563</v>
      </c>
      <c r="F16" s="2" t="s">
        <v>12</v>
      </c>
      <c r="H16" s="3">
        <f>H4-(H8*3)</f>
        <v>3621.8314624566729</v>
      </c>
      <c r="J16" s="3">
        <f>J4-(J8*3)</f>
        <v>3683.9015072373413</v>
      </c>
    </row>
    <row r="17" spans="2:14" x14ac:dyDescent="0.25">
      <c r="B17">
        <v>4126</v>
      </c>
      <c r="D17">
        <v>4086</v>
      </c>
      <c r="F17" s="2" t="s">
        <v>13</v>
      </c>
      <c r="H17" s="3">
        <f>H4+(H8*3)</f>
        <v>5208.5685375433268</v>
      </c>
      <c r="J17" s="3">
        <f>J4+(J8*3)</f>
        <v>4832.2984927626594</v>
      </c>
    </row>
    <row r="18" spans="2:14" x14ac:dyDescent="0.25">
      <c r="B18">
        <v>4624</v>
      </c>
      <c r="D18">
        <v>4162</v>
      </c>
    </row>
    <row r="19" spans="2:14" x14ac:dyDescent="0.25">
      <c r="B19">
        <v>4167</v>
      </c>
      <c r="D19">
        <v>4083</v>
      </c>
    </row>
    <row r="20" spans="2:14" x14ac:dyDescent="0.25">
      <c r="B20">
        <v>4636</v>
      </c>
      <c r="D20">
        <v>4025</v>
      </c>
    </row>
    <row r="21" spans="2:14" x14ac:dyDescent="0.25">
      <c r="B21">
        <v>4260</v>
      </c>
      <c r="D21">
        <v>4341</v>
      </c>
      <c r="F21" s="2" t="s">
        <v>5</v>
      </c>
      <c r="H21">
        <f>COUNTIFS(B3:B102,"&gt;4150.74",B3:B102,"&lt;4679.66")</f>
        <v>67</v>
      </c>
      <c r="J21">
        <f>COUNTIFS(D3:D102, "&lt;4449.50", D3:D102, "&gt;4066.70")</f>
        <v>69</v>
      </c>
    </row>
    <row r="22" spans="2:14" x14ac:dyDescent="0.25">
      <c r="B22">
        <v>4379</v>
      </c>
      <c r="D22">
        <v>4518</v>
      </c>
      <c r="F22" s="2" t="s">
        <v>8</v>
      </c>
      <c r="H22">
        <f>COUNTIFS(B3:B102,"&lt;4944.11",B3:B102,"&gt;3886.29")</f>
        <v>97</v>
      </c>
      <c r="J22">
        <f>COUNTIFS(D3:D102,"&gt;3875.30",D3:D102,"&lt;4640.90")</f>
        <v>97</v>
      </c>
    </row>
    <row r="23" spans="2:14" x14ac:dyDescent="0.25">
      <c r="B23">
        <v>4541</v>
      </c>
      <c r="D23">
        <v>4405</v>
      </c>
      <c r="F23" s="2" t="s">
        <v>11</v>
      </c>
      <c r="H23">
        <f>COUNTIFS(B3:B102,"&lt;5208.57",B3:B102,"&gt;3621.83")</f>
        <v>99</v>
      </c>
      <c r="J23">
        <f>COUNTIFS(D3:D102,"&gt;3683.90",D3:D102,"&lt;4832.30")</f>
        <v>99</v>
      </c>
    </row>
    <row r="24" spans="2:14" x14ac:dyDescent="0.25">
      <c r="B24">
        <v>4464</v>
      </c>
      <c r="D24">
        <v>4274</v>
      </c>
    </row>
    <row r="25" spans="2:14" x14ac:dyDescent="0.25">
      <c r="B25">
        <v>4372</v>
      </c>
      <c r="D25">
        <v>3919</v>
      </c>
      <c r="F25" s="2" t="s">
        <v>15</v>
      </c>
    </row>
    <row r="26" spans="2:14" x14ac:dyDescent="0.25">
      <c r="B26">
        <v>3897</v>
      </c>
      <c r="D26">
        <v>4101</v>
      </c>
      <c r="F26" s="2" t="s">
        <v>16</v>
      </c>
    </row>
    <row r="27" spans="2:14" x14ac:dyDescent="0.25">
      <c r="B27">
        <v>4815</v>
      </c>
      <c r="D27">
        <v>4289</v>
      </c>
      <c r="F27" s="2" t="s">
        <v>14</v>
      </c>
    </row>
    <row r="28" spans="2:14" x14ac:dyDescent="0.25">
      <c r="B28">
        <v>4524</v>
      </c>
      <c r="D28">
        <v>4215</v>
      </c>
    </row>
    <row r="29" spans="2:14" x14ac:dyDescent="0.25">
      <c r="B29">
        <v>4470</v>
      </c>
      <c r="D29">
        <v>4240</v>
      </c>
      <c r="F29" s="2" t="s">
        <v>18</v>
      </c>
      <c r="G29" t="s">
        <v>19</v>
      </c>
      <c r="K29" s="2" t="s">
        <v>17</v>
      </c>
      <c r="L29" t="s">
        <v>28</v>
      </c>
    </row>
    <row r="30" spans="2:14" ht="15.75" thickBot="1" x14ac:dyDescent="0.3">
      <c r="B30">
        <v>4144</v>
      </c>
      <c r="D30">
        <v>4407</v>
      </c>
    </row>
    <row r="31" spans="2:14" x14ac:dyDescent="0.25">
      <c r="B31">
        <v>4479</v>
      </c>
      <c r="D31">
        <v>4054</v>
      </c>
      <c r="G31" s="6"/>
      <c r="H31" s="6" t="s">
        <v>20</v>
      </c>
      <c r="I31" s="6" t="s">
        <v>21</v>
      </c>
      <c r="L31" s="6"/>
      <c r="M31" s="6" t="s">
        <v>20</v>
      </c>
      <c r="N31" s="6" t="s">
        <v>21</v>
      </c>
    </row>
    <row r="32" spans="2:14" x14ac:dyDescent="0.25">
      <c r="B32">
        <v>4604</v>
      </c>
      <c r="D32">
        <v>4145</v>
      </c>
      <c r="G32" s="4" t="s">
        <v>2</v>
      </c>
      <c r="H32" s="4">
        <v>4415.2</v>
      </c>
      <c r="I32" s="4">
        <v>4258.1000000000004</v>
      </c>
      <c r="L32" s="4" t="s">
        <v>2</v>
      </c>
      <c r="M32" s="4">
        <v>4415.2</v>
      </c>
      <c r="N32" s="4">
        <v>4258.1000000000004</v>
      </c>
    </row>
    <row r="33" spans="2:16" x14ac:dyDescent="0.25">
      <c r="B33">
        <v>4477</v>
      </c>
      <c r="D33">
        <v>4257</v>
      </c>
      <c r="G33" s="4" t="s">
        <v>22</v>
      </c>
      <c r="H33" s="4">
        <v>69937.070707070772</v>
      </c>
      <c r="I33" s="4">
        <v>36633.767676767675</v>
      </c>
      <c r="L33" s="4" t="s">
        <v>22</v>
      </c>
      <c r="M33" s="4">
        <v>69937.070707070772</v>
      </c>
      <c r="N33" s="4">
        <v>36633.767676767675</v>
      </c>
    </row>
    <row r="34" spans="2:16" x14ac:dyDescent="0.25">
      <c r="B34">
        <v>3905</v>
      </c>
      <c r="D34">
        <v>4352</v>
      </c>
      <c r="G34" s="4" t="s">
        <v>23</v>
      </c>
      <c r="H34" s="4">
        <v>100</v>
      </c>
      <c r="I34" s="4">
        <v>100</v>
      </c>
      <c r="L34" s="4" t="s">
        <v>23</v>
      </c>
      <c r="M34" s="4">
        <v>100</v>
      </c>
      <c r="N34" s="4">
        <v>100</v>
      </c>
      <c r="P34" s="2" t="s">
        <v>35</v>
      </c>
    </row>
    <row r="35" spans="2:16" x14ac:dyDescent="0.25">
      <c r="B35">
        <v>4390</v>
      </c>
      <c r="D35">
        <v>3924</v>
      </c>
      <c r="G35" s="4" t="s">
        <v>24</v>
      </c>
      <c r="H35" s="4">
        <v>99</v>
      </c>
      <c r="I35" s="4">
        <v>99</v>
      </c>
      <c r="L35" s="4" t="s">
        <v>29</v>
      </c>
      <c r="M35" s="4">
        <v>0</v>
      </c>
      <c r="N35" s="4"/>
    </row>
    <row r="36" spans="2:16" x14ac:dyDescent="0.25">
      <c r="B36">
        <v>4702</v>
      </c>
      <c r="D36">
        <v>4108</v>
      </c>
      <c r="G36" s="4" t="s">
        <v>25</v>
      </c>
      <c r="H36" s="4">
        <v>1.9090875752707062</v>
      </c>
      <c r="I36" s="4"/>
      <c r="L36" s="4" t="s">
        <v>24</v>
      </c>
      <c r="M36" s="4">
        <v>180</v>
      </c>
      <c r="N36" s="4"/>
    </row>
    <row r="37" spans="2:16" x14ac:dyDescent="0.25">
      <c r="B37">
        <v>4869</v>
      </c>
      <c r="D37">
        <v>4219</v>
      </c>
      <c r="G37" s="4" t="s">
        <v>26</v>
      </c>
      <c r="H37" s="4">
        <v>7.3241043557555714E-4</v>
      </c>
      <c r="I37" s="4"/>
      <c r="L37" s="4" t="s">
        <v>30</v>
      </c>
      <c r="M37" s="4">
        <v>4.8123476509849645</v>
      </c>
      <c r="N37" s="4"/>
    </row>
    <row r="38" spans="2:16" ht="15.75" thickBot="1" x14ac:dyDescent="0.3">
      <c r="B38">
        <v>4139</v>
      </c>
      <c r="D38">
        <v>4134</v>
      </c>
      <c r="G38" s="5" t="s">
        <v>27</v>
      </c>
      <c r="H38" s="5">
        <v>1.3940612573481483</v>
      </c>
      <c r="I38" s="5"/>
      <c r="L38" s="4" t="s">
        <v>31</v>
      </c>
      <c r="M38" s="4">
        <v>1.5727631999327792E-6</v>
      </c>
      <c r="N38" s="4"/>
    </row>
    <row r="39" spans="2:16" x14ac:dyDescent="0.25">
      <c r="B39">
        <v>4197</v>
      </c>
      <c r="D39">
        <v>3961</v>
      </c>
      <c r="L39" s="4" t="s">
        <v>32</v>
      </c>
      <c r="M39" s="4">
        <v>1.6533630134974617</v>
      </c>
      <c r="N39" s="4"/>
    </row>
    <row r="40" spans="2:16" x14ac:dyDescent="0.25">
      <c r="B40">
        <v>4497</v>
      </c>
      <c r="D40">
        <v>4448</v>
      </c>
      <c r="L40" s="4" t="s">
        <v>33</v>
      </c>
      <c r="M40" s="4">
        <v>3.1455263998655583E-6</v>
      </c>
      <c r="N40" s="4"/>
    </row>
    <row r="41" spans="2:16" ht="15.75" thickBot="1" x14ac:dyDescent="0.3">
      <c r="B41">
        <v>4346</v>
      </c>
      <c r="D41">
        <v>4418</v>
      </c>
      <c r="L41" s="5" t="s">
        <v>34</v>
      </c>
      <c r="M41" s="5">
        <v>1.973230823071547</v>
      </c>
      <c r="N41" s="5"/>
    </row>
    <row r="42" spans="2:16" x14ac:dyDescent="0.25">
      <c r="B42">
        <v>4765</v>
      </c>
      <c r="D42">
        <v>4286</v>
      </c>
    </row>
    <row r="43" spans="2:16" x14ac:dyDescent="0.25">
      <c r="B43">
        <v>4389</v>
      </c>
      <c r="D43">
        <v>4016</v>
      </c>
    </row>
    <row r="44" spans="2:16" x14ac:dyDescent="0.25">
      <c r="B44">
        <v>4903</v>
      </c>
      <c r="D44">
        <v>4524</v>
      </c>
    </row>
    <row r="45" spans="2:16" x14ac:dyDescent="0.25">
      <c r="B45">
        <v>4261</v>
      </c>
      <c r="D45">
        <v>4147</v>
      </c>
    </row>
    <row r="46" spans="2:16" x14ac:dyDescent="0.25">
      <c r="B46">
        <v>4285</v>
      </c>
      <c r="D46">
        <v>4613</v>
      </c>
    </row>
    <row r="47" spans="2:16" x14ac:dyDescent="0.25">
      <c r="B47">
        <v>4581</v>
      </c>
      <c r="D47">
        <v>4035</v>
      </c>
    </row>
    <row r="48" spans="2:16" x14ac:dyDescent="0.25">
      <c r="B48">
        <v>4229</v>
      </c>
      <c r="D48">
        <v>4603</v>
      </c>
    </row>
    <row r="49" spans="2:4" x14ac:dyDescent="0.25">
      <c r="B49">
        <v>4528</v>
      </c>
      <c r="D49">
        <v>4235</v>
      </c>
    </row>
    <row r="50" spans="2:4" x14ac:dyDescent="0.25">
      <c r="B50">
        <v>4563</v>
      </c>
      <c r="D50">
        <v>4378</v>
      </c>
    </row>
    <row r="51" spans="2:4" x14ac:dyDescent="0.25">
      <c r="B51">
        <v>4342</v>
      </c>
      <c r="D51">
        <v>4144</v>
      </c>
    </row>
    <row r="52" spans="2:4" x14ac:dyDescent="0.25">
      <c r="B52">
        <v>4256</v>
      </c>
      <c r="D52">
        <v>4375</v>
      </c>
    </row>
    <row r="53" spans="2:4" x14ac:dyDescent="0.25">
      <c r="B53">
        <v>4361</v>
      </c>
      <c r="D53">
        <v>4388</v>
      </c>
    </row>
    <row r="54" spans="2:4" x14ac:dyDescent="0.25">
      <c r="B54">
        <v>4734</v>
      </c>
      <c r="D54">
        <v>4170</v>
      </c>
    </row>
    <row r="55" spans="2:4" x14ac:dyDescent="0.25">
      <c r="B55">
        <v>4344</v>
      </c>
      <c r="D55">
        <v>4439</v>
      </c>
    </row>
    <row r="56" spans="2:4" x14ac:dyDescent="0.25">
      <c r="B56">
        <v>4202</v>
      </c>
      <c r="D56">
        <v>4469</v>
      </c>
    </row>
    <row r="57" spans="2:4" x14ac:dyDescent="0.25">
      <c r="B57">
        <v>4696</v>
      </c>
      <c r="D57">
        <v>4339</v>
      </c>
    </row>
    <row r="58" spans="2:4" x14ac:dyDescent="0.25">
      <c r="B58">
        <v>4798</v>
      </c>
      <c r="D58">
        <v>4296</v>
      </c>
    </row>
    <row r="59" spans="2:4" x14ac:dyDescent="0.25">
      <c r="B59">
        <v>4755</v>
      </c>
      <c r="D59">
        <v>4296</v>
      </c>
    </row>
    <row r="60" spans="2:4" x14ac:dyDescent="0.25">
      <c r="B60">
        <v>4494</v>
      </c>
      <c r="D60">
        <v>4311</v>
      </c>
    </row>
    <row r="61" spans="2:4" x14ac:dyDescent="0.25">
      <c r="B61">
        <v>4055</v>
      </c>
      <c r="D61">
        <v>4111</v>
      </c>
    </row>
    <row r="62" spans="2:4" x14ac:dyDescent="0.25">
      <c r="B62">
        <v>4430</v>
      </c>
      <c r="D62">
        <v>4429</v>
      </c>
    </row>
    <row r="63" spans="2:4" x14ac:dyDescent="0.25">
      <c r="B63">
        <v>4200</v>
      </c>
      <c r="D63">
        <v>4501</v>
      </c>
    </row>
    <row r="64" spans="2:4" x14ac:dyDescent="0.25">
      <c r="B64">
        <v>4551</v>
      </c>
      <c r="D64">
        <v>4268</v>
      </c>
    </row>
    <row r="65" spans="2:4" x14ac:dyDescent="0.25">
      <c r="B65">
        <v>4056</v>
      </c>
      <c r="D65">
        <v>4670</v>
      </c>
    </row>
    <row r="66" spans="2:4" x14ac:dyDescent="0.25">
      <c r="B66">
        <v>4519</v>
      </c>
      <c r="D66">
        <v>4407</v>
      </c>
    </row>
    <row r="67" spans="2:4" x14ac:dyDescent="0.25">
      <c r="B67">
        <v>4592</v>
      </c>
      <c r="D67">
        <v>4268</v>
      </c>
    </row>
    <row r="68" spans="2:4" x14ac:dyDescent="0.25">
      <c r="B68">
        <v>4609</v>
      </c>
      <c r="D68">
        <v>4188</v>
      </c>
    </row>
    <row r="69" spans="2:4" x14ac:dyDescent="0.25">
      <c r="B69">
        <v>4544</v>
      </c>
      <c r="D69">
        <v>4252</v>
      </c>
    </row>
    <row r="70" spans="2:4" x14ac:dyDescent="0.25">
      <c r="B70">
        <v>4616</v>
      </c>
      <c r="D70">
        <v>4647</v>
      </c>
    </row>
    <row r="71" spans="2:4" x14ac:dyDescent="0.25">
      <c r="B71">
        <v>4349</v>
      </c>
      <c r="D71">
        <v>4118</v>
      </c>
    </row>
    <row r="72" spans="2:4" x14ac:dyDescent="0.25">
      <c r="B72">
        <v>3576</v>
      </c>
      <c r="D72">
        <v>3650</v>
      </c>
    </row>
    <row r="73" spans="2:4" x14ac:dyDescent="0.25">
      <c r="B73">
        <v>4539</v>
      </c>
      <c r="D73">
        <v>4447</v>
      </c>
    </row>
    <row r="74" spans="2:4" x14ac:dyDescent="0.25">
      <c r="B74">
        <v>4188</v>
      </c>
      <c r="D74">
        <v>4345</v>
      </c>
    </row>
    <row r="75" spans="2:4" x14ac:dyDescent="0.25">
      <c r="B75">
        <v>4328</v>
      </c>
      <c r="D75">
        <v>4400</v>
      </c>
    </row>
    <row r="76" spans="2:4" x14ac:dyDescent="0.25">
      <c r="B76">
        <v>4831</v>
      </c>
      <c r="D76">
        <v>4259</v>
      </c>
    </row>
    <row r="77" spans="2:4" x14ac:dyDescent="0.25">
      <c r="B77">
        <v>4480</v>
      </c>
      <c r="D77">
        <v>4098</v>
      </c>
    </row>
    <row r="78" spans="2:4" x14ac:dyDescent="0.25">
      <c r="B78">
        <v>4057</v>
      </c>
      <c r="D78">
        <v>4001</v>
      </c>
    </row>
    <row r="79" spans="2:4" x14ac:dyDescent="0.25">
      <c r="B79">
        <v>4337</v>
      </c>
      <c r="D79">
        <v>4149</v>
      </c>
    </row>
    <row r="80" spans="2:4" x14ac:dyDescent="0.25">
      <c r="B80">
        <v>4614</v>
      </c>
      <c r="D80">
        <v>4330</v>
      </c>
    </row>
    <row r="81" spans="2:4" x14ac:dyDescent="0.25">
      <c r="B81">
        <v>4405</v>
      </c>
      <c r="D81">
        <v>4163</v>
      </c>
    </row>
    <row r="82" spans="2:4" x14ac:dyDescent="0.25">
      <c r="B82">
        <v>4921</v>
      </c>
      <c r="D82">
        <v>4392</v>
      </c>
    </row>
    <row r="83" spans="2:4" x14ac:dyDescent="0.25">
      <c r="B83">
        <v>4556</v>
      </c>
      <c r="D83">
        <v>4332</v>
      </c>
    </row>
    <row r="84" spans="2:4" x14ac:dyDescent="0.25">
      <c r="B84">
        <v>4297</v>
      </c>
      <c r="D84">
        <v>4252</v>
      </c>
    </row>
    <row r="85" spans="2:4" x14ac:dyDescent="0.25">
      <c r="B85">
        <v>4294</v>
      </c>
      <c r="D85">
        <v>4463</v>
      </c>
    </row>
    <row r="86" spans="2:4" x14ac:dyDescent="0.25">
      <c r="B86">
        <v>4712</v>
      </c>
      <c r="D86">
        <v>4399</v>
      </c>
    </row>
    <row r="87" spans="2:4" x14ac:dyDescent="0.25">
      <c r="B87">
        <v>4613</v>
      </c>
      <c r="D87">
        <v>4565</v>
      </c>
    </row>
    <row r="88" spans="2:4" x14ac:dyDescent="0.25">
      <c r="B88">
        <v>4492</v>
      </c>
      <c r="D88">
        <v>4426</v>
      </c>
    </row>
    <row r="89" spans="2:4" x14ac:dyDescent="0.25">
      <c r="B89">
        <v>4018</v>
      </c>
      <c r="D89">
        <v>4540</v>
      </c>
    </row>
    <row r="90" spans="2:4" x14ac:dyDescent="0.25">
      <c r="B90">
        <v>4971</v>
      </c>
      <c r="D90">
        <v>4152</v>
      </c>
    </row>
    <row r="91" spans="2:4" x14ac:dyDescent="0.25">
      <c r="B91">
        <v>4278</v>
      </c>
      <c r="D91">
        <v>3939</v>
      </c>
    </row>
    <row r="92" spans="2:4" x14ac:dyDescent="0.25">
      <c r="B92">
        <v>4324</v>
      </c>
      <c r="D92">
        <v>4161</v>
      </c>
    </row>
    <row r="93" spans="2:4" x14ac:dyDescent="0.25">
      <c r="B93">
        <v>4705</v>
      </c>
      <c r="D93">
        <v>4275</v>
      </c>
    </row>
    <row r="94" spans="2:4" x14ac:dyDescent="0.25">
      <c r="B94">
        <v>4132</v>
      </c>
      <c r="D94">
        <v>4117</v>
      </c>
    </row>
    <row r="95" spans="2:4" x14ac:dyDescent="0.25">
      <c r="B95">
        <v>4420</v>
      </c>
      <c r="D95">
        <v>4468</v>
      </c>
    </row>
    <row r="96" spans="2:4" x14ac:dyDescent="0.25">
      <c r="B96">
        <v>4434</v>
      </c>
      <c r="D96">
        <v>3989</v>
      </c>
    </row>
    <row r="97" spans="2:4" x14ac:dyDescent="0.25">
      <c r="B97">
        <v>4522</v>
      </c>
      <c r="D97">
        <v>4409</v>
      </c>
    </row>
    <row r="98" spans="2:4" x14ac:dyDescent="0.25">
      <c r="B98">
        <v>4534</v>
      </c>
      <c r="D98">
        <v>4036</v>
      </c>
    </row>
    <row r="99" spans="2:4" x14ac:dyDescent="0.25">
      <c r="B99">
        <v>4319</v>
      </c>
      <c r="D99">
        <v>4057</v>
      </c>
    </row>
    <row r="100" spans="2:4" x14ac:dyDescent="0.25">
      <c r="B100">
        <v>4576</v>
      </c>
      <c r="D100">
        <v>4123</v>
      </c>
    </row>
    <row r="101" spans="2:4" x14ac:dyDescent="0.25">
      <c r="B101">
        <v>4434</v>
      </c>
      <c r="D101">
        <v>4303</v>
      </c>
    </row>
    <row r="102" spans="2:4" x14ac:dyDescent="0.25">
      <c r="B102">
        <v>4110</v>
      </c>
      <c r="D102">
        <v>4311</v>
      </c>
    </row>
  </sheetData>
  <sortState ref="D3:D102">
    <sortCondition ref="D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2016-05-25T10:04:23Z</dcterms:modified>
</cp:coreProperties>
</file>