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carter/Code/SavvyCoders/activities/ClassProject/"/>
    </mc:Choice>
  </mc:AlternateContent>
  <xr:revisionPtr revIDLastSave="0" documentId="13_ncr:1_{79BFBBD4-0A31-7441-9D5A-5CD8E6CB7737}" xr6:coauthVersionLast="47" xr6:coauthVersionMax="47" xr10:uidLastSave="{00000000-0000-0000-0000-000000000000}"/>
  <bookViews>
    <workbookView xWindow="660" yWindow="500" windowWidth="28140" windowHeight="15780" activeTab="1" xr2:uid="{3CFC61F1-512C-4EE0-B8F8-E31B6CDAF2DB}"/>
  </bookViews>
  <sheets>
    <sheet name="EV Registration Counts in 2022" sheetId="3" r:id="rId1"/>
    <sheet name="Sheet1" sheetId="4" r:id="rId2"/>
    <sheet name="Sheet2" sheetId="5" r:id="rId3"/>
    <sheet name="Condensed" sheetId="2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4" l="1"/>
  <c r="E3" i="4" s="1"/>
  <c r="D4" i="4"/>
  <c r="E4" i="4" s="1"/>
  <c r="D5" i="4"/>
  <c r="E5" i="4" s="1"/>
  <c r="D6" i="4"/>
  <c r="E6" i="4" s="1"/>
  <c r="D7" i="4"/>
  <c r="E7" i="4" s="1"/>
  <c r="D8" i="4"/>
  <c r="E8" i="4" s="1"/>
  <c r="D9" i="4"/>
  <c r="E9" i="4" s="1"/>
  <c r="D10" i="4"/>
  <c r="E10" i="4" s="1"/>
  <c r="D11" i="4"/>
  <c r="E11" i="4" s="1"/>
  <c r="D12" i="4"/>
  <c r="E12" i="4" s="1"/>
  <c r="D13" i="4"/>
  <c r="E13" i="4" s="1"/>
  <c r="D14" i="4"/>
  <c r="E14" i="4" s="1"/>
  <c r="D15" i="4"/>
  <c r="E15" i="4" s="1"/>
  <c r="D16" i="4"/>
  <c r="E16" i="4" s="1"/>
  <c r="D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E29" i="4" s="1"/>
  <c r="D30" i="4"/>
  <c r="E30" i="4" s="1"/>
  <c r="D31" i="4"/>
  <c r="E31" i="4" s="1"/>
  <c r="D32" i="4"/>
  <c r="E32" i="4" s="1"/>
  <c r="D33" i="4"/>
  <c r="E33" i="4" s="1"/>
  <c r="D34" i="4"/>
  <c r="E34" i="4" s="1"/>
  <c r="D35" i="4"/>
  <c r="E35" i="4" s="1"/>
  <c r="D36" i="4"/>
  <c r="E36" i="4" s="1"/>
  <c r="D37" i="4"/>
  <c r="E37" i="4" s="1"/>
  <c r="D38" i="4"/>
  <c r="E38" i="4" s="1"/>
  <c r="D39" i="4"/>
  <c r="E39" i="4" s="1"/>
  <c r="D40" i="4"/>
  <c r="E40" i="4" s="1"/>
  <c r="D41" i="4"/>
  <c r="E41" i="4" s="1"/>
  <c r="D42" i="4"/>
  <c r="E42" i="4" s="1"/>
  <c r="D43" i="4"/>
  <c r="E43" i="4" s="1"/>
  <c r="D44" i="4"/>
  <c r="E44" i="4" s="1"/>
  <c r="D45" i="4"/>
  <c r="E45" i="4" s="1"/>
  <c r="D46" i="4"/>
  <c r="E46" i="4" s="1"/>
  <c r="D47" i="4"/>
  <c r="E47" i="4" s="1"/>
  <c r="D48" i="4"/>
  <c r="E48" i="4" s="1"/>
  <c r="D49" i="4"/>
  <c r="E49" i="4" s="1"/>
  <c r="D50" i="4"/>
  <c r="E50" i="4" s="1"/>
  <c r="D51" i="4"/>
  <c r="E51" i="4" s="1"/>
  <c r="D52" i="4"/>
  <c r="E52" i="4" s="1"/>
  <c r="D53" i="4"/>
  <c r="E53" i="4" s="1"/>
  <c r="J5" i="4"/>
  <c r="J4" i="4"/>
  <c r="J3" i="4"/>
  <c r="B54" i="4"/>
  <c r="C55" i="3"/>
</calcChain>
</file>

<file path=xl/sharedStrings.xml><?xml version="1.0" encoding="utf-8"?>
<sst xmlns="http://schemas.openxmlformats.org/spreadsheetml/2006/main" count="178" uniqueCount="69">
  <si>
    <t>Electric Vehicle Registrations by State</t>
  </si>
  <si>
    <t>State</t>
  </si>
  <si>
    <t>Registration 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</si>
  <si>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</si>
  <si>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</si>
  <si>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</si>
  <si>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</si>
  <si>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</si>
  <si>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</si>
  <si>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</si>
  <si>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</si>
  <si>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</si>
  <si>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</si>
  <si>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</si>
  <si>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</si>
  <si>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</si>
  <si>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</si>
  <si>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</si>
  <si>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</si>
  <si>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</si>
  <si>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</si>
  <si>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</si>
  <si>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</si>
  <si>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</si>
  <si>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</si>
  <si>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</si>
  <si>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</si>
  <si>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</si>
  <si>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</si>
  <si>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</si>
  <si>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</si>
  <si>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</si>
  <si>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</si>
  <si>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</si>
  <si>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</si>
  <si>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</si>
  <si>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</si>
  <si>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</si>
  <si>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Vehicle registration counts derived by the National Renewable Energy Laboratory with data from Experian Information Solutions</t>
  </si>
  <si>
    <t>Ohio</t>
  </si>
  <si>
    <t>Oklahoma</t>
  </si>
  <si>
    <t xml:space="preserve">Notes: </t>
  </si>
  <si>
    <t>Oregon</t>
  </si>
  <si>
    <t>Pennsylvania</t>
  </si>
  <si>
    <t>Registration counts are approximate.</t>
  </si>
  <si>
    <t>Rhode Island</t>
  </si>
  <si>
    <t>South Carolina</t>
  </si>
  <si>
    <t>South Dakota</t>
  </si>
  <si>
    <t>Worksheet available at afdc.energy.gov/data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</si>
  <si>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</si>
  <si>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</si>
  <si>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</si>
  <si>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</si>
  <si>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</si>
  <si>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</si>
  <si>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</si>
  <si>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</si>
  <si>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</si>
  <si>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</si>
  <si>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Last updated July 2023</t>
  </si>
  <si>
    <t>California had approximately 903,620 light-duty electric vehicle registrations in 2022, but the chart is cut off at 200,000 to make it easier to see the other states.</t>
  </si>
  <si>
    <t xml:space="preserve">Data Source: </t>
  </si>
  <si>
    <t>Only all-electric vehicles are included in this chart; plug-in hybrid electric vehicles (PHEVs) are not included.</t>
  </si>
  <si>
    <t>Max Registration</t>
  </si>
  <si>
    <t>Min Registration</t>
  </si>
  <si>
    <t>Avg. Registration</t>
  </si>
  <si>
    <t># EV / Pop</t>
  </si>
  <si>
    <t>per 1000</t>
  </si>
  <si>
    <t>state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</si>
</sst>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00%"/>
    <numFmt numFmtId="166" formatCode="#,##0_);[Red]\(#,##0\);\—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164" fontId="0" fillId="0" borderId="0" xfId="1" applyNumberFormat="1" applyFont="1"/>
    <xf numFmtId="0" fontId="5" fillId="0" borderId="2" xfId="0" applyFont="1" applyBorder="1"/>
    <xf numFmtId="164" fontId="5" fillId="0" borderId="3" xfId="1" applyNumberFormat="1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1" xfId="0" applyFont="1" applyBorder="1"/>
    <xf numFmtId="164" fontId="5" fillId="0" borderId="1" xfId="1" applyNumberFormat="1" applyFont="1" applyBorder="1"/>
    <xf numFmtId="0" fontId="4" fillId="0" borderId="1" xfId="0" applyFont="1" applyBorder="1"/>
    <xf numFmtId="164" fontId="4" fillId="0" borderId="1" xfId="1" applyNumberFormat="1" applyFont="1" applyBorder="1"/>
    <xf numFmtId="0" fontId="2" fillId="0" borderId="0" xfId="0" applyFont="1"/>
    <xf numFmtId="0" fontId="0" fillId="0" borderId="0" xfId="0" applyAlignment="1">
      <alignment wrapText="1"/>
    </xf>
    <xf numFmtId="9" fontId="0" fillId="0" borderId="0" xfId="2" applyFont="1"/>
    <xf numFmtId="0" fontId="6" fillId="0" borderId="0" xfId="0" applyFont="1"/>
    <xf numFmtId="164" fontId="0" fillId="0" borderId="0" xfId="0" applyNumberFormat="1"/>
    <xf numFmtId="3" fontId="0" fillId="0" borderId="1" xfId="0" applyNumberFormat="1" applyBorder="1"/>
    <xf numFmtId="3" fontId="5" fillId="0" borderId="6" xfId="1" applyNumberFormat="1" applyFont="1" applyBorder="1"/>
    <xf numFmtId="3" fontId="0" fillId="0" borderId="0" xfId="0" applyNumberFormat="1"/>
    <xf numFmtId="0" fontId="8" fillId="0" borderId="0" xfId="0" applyFont="1"/>
    <xf numFmtId="0" fontId="5" fillId="0" borderId="7" xfId="0" applyFont="1" applyBorder="1"/>
    <xf numFmtId="165" fontId="8" fillId="0" borderId="0" xfId="2" applyNumberFormat="1" applyFont="1"/>
    <xf numFmtId="0" fontId="0" fillId="0" borderId="0" xfId="0" applyAlignment="1">
      <alignment horizontal="left"/>
    </xf>
    <xf numFmtId="0" fontId="7" fillId="0" borderId="0" xfId="0" applyFont="1"/>
    <xf numFmtId="0" fontId="0" fillId="0" borderId="0" xfId="0"/>
    <xf numFmtId="0" fontId="3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/>
    <xf numFmtId="166" fontId="9" fillId="0" borderId="8" xfId="3" applyNumberFormat="1" applyFont="1" applyBorder="1"/>
    <xf numFmtId="166" fontId="9" fillId="0" borderId="8" xfId="0" applyNumberFormat="1" applyFont="1" applyBorder="1"/>
    <xf numFmtId="166" fontId="9" fillId="0" borderId="9" xfId="3" applyNumberFormat="1" applyFont="1" applyBorder="1"/>
    <xf numFmtId="166" fontId="9" fillId="0" borderId="10" xfId="3" applyNumberFormat="1" applyFont="1" applyBorder="1"/>
    <xf numFmtId="166" fontId="9" fillId="0" borderId="10" xfId="0" applyNumberFormat="1" applyFont="1" applyBorder="1"/>
    <xf numFmtId="41" fontId="9" fillId="0" borderId="8" xfId="1" applyNumberFormat="1" applyFont="1" applyFill="1" applyBorder="1" applyProtection="1"/>
    <xf numFmtId="166" fontId="9" fillId="0" borderId="11" xfId="3" applyNumberFormat="1" applyFont="1" applyBorder="1"/>
  </cellXfs>
  <cellStyles count="4">
    <cellStyle name="Comma" xfId="1" builtinId="3"/>
    <cellStyle name="Normal" xfId="0" builtinId="0"/>
    <cellStyle name="Normal 3 2 4 2" xfId="3" xr:uid="{0C01C17C-2B0E-C24D-AB79-7E41F8FF1EF5}"/>
    <cellStyle name="Percent" xfId="2" builtinId="5"/>
  </cellStyles>
  <dxfs count="2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Electric Vehicle Registrations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'EV Registration Counts in 2022'!$C$3</c:f>
              <c:strCache>
                <c:ptCount val="1"/>
                <c:pt idx="0">
                  <c:v> Registration Count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'EV Registration Counts in 2022'!$B$4:$B$54</c:f>
              <c:strCache>
                <c:ptCount val="51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District of Columbia</c:v>
                </c:pt>
                <c:pt idx="9">
                  <c:v>Florida</c:v>
                </c:pt>
                <c:pt idx="10">
                  <c:v>Georgia</c:v>
                </c:pt>
                <c:pt idx="11">
                  <c:v>Hawaii</c:v>
                </c:pt>
                <c:pt idx="12">
                  <c:v>Idaho</c:v>
                </c:pt>
                <c:pt idx="13">
                  <c:v>Illinois</c:v>
                </c:pt>
                <c:pt idx="14">
                  <c:v>Indiana</c:v>
                </c:pt>
                <c:pt idx="15">
                  <c:v>Iowa</c:v>
                </c:pt>
                <c:pt idx="16">
                  <c:v>Kansas</c:v>
                </c:pt>
                <c:pt idx="17">
                  <c:v>Kentucky</c:v>
                </c:pt>
                <c:pt idx="18">
                  <c:v>Louisiana</c:v>
                </c:pt>
                <c:pt idx="19">
                  <c:v>Maine</c:v>
                </c:pt>
                <c:pt idx="20">
                  <c:v>Maryland</c:v>
                </c:pt>
                <c:pt idx="21">
                  <c:v>Massachusetts</c:v>
                </c:pt>
                <c:pt idx="22">
                  <c:v>Michigan</c:v>
                </c:pt>
                <c:pt idx="23">
                  <c:v>Minnesota</c:v>
                </c:pt>
                <c:pt idx="24">
                  <c:v>Mississippi</c:v>
                </c:pt>
                <c:pt idx="25">
                  <c:v>Missouri</c:v>
                </c:pt>
                <c:pt idx="26">
                  <c:v>Montana</c:v>
                </c:pt>
                <c:pt idx="27">
                  <c:v>Nebraska</c:v>
                </c:pt>
                <c:pt idx="28">
                  <c:v>Nevada</c:v>
                </c:pt>
                <c:pt idx="29">
                  <c:v>New Hampshire</c:v>
                </c:pt>
                <c:pt idx="30">
                  <c:v>New Jersey</c:v>
                </c:pt>
                <c:pt idx="31">
                  <c:v>New Mexico</c:v>
                </c:pt>
                <c:pt idx="32">
                  <c:v>New York</c:v>
                </c:pt>
                <c:pt idx="33">
                  <c:v>North Carolina</c:v>
                </c:pt>
                <c:pt idx="34">
                  <c:v>North Dakota</c:v>
                </c:pt>
                <c:pt idx="35">
                  <c:v>Ohio</c:v>
                </c:pt>
                <c:pt idx="36">
                  <c:v>Oklahoma</c:v>
                </c:pt>
                <c:pt idx="37">
                  <c:v>Oregon</c:v>
                </c:pt>
                <c:pt idx="38">
                  <c:v>Pennsylvania</c:v>
                </c:pt>
                <c:pt idx="39">
                  <c:v>Rhode Island</c:v>
                </c:pt>
                <c:pt idx="40">
                  <c:v>South Carolina</c:v>
                </c:pt>
                <c:pt idx="41">
                  <c:v>South Dakota</c:v>
                </c:pt>
                <c:pt idx="42">
                  <c:v>Tennessee</c:v>
                </c:pt>
                <c:pt idx="43">
                  <c:v>Texas</c:v>
                </c:pt>
                <c:pt idx="44">
                  <c:v>Utah</c:v>
                </c:pt>
                <c:pt idx="45">
                  <c:v>Vermont</c:v>
                </c:pt>
                <c:pt idx="46">
                  <c:v>Virginia</c:v>
                </c:pt>
                <c:pt idx="47">
                  <c:v>Washington</c:v>
                </c:pt>
                <c:pt idx="48">
                  <c:v>West Virginia</c:v>
                </c:pt>
                <c:pt idx="49">
                  <c:v>Wisconsin</c:v>
                </c:pt>
                <c:pt idx="50">
                  <c:v>Wyoming</c:v>
                </c:pt>
              </c:strCache>
            </c:strRef>
          </c:cat>
          <c:val>
            <c:numRef>
              <c:f>'EV Registration Counts in 2022'!$C$4:$C$54</c:f>
              <c:numCache>
                <c:formatCode>#,##0</c:formatCode>
                <c:ptCount val="51"/>
                <c:pt idx="0">
                  <c:v>8730</c:v>
                </c:pt>
                <c:pt idx="1">
                  <c:v>1970</c:v>
                </c:pt>
                <c:pt idx="2">
                  <c:v>65780</c:v>
                </c:pt>
                <c:pt idx="3">
                  <c:v>5140</c:v>
                </c:pt>
                <c:pt idx="4">
                  <c:v>903620</c:v>
                </c:pt>
                <c:pt idx="5">
                  <c:v>59910</c:v>
                </c:pt>
                <c:pt idx="6">
                  <c:v>22030</c:v>
                </c:pt>
                <c:pt idx="7">
                  <c:v>5390</c:v>
                </c:pt>
                <c:pt idx="8">
                  <c:v>5860</c:v>
                </c:pt>
                <c:pt idx="9">
                  <c:v>167990</c:v>
                </c:pt>
                <c:pt idx="10">
                  <c:v>60120</c:v>
                </c:pt>
                <c:pt idx="11">
                  <c:v>19760</c:v>
                </c:pt>
                <c:pt idx="12">
                  <c:v>5940</c:v>
                </c:pt>
                <c:pt idx="13">
                  <c:v>66880</c:v>
                </c:pt>
                <c:pt idx="14">
                  <c:v>17710</c:v>
                </c:pt>
                <c:pt idx="15">
                  <c:v>6220</c:v>
                </c:pt>
                <c:pt idx="16">
                  <c:v>7550</c:v>
                </c:pt>
                <c:pt idx="17">
                  <c:v>7560</c:v>
                </c:pt>
                <c:pt idx="18">
                  <c:v>5880</c:v>
                </c:pt>
                <c:pt idx="19">
                  <c:v>4990</c:v>
                </c:pt>
                <c:pt idx="20">
                  <c:v>46060</c:v>
                </c:pt>
                <c:pt idx="21">
                  <c:v>49440</c:v>
                </c:pt>
                <c:pt idx="22">
                  <c:v>33150</c:v>
                </c:pt>
                <c:pt idx="23">
                  <c:v>24330</c:v>
                </c:pt>
                <c:pt idx="24">
                  <c:v>2420</c:v>
                </c:pt>
                <c:pt idx="25">
                  <c:v>17870</c:v>
                </c:pt>
                <c:pt idx="26">
                  <c:v>3260</c:v>
                </c:pt>
                <c:pt idx="27">
                  <c:v>4570</c:v>
                </c:pt>
                <c:pt idx="28">
                  <c:v>32950</c:v>
                </c:pt>
                <c:pt idx="29">
                  <c:v>6990</c:v>
                </c:pt>
                <c:pt idx="30">
                  <c:v>87030</c:v>
                </c:pt>
                <c:pt idx="31">
                  <c:v>7080</c:v>
                </c:pt>
                <c:pt idx="32">
                  <c:v>84670</c:v>
                </c:pt>
                <c:pt idx="33">
                  <c:v>45590</c:v>
                </c:pt>
                <c:pt idx="34">
                  <c:v>640</c:v>
                </c:pt>
                <c:pt idx="35">
                  <c:v>34060</c:v>
                </c:pt>
                <c:pt idx="36">
                  <c:v>16290</c:v>
                </c:pt>
                <c:pt idx="37">
                  <c:v>46980</c:v>
                </c:pt>
                <c:pt idx="38">
                  <c:v>47440</c:v>
                </c:pt>
                <c:pt idx="39">
                  <c:v>4340</c:v>
                </c:pt>
                <c:pt idx="40">
                  <c:v>13490</c:v>
                </c:pt>
                <c:pt idx="41">
                  <c:v>1170</c:v>
                </c:pt>
                <c:pt idx="42">
                  <c:v>22040</c:v>
                </c:pt>
                <c:pt idx="43">
                  <c:v>149000</c:v>
                </c:pt>
                <c:pt idx="44">
                  <c:v>28050</c:v>
                </c:pt>
                <c:pt idx="45">
                  <c:v>5260</c:v>
                </c:pt>
                <c:pt idx="46">
                  <c:v>56610</c:v>
                </c:pt>
                <c:pt idx="47">
                  <c:v>104050</c:v>
                </c:pt>
                <c:pt idx="48">
                  <c:v>1870</c:v>
                </c:pt>
                <c:pt idx="49">
                  <c:v>15700</c:v>
                </c:pt>
                <c:pt idx="50">
                  <c:v>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12-4841-B713-E5E0C83F4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433752"/>
        <c:axId val="547433096"/>
      </c:barChart>
      <c:catAx>
        <c:axId val="547433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33096"/>
        <c:crossesAt val="1"/>
        <c:auto val="1"/>
        <c:lblAlgn val="ctr"/>
        <c:lblOffset val="100"/>
        <c:noMultiLvlLbl val="0"/>
      </c:catAx>
      <c:valAx>
        <c:axId val="547433096"/>
        <c:scaling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 Registration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33752"/>
        <c:crosses val="autoZero"/>
        <c:crossBetween val="between"/>
        <c:minorUnit val="1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 Registration Count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Sheet1!$A$3:$A$53</c:f>
              <c:strCache>
                <c:ptCount val="51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District of Columbia</c:v>
                </c:pt>
                <c:pt idx="9">
                  <c:v>Florida</c:v>
                </c:pt>
                <c:pt idx="10">
                  <c:v>Georgia</c:v>
                </c:pt>
                <c:pt idx="11">
                  <c:v>Hawaii</c:v>
                </c:pt>
                <c:pt idx="12">
                  <c:v>Idaho</c:v>
                </c:pt>
                <c:pt idx="13">
                  <c:v>Illinois</c:v>
                </c:pt>
                <c:pt idx="14">
                  <c:v>Indiana</c:v>
                </c:pt>
                <c:pt idx="15">
                  <c:v>Iowa</c:v>
                </c:pt>
                <c:pt idx="16">
                  <c:v>Kansas</c:v>
                </c:pt>
                <c:pt idx="17">
                  <c:v>Kentucky</c:v>
                </c:pt>
                <c:pt idx="18">
                  <c:v>Louisiana</c:v>
                </c:pt>
                <c:pt idx="19">
                  <c:v>Maine</c:v>
                </c:pt>
                <c:pt idx="20">
                  <c:v>Maryland</c:v>
                </c:pt>
                <c:pt idx="21">
                  <c:v>Massachusetts</c:v>
                </c:pt>
                <c:pt idx="22">
                  <c:v>Michigan</c:v>
                </c:pt>
                <c:pt idx="23">
                  <c:v>Minnesota</c:v>
                </c:pt>
                <c:pt idx="24">
                  <c:v>Mississippi</c:v>
                </c:pt>
                <c:pt idx="25">
                  <c:v>Missouri</c:v>
                </c:pt>
                <c:pt idx="26">
                  <c:v>Montana</c:v>
                </c:pt>
                <c:pt idx="27">
                  <c:v>Nebraska</c:v>
                </c:pt>
                <c:pt idx="28">
                  <c:v>Nevada</c:v>
                </c:pt>
                <c:pt idx="29">
                  <c:v>New Hampshire</c:v>
                </c:pt>
                <c:pt idx="30">
                  <c:v>New Jersey</c:v>
                </c:pt>
                <c:pt idx="31">
                  <c:v>New Mexico</c:v>
                </c:pt>
                <c:pt idx="32">
                  <c:v>New York</c:v>
                </c:pt>
                <c:pt idx="33">
                  <c:v>North Carolina</c:v>
                </c:pt>
                <c:pt idx="34">
                  <c:v>North Dakota</c:v>
                </c:pt>
                <c:pt idx="35">
                  <c:v>Ohio</c:v>
                </c:pt>
                <c:pt idx="36">
                  <c:v>Oklahoma</c:v>
                </c:pt>
                <c:pt idx="37">
                  <c:v>Oregon</c:v>
                </c:pt>
                <c:pt idx="38">
                  <c:v>Pennsylvania</c:v>
                </c:pt>
                <c:pt idx="39">
                  <c:v>Rhode Island</c:v>
                </c:pt>
                <c:pt idx="40">
                  <c:v>South Carolina</c:v>
                </c:pt>
                <c:pt idx="41">
                  <c:v>South Dakota</c:v>
                </c:pt>
                <c:pt idx="42">
                  <c:v>Tennessee</c:v>
                </c:pt>
                <c:pt idx="43">
                  <c:v>Texas</c:v>
                </c:pt>
                <c:pt idx="44">
                  <c:v>Utah</c:v>
                </c:pt>
                <c:pt idx="45">
                  <c:v>Vermont</c:v>
                </c:pt>
                <c:pt idx="46">
                  <c:v>Virginia</c:v>
                </c:pt>
                <c:pt idx="47">
                  <c:v>Washington</c:v>
                </c:pt>
                <c:pt idx="48">
                  <c:v>West Virginia</c:v>
                </c:pt>
                <c:pt idx="49">
                  <c:v>Wisconsin</c:v>
                </c:pt>
                <c:pt idx="50">
                  <c:v>Wyoming</c:v>
                </c:pt>
              </c:strCache>
            </c:strRef>
          </c:cat>
          <c:val>
            <c:numRef>
              <c:f>Sheet1!$B$3:$B$53</c:f>
              <c:numCache>
                <c:formatCode>#,##0</c:formatCode>
                <c:ptCount val="51"/>
                <c:pt idx="0">
                  <c:v>8730</c:v>
                </c:pt>
                <c:pt idx="1">
                  <c:v>1970</c:v>
                </c:pt>
                <c:pt idx="2">
                  <c:v>65780</c:v>
                </c:pt>
                <c:pt idx="3">
                  <c:v>5140</c:v>
                </c:pt>
                <c:pt idx="4">
                  <c:v>903620</c:v>
                </c:pt>
                <c:pt idx="5">
                  <c:v>59910</c:v>
                </c:pt>
                <c:pt idx="6">
                  <c:v>22030</c:v>
                </c:pt>
                <c:pt idx="7">
                  <c:v>5390</c:v>
                </c:pt>
                <c:pt idx="8">
                  <c:v>5860</c:v>
                </c:pt>
                <c:pt idx="9">
                  <c:v>167990</c:v>
                </c:pt>
                <c:pt idx="10">
                  <c:v>60120</c:v>
                </c:pt>
                <c:pt idx="11">
                  <c:v>19760</c:v>
                </c:pt>
                <c:pt idx="12">
                  <c:v>5940</c:v>
                </c:pt>
                <c:pt idx="13">
                  <c:v>66880</c:v>
                </c:pt>
                <c:pt idx="14">
                  <c:v>17710</c:v>
                </c:pt>
                <c:pt idx="15">
                  <c:v>6220</c:v>
                </c:pt>
                <c:pt idx="16">
                  <c:v>7550</c:v>
                </c:pt>
                <c:pt idx="17">
                  <c:v>7560</c:v>
                </c:pt>
                <c:pt idx="18">
                  <c:v>5880</c:v>
                </c:pt>
                <c:pt idx="19">
                  <c:v>4990</c:v>
                </c:pt>
                <c:pt idx="20">
                  <c:v>46060</c:v>
                </c:pt>
                <c:pt idx="21">
                  <c:v>49440</c:v>
                </c:pt>
                <c:pt idx="22">
                  <c:v>33150</c:v>
                </c:pt>
                <c:pt idx="23">
                  <c:v>24330</c:v>
                </c:pt>
                <c:pt idx="24">
                  <c:v>2420</c:v>
                </c:pt>
                <c:pt idx="25">
                  <c:v>17870</c:v>
                </c:pt>
                <c:pt idx="26">
                  <c:v>3260</c:v>
                </c:pt>
                <c:pt idx="27">
                  <c:v>4570</c:v>
                </c:pt>
                <c:pt idx="28">
                  <c:v>32950</c:v>
                </c:pt>
                <c:pt idx="29">
                  <c:v>6990</c:v>
                </c:pt>
                <c:pt idx="30">
                  <c:v>87030</c:v>
                </c:pt>
                <c:pt idx="31">
                  <c:v>7080</c:v>
                </c:pt>
                <c:pt idx="32">
                  <c:v>84670</c:v>
                </c:pt>
                <c:pt idx="33">
                  <c:v>45590</c:v>
                </c:pt>
                <c:pt idx="34">
                  <c:v>640</c:v>
                </c:pt>
                <c:pt idx="35">
                  <c:v>34060</c:v>
                </c:pt>
                <c:pt idx="36">
                  <c:v>16290</c:v>
                </c:pt>
                <c:pt idx="37">
                  <c:v>46980</c:v>
                </c:pt>
                <c:pt idx="38">
                  <c:v>47440</c:v>
                </c:pt>
                <c:pt idx="39">
                  <c:v>4340</c:v>
                </c:pt>
                <c:pt idx="40">
                  <c:v>13490</c:v>
                </c:pt>
                <c:pt idx="41">
                  <c:v>1170</c:v>
                </c:pt>
                <c:pt idx="42">
                  <c:v>22040</c:v>
                </c:pt>
                <c:pt idx="43">
                  <c:v>149000</c:v>
                </c:pt>
                <c:pt idx="44">
                  <c:v>28050</c:v>
                </c:pt>
                <c:pt idx="45">
                  <c:v>5260</c:v>
                </c:pt>
                <c:pt idx="46">
                  <c:v>56610</c:v>
                </c:pt>
                <c:pt idx="47">
                  <c:v>104050</c:v>
                </c:pt>
                <c:pt idx="48">
                  <c:v>1870</c:v>
                </c:pt>
                <c:pt idx="49">
                  <c:v>15700</c:v>
                </c:pt>
                <c:pt idx="50">
                  <c:v>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54-C04D-B297-B5C001A30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08625231"/>
        <c:axId val="1508627503"/>
      </c:barChart>
      <c:catAx>
        <c:axId val="1508625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627503"/>
        <c:crosses val="autoZero"/>
        <c:auto val="1"/>
        <c:lblAlgn val="ctr"/>
        <c:lblOffset val="100"/>
        <c:noMultiLvlLbl val="0"/>
      </c:catAx>
      <c:valAx>
        <c:axId val="150862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625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 Registration Count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Sheet1!$A$3:$A$53</c:f>
              <c:strCache>
                <c:ptCount val="51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District of Columbia</c:v>
                </c:pt>
                <c:pt idx="9">
                  <c:v>Florida</c:v>
                </c:pt>
                <c:pt idx="10">
                  <c:v>Georgia</c:v>
                </c:pt>
                <c:pt idx="11">
                  <c:v>Hawaii</c:v>
                </c:pt>
                <c:pt idx="12">
                  <c:v>Idaho</c:v>
                </c:pt>
                <c:pt idx="13">
                  <c:v>Illinois</c:v>
                </c:pt>
                <c:pt idx="14">
                  <c:v>Indiana</c:v>
                </c:pt>
                <c:pt idx="15">
                  <c:v>Iowa</c:v>
                </c:pt>
                <c:pt idx="16">
                  <c:v>Kansas</c:v>
                </c:pt>
                <c:pt idx="17">
                  <c:v>Kentucky</c:v>
                </c:pt>
                <c:pt idx="18">
                  <c:v>Louisiana</c:v>
                </c:pt>
                <c:pt idx="19">
                  <c:v>Maine</c:v>
                </c:pt>
                <c:pt idx="20">
                  <c:v>Maryland</c:v>
                </c:pt>
                <c:pt idx="21">
                  <c:v>Massachusetts</c:v>
                </c:pt>
                <c:pt idx="22">
                  <c:v>Michigan</c:v>
                </c:pt>
                <c:pt idx="23">
                  <c:v>Minnesota</c:v>
                </c:pt>
                <c:pt idx="24">
                  <c:v>Mississippi</c:v>
                </c:pt>
                <c:pt idx="25">
                  <c:v>Missouri</c:v>
                </c:pt>
                <c:pt idx="26">
                  <c:v>Montana</c:v>
                </c:pt>
                <c:pt idx="27">
                  <c:v>Nebraska</c:v>
                </c:pt>
                <c:pt idx="28">
                  <c:v>Nevada</c:v>
                </c:pt>
                <c:pt idx="29">
                  <c:v>New Hampshire</c:v>
                </c:pt>
                <c:pt idx="30">
                  <c:v>New Jersey</c:v>
                </c:pt>
                <c:pt idx="31">
                  <c:v>New Mexico</c:v>
                </c:pt>
                <c:pt idx="32">
                  <c:v>New York</c:v>
                </c:pt>
                <c:pt idx="33">
                  <c:v>North Carolina</c:v>
                </c:pt>
                <c:pt idx="34">
                  <c:v>North Dakota</c:v>
                </c:pt>
                <c:pt idx="35">
                  <c:v>Ohio</c:v>
                </c:pt>
                <c:pt idx="36">
                  <c:v>Oklahoma</c:v>
                </c:pt>
                <c:pt idx="37">
                  <c:v>Oregon</c:v>
                </c:pt>
                <c:pt idx="38">
                  <c:v>Pennsylvania</c:v>
                </c:pt>
                <c:pt idx="39">
                  <c:v>Rhode Island</c:v>
                </c:pt>
                <c:pt idx="40">
                  <c:v>South Carolina</c:v>
                </c:pt>
                <c:pt idx="41">
                  <c:v>South Dakota</c:v>
                </c:pt>
                <c:pt idx="42">
                  <c:v>Tennessee</c:v>
                </c:pt>
                <c:pt idx="43">
                  <c:v>Texas</c:v>
                </c:pt>
                <c:pt idx="44">
                  <c:v>Utah</c:v>
                </c:pt>
                <c:pt idx="45">
                  <c:v>Vermont</c:v>
                </c:pt>
                <c:pt idx="46">
                  <c:v>Virginia</c:v>
                </c:pt>
                <c:pt idx="47">
                  <c:v>Washington</c:v>
                </c:pt>
                <c:pt idx="48">
                  <c:v>West Virginia</c:v>
                </c:pt>
                <c:pt idx="49">
                  <c:v>Wisconsin</c:v>
                </c:pt>
                <c:pt idx="50">
                  <c:v>Wyoming</c:v>
                </c:pt>
              </c:strCache>
            </c:strRef>
          </c:cat>
          <c:val>
            <c:numRef>
              <c:f>Sheet1!$E$3:$E$53</c:f>
              <c:numCache>
                <c:formatCode>General</c:formatCode>
                <c:ptCount val="51"/>
                <c:pt idx="0">
                  <c:v>4.2396361451938818</c:v>
                </c:pt>
                <c:pt idx="1">
                  <c:v>13.962386092623451</c:v>
                </c:pt>
                <c:pt idx="2">
                  <c:v>29.125686414044193</c:v>
                </c:pt>
                <c:pt idx="3">
                  <c:v>5.3617663782069798</c:v>
                </c:pt>
                <c:pt idx="4">
                  <c:v>63.329587525252656</c:v>
                </c:pt>
                <c:pt idx="5">
                  <c:v>40.038502779659254</c:v>
                </c:pt>
                <c:pt idx="6">
                  <c:v>19.682337090316796</c:v>
                </c:pt>
                <c:pt idx="7">
                  <c:v>30.284293187480866</c:v>
                </c:pt>
                <c:pt idx="8">
                  <c:v>29.410363860495508</c:v>
                </c:pt>
                <c:pt idx="9">
                  <c:v>21.389157629796639</c:v>
                </c:pt>
                <c:pt idx="10">
                  <c:v>17.054619793893853</c:v>
                </c:pt>
                <c:pt idx="11">
                  <c:v>42.597820239576677</c:v>
                </c:pt>
                <c:pt idx="12">
                  <c:v>10.421703463954694</c:v>
                </c:pt>
                <c:pt idx="13">
                  <c:v>16.242513198413501</c:v>
                </c:pt>
                <c:pt idx="14">
                  <c:v>8.5781221116206172</c:v>
                </c:pt>
                <c:pt idx="15">
                  <c:v>5.5090025182639</c:v>
                </c:pt>
                <c:pt idx="16">
                  <c:v>8.8099180636590688</c:v>
                </c:pt>
                <c:pt idx="17">
                  <c:v>4.8231667519762098</c:v>
                </c:pt>
                <c:pt idx="18">
                  <c:v>4.5955399845895242</c:v>
                </c:pt>
                <c:pt idx="19">
                  <c:v>12.003139932803261</c:v>
                </c:pt>
                <c:pt idx="20">
                  <c:v>22.182694343002662</c:v>
                </c:pt>
                <c:pt idx="21">
                  <c:v>24.96423150391799</c:v>
                </c:pt>
                <c:pt idx="22">
                  <c:v>11.451456864413833</c:v>
                </c:pt>
                <c:pt idx="23">
                  <c:v>14.063606616148654</c:v>
                </c:pt>
                <c:pt idx="24">
                  <c:v>2.7081521419858432</c:v>
                </c:pt>
                <c:pt idx="25">
                  <c:v>9.3243044721033659</c:v>
                </c:pt>
                <c:pt idx="26">
                  <c:v>7.0311512930665829</c:v>
                </c:pt>
                <c:pt idx="27">
                  <c:v>7.5549710461805226</c:v>
                </c:pt>
                <c:pt idx="28">
                  <c:v>31.330921747894447</c:v>
                </c:pt>
                <c:pt idx="29">
                  <c:v>15.257311765293824</c:v>
                </c:pt>
                <c:pt idx="30">
                  <c:v>34.327999332157709</c:v>
                </c:pt>
                <c:pt idx="31">
                  <c:v>11.425073267183166</c:v>
                </c:pt>
                <c:pt idx="32">
                  <c:v>27.207324666200023</c:v>
                </c:pt>
                <c:pt idx="33">
                  <c:v>13.897326540742567</c:v>
                </c:pt>
                <c:pt idx="34">
                  <c:v>3.0147183385925591</c:v>
                </c:pt>
                <c:pt idx="35">
                  <c:v>8.3347181725519324</c:v>
                </c:pt>
                <c:pt idx="36">
                  <c:v>15.420783225585426</c:v>
                </c:pt>
                <c:pt idx="37">
                  <c:v>34.617259336484402</c:v>
                </c:pt>
                <c:pt idx="38">
                  <c:v>12.109497392405817</c:v>
                </c:pt>
                <c:pt idx="39">
                  <c:v>12.826931718179642</c:v>
                </c:pt>
                <c:pt idx="40">
                  <c:v>7.0277649070598809</c:v>
                </c:pt>
                <c:pt idx="41">
                  <c:v>3.6827590458190413</c:v>
                </c:pt>
                <c:pt idx="42">
                  <c:v>9.3925255542716855</c:v>
                </c:pt>
                <c:pt idx="43">
                  <c:v>19.141665300287258</c:v>
                </c:pt>
                <c:pt idx="44">
                  <c:v>28.311703705056004</c:v>
                </c:pt>
                <c:pt idx="45">
                  <c:v>29.218083237074872</c:v>
                </c:pt>
                <c:pt idx="46">
                  <c:v>19.006907450318586</c:v>
                </c:pt>
                <c:pt idx="47">
                  <c:v>34.95042472602978</c:v>
                </c:pt>
                <c:pt idx="48">
                  <c:v>5.2026867984156544</c:v>
                </c:pt>
                <c:pt idx="49">
                  <c:v>8.6006210749711247</c:v>
                </c:pt>
                <c:pt idx="50">
                  <c:v>4.5020262055882174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44-B941-8203-3E39B14B3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08625231"/>
        <c:axId val="1508627503"/>
      </c:barChart>
      <c:catAx>
        <c:axId val="1508625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627503"/>
        <c:crosses val="autoZero"/>
        <c:auto val="1"/>
        <c:lblAlgn val="ctr"/>
        <c:lblOffset val="100"/>
        <c:noMultiLvlLbl val="0"/>
      </c:catAx>
      <c:valAx>
        <c:axId val="150862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625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afdc.energy.gov/data" TargetMode="Externa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228587</xdr:colOff>
      <xdr:row>0</xdr:row>
      <xdr:rowOff>186267</xdr:rowOff>
    </xdr:from>
    <xdr:to>
      <xdr:col>23</xdr:col>
      <xdr:colOff>361244</xdr:colOff>
      <xdr:row>35</xdr:row>
      <xdr:rowOff>39158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EB1ABA-1B4C-A14C-9F15-984EB916CA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88901</xdr:colOff>
      <xdr:row>33</xdr:row>
      <xdr:rowOff>149572</xdr:rowOff>
    </xdr:from>
    <xdr:to>
      <xdr:col>21</xdr:col>
      <xdr:colOff>134620</xdr:colOff>
      <xdr:row>34</xdr:row>
      <xdr:rowOff>177800</xdr:rowOff>
    </xdr:to>
    <xdr:sp macro="" textlink="">
      <xdr:nvSpPr>
        <xdr:cNvPr id="3" name="TextBox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B41432B-D278-C041-81E1-1ED05498CC7C}"/>
            </a:ext>
          </a:extLst>
        </xdr:cNvPr>
        <xdr:cNvSpPr txBox="1"/>
      </xdr:nvSpPr>
      <xdr:spPr>
        <a:xfrm>
          <a:off x="13169901" y="6448772"/>
          <a:ext cx="2065019" cy="2187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000"/>
            <a:t>afdc.energy.gov/data</a:t>
          </a:r>
        </a:p>
        <a:p>
          <a:pPr algn="r"/>
          <a:endParaRPr lang="en-US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215900</xdr:colOff>
      <xdr:row>6</xdr:row>
      <xdr:rowOff>50800</xdr:rowOff>
    </xdr:from>
    <xdr:to>
      <xdr:col>19</xdr:col>
      <xdr:colOff>444500</xdr:colOff>
      <xdr:row>29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C3659C-3828-4D5E-9A52-2E2DC6D2C3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101600</xdr:colOff>
      <xdr:row>30</xdr:row>
      <xdr:rowOff>88900</xdr:rowOff>
    </xdr:from>
    <xdr:to>
      <xdr:col>19</xdr:col>
      <xdr:colOff>330200</xdr:colOff>
      <xdr:row>53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14329D-C91F-9343-8891-7E13FF2EB1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D5192E-B4A3-DE42-A7C7-FB382F473F10}" name="Table23" displayName="Table23" ref="B3:C55" totalsRowShown="0" headerRowDxfId="20" dataDxfId="18" headerRowBorderDxfId="19" tableBorderDxfId="17" totalsRowBorderDxfId="16">
  <tableColumns count="2">
    <tableColumn id="2" xr3:uid="{E372532D-07D0-D343-9505-E0B83346A8CC}" name="State" dataDxfId="15"/>
    <tableColumn id="4" xr3:uid="{1DA5ED27-5F98-7F4E-951C-E6D01E88025E}" name="Registration Count" dataDxfId="14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7A1EF0-090A-E340-B6EE-11803E605BB4}" name="Table232" displayName="Table232" ref="A2:E54" totalsRowShown="0" headerRowDxfId="13" dataDxfId="11" headerRowBorderDxfId="12" tableBorderDxfId="10" totalsRowBorderDxfId="9">
  <tableColumns count="5">
    <tableColumn id="2" xr3:uid="{49885A0E-A6CB-B449-879B-282E6FEF803D}" name="State" dataDxfId="8"/>
    <tableColumn id="4" xr3:uid="{B55EE516-13C6-9544-873C-342C0FAFFDFC}" name="Registration Count" dataDxfId="7" dataCellStyle="Comma"/>
    <tableColumn id="1" xr3:uid="{BF5B8A3E-0648-F746-9C0C-E14FB244DD71}" name="state registration" dataDxfId="6"/>
    <tableColumn id="3" xr3:uid="{3C47E616-0A43-F449-8BB7-37442359E695}" name="# EV / Pop" dataDxfId="5">
      <calculatedColumnFormula xml:space="preserve"> Table232[[#This Row],[Registration Count]]/Table232[[#This Row],[state registration]]</calculatedColumnFormula>
    </tableColumn>
    <tableColumn id="5" xr3:uid="{1870A35A-F37C-4F49-A4BC-5016557B7321}" name="per 1000" dataDxfId="4">
      <calculatedColumnFormula>Table232[[#This Row],[state registration]]/1000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D6DA-77B8-B749-BB62-A3A394A9DB55}">
  <dimension ref="B2:AM55"/>
  <sheetViews>
    <sheetView topLeftCell="B4" zoomScale="90" zoomScaleNormal="90" workbookViewId="0">
      <selection activeCell="Y14" sqref="Y14"/>
    </sheetView>
  </sheetViews>
  <sheetFormatPr baseColWidth="10" defaultColWidth="8.83203125" defaultRowHeight="15" x14ac:dyDescent="0.2"/>
  <cols>
    <col min="1" max="1" width="3.83203125" customWidth="1"/>
    <col min="2" max="2" width="24.1640625" customWidth="1"/>
    <col min="3" max="3" width="19.6640625" style="1" customWidth="1"/>
    <col min="4" max="4" width="4.83203125" customWidth="1"/>
    <col min="25" max="25" width="13.83203125" bestFit="1" customWidth="1"/>
  </cols>
  <sheetData>
    <row r="2" spans="2:39" ht="16" x14ac:dyDescent="0.2">
      <c r="B2" s="24" t="s">
        <v>0</v>
      </c>
      <c r="C2" s="24"/>
    </row>
    <row r="3" spans="2:39" x14ac:dyDescent="0.2">
      <c r="B3" s="2" t="s">
        <v>1</v>
      </c>
      <c r="C3" s="3" t="s">
        <v>2</v>
      </c>
    </row>
    <row r="4" spans="2:39" x14ac:dyDescent="0.2">
      <c r="B4" s="4" t="s">
        <v>3</v>
      </c>
      <c r="C4" s="15">
        <v>8730</v>
      </c>
    </row>
    <row r="5" spans="2:39" x14ac:dyDescent="0.2">
      <c r="B5" s="4" t="s">
        <v>4</v>
      </c>
      <c r="C5" s="15">
        <v>1970</v>
      </c>
    </row>
    <row r="6" spans="2:39" x14ac:dyDescent="0.2">
      <c r="B6" s="4" t="s">
        <v>5</v>
      </c>
      <c r="C6" s="15">
        <v>65780</v>
      </c>
    </row>
    <row r="7" spans="2:39" x14ac:dyDescent="0.2">
      <c r="B7" s="4" t="s">
        <v>6</v>
      </c>
      <c r="C7" s="15">
        <v>5140</v>
      </c>
      <c r="Y7" s="10"/>
      <c r="Z7" s="10"/>
      <c r="AA7" s="10"/>
      <c r="AB7" s="10"/>
      <c r="AC7" s="10"/>
      <c r="AD7" s="10"/>
      <c r="AE7" s="10"/>
    </row>
    <row r="8" spans="2:39" x14ac:dyDescent="0.2">
      <c r="B8" s="4" t="s">
        <v>7</v>
      </c>
      <c r="C8" s="15">
        <v>903620</v>
      </c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spans="2:39" x14ac:dyDescent="0.2">
      <c r="B9" s="4" t="s">
        <v>8</v>
      </c>
      <c r="C9" s="15">
        <v>59910</v>
      </c>
    </row>
    <row r="10" spans="2:39" x14ac:dyDescent="0.2">
      <c r="B10" s="4" t="s">
        <v>9</v>
      </c>
      <c r="C10" s="15">
        <v>22030</v>
      </c>
      <c r="Y10" s="10"/>
      <c r="Z10" s="10"/>
      <c r="AA10" s="10"/>
      <c r="AB10" s="10"/>
      <c r="AC10" s="10"/>
      <c r="AD10" s="10"/>
      <c r="AE10" s="10"/>
    </row>
    <row r="11" spans="2:39" x14ac:dyDescent="0.2">
      <c r="B11" s="4" t="s">
        <v>10</v>
      </c>
      <c r="C11" s="15">
        <v>5390</v>
      </c>
      <c r="Z11" s="10"/>
      <c r="AA11" s="10"/>
      <c r="AB11" s="10"/>
      <c r="AC11" s="10"/>
      <c r="AD11" s="10"/>
      <c r="AE11" s="10"/>
    </row>
    <row r="12" spans="2:39" x14ac:dyDescent="0.2">
      <c r="B12" s="4" t="s">
        <v>11</v>
      </c>
      <c r="C12" s="15">
        <v>5860</v>
      </c>
    </row>
    <row r="13" spans="2:39" x14ac:dyDescent="0.2">
      <c r="B13" s="4" t="s">
        <v>12</v>
      </c>
      <c r="C13" s="15">
        <v>167990</v>
      </c>
    </row>
    <row r="14" spans="2:39" x14ac:dyDescent="0.2">
      <c r="B14" s="4" t="s">
        <v>13</v>
      </c>
      <c r="C14" s="15">
        <v>60120</v>
      </c>
    </row>
    <row r="15" spans="2:39" x14ac:dyDescent="0.2">
      <c r="B15" s="4" t="s">
        <v>14</v>
      </c>
      <c r="C15" s="15">
        <v>19760</v>
      </c>
    </row>
    <row r="16" spans="2:39" x14ac:dyDescent="0.2">
      <c r="B16" s="4" t="s">
        <v>15</v>
      </c>
      <c r="C16" s="15">
        <v>5940</v>
      </c>
    </row>
    <row r="17" spans="2:3" x14ac:dyDescent="0.2">
      <c r="B17" s="4" t="s">
        <v>16</v>
      </c>
      <c r="C17" s="15">
        <v>66880</v>
      </c>
    </row>
    <row r="18" spans="2:3" x14ac:dyDescent="0.2">
      <c r="B18" s="4" t="s">
        <v>17</v>
      </c>
      <c r="C18" s="15">
        <v>17710</v>
      </c>
    </row>
    <row r="19" spans="2:3" x14ac:dyDescent="0.2">
      <c r="B19" s="4" t="s">
        <v>18</v>
      </c>
      <c r="C19" s="15">
        <v>6220</v>
      </c>
    </row>
    <row r="20" spans="2:3" x14ac:dyDescent="0.2">
      <c r="B20" s="4" t="s">
        <v>19</v>
      </c>
      <c r="C20" s="15">
        <v>7550</v>
      </c>
    </row>
    <row r="21" spans="2:3" x14ac:dyDescent="0.2">
      <c r="B21" s="4" t="s">
        <v>20</v>
      </c>
      <c r="C21" s="15">
        <v>7560</v>
      </c>
    </row>
    <row r="22" spans="2:3" x14ac:dyDescent="0.2">
      <c r="B22" s="4" t="s">
        <v>21</v>
      </c>
      <c r="C22" s="15">
        <v>5880</v>
      </c>
    </row>
    <row r="23" spans="2:3" x14ac:dyDescent="0.2">
      <c r="B23" s="4" t="s">
        <v>22</v>
      </c>
      <c r="C23" s="15">
        <v>4990</v>
      </c>
    </row>
    <row r="24" spans="2:3" x14ac:dyDescent="0.2">
      <c r="B24" s="4" t="s">
        <v>23</v>
      </c>
      <c r="C24" s="15">
        <v>46060</v>
      </c>
    </row>
    <row r="25" spans="2:3" x14ac:dyDescent="0.2">
      <c r="B25" s="4" t="s">
        <v>24</v>
      </c>
      <c r="C25" s="15">
        <v>49440</v>
      </c>
    </row>
    <row r="26" spans="2:3" x14ac:dyDescent="0.2">
      <c r="B26" s="4" t="s">
        <v>25</v>
      </c>
      <c r="C26" s="15">
        <v>33150</v>
      </c>
    </row>
    <row r="27" spans="2:3" x14ac:dyDescent="0.2">
      <c r="B27" s="4" t="s">
        <v>26</v>
      </c>
      <c r="C27" s="15">
        <v>24330</v>
      </c>
    </row>
    <row r="28" spans="2:3" x14ac:dyDescent="0.2">
      <c r="B28" s="4" t="s">
        <v>27</v>
      </c>
      <c r="C28" s="15">
        <v>2420</v>
      </c>
    </row>
    <row r="29" spans="2:3" x14ac:dyDescent="0.2">
      <c r="B29" s="4" t="s">
        <v>28</v>
      </c>
      <c r="C29" s="15">
        <v>17870</v>
      </c>
    </row>
    <row r="30" spans="2:3" x14ac:dyDescent="0.2">
      <c r="B30" s="4" t="s">
        <v>29</v>
      </c>
      <c r="C30" s="15">
        <v>3260</v>
      </c>
    </row>
    <row r="31" spans="2:3" x14ac:dyDescent="0.2">
      <c r="B31" s="4" t="s">
        <v>30</v>
      </c>
      <c r="C31" s="15">
        <v>4570</v>
      </c>
    </row>
    <row r="32" spans="2:3" x14ac:dyDescent="0.2">
      <c r="B32" s="4" t="s">
        <v>31</v>
      </c>
      <c r="C32" s="15">
        <v>32950</v>
      </c>
    </row>
    <row r="33" spans="2:25" x14ac:dyDescent="0.2">
      <c r="B33" s="4" t="s">
        <v>32</v>
      </c>
      <c r="C33" s="15">
        <v>6990</v>
      </c>
    </row>
    <row r="34" spans="2:25" x14ac:dyDescent="0.2">
      <c r="B34" s="4" t="s">
        <v>33</v>
      </c>
      <c r="C34" s="15">
        <v>87030</v>
      </c>
    </row>
    <row r="35" spans="2:25" x14ac:dyDescent="0.2">
      <c r="B35" s="4" t="s">
        <v>34</v>
      </c>
      <c r="C35" s="15">
        <v>7080</v>
      </c>
    </row>
    <row r="36" spans="2:25" x14ac:dyDescent="0.2">
      <c r="B36" s="4" t="s">
        <v>35</v>
      </c>
      <c r="C36" s="15">
        <v>84670</v>
      </c>
    </row>
    <row r="37" spans="2:25" x14ac:dyDescent="0.2">
      <c r="B37" s="4" t="s">
        <v>36</v>
      </c>
      <c r="C37" s="15">
        <v>45590</v>
      </c>
      <c r="E37" s="26" t="s">
        <v>61</v>
      </c>
      <c r="F37" s="26"/>
      <c r="G37" s="10"/>
      <c r="H37" s="10"/>
      <c r="I37" s="10"/>
      <c r="J37" s="10"/>
      <c r="K37" s="10"/>
    </row>
    <row r="38" spans="2:25" x14ac:dyDescent="0.2">
      <c r="B38" s="4" t="s">
        <v>37</v>
      </c>
      <c r="C38" s="15">
        <v>640</v>
      </c>
      <c r="E38" s="22" t="s">
        <v>38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</row>
    <row r="39" spans="2:25" x14ac:dyDescent="0.2">
      <c r="B39" s="4" t="s">
        <v>39</v>
      </c>
      <c r="C39" s="15">
        <v>34060</v>
      </c>
    </row>
    <row r="40" spans="2:25" x14ac:dyDescent="0.2">
      <c r="B40" s="4" t="s">
        <v>40</v>
      </c>
      <c r="C40" s="15">
        <v>16290</v>
      </c>
      <c r="E40" s="10" t="s">
        <v>41</v>
      </c>
      <c r="F40" s="10"/>
      <c r="G40" s="10"/>
      <c r="H40" s="10"/>
      <c r="I40" s="10"/>
      <c r="J40" s="10"/>
      <c r="K40" s="10"/>
    </row>
    <row r="41" spans="2:25" x14ac:dyDescent="0.2">
      <c r="B41" s="4" t="s">
        <v>42</v>
      </c>
      <c r="C41" s="15">
        <v>46980</v>
      </c>
      <c r="E41" s="23" t="s">
        <v>62</v>
      </c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</row>
    <row r="42" spans="2:25" x14ac:dyDescent="0.2">
      <c r="B42" s="4" t="s">
        <v>43</v>
      </c>
      <c r="C42" s="15">
        <v>47440</v>
      </c>
      <c r="E42" s="23" t="s">
        <v>44</v>
      </c>
      <c r="F42" s="23"/>
      <c r="G42" s="23"/>
      <c r="H42" s="23"/>
    </row>
    <row r="43" spans="2:25" x14ac:dyDescent="0.2">
      <c r="B43" s="4" t="s">
        <v>45</v>
      </c>
      <c r="C43" s="15">
        <v>4340</v>
      </c>
      <c r="E43" s="25" t="s">
        <v>60</v>
      </c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</row>
    <row r="44" spans="2:25" x14ac:dyDescent="0.2">
      <c r="B44" s="4" t="s">
        <v>46</v>
      </c>
      <c r="C44" s="15">
        <v>13490</v>
      </c>
    </row>
    <row r="45" spans="2:25" x14ac:dyDescent="0.2">
      <c r="B45" s="4" t="s">
        <v>47</v>
      </c>
      <c r="C45" s="15">
        <v>1170</v>
      </c>
      <c r="E45" s="21" t="s">
        <v>48</v>
      </c>
      <c r="F45" s="21"/>
      <c r="G45" s="21"/>
      <c r="H45" s="21"/>
      <c r="I45" s="21"/>
      <c r="J45" s="21"/>
      <c r="K45" s="21"/>
    </row>
    <row r="46" spans="2:25" x14ac:dyDescent="0.2">
      <c r="B46" s="4" t="s">
        <v>49</v>
      </c>
      <c r="C46" s="15">
        <v>22040</v>
      </c>
      <c r="E46" s="22" t="s">
        <v>59</v>
      </c>
      <c r="F46" s="22"/>
      <c r="G46" s="22"/>
      <c r="H46" s="22"/>
      <c r="I46" s="22"/>
      <c r="J46" s="22"/>
      <c r="K46" s="22"/>
      <c r="Y46" s="1"/>
    </row>
    <row r="47" spans="2:25" x14ac:dyDescent="0.2">
      <c r="B47" s="4" t="s">
        <v>50</v>
      </c>
      <c r="C47" s="15">
        <v>149000</v>
      </c>
      <c r="Y47" s="1"/>
    </row>
    <row r="48" spans="2:25" x14ac:dyDescent="0.2">
      <c r="B48" s="4" t="s">
        <v>51</v>
      </c>
      <c r="C48" s="15">
        <v>28050</v>
      </c>
    </row>
    <row r="49" spans="2:23" x14ac:dyDescent="0.2">
      <c r="B49" s="4" t="s">
        <v>52</v>
      </c>
      <c r="C49" s="15">
        <v>5260</v>
      </c>
      <c r="W49" s="12"/>
    </row>
    <row r="50" spans="2:23" x14ac:dyDescent="0.2">
      <c r="B50" s="4" t="s">
        <v>53</v>
      </c>
      <c r="C50" s="15">
        <v>56610</v>
      </c>
    </row>
    <row r="51" spans="2:23" x14ac:dyDescent="0.2">
      <c r="B51" s="4" t="s">
        <v>54</v>
      </c>
      <c r="C51" s="15">
        <v>104050</v>
      </c>
    </row>
    <row r="52" spans="2:23" x14ac:dyDescent="0.2">
      <c r="B52" s="4" t="s">
        <v>55</v>
      </c>
      <c r="C52" s="15">
        <v>1870</v>
      </c>
    </row>
    <row r="53" spans="2:23" x14ac:dyDescent="0.2">
      <c r="B53" s="4" t="s">
        <v>56</v>
      </c>
      <c r="C53" s="15">
        <v>15700</v>
      </c>
    </row>
    <row r="54" spans="2:23" ht="14.5" customHeight="1" x14ac:dyDescent="0.2">
      <c r="B54" s="4" t="s">
        <v>57</v>
      </c>
      <c r="C54" s="15">
        <v>840</v>
      </c>
      <c r="L54" s="11"/>
      <c r="M54" s="11"/>
      <c r="N54" s="11"/>
      <c r="O54" s="11"/>
      <c r="P54" s="11"/>
      <c r="Q54" s="11"/>
      <c r="R54" s="11"/>
      <c r="S54" s="11"/>
      <c r="T54" s="11"/>
    </row>
    <row r="55" spans="2:23" x14ac:dyDescent="0.2">
      <c r="B55" s="5" t="s">
        <v>58</v>
      </c>
      <c r="C55" s="16">
        <f>SUM(C4:C54)</f>
        <v>2442270</v>
      </c>
      <c r="L55" s="11"/>
      <c r="M55" s="11"/>
      <c r="N55" s="11"/>
      <c r="O55" s="11"/>
      <c r="P55" s="11"/>
      <c r="Q55" s="11"/>
      <c r="R55" s="11"/>
      <c r="S55" s="11"/>
      <c r="T55" s="11"/>
    </row>
  </sheetData>
  <mergeCells count="8">
    <mergeCell ref="E45:K45"/>
    <mergeCell ref="E46:K46"/>
    <mergeCell ref="E41:Q41"/>
    <mergeCell ref="E42:H42"/>
    <mergeCell ref="B2:C2"/>
    <mergeCell ref="E38:S38"/>
    <mergeCell ref="E43:U43"/>
    <mergeCell ref="E37:F37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EF95-8C29-5540-91D1-2FB9F8A14090}">
  <dimension ref="A1:J54"/>
  <sheetViews>
    <sheetView tabSelected="1" topLeftCell="C36" workbookViewId="0">
      <selection activeCell="C3" sqref="C3"/>
    </sheetView>
  </sheetViews>
  <sheetFormatPr baseColWidth="10" defaultRowHeight="15" x14ac:dyDescent="0.2"/>
  <cols>
    <col min="1" max="1" width="24.1640625" customWidth="1"/>
    <col min="2" max="2" width="19.6640625" style="1" customWidth="1"/>
    <col min="4" max="4" width="15.6640625" customWidth="1"/>
  </cols>
  <sheetData>
    <row r="1" spans="1:10" ht="16" x14ac:dyDescent="0.2">
      <c r="A1" s="24" t="s">
        <v>0</v>
      </c>
      <c r="B1" s="24"/>
    </row>
    <row r="2" spans="1:10" x14ac:dyDescent="0.2">
      <c r="A2" s="2" t="s">
        <v>1</v>
      </c>
      <c r="B2" s="3" t="s">
        <v>2</v>
      </c>
      <c r="C2" s="19" t="s">
        <v>68</v>
      </c>
      <c r="D2" s="19" t="s">
        <v>66</v>
      </c>
      <c r="E2" s="19" t="s">
        <v>67</v>
      </c>
    </row>
    <row r="3" spans="1:10" x14ac:dyDescent="0.2">
      <c r="A3" s="4" t="s">
        <v>3</v>
      </c>
      <c r="B3" s="15">
        <v>8730</v>
      </c>
      <c r="C3" s="27">
        <v>2059138.9687760035</v>
      </c>
      <c r="D3" s="20">
        <f xml:space="preserve"> Table232[[#This Row],[Registration Count]]/Table232[[#This Row],[state registration]]</f>
        <v>4.2396361451938818E-3</v>
      </c>
      <c r="E3" s="18">
        <f>Table232[[#This Row],['# EV / Pop]]*1000</f>
        <v>4.2396361451938818</v>
      </c>
      <c r="I3" t="s">
        <v>63</v>
      </c>
      <c r="J3" s="17">
        <f>MAX(B3:B53)</f>
        <v>903620</v>
      </c>
    </row>
    <row r="4" spans="1:10" x14ac:dyDescent="0.2">
      <c r="A4" s="4" t="s">
        <v>4</v>
      </c>
      <c r="B4" s="15">
        <v>1970</v>
      </c>
      <c r="C4" s="28">
        <v>141093.36233301714</v>
      </c>
      <c r="D4" s="20">
        <f xml:space="preserve"> Table232[[#This Row],[Registration Count]]/Table232[[#This Row],[state registration]]</f>
        <v>1.3962386092623451E-2</v>
      </c>
      <c r="E4" s="18">
        <f>Table232[[#This Row],['# EV / Pop]]*1000</f>
        <v>13.962386092623451</v>
      </c>
      <c r="I4" t="s">
        <v>64</v>
      </c>
      <c r="J4" s="17">
        <f>MIN(B3:B53)</f>
        <v>640</v>
      </c>
    </row>
    <row r="5" spans="1:10" x14ac:dyDescent="0.2">
      <c r="A5" s="4" t="s">
        <v>5</v>
      </c>
      <c r="B5" s="15">
        <v>65780</v>
      </c>
      <c r="C5" s="28">
        <v>2258487.5448044846</v>
      </c>
      <c r="D5" s="20">
        <f xml:space="preserve"> Table232[[#This Row],[Registration Count]]/Table232[[#This Row],[state registration]]</f>
        <v>2.9125686414044193E-2</v>
      </c>
      <c r="E5" s="18">
        <f>Table232[[#This Row],['# EV / Pop]]*1000</f>
        <v>29.125686414044193</v>
      </c>
      <c r="I5" t="s">
        <v>65</v>
      </c>
      <c r="J5" s="17">
        <f>AVERAGE(B3:B53)</f>
        <v>47887.647058823532</v>
      </c>
    </row>
    <row r="6" spans="1:10" x14ac:dyDescent="0.2">
      <c r="A6" s="4" t="s">
        <v>6</v>
      </c>
      <c r="B6" s="15">
        <v>5140</v>
      </c>
      <c r="C6" s="29">
        <v>958639.30604877626</v>
      </c>
      <c r="D6" s="20">
        <f xml:space="preserve"> Table232[[#This Row],[Registration Count]]/Table232[[#This Row],[state registration]]</f>
        <v>5.3617663782069801E-3</v>
      </c>
      <c r="E6" s="18">
        <f>Table232[[#This Row],['# EV / Pop]]*1000</f>
        <v>5.3617663782069798</v>
      </c>
    </row>
    <row r="7" spans="1:10" x14ac:dyDescent="0.2">
      <c r="A7" s="4" t="s">
        <v>7</v>
      </c>
      <c r="B7" s="15">
        <v>903620</v>
      </c>
      <c r="C7" s="28">
        <v>14268528.113177458</v>
      </c>
      <c r="D7" s="20">
        <f xml:space="preserve"> Table232[[#This Row],[Registration Count]]/Table232[[#This Row],[state registration]]</f>
        <v>6.3329587525252654E-2</v>
      </c>
      <c r="E7" s="18">
        <f>Table232[[#This Row],['# EV / Pop]]*1000</f>
        <v>63.329587525252656</v>
      </c>
    </row>
    <row r="8" spans="1:10" x14ac:dyDescent="0.2">
      <c r="A8" s="4" t="s">
        <v>8</v>
      </c>
      <c r="B8" s="15">
        <v>59910</v>
      </c>
      <c r="C8" s="28">
        <v>1496309.6979349602</v>
      </c>
      <c r="D8" s="20">
        <f xml:space="preserve"> Table232[[#This Row],[Registration Count]]/Table232[[#This Row],[state registration]]</f>
        <v>4.003850277965925E-2</v>
      </c>
      <c r="E8" s="18">
        <f>Table232[[#This Row],['# EV / Pop]]*1000</f>
        <v>40.038502779659254</v>
      </c>
    </row>
    <row r="9" spans="1:10" x14ac:dyDescent="0.2">
      <c r="A9" s="4" t="s">
        <v>9</v>
      </c>
      <c r="B9" s="15">
        <v>22030</v>
      </c>
      <c r="C9" s="28">
        <v>1119277.6497481181</v>
      </c>
      <c r="D9" s="20">
        <f xml:space="preserve"> Table232[[#This Row],[Registration Count]]/Table232[[#This Row],[state registration]]</f>
        <v>1.9682337090316797E-2</v>
      </c>
      <c r="E9" s="18">
        <f>Table232[[#This Row],['# EV / Pop]]*1000</f>
        <v>19.682337090316796</v>
      </c>
    </row>
    <row r="10" spans="1:10" x14ac:dyDescent="0.2">
      <c r="A10" s="4" t="s">
        <v>10</v>
      </c>
      <c r="B10" s="15">
        <v>5390</v>
      </c>
      <c r="C10" s="30">
        <v>177980.04948083634</v>
      </c>
      <c r="D10" s="20">
        <f xml:space="preserve"> Table232[[#This Row],[Registration Count]]/Table232[[#This Row],[state registration]]</f>
        <v>3.0284293187480868E-2</v>
      </c>
      <c r="E10" s="18">
        <f>Table232[[#This Row],['# EV / Pop]]*1000</f>
        <v>30.284293187480866</v>
      </c>
    </row>
    <row r="11" spans="1:10" x14ac:dyDescent="0.2">
      <c r="A11" s="4" t="s">
        <v>11</v>
      </c>
      <c r="B11" s="15">
        <v>5860</v>
      </c>
      <c r="C11" s="27">
        <v>199249.49000278267</v>
      </c>
      <c r="D11" s="20">
        <f xml:space="preserve"> Table232[[#This Row],[Registration Count]]/Table232[[#This Row],[state registration]]</f>
        <v>2.9410363860495507E-2</v>
      </c>
      <c r="E11" s="18">
        <f>Table232[[#This Row],['# EV / Pop]]*1000</f>
        <v>29.410363860495508</v>
      </c>
    </row>
    <row r="12" spans="1:10" x14ac:dyDescent="0.2">
      <c r="A12" s="4" t="s">
        <v>12</v>
      </c>
      <c r="B12" s="15">
        <v>167990</v>
      </c>
      <c r="C12" s="28">
        <v>7853979.2406774275</v>
      </c>
      <c r="D12" s="20">
        <f xml:space="preserve"> Table232[[#This Row],[Registration Count]]/Table232[[#This Row],[state registration]]</f>
        <v>2.1389157629796637E-2</v>
      </c>
      <c r="E12" s="18">
        <f>Table232[[#This Row],['# EV / Pop]]*1000</f>
        <v>21.389157629796639</v>
      </c>
    </row>
    <row r="13" spans="1:10" x14ac:dyDescent="0.2">
      <c r="A13" s="4" t="s">
        <v>13</v>
      </c>
      <c r="B13" s="15">
        <v>60120</v>
      </c>
      <c r="C13" s="28">
        <v>3525144.5488995919</v>
      </c>
      <c r="D13" s="20">
        <f xml:space="preserve"> Table232[[#This Row],[Registration Count]]/Table232[[#This Row],[state registration]]</f>
        <v>1.7054619793893853E-2</v>
      </c>
      <c r="E13" s="18">
        <f>Table232[[#This Row],['# EV / Pop]]*1000</f>
        <v>17.054619793893853</v>
      </c>
    </row>
    <row r="14" spans="1:10" x14ac:dyDescent="0.2">
      <c r="A14" s="4" t="s">
        <v>14</v>
      </c>
      <c r="B14" s="15">
        <v>19760</v>
      </c>
      <c r="C14" s="31">
        <v>463873.50077695824</v>
      </c>
      <c r="D14" s="20">
        <f xml:space="preserve"> Table232[[#This Row],[Registration Count]]/Table232[[#This Row],[state registration]]</f>
        <v>4.2597820239576679E-2</v>
      </c>
      <c r="E14" s="18">
        <f>Table232[[#This Row],['# EV / Pop]]*1000</f>
        <v>42.597820239576677</v>
      </c>
    </row>
    <row r="15" spans="1:10" x14ac:dyDescent="0.2">
      <c r="A15" s="4" t="s">
        <v>15</v>
      </c>
      <c r="B15" s="15">
        <v>5940</v>
      </c>
      <c r="C15" s="28">
        <v>569964.40366438578</v>
      </c>
      <c r="D15" s="20">
        <f xml:space="preserve"> Table232[[#This Row],[Registration Count]]/Table232[[#This Row],[state registration]]</f>
        <v>1.0421703463954693E-2</v>
      </c>
      <c r="E15" s="18">
        <f>Table232[[#This Row],['# EV / Pop]]*1000</f>
        <v>10.421703463954694</v>
      </c>
    </row>
    <row r="16" spans="1:10" x14ac:dyDescent="0.2">
      <c r="A16" s="4" t="s">
        <v>16</v>
      </c>
      <c r="B16" s="15">
        <v>66880</v>
      </c>
      <c r="C16" s="28">
        <v>4117589.389216722</v>
      </c>
      <c r="D16" s="20">
        <f xml:space="preserve"> Table232[[#This Row],[Registration Count]]/Table232[[#This Row],[state registration]]</f>
        <v>1.6242513198413501E-2</v>
      </c>
      <c r="E16" s="18">
        <f>Table232[[#This Row],['# EV / Pop]]*1000</f>
        <v>16.242513198413501</v>
      </c>
    </row>
    <row r="17" spans="1:5" x14ac:dyDescent="0.2">
      <c r="A17" s="4" t="s">
        <v>17</v>
      </c>
      <c r="B17" s="15">
        <v>17710</v>
      </c>
      <c r="C17" s="28">
        <v>2064554.4292274183</v>
      </c>
      <c r="D17" s="20">
        <f xml:space="preserve"> Table232[[#This Row],[Registration Count]]/Table232[[#This Row],[state registration]]</f>
        <v>8.5781221116206178E-3</v>
      </c>
      <c r="E17" s="18">
        <f>Table232[[#This Row],['# EV / Pop]]*1000</f>
        <v>8.5781221116206172</v>
      </c>
    </row>
    <row r="18" spans="1:5" x14ac:dyDescent="0.2">
      <c r="A18" s="4" t="s">
        <v>18</v>
      </c>
      <c r="B18" s="15">
        <v>6220</v>
      </c>
      <c r="C18" s="31">
        <v>1129061.0195546185</v>
      </c>
      <c r="D18" s="20">
        <f xml:space="preserve"> Table232[[#This Row],[Registration Count]]/Table232[[#This Row],[state registration]]</f>
        <v>5.5090025182639004E-3</v>
      </c>
      <c r="E18" s="18">
        <f>Table232[[#This Row],['# EV / Pop]]*1000</f>
        <v>5.5090025182639</v>
      </c>
    </row>
    <row r="19" spans="1:5" x14ac:dyDescent="0.2">
      <c r="A19" s="4" t="s">
        <v>19</v>
      </c>
      <c r="B19" s="15">
        <v>7550</v>
      </c>
      <c r="C19" s="27">
        <v>856988.6740653998</v>
      </c>
      <c r="D19" s="20">
        <f xml:space="preserve"> Table232[[#This Row],[Registration Count]]/Table232[[#This Row],[state registration]]</f>
        <v>8.8099180636590693E-3</v>
      </c>
      <c r="E19" s="18">
        <f>Table232[[#This Row],['# EV / Pop]]*1000</f>
        <v>8.8099180636590688</v>
      </c>
    </row>
    <row r="20" spans="1:5" x14ac:dyDescent="0.2">
      <c r="A20" s="4" t="s">
        <v>20</v>
      </c>
      <c r="B20" s="15">
        <v>7560</v>
      </c>
      <c r="C20" s="28">
        <v>1567434.9216523396</v>
      </c>
      <c r="D20" s="20">
        <f xml:space="preserve"> Table232[[#This Row],[Registration Count]]/Table232[[#This Row],[state registration]]</f>
        <v>4.8231667519762099E-3</v>
      </c>
      <c r="E20" s="18">
        <f>Table232[[#This Row],['# EV / Pop]]*1000</f>
        <v>4.8231667519762098</v>
      </c>
    </row>
    <row r="21" spans="1:5" x14ac:dyDescent="0.2">
      <c r="A21" s="4" t="s">
        <v>21</v>
      </c>
      <c r="B21" s="15">
        <v>5880</v>
      </c>
      <c r="C21" s="27">
        <v>1279501.4339376276</v>
      </c>
      <c r="D21" s="20">
        <f xml:space="preserve"> Table232[[#This Row],[Registration Count]]/Table232[[#This Row],[state registration]]</f>
        <v>4.5955399845895245E-3</v>
      </c>
      <c r="E21" s="18">
        <f>Table232[[#This Row],['# EV / Pop]]*1000</f>
        <v>4.5955399845895242</v>
      </c>
    </row>
    <row r="22" spans="1:5" x14ac:dyDescent="0.2">
      <c r="A22" s="4" t="s">
        <v>22</v>
      </c>
      <c r="B22" s="15">
        <v>4990</v>
      </c>
      <c r="C22" s="29">
        <v>415724.55440287577</v>
      </c>
      <c r="D22" s="20">
        <f xml:space="preserve"> Table232[[#This Row],[Registration Count]]/Table232[[#This Row],[state registration]]</f>
        <v>1.2003139932803261E-2</v>
      </c>
      <c r="E22" s="18">
        <f>Table232[[#This Row],['# EV / Pop]]*1000</f>
        <v>12.003139932803261</v>
      </c>
    </row>
    <row r="23" spans="1:5" x14ac:dyDescent="0.2">
      <c r="A23" s="4" t="s">
        <v>23</v>
      </c>
      <c r="B23" s="15">
        <v>46060</v>
      </c>
      <c r="C23" s="28">
        <v>2076393.394228471</v>
      </c>
      <c r="D23" s="20">
        <f xml:space="preserve"> Table232[[#This Row],[Registration Count]]/Table232[[#This Row],[state registration]]</f>
        <v>2.2182694343002664E-2</v>
      </c>
      <c r="E23" s="18">
        <f>Table232[[#This Row],['# EV / Pop]]*1000</f>
        <v>22.182694343002662</v>
      </c>
    </row>
    <row r="24" spans="1:5" x14ac:dyDescent="0.2">
      <c r="A24" s="4" t="s">
        <v>24</v>
      </c>
      <c r="B24" s="15">
        <v>49440</v>
      </c>
      <c r="C24" s="32">
        <v>1980433.4850940907</v>
      </c>
      <c r="D24" s="20">
        <f xml:space="preserve"> Table232[[#This Row],[Registration Count]]/Table232[[#This Row],[state registration]]</f>
        <v>2.4964231503917991E-2</v>
      </c>
      <c r="E24" s="18">
        <f>Table232[[#This Row],['# EV / Pop]]*1000</f>
        <v>24.96423150391799</v>
      </c>
    </row>
    <row r="25" spans="1:5" x14ac:dyDescent="0.2">
      <c r="A25" s="4" t="s">
        <v>25</v>
      </c>
      <c r="B25" s="15">
        <v>33150</v>
      </c>
      <c r="C25" s="27">
        <v>2894828.1771043334</v>
      </c>
      <c r="D25" s="20">
        <f xml:space="preserve"> Table232[[#This Row],[Registration Count]]/Table232[[#This Row],[state registration]]</f>
        <v>1.1451456864413833E-2</v>
      </c>
      <c r="E25" s="18">
        <f>Table232[[#This Row],['# EV / Pop]]*1000</f>
        <v>11.451456864413833</v>
      </c>
    </row>
    <row r="26" spans="1:5" x14ac:dyDescent="0.2">
      <c r="A26" s="4" t="s">
        <v>26</v>
      </c>
      <c r="B26" s="15">
        <v>24330</v>
      </c>
      <c r="C26" s="30">
        <v>1729997.195176298</v>
      </c>
      <c r="D26" s="20">
        <f xml:space="preserve"> Table232[[#This Row],[Registration Count]]/Table232[[#This Row],[state registration]]</f>
        <v>1.4063606616148654E-2</v>
      </c>
      <c r="E26" s="18">
        <f>Table232[[#This Row],['# EV / Pop]]*1000</f>
        <v>14.063606616148654</v>
      </c>
    </row>
    <row r="27" spans="1:5" x14ac:dyDescent="0.2">
      <c r="A27" s="4" t="s">
        <v>27</v>
      </c>
      <c r="B27" s="15">
        <v>2420</v>
      </c>
      <c r="C27" s="28">
        <v>893598.24453047675</v>
      </c>
      <c r="D27" s="20">
        <f xml:space="preserve"> Table232[[#This Row],[Registration Count]]/Table232[[#This Row],[state registration]]</f>
        <v>2.7081521419858434E-3</v>
      </c>
      <c r="E27" s="18">
        <f>Table232[[#This Row],['# EV / Pop]]*1000</f>
        <v>2.7081521419858432</v>
      </c>
    </row>
    <row r="28" spans="1:5" x14ac:dyDescent="0.2">
      <c r="A28" s="4" t="s">
        <v>28</v>
      </c>
      <c r="B28" s="15">
        <v>17870</v>
      </c>
      <c r="C28" s="27">
        <v>1916496.8339959097</v>
      </c>
      <c r="D28" s="20">
        <f xml:space="preserve"> Table232[[#This Row],[Registration Count]]/Table232[[#This Row],[state registration]]</f>
        <v>9.3243044721033654E-3</v>
      </c>
      <c r="E28" s="18">
        <f>Table232[[#This Row],['# EV / Pop]]*1000</f>
        <v>9.3243044721033659</v>
      </c>
    </row>
    <row r="29" spans="1:5" x14ac:dyDescent="0.2">
      <c r="A29" s="4" t="s">
        <v>29</v>
      </c>
      <c r="B29" s="15">
        <v>3260</v>
      </c>
      <c r="C29" s="28">
        <v>463650.95332462632</v>
      </c>
      <c r="D29" s="20">
        <f xml:space="preserve"> Table232[[#This Row],[Registration Count]]/Table232[[#This Row],[state registration]]</f>
        <v>7.0311512930665825E-3</v>
      </c>
      <c r="E29" s="18">
        <f>Table232[[#This Row],['# EV / Pop]]*1000</f>
        <v>7.0311512930665829</v>
      </c>
    </row>
    <row r="30" spans="1:5" x14ac:dyDescent="0.2">
      <c r="A30" s="4" t="s">
        <v>30</v>
      </c>
      <c r="B30" s="15">
        <v>4570</v>
      </c>
      <c r="C30" s="31">
        <v>604899.73714861565</v>
      </c>
      <c r="D30" s="20">
        <f xml:space="preserve"> Table232[[#This Row],[Registration Count]]/Table232[[#This Row],[state registration]]</f>
        <v>7.5549710461805227E-3</v>
      </c>
      <c r="E30" s="18">
        <f>Table232[[#This Row],['# EV / Pop]]*1000</f>
        <v>7.5549710461805226</v>
      </c>
    </row>
    <row r="31" spans="1:5" x14ac:dyDescent="0.2">
      <c r="A31" s="4" t="s">
        <v>31</v>
      </c>
      <c r="B31" s="15">
        <v>32950</v>
      </c>
      <c r="C31" s="33">
        <v>1051676.6874952973</v>
      </c>
      <c r="D31" s="20">
        <f xml:space="preserve"> Table232[[#This Row],[Registration Count]]/Table232[[#This Row],[state registration]]</f>
        <v>3.1330921747894445E-2</v>
      </c>
      <c r="E31" s="18">
        <f>Table232[[#This Row],['# EV / Pop]]*1000</f>
        <v>31.330921747894447</v>
      </c>
    </row>
    <row r="32" spans="1:5" x14ac:dyDescent="0.2">
      <c r="A32" s="4" t="s">
        <v>32</v>
      </c>
      <c r="B32" s="15">
        <v>6990</v>
      </c>
      <c r="C32" s="27">
        <v>458140.99544720072</v>
      </c>
      <c r="D32" s="20">
        <f xml:space="preserve"> Table232[[#This Row],[Registration Count]]/Table232[[#This Row],[state registration]]</f>
        <v>1.5257311765293824E-2</v>
      </c>
      <c r="E32" s="18">
        <f>Table232[[#This Row],['# EV / Pop]]*1000</f>
        <v>15.257311765293824</v>
      </c>
    </row>
    <row r="33" spans="1:5" x14ac:dyDescent="0.2">
      <c r="A33" s="4" t="s">
        <v>33</v>
      </c>
      <c r="B33" s="15">
        <v>87030</v>
      </c>
      <c r="C33" s="28">
        <v>2535248.2432167907</v>
      </c>
      <c r="D33" s="20">
        <f xml:space="preserve"> Table232[[#This Row],[Registration Count]]/Table232[[#This Row],[state registration]]</f>
        <v>3.4327999332157709E-2</v>
      </c>
      <c r="E33" s="18">
        <f>Table232[[#This Row],['# EV / Pop]]*1000</f>
        <v>34.327999332157709</v>
      </c>
    </row>
    <row r="34" spans="1:5" x14ac:dyDescent="0.2">
      <c r="A34" s="4" t="s">
        <v>34</v>
      </c>
      <c r="B34" s="15">
        <v>7080</v>
      </c>
      <c r="C34" s="31">
        <v>619689.68026981968</v>
      </c>
      <c r="D34" s="20">
        <f xml:space="preserve"> Table232[[#This Row],[Registration Count]]/Table232[[#This Row],[state registration]]</f>
        <v>1.1425073267183165E-2</v>
      </c>
      <c r="E34" s="18">
        <f>Table232[[#This Row],['# EV / Pop]]*1000</f>
        <v>11.425073267183166</v>
      </c>
    </row>
    <row r="35" spans="1:5" x14ac:dyDescent="0.2">
      <c r="A35" s="4" t="s">
        <v>35</v>
      </c>
      <c r="B35" s="15">
        <v>84670</v>
      </c>
      <c r="C35" s="28">
        <v>3112029.6110990481</v>
      </c>
      <c r="D35" s="20">
        <f xml:space="preserve"> Table232[[#This Row],[Registration Count]]/Table232[[#This Row],[state registration]]</f>
        <v>2.7207324666200024E-2</v>
      </c>
      <c r="E35" s="18">
        <f>Table232[[#This Row],['# EV / Pop]]*1000</f>
        <v>27.207324666200023</v>
      </c>
    </row>
    <row r="36" spans="1:5" x14ac:dyDescent="0.2">
      <c r="A36" s="4" t="s">
        <v>36</v>
      </c>
      <c r="B36" s="15">
        <v>45590</v>
      </c>
      <c r="C36" s="28">
        <v>3280487.068238955</v>
      </c>
      <c r="D36" s="20">
        <f xml:space="preserve"> Table232[[#This Row],[Registration Count]]/Table232[[#This Row],[state registration]]</f>
        <v>1.3897326540742567E-2</v>
      </c>
      <c r="E36" s="18">
        <f>Table232[[#This Row],['# EV / Pop]]*1000</f>
        <v>13.897326540742567</v>
      </c>
    </row>
    <row r="37" spans="1:5" x14ac:dyDescent="0.2">
      <c r="A37" s="4" t="s">
        <v>37</v>
      </c>
      <c r="B37" s="15">
        <v>640</v>
      </c>
      <c r="C37" s="28">
        <v>212291.80577406386</v>
      </c>
      <c r="D37" s="20">
        <f xml:space="preserve"> Table232[[#This Row],[Registration Count]]/Table232[[#This Row],[state registration]]</f>
        <v>3.0147183385925589E-3</v>
      </c>
      <c r="E37" s="18">
        <f>Table232[[#This Row],['# EV / Pop]]*1000</f>
        <v>3.0147183385925591</v>
      </c>
    </row>
    <row r="38" spans="1:5" x14ac:dyDescent="0.2">
      <c r="A38" s="4" t="s">
        <v>39</v>
      </c>
      <c r="B38" s="15">
        <v>34060</v>
      </c>
      <c r="C38" s="31">
        <v>4086520.8990709609</v>
      </c>
      <c r="D38" s="20">
        <f xml:space="preserve"> Table232[[#This Row],[Registration Count]]/Table232[[#This Row],[state registration]]</f>
        <v>8.3347181725519325E-3</v>
      </c>
      <c r="E38" s="18">
        <f>Table232[[#This Row],['# EV / Pop]]*1000</f>
        <v>8.3347181725519324</v>
      </c>
    </row>
    <row r="39" spans="1:5" x14ac:dyDescent="0.2">
      <c r="A39" s="4" t="s">
        <v>40</v>
      </c>
      <c r="B39" s="15">
        <v>16290</v>
      </c>
      <c r="C39" s="28">
        <v>1056366.5776049825</v>
      </c>
      <c r="D39" s="20">
        <f xml:space="preserve"> Table232[[#This Row],[Registration Count]]/Table232[[#This Row],[state registration]]</f>
        <v>1.5420783225585426E-2</v>
      </c>
      <c r="E39" s="18">
        <f>Table232[[#This Row],['# EV / Pop]]*1000</f>
        <v>15.420783225585426</v>
      </c>
    </row>
    <row r="40" spans="1:5" x14ac:dyDescent="0.2">
      <c r="A40" s="4" t="s">
        <v>42</v>
      </c>
      <c r="B40" s="15">
        <v>46980</v>
      </c>
      <c r="C40" s="28">
        <v>1357126.4999157819</v>
      </c>
      <c r="D40" s="20">
        <f xml:space="preserve"> Table232[[#This Row],[Registration Count]]/Table232[[#This Row],[state registration]]</f>
        <v>3.46172593364844E-2</v>
      </c>
      <c r="E40" s="18">
        <f>Table232[[#This Row],['# EV / Pop]]*1000</f>
        <v>34.617259336484402</v>
      </c>
    </row>
    <row r="41" spans="1:5" x14ac:dyDescent="0.2">
      <c r="A41" s="4" t="s">
        <v>43</v>
      </c>
      <c r="B41" s="15">
        <v>47440</v>
      </c>
      <c r="C41" s="28">
        <v>3917586.210452538</v>
      </c>
      <c r="D41" s="20">
        <f xml:space="preserve"> Table232[[#This Row],[Registration Count]]/Table232[[#This Row],[state registration]]</f>
        <v>1.2109497392405818E-2</v>
      </c>
      <c r="E41" s="18">
        <f>Table232[[#This Row],['# EV / Pop]]*1000</f>
        <v>12.109497392405817</v>
      </c>
    </row>
    <row r="42" spans="1:5" x14ac:dyDescent="0.2">
      <c r="A42" s="4" t="s">
        <v>45</v>
      </c>
      <c r="B42" s="15">
        <v>4340</v>
      </c>
      <c r="C42" s="31">
        <v>338350.5966472798</v>
      </c>
      <c r="D42" s="20">
        <f xml:space="preserve"> Table232[[#This Row],[Registration Count]]/Table232[[#This Row],[state registration]]</f>
        <v>1.2826931718179642E-2</v>
      </c>
      <c r="E42" s="18">
        <f>Table232[[#This Row],['# EV / Pop]]*1000</f>
        <v>12.826931718179642</v>
      </c>
    </row>
    <row r="43" spans="1:5" x14ac:dyDescent="0.2">
      <c r="A43" s="4" t="s">
        <v>46</v>
      </c>
      <c r="B43" s="15">
        <v>13490</v>
      </c>
      <c r="C43" s="28">
        <v>1919529.2071378701</v>
      </c>
      <c r="D43" s="20">
        <f xml:space="preserve"> Table232[[#This Row],[Registration Count]]/Table232[[#This Row],[state registration]]</f>
        <v>7.0277649070598809E-3</v>
      </c>
      <c r="E43" s="18">
        <f>Table232[[#This Row],['# EV / Pop]]*1000</f>
        <v>7.0277649070598809</v>
      </c>
    </row>
    <row r="44" spans="1:5" x14ac:dyDescent="0.2">
      <c r="A44" s="4" t="s">
        <v>47</v>
      </c>
      <c r="B44" s="15">
        <v>1170</v>
      </c>
      <c r="C44" s="27">
        <v>317696.59253930184</v>
      </c>
      <c r="D44" s="20">
        <f xml:space="preserve"> Table232[[#This Row],[Registration Count]]/Table232[[#This Row],[state registration]]</f>
        <v>3.6827590458190411E-3</v>
      </c>
      <c r="E44" s="18">
        <f>Table232[[#This Row],['# EV / Pop]]*1000</f>
        <v>3.6827590458190413</v>
      </c>
    </row>
    <row r="45" spans="1:5" x14ac:dyDescent="0.2">
      <c r="A45" s="4" t="s">
        <v>49</v>
      </c>
      <c r="B45" s="15">
        <v>22040</v>
      </c>
      <c r="C45" s="28">
        <v>2346546.7166044912</v>
      </c>
      <c r="D45" s="20">
        <f xml:space="preserve"> Table232[[#This Row],[Registration Count]]/Table232[[#This Row],[state registration]]</f>
        <v>9.3925255542716846E-3</v>
      </c>
      <c r="E45" s="18">
        <f>Table232[[#This Row],['# EV / Pop]]*1000</f>
        <v>9.3925255542716855</v>
      </c>
    </row>
    <row r="46" spans="1:5" x14ac:dyDescent="0.2">
      <c r="A46" s="4" t="s">
        <v>50</v>
      </c>
      <c r="B46" s="15">
        <v>149000</v>
      </c>
      <c r="C46" s="31">
        <v>7784066.7289153757</v>
      </c>
      <c r="D46" s="20">
        <f xml:space="preserve"> Table232[[#This Row],[Registration Count]]/Table232[[#This Row],[state registration]]</f>
        <v>1.9141665300287259E-2</v>
      </c>
      <c r="E46" s="18">
        <f>Table232[[#This Row],['# EV / Pop]]*1000</f>
        <v>19.141665300287258</v>
      </c>
    </row>
    <row r="47" spans="1:5" x14ac:dyDescent="0.2">
      <c r="A47" s="4" t="s">
        <v>51</v>
      </c>
      <c r="B47" s="15">
        <v>28050</v>
      </c>
      <c r="C47" s="28">
        <v>990756.34204912698</v>
      </c>
      <c r="D47" s="20">
        <f xml:space="preserve"> Table232[[#This Row],[Registration Count]]/Table232[[#This Row],[state registration]]</f>
        <v>2.8311703705056004E-2</v>
      </c>
      <c r="E47" s="18">
        <f>Table232[[#This Row],['# EV / Pop]]*1000</f>
        <v>28.311703705056004</v>
      </c>
    </row>
    <row r="48" spans="1:5" x14ac:dyDescent="0.2">
      <c r="A48" s="4" t="s">
        <v>52</v>
      </c>
      <c r="B48" s="15">
        <v>5260</v>
      </c>
      <c r="C48" s="28">
        <v>180025.49850106449</v>
      </c>
      <c r="D48" s="20">
        <f xml:space="preserve"> Table232[[#This Row],[Registration Count]]/Table232[[#This Row],[state registration]]</f>
        <v>2.9218083237074872E-2</v>
      </c>
      <c r="E48" s="18">
        <f>Table232[[#This Row],['# EV / Pop]]*1000</f>
        <v>29.218083237074872</v>
      </c>
    </row>
    <row r="49" spans="1:5" x14ac:dyDescent="0.2">
      <c r="A49" s="4" t="s">
        <v>53</v>
      </c>
      <c r="B49" s="15">
        <v>56610</v>
      </c>
      <c r="C49" s="28">
        <v>2978390.8901524711</v>
      </c>
      <c r="D49" s="20">
        <f xml:space="preserve"> Table232[[#This Row],[Registration Count]]/Table232[[#This Row],[state registration]]</f>
        <v>1.9006907450318584E-2</v>
      </c>
      <c r="E49" s="18">
        <f>Table232[[#This Row],['# EV / Pop]]*1000</f>
        <v>19.006907450318586</v>
      </c>
    </row>
    <row r="50" spans="1:5" x14ac:dyDescent="0.2">
      <c r="A50" s="4" t="s">
        <v>54</v>
      </c>
      <c r="B50" s="15">
        <v>104050</v>
      </c>
      <c r="C50" s="31">
        <v>2977073.9788036803</v>
      </c>
      <c r="D50" s="20">
        <f xml:space="preserve"> Table232[[#This Row],[Registration Count]]/Table232[[#This Row],[state registration]]</f>
        <v>3.4950424726029779E-2</v>
      </c>
      <c r="E50" s="18">
        <f>Table232[[#This Row],['# EV / Pop]]*1000</f>
        <v>34.95042472602978</v>
      </c>
    </row>
    <row r="51" spans="1:5" x14ac:dyDescent="0.2">
      <c r="A51" s="4" t="s">
        <v>55</v>
      </c>
      <c r="B51" s="15">
        <v>1870</v>
      </c>
      <c r="C51" s="27">
        <v>359429.67017915833</v>
      </c>
      <c r="D51" s="20">
        <f xml:space="preserve"> Table232[[#This Row],[Registration Count]]/Table232[[#This Row],[state registration]]</f>
        <v>5.2026867984156545E-3</v>
      </c>
      <c r="E51" s="18">
        <f>Table232[[#This Row],['# EV / Pop]]*1000</f>
        <v>5.2026867984156544</v>
      </c>
    </row>
    <row r="52" spans="1:5" x14ac:dyDescent="0.2">
      <c r="A52" s="4" t="s">
        <v>56</v>
      </c>
      <c r="B52" s="15">
        <v>15700</v>
      </c>
      <c r="C52" s="28">
        <v>1825449.5649958292</v>
      </c>
      <c r="D52" s="20">
        <f xml:space="preserve"> Table232[[#This Row],[Registration Count]]/Table232[[#This Row],[state registration]]</f>
        <v>8.6006210749711241E-3</v>
      </c>
      <c r="E52" s="18">
        <f>Table232[[#This Row],['# EV / Pop]]*1000</f>
        <v>8.6006210749711247</v>
      </c>
    </row>
    <row r="53" spans="1:5" x14ac:dyDescent="0.2">
      <c r="A53" s="4" t="s">
        <v>57</v>
      </c>
      <c r="B53" s="15">
        <v>840</v>
      </c>
      <c r="C53" s="27">
        <v>186582.65448507064</v>
      </c>
      <c r="D53" s="20">
        <f xml:space="preserve"> Table232[[#This Row],[Registration Count]]/Table232[[#This Row],[state registration]]</f>
        <v>4.5020262055882176E-3</v>
      </c>
      <c r="E53" s="18">
        <f>Table232[[#This Row],['# EV / Pop]]*1000</f>
        <v>4.5020262055882174</v>
      </c>
    </row>
    <row r="54" spans="1:5" x14ac:dyDescent="0.2">
      <c r="A54" s="5" t="s">
        <v>58</v>
      </c>
      <c r="B54" s="16">
        <f>SUM(B3:B53)</f>
        <v>2442270</v>
      </c>
      <c r="C54" s="18"/>
      <c r="D54" s="18"/>
      <c r="E54" s="18"/>
    </row>
  </sheetData>
  <mergeCells count="1">
    <mergeCell ref="A1:B1"/>
  </mergeCells>
  <conditionalFormatting sqref="C4:C20">
    <cfRule type="cellIs" dxfId="3" priority="1" operator="lessThan">
      <formula>0</formula>
    </cfRule>
  </conditionalFormatting>
  <conditionalFormatting sqref="C23:C53">
    <cfRule type="cellIs" dxfId="2" priority="2" operator="lessThan">
      <formula>0</formula>
    </cfRule>
  </conditionalFormatting>
  <conditionalFormatting sqref="C3">
    <cfRule type="cellIs" dxfId="1" priority="4" operator="lessThan">
      <formula>0</formula>
    </cfRule>
  </conditionalFormatting>
  <conditionalFormatting sqref="C21:C22">
    <cfRule type="cellIs" dxfId="0" priority="3" operator="lessThan">
      <formula>0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8937-D39C-9A41-8FB7-F3B5F251C2C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88F7-AD74-FA46-B5FF-90124E3BA892}">
  <dimension ref="B2:C56"/>
  <sheetViews>
    <sheetView topLeftCell="A24" workbookViewId="0"/>
  </sheetViews>
  <sheetFormatPr baseColWidth="10" defaultColWidth="11.5" defaultRowHeight="15" x14ac:dyDescent="0.2"/>
  <cols>
    <col min="1" max="1" width="4.33203125" customWidth="1"/>
    <col min="2" max="2" width="24.33203125" customWidth="1"/>
    <col min="3" max="3" width="22.1640625" customWidth="1"/>
  </cols>
  <sheetData>
    <row r="2" spans="2:3" ht="16" x14ac:dyDescent="0.2">
      <c r="B2" s="24" t="s">
        <v>0</v>
      </c>
      <c r="C2" s="24"/>
    </row>
    <row r="3" spans="2:3" x14ac:dyDescent="0.2">
      <c r="B3" s="6" t="s">
        <v>1</v>
      </c>
      <c r="C3" s="7" t="s">
        <v>2</v>
      </c>
    </row>
    <row r="4" spans="2:3" x14ac:dyDescent="0.2">
      <c r="B4" s="8" t="s">
        <v>3</v>
      </c>
      <c r="C4" s="9">
        <v>8730</v>
      </c>
    </row>
    <row r="5" spans="2:3" x14ac:dyDescent="0.2">
      <c r="B5" s="8" t="s">
        <v>4</v>
      </c>
      <c r="C5" s="9">
        <v>1970</v>
      </c>
    </row>
    <row r="6" spans="2:3" x14ac:dyDescent="0.2">
      <c r="B6" s="8" t="s">
        <v>5</v>
      </c>
      <c r="C6" s="9">
        <v>65780</v>
      </c>
    </row>
    <row r="7" spans="2:3" x14ac:dyDescent="0.2">
      <c r="B7" s="8" t="s">
        <v>6</v>
      </c>
      <c r="C7" s="9">
        <v>5140</v>
      </c>
    </row>
    <row r="8" spans="2:3" x14ac:dyDescent="0.2">
      <c r="B8" s="8" t="s">
        <v>7</v>
      </c>
      <c r="C8" s="9">
        <v>903620</v>
      </c>
    </row>
    <row r="9" spans="2:3" x14ac:dyDescent="0.2">
      <c r="B9" s="8" t="s">
        <v>8</v>
      </c>
      <c r="C9" s="9">
        <v>59910</v>
      </c>
    </row>
    <row r="10" spans="2:3" x14ac:dyDescent="0.2">
      <c r="B10" s="8" t="s">
        <v>9</v>
      </c>
      <c r="C10" s="9">
        <v>22030</v>
      </c>
    </row>
    <row r="11" spans="2:3" x14ac:dyDescent="0.2">
      <c r="B11" s="8" t="s">
        <v>10</v>
      </c>
      <c r="C11" s="9">
        <v>5390</v>
      </c>
    </row>
    <row r="12" spans="2:3" x14ac:dyDescent="0.2">
      <c r="B12" s="8" t="s">
        <v>11</v>
      </c>
      <c r="C12" s="9">
        <v>5860</v>
      </c>
    </row>
    <row r="13" spans="2:3" x14ac:dyDescent="0.2">
      <c r="B13" s="8" t="s">
        <v>12</v>
      </c>
      <c r="C13" s="9">
        <v>167990</v>
      </c>
    </row>
    <row r="14" spans="2:3" x14ac:dyDescent="0.2">
      <c r="B14" s="8" t="s">
        <v>13</v>
      </c>
      <c r="C14" s="9">
        <v>60120</v>
      </c>
    </row>
    <row r="15" spans="2:3" x14ac:dyDescent="0.2">
      <c r="B15" s="8" t="s">
        <v>14</v>
      </c>
      <c r="C15" s="9">
        <v>19760</v>
      </c>
    </row>
    <row r="16" spans="2:3" x14ac:dyDescent="0.2">
      <c r="B16" s="8" t="s">
        <v>15</v>
      </c>
      <c r="C16" s="9">
        <v>5940</v>
      </c>
    </row>
    <row r="17" spans="2:3" x14ac:dyDescent="0.2">
      <c r="B17" s="8" t="s">
        <v>16</v>
      </c>
      <c r="C17" s="9">
        <v>66880</v>
      </c>
    </row>
    <row r="18" spans="2:3" x14ac:dyDescent="0.2">
      <c r="B18" s="8" t="s">
        <v>17</v>
      </c>
      <c r="C18" s="9">
        <v>17710</v>
      </c>
    </row>
    <row r="19" spans="2:3" x14ac:dyDescent="0.2">
      <c r="B19" s="8" t="s">
        <v>18</v>
      </c>
      <c r="C19" s="9">
        <v>6220</v>
      </c>
    </row>
    <row r="20" spans="2:3" x14ac:dyDescent="0.2">
      <c r="B20" s="8" t="s">
        <v>19</v>
      </c>
      <c r="C20" s="9">
        <v>7550</v>
      </c>
    </row>
    <row r="21" spans="2:3" x14ac:dyDescent="0.2">
      <c r="B21" s="8" t="s">
        <v>20</v>
      </c>
      <c r="C21" s="9">
        <v>7560</v>
      </c>
    </row>
    <row r="22" spans="2:3" x14ac:dyDescent="0.2">
      <c r="B22" s="8" t="s">
        <v>21</v>
      </c>
      <c r="C22" s="9">
        <v>5880</v>
      </c>
    </row>
    <row r="23" spans="2:3" x14ac:dyDescent="0.2">
      <c r="B23" s="8" t="s">
        <v>22</v>
      </c>
      <c r="C23" s="9">
        <v>4990</v>
      </c>
    </row>
    <row r="24" spans="2:3" x14ac:dyDescent="0.2">
      <c r="B24" s="8" t="s">
        <v>23</v>
      </c>
      <c r="C24" s="9">
        <v>46060</v>
      </c>
    </row>
    <row r="25" spans="2:3" x14ac:dyDescent="0.2">
      <c r="B25" s="8" t="s">
        <v>24</v>
      </c>
      <c r="C25" s="9">
        <v>49440</v>
      </c>
    </row>
    <row r="26" spans="2:3" x14ac:dyDescent="0.2">
      <c r="B26" s="8" t="s">
        <v>25</v>
      </c>
      <c r="C26" s="9">
        <v>33150</v>
      </c>
    </row>
    <row r="27" spans="2:3" x14ac:dyDescent="0.2">
      <c r="B27" s="8" t="s">
        <v>26</v>
      </c>
      <c r="C27" s="9">
        <v>24330</v>
      </c>
    </row>
    <row r="28" spans="2:3" x14ac:dyDescent="0.2">
      <c r="B28" s="8" t="s">
        <v>27</v>
      </c>
      <c r="C28" s="9">
        <v>2420</v>
      </c>
    </row>
    <row r="29" spans="2:3" x14ac:dyDescent="0.2">
      <c r="B29" s="8" t="s">
        <v>28</v>
      </c>
      <c r="C29" s="9">
        <v>17870</v>
      </c>
    </row>
    <row r="30" spans="2:3" x14ac:dyDescent="0.2">
      <c r="B30" s="8" t="s">
        <v>29</v>
      </c>
      <c r="C30" s="9">
        <v>3260</v>
      </c>
    </row>
    <row r="31" spans="2:3" x14ac:dyDescent="0.2">
      <c r="B31" s="8" t="s">
        <v>30</v>
      </c>
      <c r="C31" s="9">
        <v>4570</v>
      </c>
    </row>
    <row r="32" spans="2:3" x14ac:dyDescent="0.2">
      <c r="B32" s="8" t="s">
        <v>31</v>
      </c>
      <c r="C32" s="9">
        <v>32950</v>
      </c>
    </row>
    <row r="33" spans="2:3" x14ac:dyDescent="0.2">
      <c r="B33" s="8" t="s">
        <v>32</v>
      </c>
      <c r="C33" s="9">
        <v>6990</v>
      </c>
    </row>
    <row r="34" spans="2:3" x14ac:dyDescent="0.2">
      <c r="B34" s="8" t="s">
        <v>33</v>
      </c>
      <c r="C34" s="9">
        <v>87030</v>
      </c>
    </row>
    <row r="35" spans="2:3" x14ac:dyDescent="0.2">
      <c r="B35" s="8" t="s">
        <v>34</v>
      </c>
      <c r="C35" s="9">
        <v>7080</v>
      </c>
    </row>
    <row r="36" spans="2:3" x14ac:dyDescent="0.2">
      <c r="B36" s="8" t="s">
        <v>35</v>
      </c>
      <c r="C36" s="9">
        <v>84670</v>
      </c>
    </row>
    <row r="37" spans="2:3" x14ac:dyDescent="0.2">
      <c r="B37" s="8" t="s">
        <v>36</v>
      </c>
      <c r="C37" s="9">
        <v>45590</v>
      </c>
    </row>
    <row r="38" spans="2:3" x14ac:dyDescent="0.2">
      <c r="B38" s="8" t="s">
        <v>37</v>
      </c>
      <c r="C38" s="9">
        <v>640</v>
      </c>
    </row>
    <row r="39" spans="2:3" x14ac:dyDescent="0.2">
      <c r="B39" s="8" t="s">
        <v>39</v>
      </c>
      <c r="C39" s="9">
        <v>34060</v>
      </c>
    </row>
    <row r="40" spans="2:3" x14ac:dyDescent="0.2">
      <c r="B40" s="8" t="s">
        <v>40</v>
      </c>
      <c r="C40" s="9">
        <v>16290</v>
      </c>
    </row>
    <row r="41" spans="2:3" x14ac:dyDescent="0.2">
      <c r="B41" s="8" t="s">
        <v>42</v>
      </c>
      <c r="C41" s="9">
        <v>46980</v>
      </c>
    </row>
    <row r="42" spans="2:3" x14ac:dyDescent="0.2">
      <c r="B42" s="8" t="s">
        <v>43</v>
      </c>
      <c r="C42" s="9">
        <v>47440</v>
      </c>
    </row>
    <row r="43" spans="2:3" x14ac:dyDescent="0.2">
      <c r="B43" s="8" t="s">
        <v>45</v>
      </c>
      <c r="C43" s="9">
        <v>4340</v>
      </c>
    </row>
    <row r="44" spans="2:3" x14ac:dyDescent="0.2">
      <c r="B44" s="8" t="s">
        <v>46</v>
      </c>
      <c r="C44" s="9">
        <v>13490</v>
      </c>
    </row>
    <row r="45" spans="2:3" x14ac:dyDescent="0.2">
      <c r="B45" s="8" t="s">
        <v>47</v>
      </c>
      <c r="C45" s="9">
        <v>1170</v>
      </c>
    </row>
    <row r="46" spans="2:3" x14ac:dyDescent="0.2">
      <c r="B46" s="8" t="s">
        <v>49</v>
      </c>
      <c r="C46" s="9">
        <v>22040</v>
      </c>
    </row>
    <row r="47" spans="2:3" x14ac:dyDescent="0.2">
      <c r="B47" s="8" t="s">
        <v>50</v>
      </c>
      <c r="C47" s="9">
        <v>149000</v>
      </c>
    </row>
    <row r="48" spans="2:3" x14ac:dyDescent="0.2">
      <c r="B48" s="8" t="s">
        <v>51</v>
      </c>
      <c r="C48" s="9">
        <v>28050</v>
      </c>
    </row>
    <row r="49" spans="2:3" x14ac:dyDescent="0.2">
      <c r="B49" s="8" t="s">
        <v>52</v>
      </c>
      <c r="C49" s="9">
        <v>5260</v>
      </c>
    </row>
    <row r="50" spans="2:3" x14ac:dyDescent="0.2">
      <c r="B50" s="8" t="s">
        <v>53</v>
      </c>
      <c r="C50" s="9">
        <v>56610</v>
      </c>
    </row>
    <row r="51" spans="2:3" x14ac:dyDescent="0.2">
      <c r="B51" s="8" t="s">
        <v>54</v>
      </c>
      <c r="C51" s="9">
        <v>104050</v>
      </c>
    </row>
    <row r="52" spans="2:3" x14ac:dyDescent="0.2">
      <c r="B52" s="8" t="s">
        <v>55</v>
      </c>
      <c r="C52" s="9">
        <v>1870</v>
      </c>
    </row>
    <row r="53" spans="2:3" x14ac:dyDescent="0.2">
      <c r="B53" s="8" t="s">
        <v>56</v>
      </c>
      <c r="C53" s="9">
        <v>15700</v>
      </c>
    </row>
    <row r="54" spans="2:3" x14ac:dyDescent="0.2">
      <c r="B54" s="8" t="s">
        <v>57</v>
      </c>
      <c r="C54" s="9">
        <v>840</v>
      </c>
    </row>
    <row r="56" spans="2:3" x14ac:dyDescent="0.2">
      <c r="C56" s="14"/>
    </row>
  </sheetData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A56E9F85AC84187966BAEAF7CF07F" ma:contentTypeVersion="4" ma:contentTypeDescription="Create a new document." ma:contentTypeScope="" ma:versionID="5b4c727a553e750e34f13bc08f769772">
  <xsd:schema xmlns:xsd="http://www.w3.org/2001/XMLSchema" xmlns:xs="http://www.w3.org/2001/XMLSchema" xmlns:p="http://schemas.microsoft.com/office/2006/metadata/properties" xmlns:ns2="1b167cac-9da6-43f0-b7e7-4775de4a2f66" xmlns:ns3="9073c3f8-2855-48ea-b895-d99d76b52c59" targetNamespace="http://schemas.microsoft.com/office/2006/metadata/properties" ma:root="true" ma:fieldsID="67fa4f4e55873e847db25c6735f4e3ac" ns2:_="" ns3:_="">
    <xsd:import namespace="1b167cac-9da6-43f0-b7e7-4775de4a2f66"/>
    <xsd:import namespace="9073c3f8-2855-48ea-b895-d99d76b52c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67cac-9da6-43f0-b7e7-4775de4a2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3c3f8-2855-48ea-b895-d99d76b52c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5CFC91-E0F1-4E53-9BAF-976A902BC7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167cac-9da6-43f0-b7e7-4775de4a2f66"/>
    <ds:schemaRef ds:uri="9073c3f8-2855-48ea-b895-d99d76b52c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2FD551-9419-4572-B7D3-D2049285AB81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1b167cac-9da6-43f0-b7e7-4775de4a2f66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F09822B-079C-4C27-8189-9DB71EEA57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 Registration Counts in 2022</vt:lpstr>
      <vt:lpstr>Sheet1</vt:lpstr>
      <vt:lpstr>Sheet2</vt:lpstr>
      <vt:lpstr>Condensed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Lynch, Lauren</dc:creator>
  <cp:keywords/>
  <dc:description/>
  <cp:lastModifiedBy>Jeremy Carter</cp:lastModifiedBy>
  <cp:revision/>
  <dcterms:created xsi:type="dcterms:W3CDTF">2019-01-04T19:15:02Z</dcterms:created>
  <dcterms:modified xsi:type="dcterms:W3CDTF">2023-08-21T00:28:35Z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0x010100C64A56E9F85AC84187966BAEAF7CF07F</vt:lpwstr>
  </property>
</Properties>
</file>