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Jeremy</author>
  </authors>
  <commentList>
    <comment ref="B15" authorId="0">
      <text>
        <r>
          <rPr>
            <b/>
            <sz val="9"/>
            <rFont val="宋体"/>
            <charset val="134"/>
          </rPr>
          <t>Jeremy:</t>
        </r>
        <r>
          <rPr>
            <sz val="9"/>
            <rFont val="宋体"/>
            <charset val="134"/>
          </rPr>
          <t xml:space="preserve">
攻击前摇</t>
        </r>
      </text>
    </comment>
    <comment ref="B17" authorId="0">
      <text>
        <r>
          <rPr>
            <b/>
            <sz val="9"/>
            <rFont val="宋体"/>
            <charset val="134"/>
          </rPr>
          <t>Jeremy:</t>
        </r>
        <r>
          <rPr>
            <sz val="9"/>
            <rFont val="宋体"/>
            <charset val="134"/>
          </rPr>
          <t xml:space="preserve">
弹道速度</t>
        </r>
      </text>
    </comment>
  </commentList>
</comments>
</file>

<file path=xl/sharedStrings.xml><?xml version="1.0" encoding="utf-8"?>
<sst xmlns="http://schemas.openxmlformats.org/spreadsheetml/2006/main" count="63" uniqueCount="53">
  <si>
    <t>Units</t>
  </si>
  <si>
    <t>BountyXP</t>
  </si>
  <si>
    <t>BountyGoldMin</t>
  </si>
  <si>
    <t>BountyGoldMax</t>
  </si>
  <si>
    <t>*</t>
  </si>
  <si>
    <t>Hero</t>
  </si>
  <si>
    <t>+</t>
  </si>
  <si>
    <t>-</t>
  </si>
  <si>
    <t>AttackDamageMin</t>
  </si>
  <si>
    <t>AttackDamageMax</t>
  </si>
  <si>
    <t>AttackRate</t>
  </si>
  <si>
    <t>AttackAnimationPoint</t>
  </si>
  <si>
    <t>AttackRange</t>
  </si>
  <si>
    <t>ProjectileSpeed</t>
  </si>
  <si>
    <t>AttributeBaseStrength</t>
  </si>
  <si>
    <t>AttributeStrengthGain</t>
  </si>
  <si>
    <t>满级总力量</t>
  </si>
  <si>
    <t>AttributeBaseIntelligence</t>
  </si>
  <si>
    <t>AttributeIntelligenceGain</t>
  </si>
  <si>
    <t>满级总智力</t>
  </si>
  <si>
    <t>AttributeBaseAgility</t>
  </si>
  <si>
    <t>AttributeAgilityGain</t>
  </si>
  <si>
    <t>满级总敏捷</t>
  </si>
  <si>
    <t>MovementSpeed：300</t>
  </si>
  <si>
    <t>MovementTurnRate：0.6</t>
  </si>
  <si>
    <t>转180°时间</t>
  </si>
  <si>
    <t>"MovementTurnRate"</t>
  </si>
  <si>
    <t>"0.7"</t>
  </si>
  <si>
    <t>VisionDaytimeRange：1800</t>
  </si>
  <si>
    <t>"VisionDaytimeRange"</t>
  </si>
  <si>
    <t>"2000"</t>
  </si>
  <si>
    <t>VisionNighttimeRange：800</t>
  </si>
  <si>
    <t>"VisionNighttimeRange"</t>
  </si>
  <si>
    <t>"1200"</t>
  </si>
  <si>
    <t>Abilities</t>
  </si>
  <si>
    <t>value1</t>
  </si>
  <si>
    <t>value2</t>
  </si>
  <si>
    <t>value3</t>
  </si>
  <si>
    <t>value4</t>
  </si>
  <si>
    <t>AbilityCastRange</t>
  </si>
  <si>
    <t>AbilityCastPoint</t>
  </si>
  <si>
    <t>AbilityCooldown</t>
  </si>
  <si>
    <t>AbilityManaCost</t>
  </si>
  <si>
    <t>AbilityCharges</t>
  </si>
  <si>
    <t>max_charges</t>
  </si>
  <si>
    <t>speed</t>
  </si>
  <si>
    <t>width</t>
  </si>
  <si>
    <t>angle</t>
  </si>
  <si>
    <t>radius</t>
  </si>
  <si>
    <t>duration</t>
  </si>
  <si>
    <t>duration2</t>
  </si>
  <si>
    <t>vision_radius</t>
  </si>
  <si>
    <t>vision_duration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</si>
</sst>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=1]g;General"/>
    <numFmt numFmtId="177" formatCode="0_ "/>
    <numFmt numFmtId="178" formatCode="[=0]g;General"/>
    <numFmt numFmtId="179" formatCode="0.0_ "/>
    <numFmt numFmtId="180" formatCode="0.000_ "/>
  </numFmts>
  <fonts count="37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name val="微软雅黑"/>
      <charset val="134"/>
    </font>
    <font>
      <sz val="8"/>
      <color theme="0" tint="-0.25"/>
      <name val="微软雅黑"/>
      <charset val="134"/>
    </font>
    <font>
      <sz val="8"/>
      <color rgb="FF00B050"/>
      <name val="微软雅黑"/>
      <charset val="134"/>
    </font>
    <font>
      <sz val="8"/>
      <color rgb="FF7B6EF4"/>
      <name val="微软雅黑"/>
      <charset val="134"/>
    </font>
    <font>
      <sz val="8"/>
      <color rgb="FFC09100"/>
      <name val="微软雅黑"/>
      <charset val="134"/>
    </font>
    <font>
      <sz val="8"/>
      <color theme="0" tint="-0.5"/>
      <name val="微软雅黑"/>
      <charset val="134"/>
    </font>
    <font>
      <sz val="8"/>
      <color rgb="FFC00000"/>
      <name val="微软雅黑"/>
      <charset val="134"/>
    </font>
    <font>
      <sz val="8"/>
      <color rgb="FF0070C0"/>
      <name val="微软雅黑"/>
      <charset val="134"/>
    </font>
    <font>
      <sz val="8"/>
      <color rgb="FF36D6E0"/>
      <name val="微软雅黑"/>
      <charset val="134"/>
    </font>
    <font>
      <sz val="8"/>
      <color rgb="FFFF17C6"/>
      <name val="微软雅黑"/>
      <charset val="134"/>
    </font>
    <font>
      <sz val="8"/>
      <color rgb="FFF000D1"/>
      <name val="微软雅黑"/>
      <charset val="134"/>
    </font>
    <font>
      <sz val="8"/>
      <color rgb="FF5F5F5F"/>
      <name val="微软雅黑"/>
      <charset val="134"/>
    </font>
    <font>
      <sz val="8"/>
      <color rgb="FF7030A0"/>
      <name val="微软雅黑"/>
      <charset val="134"/>
    </font>
    <font>
      <sz val="8"/>
      <color theme="8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12" borderId="13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30" fillId="13" borderId="14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177" fontId="4" fillId="0" borderId="0" xfId="0" applyNumberFormat="1" applyFont="1" applyBorder="1" applyAlignment="1">
      <alignment horizontal="right"/>
    </xf>
    <xf numFmtId="177" fontId="4" fillId="0" borderId="5" xfId="0" applyNumberFormat="1" applyFont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177" fontId="4" fillId="0" borderId="7" xfId="0" applyNumberFormat="1" applyFont="1" applyBorder="1" applyAlignment="1">
      <alignment horizontal="right"/>
    </xf>
    <xf numFmtId="177" fontId="4" fillId="0" borderId="8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176" fontId="3" fillId="0" borderId="0" xfId="0" applyNumberFormat="1" applyFont="1" applyBorder="1" applyAlignment="1">
      <alignment horizontal="right"/>
    </xf>
    <xf numFmtId="178" fontId="3" fillId="0" borderId="0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9" fillId="2" borderId="4" xfId="0" applyFont="1" applyFill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9" fillId="0" borderId="5" xfId="0" applyFont="1" applyBorder="1" applyAlignment="1">
      <alignment horizontal="right"/>
    </xf>
    <xf numFmtId="179" fontId="9" fillId="0" borderId="0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179" fontId="4" fillId="0" borderId="0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11" fillId="0" borderId="0" xfId="0" applyFont="1" applyBorder="1" applyAlignment="1">
      <alignment horizontal="right"/>
    </xf>
    <xf numFmtId="179" fontId="11" fillId="0" borderId="5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0" fontId="5" fillId="2" borderId="6" xfId="0" applyFont="1" applyFill="1" applyBorder="1" applyAlignment="1">
      <alignment horizontal="right"/>
    </xf>
    <xf numFmtId="0" fontId="5" fillId="0" borderId="7" xfId="0" applyFont="1" applyBorder="1" applyAlignment="1">
      <alignment horizontal="right"/>
    </xf>
    <xf numFmtId="176" fontId="3" fillId="0" borderId="7" xfId="0" applyNumberFormat="1" applyFont="1" applyBorder="1" applyAlignment="1">
      <alignment horizontal="right"/>
    </xf>
    <xf numFmtId="178" fontId="3" fillId="0" borderId="7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9" fontId="3" fillId="0" borderId="0" xfId="11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9" fontId="1" fillId="0" borderId="7" xfId="11" applyNumberFormat="1" applyFont="1" applyBorder="1" applyAlignment="1">
      <alignment horizontal="right"/>
    </xf>
    <xf numFmtId="9" fontId="1" fillId="0" borderId="7" xfId="11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13" fillId="2" borderId="4" xfId="0" applyFont="1" applyFill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14" fillId="2" borderId="4" xfId="0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4" fillId="0" borderId="5" xfId="0" applyFont="1" applyBorder="1" applyAlignment="1">
      <alignment horizontal="right"/>
    </xf>
    <xf numFmtId="177" fontId="13" fillId="0" borderId="5" xfId="0" applyNumberFormat="1" applyFont="1" applyBorder="1" applyAlignment="1">
      <alignment horizontal="right"/>
    </xf>
    <xf numFmtId="177" fontId="14" fillId="0" borderId="5" xfId="0" applyNumberFormat="1" applyFont="1" applyBorder="1" applyAlignment="1">
      <alignment horizontal="right"/>
    </xf>
    <xf numFmtId="0" fontId="15" fillId="2" borderId="4" xfId="0" applyFont="1" applyFill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180" fontId="11" fillId="0" borderId="0" xfId="0" applyNumberFormat="1" applyFont="1" applyAlignment="1">
      <alignment horizontal="right"/>
    </xf>
    <xf numFmtId="0" fontId="11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B5FD1"/>
      <color rgb="0036D6E0"/>
      <color rgb="00F000D1"/>
      <color rgb="00FF8810"/>
      <color rgb="000584A7"/>
      <color rgb="007300FF"/>
      <color rgb="00FF17C6"/>
      <color rgb="00C09100"/>
      <color rgb="007B6EF4"/>
      <color rgb="005F5F5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52"/>
  <sheetViews>
    <sheetView tabSelected="1" zoomScale="115" zoomScaleNormal="115" workbookViewId="0">
      <selection activeCell="D10" sqref="D10"/>
    </sheetView>
  </sheetViews>
  <sheetFormatPr defaultColWidth="9" defaultRowHeight="15" customHeight="1"/>
  <cols>
    <col min="1" max="1" width="1.625" style="2" customWidth="1"/>
    <col min="2" max="2" width="20.875" style="2" customWidth="1"/>
    <col min="3" max="16384" width="9" style="2"/>
  </cols>
  <sheetData>
    <row r="1" ht="10" customHeight="1"/>
    <row r="2" customHeight="1" spans="2:7">
      <c r="B2" s="3" t="s">
        <v>0</v>
      </c>
      <c r="C2" s="4"/>
      <c r="D2" s="4"/>
      <c r="E2" s="4"/>
      <c r="F2" s="4"/>
      <c r="G2" s="5"/>
    </row>
    <row r="3" customHeight="1" spans="2:7">
      <c r="B3" s="6" t="s">
        <v>1</v>
      </c>
      <c r="C3" s="7">
        <v>69</v>
      </c>
      <c r="D3" s="7">
        <v>22</v>
      </c>
      <c r="E3" s="7">
        <v>57</v>
      </c>
      <c r="F3" s="7">
        <v>25</v>
      </c>
      <c r="G3" s="8">
        <v>88</v>
      </c>
    </row>
    <row r="4" customHeight="1" spans="2:7">
      <c r="B4" s="9" t="s">
        <v>2</v>
      </c>
      <c r="C4" s="7">
        <v>43</v>
      </c>
      <c r="D4" s="7">
        <v>19</v>
      </c>
      <c r="E4" s="7">
        <v>34</v>
      </c>
      <c r="F4" s="7">
        <v>20</v>
      </c>
      <c r="G4" s="8">
        <v>59</v>
      </c>
    </row>
    <row r="5" customHeight="1" spans="2:7">
      <c r="B5" s="6" t="s">
        <v>3</v>
      </c>
      <c r="C5" s="7">
        <v>52</v>
      </c>
      <c r="D5" s="7">
        <v>25</v>
      </c>
      <c r="E5" s="7">
        <v>39</v>
      </c>
      <c r="F5" s="7">
        <v>26</v>
      </c>
      <c r="G5" s="8">
        <v>72</v>
      </c>
    </row>
    <row r="6" s="1" customFormat="1" customHeight="1" spans="2:7">
      <c r="B6" s="10"/>
      <c r="C6" s="11" t="s">
        <v>4</v>
      </c>
      <c r="D6" s="11">
        <v>3</v>
      </c>
      <c r="E6" s="11">
        <v>5</v>
      </c>
      <c r="F6" s="11"/>
      <c r="G6" s="12"/>
    </row>
    <row r="7" customHeight="1" spans="2:7">
      <c r="B7" s="9" t="s">
        <v>1</v>
      </c>
      <c r="C7" s="13">
        <f>C3*$D$6</f>
        <v>207</v>
      </c>
      <c r="D7" s="13">
        <f>D3*$D$6</f>
        <v>66</v>
      </c>
      <c r="E7" s="13">
        <f>E3*$D$6</f>
        <v>171</v>
      </c>
      <c r="F7" s="13">
        <f>F3*$D$6</f>
        <v>75</v>
      </c>
      <c r="G7" s="14">
        <f>G3*$D$6</f>
        <v>264</v>
      </c>
    </row>
    <row r="8" customHeight="1" spans="2:7">
      <c r="B8" s="9" t="s">
        <v>2</v>
      </c>
      <c r="C8" s="13">
        <f>C4*$E$6</f>
        <v>215</v>
      </c>
      <c r="D8" s="13">
        <f>D4*$E$6</f>
        <v>95</v>
      </c>
      <c r="E8" s="13">
        <f>E4*$E$6</f>
        <v>170</v>
      </c>
      <c r="F8" s="13">
        <f>F4*$E$6</f>
        <v>100</v>
      </c>
      <c r="G8" s="14">
        <f>G4*$E$6</f>
        <v>295</v>
      </c>
    </row>
    <row r="9" customHeight="1" spans="2:7">
      <c r="B9" s="15" t="s">
        <v>3</v>
      </c>
      <c r="C9" s="16">
        <f>C5*$E$6</f>
        <v>260</v>
      </c>
      <c r="D9" s="16">
        <f>D5*$E$6</f>
        <v>125</v>
      </c>
      <c r="E9" s="16">
        <f>E5*$E$6</f>
        <v>195</v>
      </c>
      <c r="F9" s="16">
        <f>F5*$E$6</f>
        <v>130</v>
      </c>
      <c r="G9" s="17">
        <f>G5*$E$6</f>
        <v>360</v>
      </c>
    </row>
    <row r="11" customHeight="1" spans="2:7">
      <c r="B11" s="3" t="s">
        <v>5</v>
      </c>
      <c r="C11" s="4"/>
      <c r="D11" s="18" t="s">
        <v>4</v>
      </c>
      <c r="E11" s="18" t="s">
        <v>6</v>
      </c>
      <c r="F11" s="5"/>
      <c r="G11" s="19" t="s">
        <v>7</v>
      </c>
    </row>
    <row r="12" customHeight="1" spans="2:7">
      <c r="B12" s="9" t="s">
        <v>8</v>
      </c>
      <c r="C12" s="20">
        <v>5</v>
      </c>
      <c r="D12" s="21">
        <v>1</v>
      </c>
      <c r="E12" s="22">
        <v>5</v>
      </c>
      <c r="F12" s="23">
        <f>C12*D12+E12</f>
        <v>10</v>
      </c>
      <c r="G12" s="19">
        <f>F12-C12</f>
        <v>5</v>
      </c>
    </row>
    <row r="13" customHeight="1" spans="2:7">
      <c r="B13" s="9" t="s">
        <v>9</v>
      </c>
      <c r="C13" s="20">
        <v>11</v>
      </c>
      <c r="D13" s="21">
        <v>1</v>
      </c>
      <c r="E13" s="22">
        <v>5</v>
      </c>
      <c r="F13" s="23">
        <f t="shared" ref="F13:F27" si="0">C13*D13+E13</f>
        <v>16</v>
      </c>
      <c r="G13" s="19">
        <f>F13-C13</f>
        <v>5</v>
      </c>
    </row>
    <row r="14" customHeight="1" spans="2:7">
      <c r="B14" s="24" t="s">
        <v>10</v>
      </c>
      <c r="C14" s="25">
        <v>1.5</v>
      </c>
      <c r="D14" s="21">
        <v>0.9</v>
      </c>
      <c r="E14" s="22">
        <v>0</v>
      </c>
      <c r="F14" s="26">
        <f t="shared" si="0"/>
        <v>1.35</v>
      </c>
      <c r="G14" s="19">
        <f>F14-C14</f>
        <v>-0.15</v>
      </c>
    </row>
    <row r="15" customHeight="1" spans="2:7">
      <c r="B15" s="24" t="s">
        <v>11</v>
      </c>
      <c r="C15" s="25">
        <v>0.4</v>
      </c>
      <c r="D15" s="21">
        <v>0.8</v>
      </c>
      <c r="E15" s="22">
        <v>0</v>
      </c>
      <c r="F15" s="26">
        <f t="shared" si="0"/>
        <v>0.32</v>
      </c>
      <c r="G15" s="19">
        <f>F15-C15</f>
        <v>-0.08</v>
      </c>
    </row>
    <row r="16" customHeight="1" spans="2:7">
      <c r="B16" s="27" t="s">
        <v>12</v>
      </c>
      <c r="C16" s="28">
        <v>600</v>
      </c>
      <c r="D16" s="21">
        <v>1.2</v>
      </c>
      <c r="E16" s="22">
        <v>0</v>
      </c>
      <c r="F16" s="29">
        <f t="shared" si="0"/>
        <v>720</v>
      </c>
      <c r="G16" s="19">
        <f>F16-C16</f>
        <v>120</v>
      </c>
    </row>
    <row r="17" customHeight="1" spans="2:7">
      <c r="B17" s="30" t="s">
        <v>13</v>
      </c>
      <c r="C17" s="31">
        <v>1250</v>
      </c>
      <c r="D17" s="21">
        <v>1.3</v>
      </c>
      <c r="E17" s="22">
        <v>0</v>
      </c>
      <c r="F17" s="32">
        <f t="shared" si="0"/>
        <v>1625</v>
      </c>
      <c r="G17" s="19">
        <f t="shared" ref="G17:G27" si="1">F17-C17</f>
        <v>375</v>
      </c>
    </row>
    <row r="18" customHeight="1" spans="2:10">
      <c r="B18" s="33" t="s">
        <v>14</v>
      </c>
      <c r="C18" s="34">
        <v>18</v>
      </c>
      <c r="D18" s="21">
        <v>1</v>
      </c>
      <c r="E18" s="22">
        <v>2</v>
      </c>
      <c r="F18" s="35">
        <f t="shared" si="0"/>
        <v>20</v>
      </c>
      <c r="G18" s="19">
        <f t="shared" si="1"/>
        <v>2</v>
      </c>
      <c r="J18" s="19"/>
    </row>
    <row r="19" customHeight="1" spans="2:11">
      <c r="B19" s="33" t="s">
        <v>15</v>
      </c>
      <c r="C19" s="36">
        <v>2</v>
      </c>
      <c r="D19" s="21">
        <v>1</v>
      </c>
      <c r="E19" s="22">
        <v>0.5</v>
      </c>
      <c r="F19" s="35">
        <f t="shared" si="0"/>
        <v>2.5</v>
      </c>
      <c r="G19" s="19">
        <f t="shared" si="1"/>
        <v>0.5</v>
      </c>
      <c r="H19" s="37" t="s">
        <v>16</v>
      </c>
      <c r="I19" s="37">
        <f>F19*29+F18</f>
        <v>92.5</v>
      </c>
      <c r="J19" s="19">
        <f t="shared" ref="J19:J23" si="2">C19*29+C18</f>
        <v>76</v>
      </c>
      <c r="K19" s="61">
        <f t="shared" ref="K19:K23" si="3">I19-J19</f>
        <v>16.5</v>
      </c>
    </row>
    <row r="20" customHeight="1" spans="2:11">
      <c r="B20" s="38" t="s">
        <v>17</v>
      </c>
      <c r="C20" s="39">
        <v>18</v>
      </c>
      <c r="D20" s="21">
        <v>1</v>
      </c>
      <c r="E20" s="22">
        <v>2</v>
      </c>
      <c r="F20" s="40">
        <f t="shared" si="0"/>
        <v>20</v>
      </c>
      <c r="G20" s="19">
        <f t="shared" si="1"/>
        <v>2</v>
      </c>
      <c r="J20" s="19"/>
      <c r="K20" s="61"/>
    </row>
    <row r="21" customHeight="1" spans="2:11">
      <c r="B21" s="38" t="s">
        <v>18</v>
      </c>
      <c r="C21" s="41">
        <v>2.4</v>
      </c>
      <c r="D21" s="21">
        <v>1</v>
      </c>
      <c r="E21" s="22">
        <v>0.5</v>
      </c>
      <c r="F21" s="40">
        <f t="shared" si="0"/>
        <v>2.9</v>
      </c>
      <c r="G21" s="19">
        <f t="shared" si="1"/>
        <v>0.5</v>
      </c>
      <c r="H21" s="42" t="s">
        <v>19</v>
      </c>
      <c r="I21" s="42">
        <f>F21*29+F20</f>
        <v>104.1</v>
      </c>
      <c r="J21" s="19">
        <f t="shared" si="2"/>
        <v>87.6</v>
      </c>
      <c r="K21" s="61">
        <f t="shared" si="3"/>
        <v>16.5</v>
      </c>
    </row>
    <row r="22" customHeight="1" spans="2:11">
      <c r="B22" s="43" t="s">
        <v>20</v>
      </c>
      <c r="C22" s="44">
        <v>17</v>
      </c>
      <c r="D22" s="21">
        <v>1</v>
      </c>
      <c r="E22" s="22">
        <v>2</v>
      </c>
      <c r="F22" s="45">
        <f t="shared" si="0"/>
        <v>19</v>
      </c>
      <c r="G22" s="19">
        <f t="shared" si="1"/>
        <v>2</v>
      </c>
      <c r="J22" s="19"/>
      <c r="K22" s="61"/>
    </row>
    <row r="23" customHeight="1" spans="2:11">
      <c r="B23" s="43" t="s">
        <v>21</v>
      </c>
      <c r="C23" s="46">
        <v>1.4</v>
      </c>
      <c r="D23" s="21">
        <v>1</v>
      </c>
      <c r="E23" s="22">
        <v>0.5</v>
      </c>
      <c r="F23" s="45">
        <f t="shared" si="0"/>
        <v>1.9</v>
      </c>
      <c r="G23" s="19">
        <f t="shared" si="1"/>
        <v>0.5</v>
      </c>
      <c r="H23" s="47" t="s">
        <v>22</v>
      </c>
      <c r="I23" s="47">
        <f>F23*29+F22</f>
        <v>74.1</v>
      </c>
      <c r="J23" s="19">
        <f t="shared" si="2"/>
        <v>57.6</v>
      </c>
      <c r="K23" s="61">
        <f t="shared" si="3"/>
        <v>16.5</v>
      </c>
    </row>
    <row r="24" customHeight="1" spans="2:7">
      <c r="B24" s="48" t="s">
        <v>23</v>
      </c>
      <c r="C24" s="49">
        <v>290</v>
      </c>
      <c r="D24" s="21">
        <v>1.1</v>
      </c>
      <c r="E24" s="22">
        <v>0</v>
      </c>
      <c r="F24" s="50">
        <f t="shared" si="0"/>
        <v>319</v>
      </c>
      <c r="G24" s="19">
        <f t="shared" si="1"/>
        <v>29</v>
      </c>
    </row>
    <row r="25" customHeight="1" spans="2:12">
      <c r="B25" s="51" t="s">
        <v>24</v>
      </c>
      <c r="C25" s="52">
        <v>0.8</v>
      </c>
      <c r="D25" s="21">
        <v>1.2</v>
      </c>
      <c r="E25" s="22">
        <v>0</v>
      </c>
      <c r="F25" s="53">
        <f t="shared" si="0"/>
        <v>0.96</v>
      </c>
      <c r="G25" s="19">
        <f t="shared" si="1"/>
        <v>0.16</v>
      </c>
      <c r="H25" s="54" t="s">
        <v>25</v>
      </c>
      <c r="I25" s="84">
        <f>0.03*3.14/F25</f>
        <v>0.098125</v>
      </c>
      <c r="J25" s="85" t="s">
        <v>26</v>
      </c>
      <c r="K25" s="54"/>
      <c r="L25" s="85" t="s">
        <v>27</v>
      </c>
    </row>
    <row r="26" customHeight="1" spans="2:12">
      <c r="B26" s="24" t="s">
        <v>28</v>
      </c>
      <c r="C26" s="25">
        <v>1800</v>
      </c>
      <c r="D26" s="21">
        <v>1</v>
      </c>
      <c r="E26" s="22">
        <v>200</v>
      </c>
      <c r="F26" s="26">
        <f t="shared" si="0"/>
        <v>2000</v>
      </c>
      <c r="G26" s="19">
        <f t="shared" si="1"/>
        <v>200</v>
      </c>
      <c r="I26" s="86"/>
      <c r="J26" s="87" t="s">
        <v>29</v>
      </c>
      <c r="K26" s="87"/>
      <c r="L26" s="87" t="s">
        <v>30</v>
      </c>
    </row>
    <row r="27" customHeight="1" spans="2:12">
      <c r="B27" s="55" t="s">
        <v>31</v>
      </c>
      <c r="C27" s="56">
        <v>800</v>
      </c>
      <c r="D27" s="57">
        <v>1</v>
      </c>
      <c r="E27" s="58">
        <v>400</v>
      </c>
      <c r="F27" s="59">
        <f t="shared" si="0"/>
        <v>1200</v>
      </c>
      <c r="G27" s="19">
        <f t="shared" si="1"/>
        <v>400</v>
      </c>
      <c r="J27" s="87" t="s">
        <v>32</v>
      </c>
      <c r="K27" s="87"/>
      <c r="L27" s="87" t="s">
        <v>33</v>
      </c>
    </row>
    <row r="28" customHeight="1" spans="10:12">
      <c r="J28" s="88"/>
      <c r="K28" s="88"/>
      <c r="L28" s="88"/>
    </row>
    <row r="29" customHeight="1" spans="2:6">
      <c r="B29" s="60" t="s">
        <v>34</v>
      </c>
      <c r="C29" s="18" t="s">
        <v>6</v>
      </c>
      <c r="D29" s="18">
        <f>D30-C30</f>
        <v>75</v>
      </c>
      <c r="E29" s="4"/>
      <c r="F29" s="5"/>
    </row>
    <row r="30" customHeight="1" spans="2:10">
      <c r="B30" s="9" t="s">
        <v>35</v>
      </c>
      <c r="C30" s="20">
        <v>350</v>
      </c>
      <c r="D30" s="20">
        <v>425</v>
      </c>
      <c r="E30" s="20">
        <f>D30+$D$29</f>
        <v>500</v>
      </c>
      <c r="F30" s="23">
        <f>E30+$D$29</f>
        <v>575</v>
      </c>
      <c r="G30" s="61">
        <f>F30+$D$29</f>
        <v>650</v>
      </c>
      <c r="H30" s="61">
        <f>G30+$D$29</f>
        <v>725</v>
      </c>
      <c r="I30" s="61"/>
      <c r="J30" s="61"/>
    </row>
    <row r="31" customHeight="1" spans="2:10">
      <c r="B31" s="62"/>
      <c r="C31" s="63" t="s">
        <v>4</v>
      </c>
      <c r="D31" s="64">
        <v>0.75</v>
      </c>
      <c r="E31" s="20"/>
      <c r="F31" s="23"/>
      <c r="G31" s="61"/>
      <c r="H31" s="61"/>
      <c r="I31" s="61"/>
      <c r="J31" s="61"/>
    </row>
    <row r="32" customHeight="1" spans="2:10">
      <c r="B32" s="9" t="s">
        <v>36</v>
      </c>
      <c r="C32" s="20">
        <f>C30*$D$31</f>
        <v>262.5</v>
      </c>
      <c r="D32" s="20">
        <f t="shared" ref="D32:J32" si="4">D30*$D$31</f>
        <v>318.75</v>
      </c>
      <c r="E32" s="20">
        <f t="shared" si="4"/>
        <v>375</v>
      </c>
      <c r="F32" s="23">
        <f t="shared" si="4"/>
        <v>431.25</v>
      </c>
      <c r="G32" s="61">
        <f t="shared" si="4"/>
        <v>487.5</v>
      </c>
      <c r="H32" s="61">
        <f t="shared" si="4"/>
        <v>543.75</v>
      </c>
      <c r="I32" s="61"/>
      <c r="J32" s="61"/>
    </row>
    <row r="33" customHeight="1" spans="2:6">
      <c r="B33" s="65"/>
      <c r="C33" s="63" t="s">
        <v>4</v>
      </c>
      <c r="D33" s="63">
        <v>2</v>
      </c>
      <c r="E33" s="7"/>
      <c r="F33" s="8"/>
    </row>
    <row r="34" customHeight="1" spans="2:6">
      <c r="B34" s="9" t="s">
        <v>37</v>
      </c>
      <c r="C34" s="7">
        <v>0.65</v>
      </c>
      <c r="D34" s="7">
        <f>C34*D33</f>
        <v>1.3</v>
      </c>
      <c r="E34" s="7"/>
      <c r="F34" s="8"/>
    </row>
    <row r="35" customHeight="1" spans="2:6">
      <c r="B35" s="65"/>
      <c r="F35" s="8"/>
    </row>
    <row r="36" customHeight="1" spans="2:6">
      <c r="B36" s="15" t="s">
        <v>38</v>
      </c>
      <c r="C36" s="66">
        <v>-0.2</v>
      </c>
      <c r="D36" s="67">
        <f>C36*(1+C36)</f>
        <v>-0.16</v>
      </c>
      <c r="E36" s="67"/>
      <c r="F36" s="68"/>
    </row>
    <row r="38" customHeight="1" spans="2:7">
      <c r="B38" s="60"/>
      <c r="C38" s="4"/>
      <c r="D38" s="18" t="s">
        <v>4</v>
      </c>
      <c r="E38" s="18" t="s">
        <v>6</v>
      </c>
      <c r="F38" s="5"/>
      <c r="G38" s="19" t="s">
        <v>7</v>
      </c>
    </row>
    <row r="39" customHeight="1" spans="2:7">
      <c r="B39" s="69" t="s">
        <v>39</v>
      </c>
      <c r="C39" s="70">
        <v>1500</v>
      </c>
      <c r="D39" s="21">
        <v>1.5</v>
      </c>
      <c r="E39" s="22">
        <v>0</v>
      </c>
      <c r="F39" s="71">
        <f t="shared" ref="F39:F44" si="5">C39*D39+E39</f>
        <v>2250</v>
      </c>
      <c r="G39" s="72">
        <f t="shared" ref="G39:G44" si="6">F39-C39</f>
        <v>750</v>
      </c>
    </row>
    <row r="40" customHeight="1" spans="2:7">
      <c r="B40" s="73" t="s">
        <v>40</v>
      </c>
      <c r="C40" s="74">
        <v>0</v>
      </c>
      <c r="D40" s="21">
        <v>0</v>
      </c>
      <c r="E40" s="22">
        <v>0</v>
      </c>
      <c r="F40" s="75">
        <f t="shared" si="5"/>
        <v>0</v>
      </c>
      <c r="G40" s="19">
        <f t="shared" si="6"/>
        <v>0</v>
      </c>
    </row>
    <row r="41" customHeight="1" spans="2:7">
      <c r="B41" s="76" t="s">
        <v>41</v>
      </c>
      <c r="C41" s="77">
        <v>30</v>
      </c>
      <c r="D41" s="21">
        <v>0.9</v>
      </c>
      <c r="E41" s="22">
        <v>0</v>
      </c>
      <c r="F41" s="78">
        <f t="shared" si="5"/>
        <v>27</v>
      </c>
      <c r="G41" s="19">
        <f t="shared" si="6"/>
        <v>-3</v>
      </c>
    </row>
    <row r="42" customHeight="1" spans="2:7">
      <c r="B42" s="38" t="s">
        <v>42</v>
      </c>
      <c r="C42" s="39">
        <v>150</v>
      </c>
      <c r="D42" s="21">
        <v>0.8</v>
      </c>
      <c r="E42" s="22">
        <v>0</v>
      </c>
      <c r="F42" s="40">
        <f t="shared" si="5"/>
        <v>120</v>
      </c>
      <c r="G42" s="19">
        <f t="shared" si="6"/>
        <v>-30</v>
      </c>
    </row>
    <row r="43" customHeight="1" spans="2:7">
      <c r="B43" s="6" t="s">
        <v>43</v>
      </c>
      <c r="C43" s="20">
        <v>2</v>
      </c>
      <c r="D43" s="21">
        <v>1</v>
      </c>
      <c r="E43" s="22">
        <v>1</v>
      </c>
      <c r="F43" s="23">
        <f t="shared" si="5"/>
        <v>3</v>
      </c>
      <c r="G43" s="19">
        <f t="shared" si="6"/>
        <v>1</v>
      </c>
    </row>
    <row r="44" customHeight="1" spans="2:7">
      <c r="B44" s="6" t="s">
        <v>44</v>
      </c>
      <c r="C44" s="20">
        <v>2</v>
      </c>
      <c r="D44" s="21">
        <v>1</v>
      </c>
      <c r="E44" s="22">
        <v>1</v>
      </c>
      <c r="F44" s="23">
        <f t="shared" si="5"/>
        <v>3</v>
      </c>
      <c r="G44" s="19">
        <f t="shared" si="6"/>
        <v>1</v>
      </c>
    </row>
    <row r="45" customHeight="1" spans="2:7">
      <c r="B45" s="33" t="s">
        <v>45</v>
      </c>
      <c r="C45" s="34">
        <v>240</v>
      </c>
      <c r="D45" s="21">
        <v>2</v>
      </c>
      <c r="E45" s="22">
        <v>0</v>
      </c>
      <c r="F45" s="35">
        <f t="shared" ref="F45:F52" si="7">C45*D45+E45</f>
        <v>480</v>
      </c>
      <c r="G45" s="19">
        <f t="shared" ref="G45:G52" si="8">F45-C45</f>
        <v>240</v>
      </c>
    </row>
    <row r="46" customHeight="1" spans="2:7">
      <c r="B46" s="43" t="s">
        <v>46</v>
      </c>
      <c r="C46" s="44">
        <v>75</v>
      </c>
      <c r="D46" s="21">
        <v>1.6</v>
      </c>
      <c r="E46" s="22">
        <v>0</v>
      </c>
      <c r="F46" s="45">
        <f t="shared" si="7"/>
        <v>120</v>
      </c>
      <c r="G46" s="19">
        <f t="shared" si="8"/>
        <v>45</v>
      </c>
    </row>
    <row r="47" customHeight="1" spans="2:7">
      <c r="B47" s="73" t="s">
        <v>47</v>
      </c>
      <c r="C47" s="74">
        <v>23</v>
      </c>
      <c r="D47" s="21">
        <v>1.6</v>
      </c>
      <c r="E47" s="22">
        <v>0</v>
      </c>
      <c r="F47" s="79">
        <f t="shared" si="7"/>
        <v>36.8</v>
      </c>
      <c r="G47" s="19">
        <f t="shared" si="8"/>
        <v>13.8</v>
      </c>
    </row>
    <row r="48" customHeight="1" spans="2:7">
      <c r="B48" s="76" t="s">
        <v>48</v>
      </c>
      <c r="C48" s="77">
        <v>1000</v>
      </c>
      <c r="D48" s="21">
        <v>1.5</v>
      </c>
      <c r="E48" s="22"/>
      <c r="F48" s="80">
        <f t="shared" si="7"/>
        <v>1500</v>
      </c>
      <c r="G48" s="19">
        <f t="shared" si="8"/>
        <v>500</v>
      </c>
    </row>
    <row r="49" customHeight="1" spans="2:7">
      <c r="B49" s="6" t="s">
        <v>49</v>
      </c>
      <c r="C49" s="20">
        <v>3</v>
      </c>
      <c r="D49" s="21">
        <v>1.2</v>
      </c>
      <c r="E49" s="22">
        <v>0</v>
      </c>
      <c r="F49" s="23">
        <f t="shared" si="7"/>
        <v>3.6</v>
      </c>
      <c r="G49" s="19">
        <f t="shared" si="8"/>
        <v>0.6</v>
      </c>
    </row>
    <row r="50" customHeight="1" spans="2:7">
      <c r="B50" s="81" t="s">
        <v>50</v>
      </c>
      <c r="C50" s="82">
        <v>1.25</v>
      </c>
      <c r="D50" s="21">
        <v>0.8</v>
      </c>
      <c r="E50" s="22">
        <v>0</v>
      </c>
      <c r="F50" s="83">
        <f t="shared" si="7"/>
        <v>1</v>
      </c>
      <c r="G50" s="19">
        <f t="shared" si="8"/>
        <v>-0.25</v>
      </c>
    </row>
    <row r="51" customHeight="1" spans="2:7">
      <c r="B51" s="24" t="s">
        <v>51</v>
      </c>
      <c r="C51" s="25">
        <v>400</v>
      </c>
      <c r="D51" s="21">
        <v>2</v>
      </c>
      <c r="E51" s="22">
        <v>400</v>
      </c>
      <c r="F51" s="26">
        <f t="shared" si="7"/>
        <v>1200</v>
      </c>
      <c r="G51" s="19">
        <f t="shared" si="8"/>
        <v>800</v>
      </c>
    </row>
    <row r="52" customHeight="1" spans="2:7">
      <c r="B52" s="55" t="s">
        <v>52</v>
      </c>
      <c r="C52" s="56">
        <v>3.34</v>
      </c>
      <c r="D52" s="57">
        <v>2</v>
      </c>
      <c r="E52" s="58">
        <v>3</v>
      </c>
      <c r="F52" s="59">
        <f t="shared" si="7"/>
        <v>9.68</v>
      </c>
      <c r="G52" s="19">
        <f t="shared" si="8"/>
        <v>6.34</v>
      </c>
    </row>
  </sheetData>
  <conditionalFormatting sqref="C30:J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{ba4ff44b-4244-48f4-9259-fefe4a2ab717}</x14:id>
        </ext>
      </extLst>
    </cfRule>
  </conditionalFormatting>
  <conditionalFormatting sqref="C32:J3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{a3cc5496-dc40-4709-b506-0f6e3ef34245}</x14:id>
        </ext>
      </extLst>
    </cfRule>
  </conditionalFormatting>
  <pageMargins left="0.7" right="0.7" top="0.75" bottom="0.75" header="0.3" footer="0.3"/>
  <pageSetup paperSize="9"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4ff44b-4244-48f4-9259-fefe4a2ab7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C30:J30</xm:sqref>
        </x14:conditionalFormatting>
        <x14:conditionalFormatting xmlns:xm="http://schemas.microsoft.com/office/excel/2006/main">
          <x14:cfRule type="dataBar" id="{a3cc5496-dc40-4709-b506-0f6e3ef342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C32:J32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Jer小铭</cp:lastModifiedBy>
  <dcterms:created xsi:type="dcterms:W3CDTF">2023-07-27T10:40:00Z</dcterms:created>
  <dcterms:modified xsi:type="dcterms:W3CDTF">2023-07-30T09:18:53Z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85F9240FCEED4B939C4A51FEE8F31EEF_13</vt:lpwstr>
  </property>
  <property fmtid="{D5CDD505-2E9C-101B-9397-08002B2CF9AE}" pid="3" name="KSOProductBuildVer">
    <vt:lpwstr>2052-11.1.0.14036</vt:lpwstr>
  </property>
</Properties>
</file>