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COMP_3008\p2\Comp3008Project2\Part2\"/>
    </mc:Choice>
  </mc:AlternateContent>
  <xr:revisionPtr revIDLastSave="0" documentId="13_ncr:40009_{661757D2-A492-47E6-9ADA-18173AD9020B}" xr6:coauthVersionLast="41" xr6:coauthVersionMax="41" xr10:uidLastSave="{00000000-0000-0000-0000-000000000000}"/>
  <bookViews>
    <workbookView xWindow="-108" yWindow="492" windowWidth="23256" windowHeight="12576"/>
  </bookViews>
  <sheets>
    <sheet name="results_with_hist" sheetId="1" r:id="rId1"/>
  </sheets>
  <definedNames>
    <definedName name="_xlchart.v1.0" hidden="1">results_with_hist!$A$19:$A$23</definedName>
    <definedName name="_xlchart.v1.1" hidden="1">results_with_hist!$B$19:$B$23</definedName>
    <definedName name="_xlchart.v1.2" hidden="1">results_with_hist!$I$25:$I$26</definedName>
    <definedName name="_xlchart.v1.3" hidden="1">results_with_hist!$J$25:$J$26</definedName>
    <definedName name="_xlchart.v1.4" hidden="1">results_with_hist!$I$25:$I$26</definedName>
    <definedName name="_xlchart.v1.5" hidden="1">results_with_hist!$J$25:$J$26</definedName>
  </definedNames>
  <calcPr calcId="0" refMode="R1C1"/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H29" i="1"/>
  <c r="I29" i="1"/>
  <c r="K29" i="1"/>
  <c r="L29" i="1"/>
  <c r="M29" i="1"/>
  <c r="N29" i="1"/>
  <c r="C30" i="1"/>
  <c r="D30" i="1"/>
  <c r="E30" i="1"/>
  <c r="F30" i="1"/>
  <c r="G30" i="1"/>
  <c r="H30" i="1"/>
  <c r="I30" i="1"/>
  <c r="K30" i="1"/>
  <c r="L30" i="1"/>
  <c r="M30" i="1"/>
  <c r="N30" i="1"/>
  <c r="B31" i="1"/>
  <c r="B30" i="1"/>
  <c r="B29" i="1"/>
  <c r="C31" i="1"/>
  <c r="D31" i="1"/>
  <c r="E31" i="1"/>
  <c r="F31" i="1"/>
  <c r="G31" i="1"/>
  <c r="H31" i="1"/>
  <c r="I31" i="1"/>
  <c r="K31" i="1"/>
  <c r="L31" i="1"/>
  <c r="M31" i="1"/>
  <c r="N31" i="1"/>
  <c r="J26" i="1"/>
  <c r="J25" i="1"/>
  <c r="C19" i="1"/>
  <c r="D19" i="1"/>
  <c r="E19" i="1"/>
  <c r="F19" i="1"/>
  <c r="G19" i="1"/>
  <c r="H19" i="1"/>
  <c r="I19" i="1"/>
  <c r="K19" i="1"/>
  <c r="L19" i="1"/>
  <c r="M19" i="1"/>
  <c r="N19" i="1"/>
  <c r="C20" i="1"/>
  <c r="D20" i="1"/>
  <c r="E20" i="1"/>
  <c r="F20" i="1"/>
  <c r="G20" i="1"/>
  <c r="H20" i="1"/>
  <c r="I20" i="1"/>
  <c r="K20" i="1"/>
  <c r="L20" i="1"/>
  <c r="M20" i="1"/>
  <c r="N20" i="1"/>
  <c r="C21" i="1"/>
  <c r="D21" i="1"/>
  <c r="E21" i="1"/>
  <c r="F21" i="1"/>
  <c r="G21" i="1"/>
  <c r="H21" i="1"/>
  <c r="I21" i="1"/>
  <c r="K21" i="1"/>
  <c r="L21" i="1"/>
  <c r="M21" i="1"/>
  <c r="N21" i="1"/>
  <c r="C22" i="1"/>
  <c r="D22" i="1"/>
  <c r="E22" i="1"/>
  <c r="F22" i="1"/>
  <c r="G22" i="1"/>
  <c r="H22" i="1"/>
  <c r="I22" i="1"/>
  <c r="K22" i="1"/>
  <c r="L22" i="1"/>
  <c r="M22" i="1"/>
  <c r="N22" i="1"/>
  <c r="C23" i="1"/>
  <c r="D23" i="1"/>
  <c r="E23" i="1"/>
  <c r="F23" i="1"/>
  <c r="G23" i="1"/>
  <c r="H23" i="1"/>
  <c r="I23" i="1"/>
  <c r="K23" i="1"/>
  <c r="L23" i="1"/>
  <c r="M23" i="1"/>
  <c r="N23" i="1"/>
  <c r="B23" i="1"/>
  <c r="B22" i="1"/>
  <c r="B21" i="1"/>
  <c r="B20" i="1"/>
  <c r="B19" i="1"/>
</calcChain>
</file>

<file path=xl/sharedStrings.xml><?xml version="1.0" encoding="utf-8"?>
<sst xmlns="http://schemas.openxmlformats.org/spreadsheetml/2006/main" count="29" uniqueCount="18">
  <si>
    <t>How much do you like the colours?</t>
  </si>
  <si>
    <t>What is your opinion on the mix of colours and text?Â </t>
  </si>
  <si>
    <t>What is your opinion of using text only passwords?</t>
  </si>
  <si>
    <t>Colour&amp;text passwords are easy to remember.</t>
  </si>
  <si>
    <t>Text passwords are easy to remember.</t>
  </si>
  <si>
    <t>The colour&amp;text password was difficult to input.</t>
  </si>
  <si>
    <t>Longer colour&amp;text passwords would be just as easy to use.</t>
  </si>
  <si>
    <t>It is clear how to use colour&amp;text passwords.</t>
  </si>
  <si>
    <t>I use a Password manager.</t>
  </si>
  <si>
    <t>It is easy to learn how to use the colour&amp;text password.</t>
  </si>
  <si>
    <t>I feel that text passwords are secure.</t>
  </si>
  <si>
    <t>I feel that colour&amp;text passwords are secure.</t>
  </si>
  <si>
    <t>I prefer text-only passwords to colour&amp;text passwords.</t>
  </si>
  <si>
    <t>Yes</t>
  </si>
  <si>
    <t>No</t>
  </si>
  <si>
    <t>mean</t>
  </si>
  <si>
    <t>median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</si>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</sst>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How much do you like the colours?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results_with_hist!$B$19:$B$23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1-4510-B054-067C0F7F1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What is your opinion on the mix of colours and text?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results_with_hist!$C$19:$C$23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D-4B4F-A3F1-69BE0598D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What is your opinion of using text only passwords?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results_with_hist!$D$19:$D$23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5-4D08-9A48-511EE1E33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Colour&amp;text passwords are easy to remember.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results_with_hist!$E$19:$E$23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B-4796-B7DA-80E0D594D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Text passwords are easy to remember.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results_with_hist!$F$19:$F$23</c:f>
              <c:strCach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results_with_hist!$F$19:$F$23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2-47B2-A7D2-56894AD5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The colour&amp;text password was difficult to input.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results_with_hist!$G$19:$G$23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E-4D95-B7B0-02491F148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Longer colour&amp;text passwords would be just as easy to use.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results_with_hist!$H$19:$H$23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3-414F-86DA-9E77B0A8F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It is clear how to use colour&amp;text passwords.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results_with_hist!$I$19:$I$23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3-48A6-A81C-A128D892A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 use a Password manager.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results_with_hist!$D$19:$D$23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6-446F-96DF-A180954F8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It is easy to learn how to use the colour&amp;text password.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results_with_hist!$K$19:$K$23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8-4F21-BB3E-A2B23A567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 feel that colour&amp;text passwords are secure.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results_with_hist!$M$19:$M$23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A-43B2-8B85-678FCB9CD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 feel that text passwords are secure.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results_with_hist!$F$19:$F$23</c:f>
              <c:strCach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results_with_hist!$L$19:$L$23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6-4C32-81D7-55E39A750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 prefer text-only passwords to colour&amp;text passwords.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results_with_hist!$F$19:$F$23</c:f>
              <c:strCach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results_with_hist!$N$19:$N$23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5-4A4A-8E7B-34318F423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56327728"/>
        <c:axId val="556328056"/>
      </c:barChart>
      <c:catAx>
        <c:axId val="5563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8056"/>
        <c:crosses val="autoZero"/>
        <c:auto val="1"/>
        <c:lblAlgn val="ctr"/>
        <c:lblOffset val="100"/>
        <c:noMultiLvlLbl val="0"/>
      </c:catAx>
      <c:valAx>
        <c:axId val="5563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335280</xdr:colOff>
      <xdr:row>5</xdr:row>
      <xdr:rowOff>72390</xdr:rowOff>
    </xdr:from>
    <xdr:to>
      <xdr:col>23</xdr:col>
      <xdr:colOff>30480</xdr:colOff>
      <xdr:row>20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736EB8-46A6-4F52-899B-3CF9F2EA5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276225</xdr:colOff>
      <xdr:row>21</xdr:row>
      <xdr:rowOff>142875</xdr:rowOff>
    </xdr:from>
    <xdr:to>
      <xdr:col>22</xdr:col>
      <xdr:colOff>581025</xdr:colOff>
      <xdr:row>36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52AA5B-423B-495B-B9AF-22FF7A171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238125</xdr:colOff>
      <xdr:row>39</xdr:row>
      <xdr:rowOff>66675</xdr:rowOff>
    </xdr:from>
    <xdr:to>
      <xdr:col>22</xdr:col>
      <xdr:colOff>542925</xdr:colOff>
      <xdr:row>54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5214A-E06C-48C3-93B9-C2860A983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401955</xdr:colOff>
      <xdr:row>5</xdr:row>
      <xdr:rowOff>76200</xdr:rowOff>
    </xdr:from>
    <xdr:to>
      <xdr:col>33</xdr:col>
      <xdr:colOff>97155</xdr:colOff>
      <xdr:row>20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6F480C-80B5-44E1-B514-C04E13B1F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342900</xdr:colOff>
      <xdr:row>21</xdr:row>
      <xdr:rowOff>146685</xdr:rowOff>
    </xdr:from>
    <xdr:to>
      <xdr:col>33</xdr:col>
      <xdr:colOff>38100</xdr:colOff>
      <xdr:row>36</xdr:row>
      <xdr:rowOff>146685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2494E3B-D390-47F8-8932-0AD4DF990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304800</xdr:colOff>
      <xdr:row>39</xdr:row>
      <xdr:rowOff>70485</xdr:rowOff>
    </xdr:from>
    <xdr:to>
      <xdr:col>33</xdr:col>
      <xdr:colOff>0</xdr:colOff>
      <xdr:row>54</xdr:row>
      <xdr:rowOff>70485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11A9F31-8074-4EF8-B7DA-098D0B971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97155</xdr:colOff>
      <xdr:row>5</xdr:row>
      <xdr:rowOff>0</xdr:rowOff>
    </xdr:from>
    <xdr:to>
      <xdr:col>41</xdr:col>
      <xdr:colOff>401955</xdr:colOff>
      <xdr:row>20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A6F994-CA29-4434-8E8A-F2D9FE27B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21</xdr:row>
      <xdr:rowOff>70485</xdr:rowOff>
    </xdr:from>
    <xdr:to>
      <xdr:col>41</xdr:col>
      <xdr:colOff>342900</xdr:colOff>
      <xdr:row>36</xdr:row>
      <xdr:rowOff>70485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39DCFEE-EE1F-43A0-AC5E-2037E24A2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38</xdr:row>
      <xdr:rowOff>175260</xdr:rowOff>
    </xdr:from>
    <xdr:to>
      <xdr:col>41</xdr:col>
      <xdr:colOff>304800</xdr:colOff>
      <xdr:row>53</xdr:row>
      <xdr:rowOff>175260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DE28962-DC56-4E0A-875A-6F6FCAA54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163830</xdr:colOff>
      <xdr:row>5</xdr:row>
      <xdr:rowOff>3810</xdr:rowOff>
    </xdr:from>
    <xdr:to>
      <xdr:col>51</xdr:col>
      <xdr:colOff>468630</xdr:colOff>
      <xdr:row>20</xdr:row>
      <xdr:rowOff>3810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FC4544D-9633-4F9A-AB21-5650DFD69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44</xdr:col>
      <xdr:colOff>66675</xdr:colOff>
      <xdr:row>38</xdr:row>
      <xdr:rowOff>179070</xdr:rowOff>
    </xdr:from>
    <xdr:to>
      <xdr:col>51</xdr:col>
      <xdr:colOff>371475</xdr:colOff>
      <xdr:row>53</xdr:row>
      <xdr:rowOff>179070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4B7416F-4EE5-4E0B-A884-260C3305B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44</xdr:col>
      <xdr:colOff>9525</xdr:colOff>
      <xdr:row>20</xdr:row>
      <xdr:rowOff>161925</xdr:rowOff>
    </xdr:from>
    <xdr:to>
      <xdr:col>51</xdr:col>
      <xdr:colOff>314325</xdr:colOff>
      <xdr:row>35</xdr:row>
      <xdr:rowOff>161925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4A64262-17DF-4944-B1DF-A3A0E97F9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52</xdr:col>
      <xdr:colOff>66675</xdr:colOff>
      <xdr:row>4</xdr:row>
      <xdr:rowOff>142875</xdr:rowOff>
    </xdr:from>
    <xdr:to>
      <xdr:col>59</xdr:col>
      <xdr:colOff>371475</xdr:colOff>
      <xdr:row>19</xdr:row>
      <xdr:rowOff>142875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DF73FD1-3A5C-4751-AA8F-2686FB41C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0" zoomScaleNormal="80" workbookViewId="0">
      <selection activeCell="J32" sqref="J32"/>
    </sheetView>
  </sheetViews>
  <sheetFormatPr defaultRowHeight="14.4" x14ac:dyDescent="0.3"/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">
      <c r="B2">
        <v>5</v>
      </c>
      <c r="C2">
        <v>3</v>
      </c>
      <c r="D2">
        <v>3</v>
      </c>
      <c r="E2">
        <v>4</v>
      </c>
      <c r="F2">
        <v>4</v>
      </c>
      <c r="G2">
        <v>2</v>
      </c>
      <c r="H2">
        <v>2</v>
      </c>
      <c r="I2">
        <v>4</v>
      </c>
      <c r="J2" t="s">
        <v>13</v>
      </c>
      <c r="K2">
        <v>4</v>
      </c>
      <c r="L2">
        <v>5</v>
      </c>
      <c r="M2">
        <v>5</v>
      </c>
      <c r="N2">
        <v>4</v>
      </c>
    </row>
    <row r="3" spans="2:14" x14ac:dyDescent="0.3">
      <c r="B3">
        <v>5</v>
      </c>
      <c r="C3">
        <v>4</v>
      </c>
      <c r="D3">
        <v>5</v>
      </c>
      <c r="E3">
        <v>3</v>
      </c>
      <c r="F3">
        <v>4</v>
      </c>
      <c r="G3">
        <v>1</v>
      </c>
      <c r="H3">
        <v>1</v>
      </c>
      <c r="I3">
        <v>4</v>
      </c>
      <c r="J3" t="s">
        <v>13</v>
      </c>
      <c r="K3">
        <v>5</v>
      </c>
      <c r="L3">
        <v>4</v>
      </c>
      <c r="M3">
        <v>4</v>
      </c>
      <c r="N3">
        <v>4</v>
      </c>
    </row>
    <row r="4" spans="2:14" x14ac:dyDescent="0.3">
      <c r="B4">
        <v>4</v>
      </c>
      <c r="C4">
        <v>3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J4" t="s">
        <v>14</v>
      </c>
      <c r="K4">
        <v>5</v>
      </c>
      <c r="L4">
        <v>4</v>
      </c>
      <c r="M4">
        <v>3</v>
      </c>
      <c r="N4">
        <v>3</v>
      </c>
    </row>
    <row r="5" spans="2:14" x14ac:dyDescent="0.3">
      <c r="B5">
        <v>3</v>
      </c>
      <c r="C5">
        <v>2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 t="s">
        <v>14</v>
      </c>
      <c r="K5">
        <v>3</v>
      </c>
      <c r="L5">
        <v>4</v>
      </c>
      <c r="M5">
        <v>3</v>
      </c>
      <c r="N5">
        <v>4</v>
      </c>
    </row>
    <row r="6" spans="2:14" x14ac:dyDescent="0.3">
      <c r="B6">
        <v>5</v>
      </c>
      <c r="C6">
        <v>4</v>
      </c>
      <c r="D6">
        <v>4</v>
      </c>
      <c r="E6">
        <v>3</v>
      </c>
      <c r="F6">
        <v>3</v>
      </c>
      <c r="G6">
        <v>4</v>
      </c>
      <c r="H6">
        <v>2</v>
      </c>
      <c r="I6">
        <v>3</v>
      </c>
      <c r="J6" t="s">
        <v>13</v>
      </c>
      <c r="K6">
        <v>4</v>
      </c>
      <c r="L6">
        <v>4</v>
      </c>
      <c r="M6">
        <v>5</v>
      </c>
      <c r="N6">
        <v>3</v>
      </c>
    </row>
    <row r="7" spans="2:14" x14ac:dyDescent="0.3">
      <c r="B7">
        <v>3</v>
      </c>
      <c r="C7">
        <v>2</v>
      </c>
      <c r="D7">
        <v>4</v>
      </c>
      <c r="E7">
        <v>1</v>
      </c>
      <c r="F7">
        <v>3</v>
      </c>
      <c r="G7">
        <v>2</v>
      </c>
      <c r="H7">
        <v>1</v>
      </c>
      <c r="I7">
        <v>4</v>
      </c>
      <c r="J7" t="s">
        <v>14</v>
      </c>
      <c r="K7">
        <v>5</v>
      </c>
      <c r="L7">
        <v>3</v>
      </c>
      <c r="M7">
        <v>3</v>
      </c>
      <c r="N7">
        <v>5</v>
      </c>
    </row>
    <row r="8" spans="2:14" x14ac:dyDescent="0.3">
      <c r="B8">
        <v>5</v>
      </c>
      <c r="C8">
        <v>4</v>
      </c>
      <c r="D8">
        <v>4</v>
      </c>
      <c r="E8">
        <v>4</v>
      </c>
      <c r="F8">
        <v>3</v>
      </c>
      <c r="G8">
        <v>2</v>
      </c>
      <c r="H8">
        <v>1</v>
      </c>
      <c r="I8">
        <v>3</v>
      </c>
      <c r="J8" t="s">
        <v>14</v>
      </c>
      <c r="K8">
        <v>5</v>
      </c>
      <c r="L8">
        <v>2</v>
      </c>
      <c r="M8">
        <v>3</v>
      </c>
      <c r="N8">
        <v>3</v>
      </c>
    </row>
    <row r="9" spans="2:14" x14ac:dyDescent="0.3">
      <c r="B9">
        <v>4</v>
      </c>
      <c r="C9">
        <v>4</v>
      </c>
      <c r="D9">
        <v>4</v>
      </c>
      <c r="E9">
        <v>4</v>
      </c>
      <c r="F9">
        <v>4</v>
      </c>
      <c r="G9">
        <v>2</v>
      </c>
      <c r="H9">
        <v>2</v>
      </c>
      <c r="I9">
        <v>4</v>
      </c>
      <c r="J9" t="s">
        <v>14</v>
      </c>
      <c r="K9">
        <v>4</v>
      </c>
      <c r="L9">
        <v>4</v>
      </c>
      <c r="M9">
        <v>4</v>
      </c>
      <c r="N9">
        <v>2</v>
      </c>
    </row>
    <row r="10" spans="2:14" x14ac:dyDescent="0.3">
      <c r="B10">
        <v>5</v>
      </c>
      <c r="C10">
        <v>3</v>
      </c>
      <c r="D10">
        <v>2</v>
      </c>
      <c r="E10">
        <v>5</v>
      </c>
      <c r="F10">
        <v>4</v>
      </c>
      <c r="G10">
        <v>3</v>
      </c>
      <c r="H10">
        <v>2</v>
      </c>
      <c r="I10">
        <v>5</v>
      </c>
      <c r="J10" t="s">
        <v>13</v>
      </c>
      <c r="K10">
        <v>5</v>
      </c>
      <c r="L10">
        <v>1</v>
      </c>
      <c r="M10">
        <v>1</v>
      </c>
      <c r="N10">
        <v>2</v>
      </c>
    </row>
    <row r="11" spans="2:14" x14ac:dyDescent="0.3">
      <c r="B11">
        <v>4</v>
      </c>
      <c r="C11">
        <v>2</v>
      </c>
      <c r="D11">
        <v>5</v>
      </c>
      <c r="E11">
        <v>3</v>
      </c>
      <c r="F11">
        <v>4</v>
      </c>
      <c r="G11">
        <v>2</v>
      </c>
      <c r="H11">
        <v>3</v>
      </c>
      <c r="I11">
        <v>4</v>
      </c>
      <c r="J11" t="s">
        <v>14</v>
      </c>
      <c r="K11">
        <v>4</v>
      </c>
      <c r="L11">
        <v>3</v>
      </c>
      <c r="M11">
        <v>3</v>
      </c>
      <c r="N11">
        <v>2</v>
      </c>
    </row>
    <row r="12" spans="2:14" x14ac:dyDescent="0.3">
      <c r="B12">
        <v>3</v>
      </c>
      <c r="C12">
        <v>2</v>
      </c>
      <c r="D12">
        <v>5</v>
      </c>
      <c r="E12">
        <v>2</v>
      </c>
      <c r="F12">
        <v>4</v>
      </c>
      <c r="G12">
        <v>3</v>
      </c>
      <c r="H12">
        <v>3</v>
      </c>
      <c r="I12">
        <v>5</v>
      </c>
      <c r="J12" t="s">
        <v>14</v>
      </c>
      <c r="K12">
        <v>5</v>
      </c>
      <c r="L12">
        <v>4</v>
      </c>
      <c r="M12">
        <v>5</v>
      </c>
      <c r="N12">
        <v>4</v>
      </c>
    </row>
    <row r="19" spans="1:14" x14ac:dyDescent="0.3">
      <c r="A19">
        <v>1</v>
      </c>
      <c r="B19">
        <f>COUNTIF(B2:B12,"=1")</f>
        <v>0</v>
      </c>
      <c r="C19">
        <f t="shared" ref="C19:N19" si="0">COUNTIF(C2:C12,"=1")</f>
        <v>0</v>
      </c>
      <c r="D19">
        <f t="shared" si="0"/>
        <v>0</v>
      </c>
      <c r="E19">
        <f t="shared" si="0"/>
        <v>1</v>
      </c>
      <c r="F19">
        <f t="shared" si="0"/>
        <v>0</v>
      </c>
      <c r="G19">
        <f t="shared" si="0"/>
        <v>1</v>
      </c>
      <c r="H19">
        <f t="shared" si="0"/>
        <v>4</v>
      </c>
      <c r="I19">
        <f t="shared" si="0"/>
        <v>0</v>
      </c>
      <c r="K19">
        <f t="shared" si="0"/>
        <v>0</v>
      </c>
      <c r="L19">
        <f t="shared" si="0"/>
        <v>1</v>
      </c>
      <c r="M19">
        <f t="shared" si="0"/>
        <v>1</v>
      </c>
      <c r="N19">
        <f t="shared" si="0"/>
        <v>0</v>
      </c>
    </row>
    <row r="20" spans="1:14" x14ac:dyDescent="0.3">
      <c r="A20">
        <v>2</v>
      </c>
      <c r="B20">
        <f>COUNTIF(B2:B12,"=2")</f>
        <v>0</v>
      </c>
      <c r="C20">
        <f t="shared" ref="C20:N20" si="1">COUNTIF(C2:C12,"=2")</f>
        <v>4</v>
      </c>
      <c r="D20">
        <f t="shared" si="1"/>
        <v>1</v>
      </c>
      <c r="E20">
        <f t="shared" si="1"/>
        <v>1</v>
      </c>
      <c r="F20">
        <f t="shared" si="1"/>
        <v>0</v>
      </c>
      <c r="G20">
        <f t="shared" si="1"/>
        <v>7</v>
      </c>
      <c r="H20">
        <f t="shared" si="1"/>
        <v>5</v>
      </c>
      <c r="I20">
        <f t="shared" si="1"/>
        <v>1</v>
      </c>
      <c r="K20">
        <f t="shared" si="1"/>
        <v>0</v>
      </c>
      <c r="L20">
        <f t="shared" si="1"/>
        <v>1</v>
      </c>
      <c r="M20">
        <f t="shared" si="1"/>
        <v>0</v>
      </c>
      <c r="N20">
        <f t="shared" si="1"/>
        <v>3</v>
      </c>
    </row>
    <row r="21" spans="1:14" x14ac:dyDescent="0.3">
      <c r="A21">
        <v>3</v>
      </c>
      <c r="B21">
        <f>COUNTIF(B2:B12,"=3")</f>
        <v>3</v>
      </c>
      <c r="C21">
        <f t="shared" ref="C21:N21" si="2">COUNTIF(C2:C12,"=3")</f>
        <v>3</v>
      </c>
      <c r="D21">
        <f t="shared" si="2"/>
        <v>2</v>
      </c>
      <c r="E21">
        <f t="shared" si="2"/>
        <v>4</v>
      </c>
      <c r="F21">
        <f t="shared" si="2"/>
        <v>5</v>
      </c>
      <c r="G21">
        <f t="shared" si="2"/>
        <v>2</v>
      </c>
      <c r="H21">
        <f t="shared" si="2"/>
        <v>2</v>
      </c>
      <c r="I21">
        <f t="shared" si="2"/>
        <v>2</v>
      </c>
      <c r="K21">
        <f t="shared" si="2"/>
        <v>1</v>
      </c>
      <c r="L21">
        <f t="shared" si="2"/>
        <v>2</v>
      </c>
      <c r="M21">
        <f t="shared" si="2"/>
        <v>5</v>
      </c>
      <c r="N21">
        <f t="shared" si="2"/>
        <v>3</v>
      </c>
    </row>
    <row r="22" spans="1:14" x14ac:dyDescent="0.3">
      <c r="A22">
        <v>4</v>
      </c>
      <c r="B22">
        <f>COUNTIF(B2:B12,"=4")</f>
        <v>3</v>
      </c>
      <c r="C22">
        <f t="shared" ref="C22:N22" si="3">COUNTIF(C2:C12,"=4")</f>
        <v>4</v>
      </c>
      <c r="D22">
        <f t="shared" si="3"/>
        <v>5</v>
      </c>
      <c r="E22">
        <f t="shared" si="3"/>
        <v>4</v>
      </c>
      <c r="F22">
        <f t="shared" si="3"/>
        <v>6</v>
      </c>
      <c r="G22">
        <f t="shared" si="3"/>
        <v>1</v>
      </c>
      <c r="H22">
        <f t="shared" si="3"/>
        <v>0</v>
      </c>
      <c r="I22">
        <f t="shared" si="3"/>
        <v>6</v>
      </c>
      <c r="K22">
        <f t="shared" si="3"/>
        <v>4</v>
      </c>
      <c r="L22">
        <f t="shared" si="3"/>
        <v>6</v>
      </c>
      <c r="M22">
        <f t="shared" si="3"/>
        <v>2</v>
      </c>
      <c r="N22">
        <f t="shared" si="3"/>
        <v>4</v>
      </c>
    </row>
    <row r="23" spans="1:14" x14ac:dyDescent="0.3">
      <c r="A23">
        <v>5</v>
      </c>
      <c r="B23">
        <f>COUNTIF(B2:B12,"=5")</f>
        <v>5</v>
      </c>
      <c r="C23">
        <f t="shared" ref="C23:N23" si="4">COUNTIF(C2:C12,"=5")</f>
        <v>0</v>
      </c>
      <c r="D23">
        <f t="shared" si="4"/>
        <v>3</v>
      </c>
      <c r="E23">
        <f t="shared" si="4"/>
        <v>1</v>
      </c>
      <c r="F23">
        <f t="shared" si="4"/>
        <v>0</v>
      </c>
      <c r="G23">
        <f t="shared" si="4"/>
        <v>0</v>
      </c>
      <c r="H23">
        <f t="shared" si="4"/>
        <v>0</v>
      </c>
      <c r="I23">
        <f t="shared" si="4"/>
        <v>2</v>
      </c>
      <c r="K23">
        <f t="shared" si="4"/>
        <v>6</v>
      </c>
      <c r="L23">
        <f t="shared" si="4"/>
        <v>1</v>
      </c>
      <c r="M23">
        <f t="shared" si="4"/>
        <v>3</v>
      </c>
      <c r="N23">
        <f t="shared" si="4"/>
        <v>1</v>
      </c>
    </row>
    <row r="25" spans="1:14" x14ac:dyDescent="0.3">
      <c r="I25" t="s">
        <v>13</v>
      </c>
      <c r="J25">
        <f>COUNTIF(J2:J12,"=YES")</f>
        <v>4</v>
      </c>
    </row>
    <row r="26" spans="1:14" x14ac:dyDescent="0.3">
      <c r="I26" t="s">
        <v>14</v>
      </c>
      <c r="J26">
        <f>COUNTIF(J2:J12,"=NO")</f>
        <v>7</v>
      </c>
    </row>
    <row r="29" spans="1:14" x14ac:dyDescent="0.3">
      <c r="A29" t="s">
        <v>15</v>
      </c>
      <c r="B29">
        <f>AVERAGE(B2:B12)</f>
        <v>4.1818181818181817</v>
      </c>
      <c r="C29">
        <f t="shared" ref="C29:N29" si="5">AVERAGE(C2:C12)</f>
        <v>3</v>
      </c>
      <c r="D29">
        <f t="shared" si="5"/>
        <v>3.9090909090909092</v>
      </c>
      <c r="E29">
        <f t="shared" si="5"/>
        <v>3.2727272727272729</v>
      </c>
      <c r="F29">
        <f t="shared" si="5"/>
        <v>3.5454545454545454</v>
      </c>
      <c r="G29">
        <f t="shared" si="5"/>
        <v>2.2727272727272729</v>
      </c>
      <c r="H29">
        <f t="shared" si="5"/>
        <v>1.8181818181818181</v>
      </c>
      <c r="I29">
        <f t="shared" si="5"/>
        <v>3.8181818181818183</v>
      </c>
      <c r="K29">
        <f t="shared" si="5"/>
        <v>4.4545454545454541</v>
      </c>
      <c r="L29">
        <f t="shared" si="5"/>
        <v>3.4545454545454546</v>
      </c>
      <c r="M29">
        <f t="shared" si="5"/>
        <v>3.5454545454545454</v>
      </c>
      <c r="N29">
        <f t="shared" si="5"/>
        <v>3.2727272727272729</v>
      </c>
    </row>
    <row r="30" spans="1:14" x14ac:dyDescent="0.3">
      <c r="A30" t="s">
        <v>16</v>
      </c>
      <c r="B30">
        <f>MEDIAN(B2:B12)</f>
        <v>4</v>
      </c>
      <c r="C30">
        <f t="shared" ref="C30:N30" si="6">MEDIAN(C2:C12)</f>
        <v>3</v>
      </c>
      <c r="D30">
        <f t="shared" si="6"/>
        <v>4</v>
      </c>
      <c r="E30">
        <f t="shared" si="6"/>
        <v>3</v>
      </c>
      <c r="F30">
        <f t="shared" si="6"/>
        <v>4</v>
      </c>
      <c r="G30">
        <f t="shared" si="6"/>
        <v>2</v>
      </c>
      <c r="H30">
        <f t="shared" si="6"/>
        <v>2</v>
      </c>
      <c r="I30">
        <f t="shared" si="6"/>
        <v>4</v>
      </c>
      <c r="K30">
        <f t="shared" si="6"/>
        <v>5</v>
      </c>
      <c r="L30">
        <f t="shared" si="6"/>
        <v>4</v>
      </c>
      <c r="M30">
        <f t="shared" si="6"/>
        <v>3</v>
      </c>
      <c r="N30">
        <f t="shared" si="6"/>
        <v>3</v>
      </c>
    </row>
    <row r="31" spans="1:14" x14ac:dyDescent="0.3">
      <c r="A31" t="s">
        <v>17</v>
      </c>
      <c r="B31">
        <f>_xlfn.STDEV.S(B2:B12)</f>
        <v>0.87386289750530233</v>
      </c>
      <c r="C31">
        <f t="shared" ref="C31:N31" si="7">_xlfn.STDEV.S(C2:C12)</f>
        <v>0.89442719099991586</v>
      </c>
      <c r="D31">
        <f t="shared" si="7"/>
        <v>0.94387980744853883</v>
      </c>
      <c r="E31">
        <f t="shared" si="7"/>
        <v>1.1037127426019049</v>
      </c>
      <c r="F31">
        <f t="shared" si="7"/>
        <v>0.52223296786709272</v>
      </c>
      <c r="G31">
        <f t="shared" si="7"/>
        <v>0.78624539310689634</v>
      </c>
      <c r="H31">
        <f t="shared" si="7"/>
        <v>0.75075719352954806</v>
      </c>
      <c r="I31">
        <f t="shared" si="7"/>
        <v>0.87386289750530233</v>
      </c>
      <c r="K31">
        <f t="shared" si="7"/>
        <v>0.68755165095232806</v>
      </c>
      <c r="L31">
        <f t="shared" si="7"/>
        <v>1.128152149635532</v>
      </c>
      <c r="M31">
        <f t="shared" si="7"/>
        <v>1.2135597524338355</v>
      </c>
      <c r="N31">
        <f t="shared" si="7"/>
        <v>1.0090499582190262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01C64F-87CB-4235-912F-323FD92336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results_with_hist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2019-04-02T21:04:37Z</dcterms:created>
  <dcterms:modified xsi:type="dcterms:W3CDTF">2019-04-02T21:20:58Z</dcterms:modified>
</cp:coreProperties>
</file>