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showInkAnnotation="0" codeName="ThisWorkbook" autoCompressPictures="0" defaultThemeVersion="124226"/>
  <mc:AlternateContent xmlns:mc="http://schemas.openxmlformats.org/markup-compatibility/2006">
    <mc:Choice Requires="x15">
      <x15ac:absPath xmlns:x15ac="http://schemas.microsoft.com/office/spreadsheetml/2010/11/ac" url="D:\Source\Repos\emis-exporter\EmisExporter\"/>
    </mc:Choice>
  </mc:AlternateContent>
  <bookViews>
    <workbookView xWindow="0" yWindow="120" windowWidth="14370" windowHeight="4575" tabRatio="831" activeTab="2" xr2:uid="{00000000-000D-0000-FFFF-FFFF00000000}"/>
  </bookViews>
  <sheets>
    <sheet name="VAL_Instructions" sheetId="21" r:id="rId1"/>
    <sheet name="VAL_A1" sheetId="2" r:id="rId2"/>
    <sheet name="A2" sheetId="29" r:id="rId3"/>
    <sheet name="A3" sheetId="4" r:id="rId4"/>
    <sheet name="A4" sheetId="32" r:id="rId5"/>
    <sheet name="A5" sheetId="6" r:id="rId6"/>
    <sheet name="A6" sheetId="7" r:id="rId7"/>
    <sheet name="A7" sheetId="33" r:id="rId8"/>
    <sheet name="A8" sheetId="10" r:id="rId9"/>
    <sheet name="A9" sheetId="30" r:id="rId10"/>
    <sheet name="A10" sheetId="23" r:id="rId11"/>
    <sheet name="Parameters" sheetId="14" state="hidden" r:id="rId12"/>
    <sheet name="VAL_Drop_Down_Lists" sheetId="18" state="hidden" r:id="rId13"/>
  </sheets>
  <calcPr calcId="171027"/>
</workbook>
</file>

<file path=xl/calcChain.xml><?xml version="1.0" encoding="utf-8"?>
<calcChain xmlns="http://schemas.openxmlformats.org/spreadsheetml/2006/main">
  <c r="AR32" i="4" l="1"/>
  <c r="AR31" i="4"/>
  <c r="AR30" i="4"/>
  <c r="AR29" i="4"/>
  <c r="AR28" i="4"/>
  <c r="AR27" i="4"/>
  <c r="AR26" i="4"/>
  <c r="Q16" i="29" l="1"/>
  <c r="R16" i="29" s="1"/>
  <c r="Q19" i="29"/>
  <c r="R19" i="29" s="1"/>
  <c r="T19" i="29"/>
  <c r="U19" i="29" s="1"/>
  <c r="Q20" i="29"/>
  <c r="R20" i="29" s="1"/>
  <c r="T20" i="29"/>
  <c r="U20" i="29" s="1"/>
  <c r="Q21" i="29"/>
  <c r="R21" i="29" s="1"/>
  <c r="T21" i="29"/>
  <c r="U21" i="29" s="1"/>
  <c r="T22" i="29" l="1"/>
  <c r="U22" i="29" s="1"/>
  <c r="Q22" i="29"/>
  <c r="R22" i="29" s="1"/>
  <c r="Q75" i="33"/>
  <c r="R75" i="33" s="1"/>
  <c r="AR31" i="23" l="1"/>
  <c r="AS31" i="23" s="1"/>
  <c r="AL31" i="23"/>
  <c r="AM31" i="23" s="1"/>
  <c r="AI31" i="23"/>
  <c r="AJ31" i="23" s="1"/>
  <c r="AF31" i="23"/>
  <c r="AG31" i="23" s="1"/>
  <c r="AC31" i="23"/>
  <c r="AD31" i="23" s="1"/>
  <c r="Z31" i="23"/>
  <c r="AA31" i="23" s="1"/>
  <c r="T31" i="23"/>
  <c r="U31" i="23" s="1"/>
  <c r="Q31" i="23"/>
  <c r="R31" i="23" s="1"/>
  <c r="AR30" i="23"/>
  <c r="AS30" i="23" s="1"/>
  <c r="AL30" i="23"/>
  <c r="AM30" i="23" s="1"/>
  <c r="AI30" i="23"/>
  <c r="AJ30" i="23" s="1"/>
  <c r="AF30" i="23"/>
  <c r="AG30" i="23" s="1"/>
  <c r="AC30" i="23"/>
  <c r="AD30" i="23" s="1"/>
  <c r="Z30" i="23"/>
  <c r="AA30" i="23" s="1"/>
  <c r="T30" i="23"/>
  <c r="U30" i="23" s="1"/>
  <c r="Q30" i="23"/>
  <c r="R30" i="23" s="1"/>
  <c r="AR29" i="23"/>
  <c r="AS29" i="23" s="1"/>
  <c r="AL29" i="23"/>
  <c r="AM29" i="23" s="1"/>
  <c r="AI29" i="23"/>
  <c r="AJ29" i="23" s="1"/>
  <c r="AF29" i="23"/>
  <c r="AG29" i="23" s="1"/>
  <c r="AC29" i="23"/>
  <c r="AD29" i="23" s="1"/>
  <c r="Z29" i="23"/>
  <c r="AA29" i="23" s="1"/>
  <c r="T29" i="23"/>
  <c r="U29" i="23" s="1"/>
  <c r="Q29" i="23"/>
  <c r="R29" i="23" s="1"/>
  <c r="AO28" i="23"/>
  <c r="AP28" i="23" s="1"/>
  <c r="W28" i="23"/>
  <c r="X28" i="23" s="1"/>
  <c r="AO27" i="23"/>
  <c r="AP27" i="23" s="1"/>
  <c r="W27" i="23"/>
  <c r="X27" i="23" s="1"/>
  <c r="AR26" i="23"/>
  <c r="AS26" i="23" s="1"/>
  <c r="AL26" i="23"/>
  <c r="AM26" i="23" s="1"/>
  <c r="AI26" i="23"/>
  <c r="AJ26" i="23" s="1"/>
  <c r="AF26" i="23"/>
  <c r="AG26" i="23" s="1"/>
  <c r="AC26" i="23"/>
  <c r="AD26" i="23" s="1"/>
  <c r="Z26" i="23"/>
  <c r="AA26" i="23" s="1"/>
  <c r="T26" i="23"/>
  <c r="U26" i="23" s="1"/>
  <c r="Q26" i="23"/>
  <c r="R26" i="23" s="1"/>
  <c r="AO25" i="23"/>
  <c r="AP25" i="23" s="1"/>
  <c r="W25" i="23"/>
  <c r="X25" i="23" s="1"/>
  <c r="AO24" i="23"/>
  <c r="AP24" i="23" s="1"/>
  <c r="W24" i="23"/>
  <c r="X24" i="23" s="1"/>
  <c r="AO18" i="23"/>
  <c r="AP18" i="23" s="1"/>
  <c r="AO17" i="23"/>
  <c r="AP17" i="23" s="1"/>
  <c r="AO15" i="23"/>
  <c r="AP15" i="23" s="1"/>
  <c r="AO14" i="23"/>
  <c r="AP14" i="23" s="1"/>
  <c r="W18" i="23"/>
  <c r="X18" i="23" s="1"/>
  <c r="W17" i="23"/>
  <c r="X17" i="23" s="1"/>
  <c r="W15" i="23"/>
  <c r="X15" i="23" s="1"/>
  <c r="AR21" i="23"/>
  <c r="AS21" i="23" s="1"/>
  <c r="AL21" i="23"/>
  <c r="AM21" i="23" s="1"/>
  <c r="AI21" i="23"/>
  <c r="AJ21" i="23" s="1"/>
  <c r="AF21" i="23"/>
  <c r="AG21" i="23" s="1"/>
  <c r="AC21" i="23"/>
  <c r="AD21" i="23" s="1"/>
  <c r="Z21" i="23"/>
  <c r="AA21" i="23" s="1"/>
  <c r="T21" i="23"/>
  <c r="U21" i="23" s="1"/>
  <c r="Q21" i="23"/>
  <c r="R21" i="23" s="1"/>
  <c r="AR20" i="23"/>
  <c r="AS20" i="23" s="1"/>
  <c r="AL20" i="23"/>
  <c r="AM20" i="23" s="1"/>
  <c r="AI20" i="23"/>
  <c r="AJ20" i="23" s="1"/>
  <c r="AF20" i="23"/>
  <c r="AG20" i="23" s="1"/>
  <c r="AC20" i="23"/>
  <c r="AD20" i="23" s="1"/>
  <c r="Z20" i="23"/>
  <c r="AA20" i="23" s="1"/>
  <c r="T20" i="23"/>
  <c r="U20" i="23" s="1"/>
  <c r="AR19" i="23"/>
  <c r="AS19" i="23" s="1"/>
  <c r="AL19" i="23"/>
  <c r="AM19" i="23" s="1"/>
  <c r="AI19" i="23"/>
  <c r="AJ19" i="23" s="1"/>
  <c r="AF19" i="23"/>
  <c r="AG19" i="23" s="1"/>
  <c r="AC19" i="23"/>
  <c r="AD19" i="23" s="1"/>
  <c r="Z19" i="23"/>
  <c r="AA19" i="23" s="1"/>
  <c r="T19" i="23"/>
  <c r="U19" i="23" s="1"/>
  <c r="Q19" i="23"/>
  <c r="R19" i="23" s="1"/>
  <c r="AR16" i="23"/>
  <c r="AS16" i="23" s="1"/>
  <c r="AL16" i="23"/>
  <c r="AM16" i="23" s="1"/>
  <c r="AI16" i="23"/>
  <c r="AJ16" i="23" s="1"/>
  <c r="AF16" i="23"/>
  <c r="AG16" i="23" s="1"/>
  <c r="AC16" i="23"/>
  <c r="AD16" i="23" s="1"/>
  <c r="Z16" i="23"/>
  <c r="AA16" i="23" s="1"/>
  <c r="T16" i="23"/>
  <c r="U16" i="23" s="1"/>
  <c r="AR21" i="30"/>
  <c r="AS21" i="30" s="1"/>
  <c r="AL21" i="30"/>
  <c r="AM21" i="30" s="1"/>
  <c r="AI21" i="30"/>
  <c r="AJ21" i="30" s="1"/>
  <c r="AF21" i="30"/>
  <c r="AG21" i="30" s="1"/>
  <c r="AC21" i="30"/>
  <c r="AD21" i="30" s="1"/>
  <c r="Z21" i="30"/>
  <c r="AA21" i="30" s="1"/>
  <c r="T21" i="30"/>
  <c r="U21" i="30" s="1"/>
  <c r="Q21" i="30"/>
  <c r="R21" i="30" s="1"/>
  <c r="AR20" i="30"/>
  <c r="AS20" i="30" s="1"/>
  <c r="AL20" i="30"/>
  <c r="AM20" i="30" s="1"/>
  <c r="AI20" i="30"/>
  <c r="AJ20" i="30" s="1"/>
  <c r="AF20" i="30"/>
  <c r="AG20" i="30" s="1"/>
  <c r="AC20" i="30"/>
  <c r="AD20" i="30" s="1"/>
  <c r="Z20" i="30"/>
  <c r="AA20" i="30" s="1"/>
  <c r="T20" i="30"/>
  <c r="U20" i="30" s="1"/>
  <c r="AO24" i="30"/>
  <c r="AP24" i="30" s="1"/>
  <c r="AO23" i="30"/>
  <c r="AP23" i="30" s="1"/>
  <c r="AO18" i="30"/>
  <c r="AP18" i="30" s="1"/>
  <c r="AO17" i="30"/>
  <c r="AP17" i="30" s="1"/>
  <c r="AO15" i="30"/>
  <c r="AP15" i="30" s="1"/>
  <c r="AO14" i="30"/>
  <c r="AP14" i="30" s="1"/>
  <c r="W24" i="30"/>
  <c r="X24" i="30" s="1"/>
  <c r="W23" i="30"/>
  <c r="X23" i="30" s="1"/>
  <c r="W18" i="30"/>
  <c r="X18" i="30" s="1"/>
  <c r="W17" i="30"/>
  <c r="X17" i="30" s="1"/>
  <c r="W15" i="30"/>
  <c r="X15" i="30" s="1"/>
  <c r="AR19" i="30"/>
  <c r="AS19" i="30" s="1"/>
  <c r="AL19" i="30"/>
  <c r="AM19" i="30" s="1"/>
  <c r="AI19" i="30"/>
  <c r="AJ19" i="30" s="1"/>
  <c r="AF19" i="30"/>
  <c r="AG19" i="30" s="1"/>
  <c r="AC19" i="30"/>
  <c r="AD19" i="30" s="1"/>
  <c r="Z19" i="30"/>
  <c r="AA19" i="30" s="1"/>
  <c r="T19" i="30"/>
  <c r="U19" i="30" s="1"/>
  <c r="Q19" i="30"/>
  <c r="R19" i="30" s="1"/>
  <c r="AR16" i="30"/>
  <c r="AS16" i="30" s="1"/>
  <c r="AL16" i="30"/>
  <c r="AM16" i="30" s="1"/>
  <c r="AI16" i="30"/>
  <c r="AJ16" i="30" s="1"/>
  <c r="AF16" i="30"/>
  <c r="AG16" i="30" s="1"/>
  <c r="AC16" i="30"/>
  <c r="AD16" i="30" s="1"/>
  <c r="Z16" i="30"/>
  <c r="AA16" i="30" s="1"/>
  <c r="T16" i="30"/>
  <c r="U16" i="30" s="1"/>
  <c r="AF16" i="10"/>
  <c r="AG16" i="10" s="1"/>
  <c r="AC16" i="10"/>
  <c r="AD16" i="10" s="1"/>
  <c r="Z16" i="10"/>
  <c r="AA16" i="10" s="1"/>
  <c r="W16" i="10"/>
  <c r="X16" i="10" s="1"/>
  <c r="T16" i="10"/>
  <c r="U16" i="10" s="1"/>
  <c r="T73" i="33"/>
  <c r="U73" i="33" s="1"/>
  <c r="Q73" i="33"/>
  <c r="R73" i="33" s="1"/>
  <c r="T72" i="33"/>
  <c r="U72" i="33" s="1"/>
  <c r="Q72" i="33"/>
  <c r="R72" i="33" s="1"/>
  <c r="T71" i="33"/>
  <c r="U71" i="33" s="1"/>
  <c r="Q71" i="33"/>
  <c r="R71" i="33" s="1"/>
  <c r="T70" i="33"/>
  <c r="U70" i="33" s="1"/>
  <c r="Q70" i="33"/>
  <c r="R70" i="33" s="1"/>
  <c r="T69" i="33"/>
  <c r="U69" i="33" s="1"/>
  <c r="Q69" i="33"/>
  <c r="R69" i="33" s="1"/>
  <c r="T68" i="33"/>
  <c r="U68" i="33" s="1"/>
  <c r="Q68" i="33"/>
  <c r="R68" i="33" s="1"/>
  <c r="T67" i="33"/>
  <c r="U67" i="33" s="1"/>
  <c r="Q67" i="33"/>
  <c r="R67" i="33" s="1"/>
  <c r="T66" i="33"/>
  <c r="U66" i="33" s="1"/>
  <c r="Q66" i="33"/>
  <c r="R66" i="33" s="1"/>
  <c r="T65" i="33"/>
  <c r="U65" i="33" s="1"/>
  <c r="Q65" i="33"/>
  <c r="R65" i="33" s="1"/>
  <c r="T64" i="33"/>
  <c r="U64" i="33" s="1"/>
  <c r="Q64" i="33"/>
  <c r="R64" i="33" s="1"/>
  <c r="T63" i="33"/>
  <c r="U63" i="33" s="1"/>
  <c r="Q63" i="33"/>
  <c r="R63" i="33" s="1"/>
  <c r="T62" i="33"/>
  <c r="U62" i="33" s="1"/>
  <c r="Q62" i="33"/>
  <c r="R62" i="33" s="1"/>
  <c r="T61" i="33"/>
  <c r="U61" i="33" s="1"/>
  <c r="Q61" i="33"/>
  <c r="R61" i="33" s="1"/>
  <c r="T60" i="33"/>
  <c r="U60" i="33" s="1"/>
  <c r="Q60" i="33"/>
  <c r="R60" i="33" s="1"/>
  <c r="T59" i="33"/>
  <c r="U59" i="33" s="1"/>
  <c r="Q59" i="33"/>
  <c r="R59" i="33" s="1"/>
  <c r="T58" i="33"/>
  <c r="U58" i="33" s="1"/>
  <c r="Q58" i="33"/>
  <c r="R58" i="33" s="1"/>
  <c r="T57" i="33"/>
  <c r="U57" i="33" s="1"/>
  <c r="Q57" i="33"/>
  <c r="R57" i="33" s="1"/>
  <c r="T56" i="33"/>
  <c r="U56" i="33" s="1"/>
  <c r="T53" i="33"/>
  <c r="U53" i="33" s="1"/>
  <c r="Q53" i="33"/>
  <c r="R53" i="33" s="1"/>
  <c r="T32" i="33"/>
  <c r="U32" i="33" s="1"/>
  <c r="AO75" i="7"/>
  <c r="AP75" i="7" s="1"/>
  <c r="AI75" i="7"/>
  <c r="AJ75" i="7" s="1"/>
  <c r="AF75" i="7"/>
  <c r="AG75" i="7" s="1"/>
  <c r="AC75" i="7"/>
  <c r="AD75" i="7" s="1"/>
  <c r="Z75" i="7"/>
  <c r="AA75" i="7" s="1"/>
  <c r="W75" i="7"/>
  <c r="X75" i="7" s="1"/>
  <c r="T75" i="7"/>
  <c r="U75" i="7" s="1"/>
  <c r="Q75" i="7"/>
  <c r="R75" i="7" s="1"/>
  <c r="AO73" i="7"/>
  <c r="AP73" i="7" s="1"/>
  <c r="AI73" i="7"/>
  <c r="AJ73" i="7" s="1"/>
  <c r="AF73" i="7"/>
  <c r="AG73" i="7" s="1"/>
  <c r="AC73" i="7"/>
  <c r="AD73" i="7" s="1"/>
  <c r="Z73" i="7"/>
  <c r="AA73" i="7" s="1"/>
  <c r="W73" i="7"/>
  <c r="X73" i="7" s="1"/>
  <c r="T73" i="7"/>
  <c r="U73" i="7" s="1"/>
  <c r="Q73" i="7"/>
  <c r="R73" i="7" s="1"/>
  <c r="AO72" i="7"/>
  <c r="AP72" i="7" s="1"/>
  <c r="AI72" i="7"/>
  <c r="AJ72" i="7" s="1"/>
  <c r="AF72" i="7"/>
  <c r="AG72" i="7" s="1"/>
  <c r="AC72" i="7"/>
  <c r="AD72" i="7" s="1"/>
  <c r="Z72" i="7"/>
  <c r="AA72" i="7" s="1"/>
  <c r="W72" i="7"/>
  <c r="X72" i="7" s="1"/>
  <c r="T72" i="7"/>
  <c r="U72" i="7" s="1"/>
  <c r="Q72" i="7"/>
  <c r="R72" i="7" s="1"/>
  <c r="AO71" i="7"/>
  <c r="AP71" i="7" s="1"/>
  <c r="AI71" i="7"/>
  <c r="AJ71" i="7" s="1"/>
  <c r="AF71" i="7"/>
  <c r="AG71" i="7" s="1"/>
  <c r="AC71" i="7"/>
  <c r="AD71" i="7" s="1"/>
  <c r="Z71" i="7"/>
  <c r="AA71" i="7" s="1"/>
  <c r="W71" i="7"/>
  <c r="X71" i="7" s="1"/>
  <c r="T71" i="7"/>
  <c r="U71" i="7" s="1"/>
  <c r="Q71" i="7"/>
  <c r="R71" i="7" s="1"/>
  <c r="AO70" i="7"/>
  <c r="AP70" i="7" s="1"/>
  <c r="AI70" i="7"/>
  <c r="AJ70" i="7" s="1"/>
  <c r="AF70" i="7"/>
  <c r="AG70" i="7" s="1"/>
  <c r="AC70" i="7"/>
  <c r="AD70" i="7" s="1"/>
  <c r="Z70" i="7"/>
  <c r="AA70" i="7" s="1"/>
  <c r="W70" i="7"/>
  <c r="X70" i="7" s="1"/>
  <c r="T70" i="7"/>
  <c r="U70" i="7" s="1"/>
  <c r="Q70" i="7"/>
  <c r="R70" i="7" s="1"/>
  <c r="AO69" i="7"/>
  <c r="AP69" i="7" s="1"/>
  <c r="AI69" i="7"/>
  <c r="AJ69" i="7" s="1"/>
  <c r="AF69" i="7"/>
  <c r="AG69" i="7" s="1"/>
  <c r="AC69" i="7"/>
  <c r="AD69" i="7" s="1"/>
  <c r="Z69" i="7"/>
  <c r="AA69" i="7" s="1"/>
  <c r="W69" i="7"/>
  <c r="X69" i="7" s="1"/>
  <c r="T69" i="7"/>
  <c r="U69" i="7" s="1"/>
  <c r="Q69" i="7"/>
  <c r="R69" i="7" s="1"/>
  <c r="AO68" i="7"/>
  <c r="AP68" i="7" s="1"/>
  <c r="AI68" i="7"/>
  <c r="AJ68" i="7" s="1"/>
  <c r="AF68" i="7"/>
  <c r="AG68" i="7" s="1"/>
  <c r="AC68" i="7"/>
  <c r="AD68" i="7" s="1"/>
  <c r="Z68" i="7"/>
  <c r="AA68" i="7" s="1"/>
  <c r="W68" i="7"/>
  <c r="X68" i="7" s="1"/>
  <c r="T68" i="7"/>
  <c r="U68" i="7" s="1"/>
  <c r="Q68" i="7"/>
  <c r="R68" i="7" s="1"/>
  <c r="AO67" i="7"/>
  <c r="AP67" i="7" s="1"/>
  <c r="AI67" i="7"/>
  <c r="AJ67" i="7" s="1"/>
  <c r="AF67" i="7"/>
  <c r="AG67" i="7" s="1"/>
  <c r="AC67" i="7"/>
  <c r="AD67" i="7" s="1"/>
  <c r="Z67" i="7"/>
  <c r="AA67" i="7" s="1"/>
  <c r="W67" i="7"/>
  <c r="X67" i="7" s="1"/>
  <c r="T67" i="7"/>
  <c r="U67" i="7" s="1"/>
  <c r="Q67" i="7"/>
  <c r="R67" i="7" s="1"/>
  <c r="AO66" i="7"/>
  <c r="AP66" i="7" s="1"/>
  <c r="AI66" i="7"/>
  <c r="AJ66" i="7" s="1"/>
  <c r="AF66" i="7"/>
  <c r="AG66" i="7" s="1"/>
  <c r="AC66" i="7"/>
  <c r="AD66" i="7" s="1"/>
  <c r="Z66" i="7"/>
  <c r="AA66" i="7" s="1"/>
  <c r="W66" i="7"/>
  <c r="X66" i="7" s="1"/>
  <c r="T66" i="7"/>
  <c r="U66" i="7" s="1"/>
  <c r="Q66" i="7"/>
  <c r="R66" i="7" s="1"/>
  <c r="AO65" i="7"/>
  <c r="AP65" i="7" s="1"/>
  <c r="AI65" i="7"/>
  <c r="AJ65" i="7" s="1"/>
  <c r="AF65" i="7"/>
  <c r="AG65" i="7" s="1"/>
  <c r="AC65" i="7"/>
  <c r="AD65" i="7" s="1"/>
  <c r="Z65" i="7"/>
  <c r="AA65" i="7" s="1"/>
  <c r="W65" i="7"/>
  <c r="X65" i="7" s="1"/>
  <c r="T65" i="7"/>
  <c r="U65" i="7" s="1"/>
  <c r="Q65" i="7"/>
  <c r="R65" i="7" s="1"/>
  <c r="AO64" i="7"/>
  <c r="AP64" i="7" s="1"/>
  <c r="AI64" i="7"/>
  <c r="AJ64" i="7" s="1"/>
  <c r="AF64" i="7"/>
  <c r="AG64" i="7" s="1"/>
  <c r="AC64" i="7"/>
  <c r="AD64" i="7" s="1"/>
  <c r="Z64" i="7"/>
  <c r="AA64" i="7" s="1"/>
  <c r="W64" i="7"/>
  <c r="X64" i="7" s="1"/>
  <c r="T64" i="7"/>
  <c r="U64" i="7" s="1"/>
  <c r="Q64" i="7"/>
  <c r="R64" i="7" s="1"/>
  <c r="AO63" i="7"/>
  <c r="AP63" i="7" s="1"/>
  <c r="AI63" i="7"/>
  <c r="AJ63" i="7" s="1"/>
  <c r="AF63" i="7"/>
  <c r="AG63" i="7" s="1"/>
  <c r="AC63" i="7"/>
  <c r="AD63" i="7" s="1"/>
  <c r="Z63" i="7"/>
  <c r="AA63" i="7" s="1"/>
  <c r="W63" i="7"/>
  <c r="X63" i="7" s="1"/>
  <c r="T63" i="7"/>
  <c r="U63" i="7" s="1"/>
  <c r="Q63" i="7"/>
  <c r="R63" i="7" s="1"/>
  <c r="AO62" i="7"/>
  <c r="AP62" i="7" s="1"/>
  <c r="AI62" i="7"/>
  <c r="AJ62" i="7" s="1"/>
  <c r="AF62" i="7"/>
  <c r="AG62" i="7" s="1"/>
  <c r="AC62" i="7"/>
  <c r="AD62" i="7" s="1"/>
  <c r="Z62" i="7"/>
  <c r="AA62" i="7" s="1"/>
  <c r="W62" i="7"/>
  <c r="X62" i="7" s="1"/>
  <c r="T62" i="7"/>
  <c r="U62" i="7" s="1"/>
  <c r="Q62" i="7"/>
  <c r="R62" i="7" s="1"/>
  <c r="AO61" i="7"/>
  <c r="AP61" i="7" s="1"/>
  <c r="AI61" i="7"/>
  <c r="AJ61" i="7" s="1"/>
  <c r="AF61" i="7"/>
  <c r="AG61" i="7" s="1"/>
  <c r="AC61" i="7"/>
  <c r="AD61" i="7" s="1"/>
  <c r="Z61" i="7"/>
  <c r="AA61" i="7" s="1"/>
  <c r="W61" i="7"/>
  <c r="X61" i="7" s="1"/>
  <c r="T61" i="7"/>
  <c r="U61" i="7" s="1"/>
  <c r="Q61" i="7"/>
  <c r="R61" i="7" s="1"/>
  <c r="AO60" i="7"/>
  <c r="AP60" i="7" s="1"/>
  <c r="AI60" i="7"/>
  <c r="AJ60" i="7" s="1"/>
  <c r="AF60" i="7"/>
  <c r="AG60" i="7" s="1"/>
  <c r="AC60" i="7"/>
  <c r="AD60" i="7" s="1"/>
  <c r="Z60" i="7"/>
  <c r="AA60" i="7" s="1"/>
  <c r="W60" i="7"/>
  <c r="X60" i="7" s="1"/>
  <c r="T60" i="7"/>
  <c r="U60" i="7" s="1"/>
  <c r="Q60" i="7"/>
  <c r="R60" i="7" s="1"/>
  <c r="AO59" i="7"/>
  <c r="AP59" i="7" s="1"/>
  <c r="AI59" i="7"/>
  <c r="AJ59" i="7" s="1"/>
  <c r="AF59" i="7"/>
  <c r="AG59" i="7" s="1"/>
  <c r="AC59" i="7"/>
  <c r="AD59" i="7" s="1"/>
  <c r="Z59" i="7"/>
  <c r="AA59" i="7" s="1"/>
  <c r="W59" i="7"/>
  <c r="X59" i="7" s="1"/>
  <c r="T59" i="7"/>
  <c r="U59" i="7" s="1"/>
  <c r="Q59" i="7"/>
  <c r="R59" i="7" s="1"/>
  <c r="AO58" i="7"/>
  <c r="AP58" i="7" s="1"/>
  <c r="AI58" i="7"/>
  <c r="AJ58" i="7" s="1"/>
  <c r="AF58" i="7"/>
  <c r="AG58" i="7" s="1"/>
  <c r="AC58" i="7"/>
  <c r="AD58" i="7" s="1"/>
  <c r="Z58" i="7"/>
  <c r="AA58" i="7" s="1"/>
  <c r="W58" i="7"/>
  <c r="X58" i="7" s="1"/>
  <c r="T58" i="7"/>
  <c r="U58" i="7" s="1"/>
  <c r="Q58" i="7"/>
  <c r="R58" i="7" s="1"/>
  <c r="AO57" i="7"/>
  <c r="AP57" i="7" s="1"/>
  <c r="AI57" i="7"/>
  <c r="AJ57" i="7" s="1"/>
  <c r="AF57" i="7"/>
  <c r="AG57" i="7" s="1"/>
  <c r="AC57" i="7"/>
  <c r="AD57" i="7" s="1"/>
  <c r="Z57" i="7"/>
  <c r="AA57" i="7" s="1"/>
  <c r="W57" i="7"/>
  <c r="X57" i="7" s="1"/>
  <c r="T57" i="7"/>
  <c r="U57" i="7" s="1"/>
  <c r="Q57" i="7"/>
  <c r="R57" i="7" s="1"/>
  <c r="AO56" i="7"/>
  <c r="AP56" i="7" s="1"/>
  <c r="AI56" i="7"/>
  <c r="AJ56" i="7" s="1"/>
  <c r="AF56" i="7"/>
  <c r="AG56" i="7" s="1"/>
  <c r="AC56" i="7"/>
  <c r="AD56" i="7" s="1"/>
  <c r="Z56" i="7"/>
  <c r="AA56" i="7" s="1"/>
  <c r="W56" i="7"/>
  <c r="X56" i="7" s="1"/>
  <c r="T56" i="7"/>
  <c r="U56" i="7" s="1"/>
  <c r="AL54" i="7"/>
  <c r="AM54" i="7" s="1"/>
  <c r="AO53" i="7"/>
  <c r="AP53" i="7" s="1"/>
  <c r="AI53" i="7"/>
  <c r="AJ53" i="7" s="1"/>
  <c r="AF53" i="7"/>
  <c r="AG53" i="7" s="1"/>
  <c r="AC53" i="7"/>
  <c r="AD53" i="7" s="1"/>
  <c r="Z53" i="7"/>
  <c r="AA53" i="7" s="1"/>
  <c r="W53" i="7"/>
  <c r="X53" i="7" s="1"/>
  <c r="T53" i="7"/>
  <c r="U53" i="7" s="1"/>
  <c r="Q53" i="7"/>
  <c r="R53" i="7" s="1"/>
  <c r="AL52" i="7"/>
  <c r="AM52" i="7" s="1"/>
  <c r="AL51" i="7"/>
  <c r="AM51" i="7" s="1"/>
  <c r="AL50" i="7"/>
  <c r="AM50" i="7" s="1"/>
  <c r="AL49" i="7"/>
  <c r="AM49" i="7" s="1"/>
  <c r="AL48" i="7"/>
  <c r="AM48" i="7" s="1"/>
  <c r="AL47" i="7"/>
  <c r="AM47" i="7" s="1"/>
  <c r="AL46" i="7"/>
  <c r="AM46" i="7" s="1"/>
  <c r="AL45" i="7"/>
  <c r="AM45" i="7" s="1"/>
  <c r="AL44" i="7"/>
  <c r="AM44" i="7" s="1"/>
  <c r="AL43" i="7"/>
  <c r="AM43" i="7" s="1"/>
  <c r="AL42" i="7"/>
  <c r="AM42" i="7" s="1"/>
  <c r="AL41" i="7"/>
  <c r="AM41" i="7" s="1"/>
  <c r="AL40" i="7"/>
  <c r="AM40" i="7" s="1"/>
  <c r="AL39" i="7"/>
  <c r="AM39" i="7" s="1"/>
  <c r="AL38" i="7"/>
  <c r="AM38" i="7" s="1"/>
  <c r="AL37" i="7"/>
  <c r="AM37" i="7" s="1"/>
  <c r="AL36" i="7"/>
  <c r="AM36" i="7" s="1"/>
  <c r="AL35" i="7"/>
  <c r="AM35" i="7" s="1"/>
  <c r="AL33" i="7"/>
  <c r="AM33" i="7" s="1"/>
  <c r="AL31" i="7"/>
  <c r="AM31" i="7" s="1"/>
  <c r="AL30" i="7"/>
  <c r="AM30" i="7" s="1"/>
  <c r="AL29" i="7"/>
  <c r="AM29" i="7" s="1"/>
  <c r="AL28" i="7"/>
  <c r="AM28" i="7" s="1"/>
  <c r="AL27" i="7"/>
  <c r="AM27" i="7" s="1"/>
  <c r="AL26" i="7"/>
  <c r="AM26" i="7" s="1"/>
  <c r="AL25" i="7"/>
  <c r="AM25" i="7" s="1"/>
  <c r="AL24" i="7"/>
  <c r="AM24" i="7" s="1"/>
  <c r="AL23" i="7"/>
  <c r="AM23" i="7" s="1"/>
  <c r="AL22" i="7"/>
  <c r="AM22" i="7" s="1"/>
  <c r="AL21" i="7"/>
  <c r="AM21" i="7" s="1"/>
  <c r="AL20" i="7"/>
  <c r="AM20" i="7" s="1"/>
  <c r="AL19" i="7"/>
  <c r="AM19" i="7" s="1"/>
  <c r="AL18" i="7"/>
  <c r="AM18" i="7" s="1"/>
  <c r="AL17" i="7"/>
  <c r="AM17" i="7" s="1"/>
  <c r="AL16" i="7"/>
  <c r="AM16" i="7" s="1"/>
  <c r="AL15" i="7"/>
  <c r="AM15" i="7" s="1"/>
  <c r="AO32" i="7"/>
  <c r="AP32" i="7" s="1"/>
  <c r="AI32" i="7"/>
  <c r="AJ32" i="7" s="1"/>
  <c r="AF32" i="7"/>
  <c r="AG32" i="7" s="1"/>
  <c r="AC32" i="7"/>
  <c r="AD32" i="7" s="1"/>
  <c r="Z32" i="7"/>
  <c r="AA32" i="7" s="1"/>
  <c r="W32" i="7"/>
  <c r="X32" i="7" s="1"/>
  <c r="T32" i="7"/>
  <c r="U32" i="7" s="1"/>
  <c r="AL93" i="6"/>
  <c r="AM93" i="6" s="1"/>
  <c r="AI93" i="6"/>
  <c r="AJ93" i="6" s="1"/>
  <c r="AF93" i="6"/>
  <c r="AG93" i="6" s="1"/>
  <c r="AC93" i="6"/>
  <c r="AD93" i="6" s="1"/>
  <c r="Z93" i="6"/>
  <c r="AA93" i="6" s="1"/>
  <c r="W93" i="6"/>
  <c r="X93" i="6" s="1"/>
  <c r="T93" i="6"/>
  <c r="U93" i="6" s="1"/>
  <c r="Q93" i="6"/>
  <c r="R93" i="6" s="1"/>
  <c r="AL91" i="6"/>
  <c r="AM91" i="6" s="1"/>
  <c r="AI91" i="6"/>
  <c r="AJ91" i="6" s="1"/>
  <c r="AF91" i="6"/>
  <c r="AG91" i="6" s="1"/>
  <c r="AC91" i="6"/>
  <c r="AD91" i="6" s="1"/>
  <c r="Z91" i="6"/>
  <c r="AA91" i="6" s="1"/>
  <c r="W91" i="6"/>
  <c r="X91" i="6" s="1"/>
  <c r="T91" i="6"/>
  <c r="U91" i="6" s="1"/>
  <c r="Q91" i="6"/>
  <c r="R91" i="6" s="1"/>
  <c r="AL90" i="6"/>
  <c r="AM90" i="6" s="1"/>
  <c r="AI90" i="6"/>
  <c r="AJ90" i="6" s="1"/>
  <c r="AF90" i="6"/>
  <c r="AG90" i="6" s="1"/>
  <c r="AC90" i="6"/>
  <c r="AD90" i="6" s="1"/>
  <c r="Z90" i="6"/>
  <c r="AA90" i="6" s="1"/>
  <c r="W90" i="6"/>
  <c r="X90" i="6" s="1"/>
  <c r="T90" i="6"/>
  <c r="U90" i="6" s="1"/>
  <c r="Q90" i="6"/>
  <c r="R90" i="6" s="1"/>
  <c r="AL89" i="6"/>
  <c r="AM89" i="6" s="1"/>
  <c r="AI89" i="6"/>
  <c r="AJ89" i="6" s="1"/>
  <c r="AF89" i="6"/>
  <c r="AG89" i="6" s="1"/>
  <c r="AC89" i="6"/>
  <c r="AD89" i="6" s="1"/>
  <c r="Z89" i="6"/>
  <c r="AA89" i="6" s="1"/>
  <c r="W89" i="6"/>
  <c r="X89" i="6" s="1"/>
  <c r="T89" i="6"/>
  <c r="U89" i="6" s="1"/>
  <c r="Q89" i="6"/>
  <c r="R89" i="6" s="1"/>
  <c r="AL88" i="6"/>
  <c r="AM88" i="6" s="1"/>
  <c r="AI88" i="6"/>
  <c r="AJ88" i="6" s="1"/>
  <c r="AF88" i="6"/>
  <c r="AG88" i="6" s="1"/>
  <c r="AC88" i="6"/>
  <c r="AD88" i="6" s="1"/>
  <c r="Z88" i="6"/>
  <c r="AA88" i="6" s="1"/>
  <c r="W88" i="6"/>
  <c r="X88" i="6" s="1"/>
  <c r="T88" i="6"/>
  <c r="U88" i="6" s="1"/>
  <c r="Q88" i="6"/>
  <c r="R88" i="6" s="1"/>
  <c r="AL87" i="6"/>
  <c r="AM87" i="6" s="1"/>
  <c r="AI87" i="6"/>
  <c r="AJ87" i="6" s="1"/>
  <c r="AF87" i="6"/>
  <c r="AG87" i="6" s="1"/>
  <c r="AC87" i="6"/>
  <c r="AD87" i="6" s="1"/>
  <c r="Z87" i="6"/>
  <c r="AA87" i="6" s="1"/>
  <c r="W87" i="6"/>
  <c r="X87" i="6" s="1"/>
  <c r="T87" i="6"/>
  <c r="U87" i="6" s="1"/>
  <c r="Q87" i="6"/>
  <c r="R87" i="6" s="1"/>
  <c r="AL86" i="6"/>
  <c r="AM86" i="6" s="1"/>
  <c r="AI86" i="6"/>
  <c r="AJ86" i="6" s="1"/>
  <c r="AF86" i="6"/>
  <c r="AG86" i="6" s="1"/>
  <c r="AC86" i="6"/>
  <c r="AD86" i="6" s="1"/>
  <c r="Z86" i="6"/>
  <c r="AA86" i="6" s="1"/>
  <c r="W86" i="6"/>
  <c r="X86" i="6" s="1"/>
  <c r="T86" i="6"/>
  <c r="U86" i="6" s="1"/>
  <c r="Q86" i="6"/>
  <c r="R86" i="6" s="1"/>
  <c r="AL85" i="6"/>
  <c r="AM85" i="6" s="1"/>
  <c r="AI85" i="6"/>
  <c r="AJ85" i="6" s="1"/>
  <c r="AF85" i="6"/>
  <c r="AG85" i="6" s="1"/>
  <c r="AC85" i="6"/>
  <c r="AD85" i="6" s="1"/>
  <c r="Z85" i="6"/>
  <c r="AA85" i="6" s="1"/>
  <c r="W85" i="6"/>
  <c r="X85" i="6" s="1"/>
  <c r="T85" i="6"/>
  <c r="U85" i="6" s="1"/>
  <c r="Q85" i="6"/>
  <c r="R85" i="6" s="1"/>
  <c r="AL84" i="6"/>
  <c r="AM84" i="6" s="1"/>
  <c r="AI84" i="6"/>
  <c r="AJ84" i="6" s="1"/>
  <c r="AF84" i="6"/>
  <c r="AG84" i="6" s="1"/>
  <c r="AC84" i="6"/>
  <c r="AD84" i="6" s="1"/>
  <c r="Z84" i="6"/>
  <c r="AA84" i="6" s="1"/>
  <c r="W84" i="6"/>
  <c r="X84" i="6" s="1"/>
  <c r="T84" i="6"/>
  <c r="U84" i="6" s="1"/>
  <c r="Q84" i="6"/>
  <c r="R84" i="6" s="1"/>
  <c r="AL83" i="6"/>
  <c r="AM83" i="6" s="1"/>
  <c r="AI83" i="6"/>
  <c r="AJ83" i="6" s="1"/>
  <c r="AF83" i="6"/>
  <c r="AG83" i="6" s="1"/>
  <c r="AC83" i="6"/>
  <c r="AD83" i="6" s="1"/>
  <c r="Z83" i="6"/>
  <c r="AA83" i="6" s="1"/>
  <c r="W83" i="6"/>
  <c r="X83" i="6" s="1"/>
  <c r="T83" i="6"/>
  <c r="U83" i="6" s="1"/>
  <c r="Q83" i="6"/>
  <c r="R83" i="6" s="1"/>
  <c r="AL82" i="6"/>
  <c r="AM82" i="6" s="1"/>
  <c r="AI82" i="6"/>
  <c r="AJ82" i="6" s="1"/>
  <c r="AF82" i="6"/>
  <c r="AG82" i="6" s="1"/>
  <c r="AC82" i="6"/>
  <c r="AD82" i="6" s="1"/>
  <c r="Z82" i="6"/>
  <c r="AA82" i="6" s="1"/>
  <c r="W82" i="6"/>
  <c r="X82" i="6" s="1"/>
  <c r="T82" i="6"/>
  <c r="U82" i="6" s="1"/>
  <c r="Q82" i="6"/>
  <c r="R82" i="6" s="1"/>
  <c r="AL81" i="6"/>
  <c r="AM81" i="6" s="1"/>
  <c r="AI81" i="6"/>
  <c r="AJ81" i="6" s="1"/>
  <c r="AF81" i="6"/>
  <c r="AG81" i="6" s="1"/>
  <c r="AC81" i="6"/>
  <c r="AD81" i="6" s="1"/>
  <c r="Z81" i="6"/>
  <c r="AA81" i="6" s="1"/>
  <c r="W81" i="6"/>
  <c r="X81" i="6" s="1"/>
  <c r="T81" i="6"/>
  <c r="U81" i="6" s="1"/>
  <c r="Q81" i="6"/>
  <c r="R81" i="6" s="1"/>
  <c r="AL80" i="6"/>
  <c r="AM80" i="6" s="1"/>
  <c r="AI80" i="6"/>
  <c r="AJ80" i="6" s="1"/>
  <c r="AF80" i="6"/>
  <c r="AG80" i="6" s="1"/>
  <c r="AC80" i="6"/>
  <c r="AD80" i="6" s="1"/>
  <c r="Z80" i="6"/>
  <c r="AA80" i="6" s="1"/>
  <c r="W80" i="6"/>
  <c r="X80" i="6" s="1"/>
  <c r="T80" i="6"/>
  <c r="U80" i="6" s="1"/>
  <c r="Q80" i="6"/>
  <c r="R80" i="6" s="1"/>
  <c r="AL79" i="6"/>
  <c r="AM79" i="6" s="1"/>
  <c r="AI79" i="6"/>
  <c r="AJ79" i="6" s="1"/>
  <c r="AF79" i="6"/>
  <c r="AG79" i="6" s="1"/>
  <c r="AC79" i="6"/>
  <c r="AD79" i="6" s="1"/>
  <c r="Z79" i="6"/>
  <c r="AA79" i="6" s="1"/>
  <c r="W79" i="6"/>
  <c r="X79" i="6" s="1"/>
  <c r="T79" i="6"/>
  <c r="U79" i="6" s="1"/>
  <c r="Q79" i="6"/>
  <c r="R79" i="6" s="1"/>
  <c r="AL78" i="6"/>
  <c r="AM78" i="6" s="1"/>
  <c r="AI78" i="6"/>
  <c r="AJ78" i="6" s="1"/>
  <c r="AF78" i="6"/>
  <c r="AG78" i="6" s="1"/>
  <c r="AC78" i="6"/>
  <c r="AD78" i="6" s="1"/>
  <c r="Z78" i="6"/>
  <c r="AA78" i="6" s="1"/>
  <c r="W78" i="6"/>
  <c r="X78" i="6" s="1"/>
  <c r="T78" i="6"/>
  <c r="U78" i="6" s="1"/>
  <c r="Q78" i="6"/>
  <c r="R78" i="6" s="1"/>
  <c r="AL77" i="6"/>
  <c r="AM77" i="6" s="1"/>
  <c r="AI77" i="6"/>
  <c r="AJ77" i="6" s="1"/>
  <c r="AF77" i="6"/>
  <c r="AG77" i="6" s="1"/>
  <c r="AC77" i="6"/>
  <c r="AD77" i="6" s="1"/>
  <c r="Z77" i="6"/>
  <c r="AA77" i="6" s="1"/>
  <c r="W77" i="6"/>
  <c r="X77" i="6" s="1"/>
  <c r="T77" i="6"/>
  <c r="U77" i="6" s="1"/>
  <c r="Q77" i="6"/>
  <c r="R77" i="6" s="1"/>
  <c r="AL76" i="6"/>
  <c r="AM76" i="6" s="1"/>
  <c r="AI76" i="6"/>
  <c r="AJ76" i="6" s="1"/>
  <c r="AF76" i="6"/>
  <c r="AG76" i="6" s="1"/>
  <c r="AC76" i="6"/>
  <c r="AD76" i="6" s="1"/>
  <c r="Z76" i="6"/>
  <c r="AA76" i="6" s="1"/>
  <c r="W76" i="6"/>
  <c r="X76" i="6" s="1"/>
  <c r="T76" i="6"/>
  <c r="U76" i="6" s="1"/>
  <c r="Q76" i="6"/>
  <c r="R76" i="6" s="1"/>
  <c r="AL75" i="6"/>
  <c r="AM75" i="6" s="1"/>
  <c r="AI75" i="6"/>
  <c r="AJ75" i="6" s="1"/>
  <c r="AF75" i="6"/>
  <c r="AG75" i="6" s="1"/>
  <c r="AC75" i="6"/>
  <c r="AD75" i="6" s="1"/>
  <c r="Z75" i="6"/>
  <c r="AA75" i="6" s="1"/>
  <c r="W75" i="6"/>
  <c r="X75" i="6" s="1"/>
  <c r="T75" i="6"/>
  <c r="U75" i="6" s="1"/>
  <c r="Q75" i="6"/>
  <c r="R75" i="6" s="1"/>
  <c r="AL74" i="6"/>
  <c r="AM74" i="6" s="1"/>
  <c r="AI74" i="6"/>
  <c r="AJ74" i="6" s="1"/>
  <c r="AF74" i="6"/>
  <c r="AG74" i="6" s="1"/>
  <c r="AC74" i="6"/>
  <c r="AD74" i="6" s="1"/>
  <c r="Z74" i="6"/>
  <c r="AA74" i="6" s="1"/>
  <c r="W74" i="6"/>
  <c r="X74" i="6" s="1"/>
  <c r="T74" i="6"/>
  <c r="U74" i="6" s="1"/>
  <c r="Q74" i="6"/>
  <c r="R74" i="6" s="1"/>
  <c r="AL73" i="6"/>
  <c r="AM73" i="6" s="1"/>
  <c r="AI73" i="6"/>
  <c r="AJ73" i="6" s="1"/>
  <c r="AF73" i="6"/>
  <c r="AG73" i="6" s="1"/>
  <c r="AC73" i="6"/>
  <c r="AD73" i="6" s="1"/>
  <c r="Z73" i="6"/>
  <c r="AA73" i="6" s="1"/>
  <c r="W73" i="6"/>
  <c r="X73" i="6" s="1"/>
  <c r="T73" i="6"/>
  <c r="U73" i="6" s="1"/>
  <c r="Q73" i="6"/>
  <c r="R73" i="6" s="1"/>
  <c r="AL72" i="6"/>
  <c r="AM72" i="6" s="1"/>
  <c r="AI72" i="6"/>
  <c r="AJ72" i="6" s="1"/>
  <c r="AF72" i="6"/>
  <c r="AG72" i="6" s="1"/>
  <c r="AC72" i="6"/>
  <c r="AD72" i="6" s="1"/>
  <c r="Z72" i="6"/>
  <c r="AA72" i="6" s="1"/>
  <c r="W72" i="6"/>
  <c r="X72" i="6" s="1"/>
  <c r="T72" i="6"/>
  <c r="U72" i="6" s="1"/>
  <c r="Q72" i="6"/>
  <c r="R72" i="6" s="1"/>
  <c r="AL71" i="6"/>
  <c r="AM71" i="6" s="1"/>
  <c r="AI71" i="6"/>
  <c r="AJ71" i="6" s="1"/>
  <c r="AF71" i="6"/>
  <c r="AG71" i="6" s="1"/>
  <c r="AC71" i="6"/>
  <c r="AD71" i="6" s="1"/>
  <c r="Z71" i="6"/>
  <c r="AA71" i="6" s="1"/>
  <c r="W71" i="6"/>
  <c r="X71" i="6" s="1"/>
  <c r="T71" i="6"/>
  <c r="U71" i="6" s="1"/>
  <c r="Q71" i="6"/>
  <c r="R71" i="6" s="1"/>
  <c r="AL70" i="6"/>
  <c r="AM70" i="6" s="1"/>
  <c r="AI70" i="6"/>
  <c r="AJ70" i="6" s="1"/>
  <c r="AF70" i="6"/>
  <c r="AG70" i="6" s="1"/>
  <c r="AC70" i="6"/>
  <c r="AD70" i="6" s="1"/>
  <c r="Z70" i="6"/>
  <c r="AA70" i="6" s="1"/>
  <c r="W70" i="6"/>
  <c r="X70" i="6" s="1"/>
  <c r="T70" i="6"/>
  <c r="U70" i="6" s="1"/>
  <c r="Q70" i="6"/>
  <c r="R70" i="6" s="1"/>
  <c r="AL69" i="6"/>
  <c r="AM69" i="6" s="1"/>
  <c r="AI69" i="6"/>
  <c r="AJ69" i="6" s="1"/>
  <c r="AF69" i="6"/>
  <c r="AG69" i="6" s="1"/>
  <c r="AC69" i="6"/>
  <c r="AD69" i="6" s="1"/>
  <c r="Z69" i="6"/>
  <c r="AA69" i="6" s="1"/>
  <c r="W69" i="6"/>
  <c r="X69" i="6" s="1"/>
  <c r="T69" i="6"/>
  <c r="U69" i="6" s="1"/>
  <c r="Q69" i="6"/>
  <c r="R69" i="6" s="1"/>
  <c r="AL68" i="6"/>
  <c r="AM68" i="6" s="1"/>
  <c r="AI68" i="6"/>
  <c r="AJ68" i="6" s="1"/>
  <c r="AF68" i="6"/>
  <c r="AG68" i="6" s="1"/>
  <c r="AC68" i="6"/>
  <c r="AD68" i="6" s="1"/>
  <c r="Z68" i="6"/>
  <c r="AA68" i="6" s="1"/>
  <c r="W68" i="6"/>
  <c r="X68" i="6" s="1"/>
  <c r="T68" i="6"/>
  <c r="U68" i="6" s="1"/>
  <c r="AO66" i="6"/>
  <c r="AP66" i="6" s="1"/>
  <c r="AL65" i="6"/>
  <c r="AM65" i="6" s="1"/>
  <c r="AI65" i="6"/>
  <c r="AJ65" i="6" s="1"/>
  <c r="AF65" i="6"/>
  <c r="AG65" i="6" s="1"/>
  <c r="AC65" i="6"/>
  <c r="AD65" i="6" s="1"/>
  <c r="Z65" i="6"/>
  <c r="AA65" i="6" s="1"/>
  <c r="W65" i="6"/>
  <c r="X65" i="6" s="1"/>
  <c r="T65" i="6"/>
  <c r="U65" i="6" s="1"/>
  <c r="Q65" i="6"/>
  <c r="R65" i="6" s="1"/>
  <c r="AO64" i="6"/>
  <c r="AP64" i="6" s="1"/>
  <c r="AO63" i="6"/>
  <c r="AP63" i="6" s="1"/>
  <c r="AO62" i="6"/>
  <c r="AP62" i="6" s="1"/>
  <c r="AO61" i="6"/>
  <c r="AP61" i="6" s="1"/>
  <c r="AO60" i="6"/>
  <c r="AP60" i="6" s="1"/>
  <c r="AO59" i="6"/>
  <c r="AP59" i="6" s="1"/>
  <c r="AO58" i="6"/>
  <c r="AP58" i="6" s="1"/>
  <c r="AO57" i="6"/>
  <c r="AP57" i="6" s="1"/>
  <c r="AO56" i="6"/>
  <c r="AP56" i="6" s="1"/>
  <c r="AO55" i="6"/>
  <c r="AP55" i="6" s="1"/>
  <c r="AO54" i="6"/>
  <c r="AP54" i="6" s="1"/>
  <c r="AO53" i="6"/>
  <c r="AP53" i="6" s="1"/>
  <c r="AO52" i="6"/>
  <c r="AP52" i="6" s="1"/>
  <c r="AO51" i="6"/>
  <c r="AP51" i="6" s="1"/>
  <c r="AO50" i="6"/>
  <c r="AP50" i="6" s="1"/>
  <c r="AO49" i="6"/>
  <c r="AP49" i="6" s="1"/>
  <c r="AO48" i="6"/>
  <c r="AP48" i="6" s="1"/>
  <c r="AO47" i="6"/>
  <c r="AP47" i="6" s="1"/>
  <c r="AO46" i="6"/>
  <c r="AP46" i="6" s="1"/>
  <c r="AO45" i="6"/>
  <c r="AP45" i="6" s="1"/>
  <c r="AO44" i="6"/>
  <c r="AP44" i="6" s="1"/>
  <c r="AO43" i="6"/>
  <c r="AP43" i="6" s="1"/>
  <c r="AO42" i="6"/>
  <c r="AP42" i="6" s="1"/>
  <c r="AO41" i="6"/>
  <c r="AP41" i="6" s="1"/>
  <c r="AO39" i="6"/>
  <c r="AP39" i="6" s="1"/>
  <c r="AO37" i="6"/>
  <c r="AP37" i="6" s="1"/>
  <c r="AO36" i="6"/>
  <c r="AP36" i="6" s="1"/>
  <c r="AO35" i="6"/>
  <c r="AP35" i="6" s="1"/>
  <c r="AO34" i="6"/>
  <c r="AP34" i="6" s="1"/>
  <c r="AO33" i="6"/>
  <c r="AP33" i="6" s="1"/>
  <c r="AO32" i="6"/>
  <c r="AP32" i="6" s="1"/>
  <c r="AO31" i="6"/>
  <c r="AP31" i="6" s="1"/>
  <c r="AO30" i="6"/>
  <c r="AP30" i="6" s="1"/>
  <c r="AO29" i="6"/>
  <c r="AP29" i="6" s="1"/>
  <c r="AO28" i="6"/>
  <c r="AP28" i="6" s="1"/>
  <c r="AO27" i="6"/>
  <c r="AP27" i="6" s="1"/>
  <c r="AO26" i="6"/>
  <c r="AP26" i="6" s="1"/>
  <c r="AO25" i="6"/>
  <c r="AP25" i="6" s="1"/>
  <c r="AO24" i="6"/>
  <c r="AP24" i="6" s="1"/>
  <c r="AO23" i="6"/>
  <c r="AP23" i="6" s="1"/>
  <c r="AO22" i="6"/>
  <c r="AP22" i="6" s="1"/>
  <c r="AO21" i="6"/>
  <c r="AP21" i="6" s="1"/>
  <c r="AO20" i="6"/>
  <c r="AP20" i="6" s="1"/>
  <c r="AO19" i="6"/>
  <c r="AP19" i="6" s="1"/>
  <c r="AO18" i="6"/>
  <c r="AP18" i="6" s="1"/>
  <c r="AO17" i="6"/>
  <c r="AP17" i="6" s="1"/>
  <c r="AO16" i="6"/>
  <c r="AP16" i="6" s="1"/>
  <c r="AO15" i="6"/>
  <c r="AP15" i="6" s="1"/>
  <c r="AL38" i="6"/>
  <c r="AM38" i="6" s="1"/>
  <c r="AI38" i="6"/>
  <c r="AJ38" i="6" s="1"/>
  <c r="AF38" i="6"/>
  <c r="AG38" i="6" s="1"/>
  <c r="AC38" i="6"/>
  <c r="AD38" i="6" s="1"/>
  <c r="Z38" i="6"/>
  <c r="AA38" i="6" s="1"/>
  <c r="W38" i="6"/>
  <c r="X38" i="6" s="1"/>
  <c r="T38" i="6"/>
  <c r="U38" i="6" s="1"/>
  <c r="Z71" i="32"/>
  <c r="AA71" i="32" s="1"/>
  <c r="W71" i="32"/>
  <c r="X71" i="32" s="1"/>
  <c r="T71" i="32"/>
  <c r="U71" i="32" s="1"/>
  <c r="Q71" i="32"/>
  <c r="R71" i="32" s="1"/>
  <c r="Z70" i="32"/>
  <c r="AA70" i="32" s="1"/>
  <c r="W70" i="32"/>
  <c r="X70" i="32" s="1"/>
  <c r="T70" i="32"/>
  <c r="U70" i="32" s="1"/>
  <c r="Q70" i="32"/>
  <c r="R70" i="32" s="1"/>
  <c r="Z69" i="32"/>
  <c r="AA69" i="32" s="1"/>
  <c r="W69" i="32"/>
  <c r="X69" i="32" s="1"/>
  <c r="T69" i="32"/>
  <c r="U69" i="32" s="1"/>
  <c r="Q69" i="32"/>
  <c r="R69" i="32" s="1"/>
  <c r="Z68" i="32"/>
  <c r="AA68" i="32" s="1"/>
  <c r="W68" i="32"/>
  <c r="X68" i="32" s="1"/>
  <c r="T68" i="32"/>
  <c r="U68" i="32" s="1"/>
  <c r="Q68" i="32"/>
  <c r="R68" i="32" s="1"/>
  <c r="Z67" i="32"/>
  <c r="AA67" i="32" s="1"/>
  <c r="W67" i="32"/>
  <c r="X67" i="32" s="1"/>
  <c r="T67" i="32"/>
  <c r="U67" i="32" s="1"/>
  <c r="Q67" i="32"/>
  <c r="R67" i="32" s="1"/>
  <c r="Z66" i="32"/>
  <c r="AA66" i="32" s="1"/>
  <c r="W66" i="32"/>
  <c r="X66" i="32" s="1"/>
  <c r="T66" i="32"/>
  <c r="U66" i="32" s="1"/>
  <c r="Q66" i="32"/>
  <c r="R66" i="32" s="1"/>
  <c r="Z65" i="32"/>
  <c r="AA65" i="32" s="1"/>
  <c r="W65" i="32"/>
  <c r="X65" i="32" s="1"/>
  <c r="T65" i="32"/>
  <c r="U65" i="32" s="1"/>
  <c r="Q65" i="32"/>
  <c r="R65" i="32" s="1"/>
  <c r="Z64" i="32"/>
  <c r="AA64" i="32" s="1"/>
  <c r="W64" i="32"/>
  <c r="X64" i="32" s="1"/>
  <c r="T64" i="32"/>
  <c r="U64" i="32" s="1"/>
  <c r="Q64" i="32"/>
  <c r="R64" i="32" s="1"/>
  <c r="Z63" i="32"/>
  <c r="AA63" i="32" s="1"/>
  <c r="W63" i="32"/>
  <c r="X63" i="32" s="1"/>
  <c r="T63" i="32"/>
  <c r="U63" i="32" s="1"/>
  <c r="Q63" i="32"/>
  <c r="R63" i="32" s="1"/>
  <c r="Z62" i="32"/>
  <c r="AA62" i="32" s="1"/>
  <c r="W62" i="32"/>
  <c r="X62" i="32" s="1"/>
  <c r="T62" i="32"/>
  <c r="U62" i="32" s="1"/>
  <c r="Q62" i="32"/>
  <c r="R62" i="32" s="1"/>
  <c r="Z61" i="32"/>
  <c r="AA61" i="32" s="1"/>
  <c r="W61" i="32"/>
  <c r="X61" i="32" s="1"/>
  <c r="T61" i="32"/>
  <c r="U61" i="32" s="1"/>
  <c r="Q61" i="32"/>
  <c r="R61" i="32" s="1"/>
  <c r="Z60" i="32"/>
  <c r="AA60" i="32" s="1"/>
  <c r="W60" i="32"/>
  <c r="X60" i="32" s="1"/>
  <c r="T60" i="32"/>
  <c r="U60" i="32" s="1"/>
  <c r="Q60" i="32"/>
  <c r="R60" i="32" s="1"/>
  <c r="Z59" i="32"/>
  <c r="AA59" i="32" s="1"/>
  <c r="W59" i="32"/>
  <c r="X59" i="32" s="1"/>
  <c r="T59" i="32"/>
  <c r="U59" i="32" s="1"/>
  <c r="Q59" i="32"/>
  <c r="R59" i="32" s="1"/>
  <c r="Z58" i="32"/>
  <c r="AA58" i="32" s="1"/>
  <c r="W58" i="32"/>
  <c r="X58" i="32" s="1"/>
  <c r="T58" i="32"/>
  <c r="U58" i="32" s="1"/>
  <c r="Q58" i="32"/>
  <c r="R58" i="32" s="1"/>
  <c r="Z57" i="32"/>
  <c r="AA57" i="32" s="1"/>
  <c r="W57" i="32"/>
  <c r="X57" i="32" s="1"/>
  <c r="T57" i="32"/>
  <c r="U57" i="32" s="1"/>
  <c r="Q57" i="32"/>
  <c r="R57" i="32" s="1"/>
  <c r="Z56" i="32"/>
  <c r="AA56" i="32" s="1"/>
  <c r="W56" i="32"/>
  <c r="X56" i="32" s="1"/>
  <c r="T56" i="32"/>
  <c r="U56" i="32" s="1"/>
  <c r="Q56" i="32"/>
  <c r="R56" i="32" s="1"/>
  <c r="Z55" i="32"/>
  <c r="AA55" i="32" s="1"/>
  <c r="W55" i="32"/>
  <c r="X55" i="32" s="1"/>
  <c r="T55" i="32"/>
  <c r="U55" i="32" s="1"/>
  <c r="Q55" i="32"/>
  <c r="R55" i="32" s="1"/>
  <c r="Z54" i="32"/>
  <c r="AA54" i="32" s="1"/>
  <c r="W54" i="32"/>
  <c r="X54" i="32" s="1"/>
  <c r="T54" i="32"/>
  <c r="U54" i="32" s="1"/>
  <c r="Z52" i="32"/>
  <c r="AA52" i="32" s="1"/>
  <c r="W52" i="32"/>
  <c r="X52" i="32" s="1"/>
  <c r="T52" i="32"/>
  <c r="U52" i="32" s="1"/>
  <c r="Q52" i="32"/>
  <c r="R52" i="32" s="1"/>
  <c r="Z32" i="32"/>
  <c r="AA32" i="32" s="1"/>
  <c r="W32" i="32"/>
  <c r="X32" i="32" s="1"/>
  <c r="T32" i="32"/>
  <c r="U32" i="32" s="1"/>
  <c r="W14" i="4"/>
  <c r="AR69" i="4"/>
  <c r="AS69" i="4" s="1"/>
  <c r="AR68" i="4"/>
  <c r="AS68" i="4" s="1"/>
  <c r="AR67" i="4"/>
  <c r="AS67" i="4" s="1"/>
  <c r="AR66" i="4"/>
  <c r="AS66" i="4" s="1"/>
  <c r="AR65" i="4"/>
  <c r="AS65" i="4" s="1"/>
  <c r="AR64" i="4"/>
  <c r="AS64" i="4" s="1"/>
  <c r="AR63" i="4"/>
  <c r="AS63" i="4" s="1"/>
  <c r="AR62" i="4"/>
  <c r="AS62" i="4" s="1"/>
  <c r="AR61" i="4"/>
  <c r="AS61" i="4" s="1"/>
  <c r="AR60" i="4"/>
  <c r="AS60" i="4" s="1"/>
  <c r="AR59" i="4"/>
  <c r="AS59" i="4" s="1"/>
  <c r="AR58" i="4"/>
  <c r="AS58" i="4" s="1"/>
  <c r="AR57" i="4"/>
  <c r="AS57" i="4" s="1"/>
  <c r="AR56" i="4"/>
  <c r="AS56" i="4" s="1"/>
  <c r="AR55" i="4"/>
  <c r="AS55" i="4" s="1"/>
  <c r="AR54" i="4"/>
  <c r="AS54" i="4" s="1"/>
  <c r="AR53" i="4"/>
  <c r="AS53" i="4" s="1"/>
  <c r="AR52" i="4"/>
  <c r="AS52" i="4" s="1"/>
  <c r="AR51" i="4"/>
  <c r="AS51" i="4" s="1"/>
  <c r="AR50" i="4"/>
  <c r="AS50" i="4" s="1"/>
  <c r="AR49" i="4"/>
  <c r="AS49" i="4" s="1"/>
  <c r="AR48" i="4"/>
  <c r="AS48" i="4" s="1"/>
  <c r="AR47" i="4"/>
  <c r="AS47" i="4" s="1"/>
  <c r="AR46" i="4"/>
  <c r="AS46" i="4" s="1"/>
  <c r="AR45" i="4"/>
  <c r="AS45" i="4" s="1"/>
  <c r="AR44" i="4"/>
  <c r="AS44" i="4" s="1"/>
  <c r="AR43" i="4"/>
  <c r="AS43" i="4" s="1"/>
  <c r="AR40" i="4"/>
  <c r="AS40" i="4" s="1"/>
  <c r="AR39" i="4"/>
  <c r="AS39" i="4" s="1"/>
  <c r="AR38" i="4"/>
  <c r="AS38" i="4" s="1"/>
  <c r="AR37" i="4"/>
  <c r="AS37" i="4" s="1"/>
  <c r="AR36" i="4"/>
  <c r="AS36" i="4" s="1"/>
  <c r="AR35" i="4"/>
  <c r="AS35" i="4" s="1"/>
  <c r="AR34" i="4"/>
  <c r="AS34" i="4" s="1"/>
  <c r="AR33" i="4"/>
  <c r="AS33" i="4" s="1"/>
  <c r="AS32" i="4"/>
  <c r="AS31" i="4"/>
  <c r="AS30" i="4"/>
  <c r="AS29" i="4"/>
  <c r="AS28" i="4"/>
  <c r="AS27" i="4"/>
  <c r="AS26" i="4"/>
  <c r="AR25" i="4"/>
  <c r="AS25" i="4" s="1"/>
  <c r="AR24" i="4"/>
  <c r="AS24" i="4" s="1"/>
  <c r="AR23" i="4"/>
  <c r="AS23" i="4" s="1"/>
  <c r="AR22" i="4"/>
  <c r="AS22" i="4" s="1"/>
  <c r="AR21" i="4"/>
  <c r="AS21" i="4" s="1"/>
  <c r="AR20" i="4"/>
  <c r="AS20" i="4" s="1"/>
  <c r="AR19" i="4"/>
  <c r="AS19" i="4" s="1"/>
  <c r="AR18" i="4"/>
  <c r="AS18" i="4" s="1"/>
  <c r="AR17" i="4"/>
  <c r="AS17" i="4" s="1"/>
  <c r="AR16" i="4"/>
  <c r="AS16" i="4" s="1"/>
  <c r="AR15" i="4"/>
  <c r="AS15" i="4" s="1"/>
  <c r="AR14" i="4"/>
  <c r="AS14" i="4" s="1"/>
  <c r="AI69" i="4"/>
  <c r="AJ69" i="4" s="1"/>
  <c r="AI68" i="4"/>
  <c r="AJ68" i="4" s="1"/>
  <c r="AI67" i="4"/>
  <c r="AJ67" i="4" s="1"/>
  <c r="AI66" i="4"/>
  <c r="AJ66" i="4" s="1"/>
  <c r="AI65" i="4"/>
  <c r="AJ65" i="4" s="1"/>
  <c r="AI64" i="4"/>
  <c r="AJ64" i="4" s="1"/>
  <c r="AI63" i="4"/>
  <c r="AJ63" i="4" s="1"/>
  <c r="AI62" i="4"/>
  <c r="AJ62" i="4" s="1"/>
  <c r="AI61" i="4"/>
  <c r="AJ61" i="4" s="1"/>
  <c r="AI60" i="4"/>
  <c r="AJ60" i="4" s="1"/>
  <c r="AI59" i="4"/>
  <c r="AJ59" i="4" s="1"/>
  <c r="AI58" i="4"/>
  <c r="AJ58" i="4" s="1"/>
  <c r="AI57" i="4"/>
  <c r="AJ57" i="4" s="1"/>
  <c r="AI56" i="4"/>
  <c r="AJ56" i="4" s="1"/>
  <c r="AI55" i="4"/>
  <c r="AJ55" i="4" s="1"/>
  <c r="AI54" i="4"/>
  <c r="AJ54" i="4" s="1"/>
  <c r="AI53" i="4"/>
  <c r="AJ53" i="4" s="1"/>
  <c r="AI52" i="4"/>
  <c r="AJ52" i="4" s="1"/>
  <c r="AI51" i="4"/>
  <c r="AJ51" i="4" s="1"/>
  <c r="AI50" i="4"/>
  <c r="AJ50" i="4" s="1"/>
  <c r="AI49" i="4"/>
  <c r="AJ49" i="4" s="1"/>
  <c r="AI48" i="4"/>
  <c r="AJ48" i="4" s="1"/>
  <c r="AI47" i="4"/>
  <c r="AJ47" i="4" s="1"/>
  <c r="AI46" i="4"/>
  <c r="AJ46" i="4" s="1"/>
  <c r="AI45" i="4"/>
  <c r="AJ45" i="4" s="1"/>
  <c r="AI44" i="4"/>
  <c r="AJ44" i="4" s="1"/>
  <c r="AI43" i="4"/>
  <c r="AJ43" i="4" s="1"/>
  <c r="AI40" i="4"/>
  <c r="AJ40" i="4" s="1"/>
  <c r="AI39" i="4"/>
  <c r="AJ39" i="4" s="1"/>
  <c r="AI38" i="4"/>
  <c r="AJ38" i="4" s="1"/>
  <c r="AI37" i="4"/>
  <c r="AJ37" i="4" s="1"/>
  <c r="AI36" i="4"/>
  <c r="AJ36" i="4" s="1"/>
  <c r="AI35" i="4"/>
  <c r="AJ35" i="4" s="1"/>
  <c r="AI34" i="4"/>
  <c r="AJ34" i="4" s="1"/>
  <c r="AI33" i="4"/>
  <c r="AJ33" i="4" s="1"/>
  <c r="AI32" i="4"/>
  <c r="AJ32" i="4" s="1"/>
  <c r="AI31" i="4"/>
  <c r="AJ31" i="4" s="1"/>
  <c r="AI30" i="4"/>
  <c r="AJ30" i="4" s="1"/>
  <c r="AI29" i="4"/>
  <c r="AJ29" i="4" s="1"/>
  <c r="AI28" i="4"/>
  <c r="AJ28" i="4" s="1"/>
  <c r="AI27" i="4"/>
  <c r="AJ27" i="4" s="1"/>
  <c r="AI26" i="4"/>
  <c r="AJ26" i="4" s="1"/>
  <c r="AI25" i="4"/>
  <c r="AJ25" i="4" s="1"/>
  <c r="AI24" i="4"/>
  <c r="AJ24" i="4" s="1"/>
  <c r="AI23" i="4"/>
  <c r="AJ23" i="4" s="1"/>
  <c r="AI22" i="4"/>
  <c r="AJ22" i="4" s="1"/>
  <c r="AI21" i="4"/>
  <c r="AJ21" i="4" s="1"/>
  <c r="AI20" i="4"/>
  <c r="AJ20" i="4" s="1"/>
  <c r="AI19" i="4"/>
  <c r="AJ19" i="4" s="1"/>
  <c r="AI18" i="4"/>
  <c r="AJ18" i="4" s="1"/>
  <c r="AI17" i="4"/>
  <c r="AJ17" i="4" s="1"/>
  <c r="AI16" i="4"/>
  <c r="AJ16" i="4" s="1"/>
  <c r="AI15" i="4"/>
  <c r="AJ15" i="4" s="1"/>
  <c r="AI14" i="4"/>
  <c r="AJ14" i="4" s="1"/>
  <c r="W69" i="4"/>
  <c r="X69" i="4" s="1"/>
  <c r="W68" i="4"/>
  <c r="X68" i="4" s="1"/>
  <c r="W67" i="4"/>
  <c r="X67" i="4" s="1"/>
  <c r="W66" i="4"/>
  <c r="X66" i="4" s="1"/>
  <c r="W65" i="4"/>
  <c r="X65" i="4" s="1"/>
  <c r="W64" i="4"/>
  <c r="X64" i="4" s="1"/>
  <c r="W63" i="4"/>
  <c r="X63" i="4" s="1"/>
  <c r="W62" i="4"/>
  <c r="X62" i="4" s="1"/>
  <c r="W61" i="4"/>
  <c r="X61" i="4" s="1"/>
  <c r="W60" i="4"/>
  <c r="X60" i="4" s="1"/>
  <c r="W59" i="4"/>
  <c r="X59" i="4" s="1"/>
  <c r="W58" i="4"/>
  <c r="X58" i="4" s="1"/>
  <c r="W57" i="4"/>
  <c r="X57" i="4" s="1"/>
  <c r="W56" i="4"/>
  <c r="X56" i="4" s="1"/>
  <c r="W55" i="4"/>
  <c r="X55" i="4" s="1"/>
  <c r="W54" i="4"/>
  <c r="X54" i="4" s="1"/>
  <c r="W53" i="4"/>
  <c r="X53" i="4" s="1"/>
  <c r="W52" i="4"/>
  <c r="X52" i="4" s="1"/>
  <c r="W51" i="4"/>
  <c r="X51" i="4" s="1"/>
  <c r="W50" i="4"/>
  <c r="X50" i="4" s="1"/>
  <c r="W49" i="4"/>
  <c r="X49" i="4" s="1"/>
  <c r="W48" i="4"/>
  <c r="X48" i="4" s="1"/>
  <c r="W47" i="4"/>
  <c r="X47" i="4" s="1"/>
  <c r="W46" i="4"/>
  <c r="X46" i="4" s="1"/>
  <c r="W45" i="4"/>
  <c r="X45" i="4" s="1"/>
  <c r="W44" i="4"/>
  <c r="X44" i="4" s="1"/>
  <c r="W43" i="4"/>
  <c r="X43" i="4" s="1"/>
  <c r="W40" i="4"/>
  <c r="X40" i="4" s="1"/>
  <c r="W39" i="4"/>
  <c r="X39" i="4" s="1"/>
  <c r="W38" i="4"/>
  <c r="X38" i="4" s="1"/>
  <c r="W37" i="4"/>
  <c r="X37" i="4" s="1"/>
  <c r="W36" i="4"/>
  <c r="X36" i="4" s="1"/>
  <c r="W35" i="4"/>
  <c r="X35" i="4" s="1"/>
  <c r="W34" i="4"/>
  <c r="X34" i="4" s="1"/>
  <c r="W33" i="4"/>
  <c r="X33" i="4" s="1"/>
  <c r="W32" i="4"/>
  <c r="X32" i="4" s="1"/>
  <c r="W31" i="4"/>
  <c r="X31" i="4" s="1"/>
  <c r="W30" i="4"/>
  <c r="X30" i="4" s="1"/>
  <c r="W29" i="4"/>
  <c r="X29" i="4" s="1"/>
  <c r="W28" i="4"/>
  <c r="X28" i="4" s="1"/>
  <c r="W27" i="4"/>
  <c r="X27" i="4" s="1"/>
  <c r="W26" i="4"/>
  <c r="X26" i="4" s="1"/>
  <c r="W25" i="4"/>
  <c r="X25" i="4" s="1"/>
  <c r="W24" i="4"/>
  <c r="X24" i="4" s="1"/>
  <c r="W23" i="4"/>
  <c r="X23" i="4" s="1"/>
  <c r="W22" i="4"/>
  <c r="X22" i="4" s="1"/>
  <c r="W21" i="4"/>
  <c r="X21" i="4" s="1"/>
  <c r="W20" i="4"/>
  <c r="X20" i="4" s="1"/>
  <c r="W19" i="4"/>
  <c r="X19" i="4" s="1"/>
  <c r="W18" i="4"/>
  <c r="X18" i="4" s="1"/>
  <c r="W17" i="4"/>
  <c r="X17" i="4" s="1"/>
  <c r="W16" i="4"/>
  <c r="X16" i="4" s="1"/>
  <c r="W15" i="4"/>
  <c r="X15" i="4" s="1"/>
  <c r="AU98" i="4"/>
  <c r="AV98" i="4" s="1"/>
  <c r="AO98" i="4"/>
  <c r="AP98" i="4" s="1"/>
  <c r="AL98" i="4"/>
  <c r="AM98" i="4" s="1"/>
  <c r="AF98" i="4"/>
  <c r="AG98" i="4" s="1"/>
  <c r="AC98" i="4"/>
  <c r="AD98" i="4" s="1"/>
  <c r="Z98" i="4"/>
  <c r="AA98" i="4" s="1"/>
  <c r="T98" i="4"/>
  <c r="U98" i="4" s="1"/>
  <c r="Q98" i="4"/>
  <c r="R98" i="4" s="1"/>
  <c r="AU97" i="4"/>
  <c r="AV97" i="4" s="1"/>
  <c r="AO97" i="4"/>
  <c r="AP97" i="4" s="1"/>
  <c r="AL97" i="4"/>
  <c r="AM97" i="4" s="1"/>
  <c r="AF97" i="4"/>
  <c r="AG97" i="4" s="1"/>
  <c r="AC97" i="4"/>
  <c r="AD97" i="4" s="1"/>
  <c r="Z97" i="4"/>
  <c r="AA97" i="4" s="1"/>
  <c r="T97" i="4"/>
  <c r="U97" i="4" s="1"/>
  <c r="Q97" i="4"/>
  <c r="R97" i="4" s="1"/>
  <c r="AU96" i="4"/>
  <c r="AV96" i="4" s="1"/>
  <c r="AO96" i="4"/>
  <c r="AP96" i="4" s="1"/>
  <c r="AL96" i="4"/>
  <c r="AM96" i="4" s="1"/>
  <c r="AF96" i="4"/>
  <c r="AG96" i="4" s="1"/>
  <c r="AC96" i="4"/>
  <c r="AD96" i="4" s="1"/>
  <c r="Z96" i="4"/>
  <c r="AA96" i="4" s="1"/>
  <c r="T96" i="4"/>
  <c r="U96" i="4" s="1"/>
  <c r="Q96" i="4"/>
  <c r="R96" i="4" s="1"/>
  <c r="AU95" i="4"/>
  <c r="AV95" i="4" s="1"/>
  <c r="AO95" i="4"/>
  <c r="AP95" i="4" s="1"/>
  <c r="AL95" i="4"/>
  <c r="AM95" i="4" s="1"/>
  <c r="AF95" i="4"/>
  <c r="AG95" i="4" s="1"/>
  <c r="AC95" i="4"/>
  <c r="AD95" i="4" s="1"/>
  <c r="Z95" i="4"/>
  <c r="AA95" i="4" s="1"/>
  <c r="T95" i="4"/>
  <c r="U95" i="4" s="1"/>
  <c r="Q95" i="4"/>
  <c r="R95" i="4" s="1"/>
  <c r="AU94" i="4"/>
  <c r="AV94" i="4" s="1"/>
  <c r="AO94" i="4"/>
  <c r="AP94" i="4" s="1"/>
  <c r="AL94" i="4"/>
  <c r="AM94" i="4" s="1"/>
  <c r="AF94" i="4"/>
  <c r="AG94" i="4" s="1"/>
  <c r="AC94" i="4"/>
  <c r="AD94" i="4" s="1"/>
  <c r="Z94" i="4"/>
  <c r="AA94" i="4" s="1"/>
  <c r="T94" i="4"/>
  <c r="U94" i="4" s="1"/>
  <c r="Q94" i="4"/>
  <c r="R94" i="4" s="1"/>
  <c r="AU93" i="4"/>
  <c r="AV93" i="4" s="1"/>
  <c r="AO93" i="4"/>
  <c r="AP93" i="4" s="1"/>
  <c r="AL93" i="4"/>
  <c r="AM93" i="4" s="1"/>
  <c r="AF93" i="4"/>
  <c r="AG93" i="4" s="1"/>
  <c r="AC93" i="4"/>
  <c r="AD93" i="4" s="1"/>
  <c r="Z93" i="4"/>
  <c r="AA93" i="4" s="1"/>
  <c r="T93" i="4"/>
  <c r="U93" i="4" s="1"/>
  <c r="Q93" i="4"/>
  <c r="R93" i="4" s="1"/>
  <c r="AU92" i="4"/>
  <c r="AV92" i="4" s="1"/>
  <c r="AO92" i="4"/>
  <c r="AP92" i="4" s="1"/>
  <c r="AL92" i="4"/>
  <c r="AM92" i="4" s="1"/>
  <c r="AF92" i="4"/>
  <c r="AG92" i="4" s="1"/>
  <c r="AC92" i="4"/>
  <c r="AD92" i="4" s="1"/>
  <c r="Z92" i="4"/>
  <c r="AA92" i="4" s="1"/>
  <c r="T92" i="4"/>
  <c r="U92" i="4" s="1"/>
  <c r="Q92" i="4"/>
  <c r="R92" i="4" s="1"/>
  <c r="AU91" i="4"/>
  <c r="AV91" i="4" s="1"/>
  <c r="AO91" i="4"/>
  <c r="AP91" i="4" s="1"/>
  <c r="AL91" i="4"/>
  <c r="AM91" i="4" s="1"/>
  <c r="AF91" i="4"/>
  <c r="AG91" i="4" s="1"/>
  <c r="AC91" i="4"/>
  <c r="AD91" i="4" s="1"/>
  <c r="Z91" i="4"/>
  <c r="AA91" i="4" s="1"/>
  <c r="T91" i="4"/>
  <c r="U91" i="4" s="1"/>
  <c r="Q91" i="4"/>
  <c r="R91" i="4" s="1"/>
  <c r="AU90" i="4"/>
  <c r="AV90" i="4" s="1"/>
  <c r="AO90" i="4"/>
  <c r="AP90" i="4" s="1"/>
  <c r="AL90" i="4"/>
  <c r="AM90" i="4" s="1"/>
  <c r="AF90" i="4"/>
  <c r="AG90" i="4" s="1"/>
  <c r="AC90" i="4"/>
  <c r="AD90" i="4" s="1"/>
  <c r="Z90" i="4"/>
  <c r="AA90" i="4" s="1"/>
  <c r="T90" i="4"/>
  <c r="U90" i="4" s="1"/>
  <c r="Q90" i="4"/>
  <c r="R90" i="4" s="1"/>
  <c r="AU89" i="4"/>
  <c r="AV89" i="4" s="1"/>
  <c r="AO89" i="4"/>
  <c r="AP89" i="4" s="1"/>
  <c r="AL89" i="4"/>
  <c r="AM89" i="4" s="1"/>
  <c r="AF89" i="4"/>
  <c r="AG89" i="4" s="1"/>
  <c r="AC89" i="4"/>
  <c r="AD89" i="4" s="1"/>
  <c r="Z89" i="4"/>
  <c r="AA89" i="4" s="1"/>
  <c r="T89" i="4"/>
  <c r="U89" i="4" s="1"/>
  <c r="Q89" i="4"/>
  <c r="R89" i="4" s="1"/>
  <c r="AU88" i="4"/>
  <c r="AV88" i="4" s="1"/>
  <c r="AO88" i="4"/>
  <c r="AP88" i="4" s="1"/>
  <c r="AL88" i="4"/>
  <c r="AM88" i="4" s="1"/>
  <c r="AF88" i="4"/>
  <c r="AG88" i="4" s="1"/>
  <c r="AC88" i="4"/>
  <c r="AD88" i="4" s="1"/>
  <c r="Z88" i="4"/>
  <c r="AA88" i="4" s="1"/>
  <c r="T88" i="4"/>
  <c r="U88" i="4" s="1"/>
  <c r="Q88" i="4"/>
  <c r="R88" i="4" s="1"/>
  <c r="AU87" i="4"/>
  <c r="AV87" i="4" s="1"/>
  <c r="AO87" i="4"/>
  <c r="AP87" i="4" s="1"/>
  <c r="AL87" i="4"/>
  <c r="AM87" i="4" s="1"/>
  <c r="AF87" i="4"/>
  <c r="AG87" i="4" s="1"/>
  <c r="AC87" i="4"/>
  <c r="AD87" i="4" s="1"/>
  <c r="Z87" i="4"/>
  <c r="AA87" i="4" s="1"/>
  <c r="T87" i="4"/>
  <c r="U87" i="4" s="1"/>
  <c r="Q87" i="4"/>
  <c r="R87" i="4" s="1"/>
  <c r="AU86" i="4"/>
  <c r="AV86" i="4" s="1"/>
  <c r="AO86" i="4"/>
  <c r="AP86" i="4" s="1"/>
  <c r="AL86" i="4"/>
  <c r="AM86" i="4" s="1"/>
  <c r="AF86" i="4"/>
  <c r="AG86" i="4" s="1"/>
  <c r="AC86" i="4"/>
  <c r="AD86" i="4" s="1"/>
  <c r="Z86" i="4"/>
  <c r="AA86" i="4" s="1"/>
  <c r="T86" i="4"/>
  <c r="U86" i="4" s="1"/>
  <c r="Q86" i="4"/>
  <c r="R86" i="4" s="1"/>
  <c r="AU85" i="4"/>
  <c r="AV85" i="4" s="1"/>
  <c r="AO85" i="4"/>
  <c r="AP85" i="4" s="1"/>
  <c r="AL85" i="4"/>
  <c r="AM85" i="4" s="1"/>
  <c r="AF85" i="4"/>
  <c r="AG85" i="4" s="1"/>
  <c r="AC85" i="4"/>
  <c r="AD85" i="4" s="1"/>
  <c r="Z85" i="4"/>
  <c r="AA85" i="4" s="1"/>
  <c r="T85" i="4"/>
  <c r="U85" i="4" s="1"/>
  <c r="Q85" i="4"/>
  <c r="R85" i="4" s="1"/>
  <c r="AU84" i="4"/>
  <c r="AV84" i="4" s="1"/>
  <c r="AO84" i="4"/>
  <c r="AP84" i="4" s="1"/>
  <c r="AL84" i="4"/>
  <c r="AM84" i="4" s="1"/>
  <c r="AF84" i="4"/>
  <c r="AG84" i="4" s="1"/>
  <c r="AC84" i="4"/>
  <c r="AD84" i="4" s="1"/>
  <c r="Z84" i="4"/>
  <c r="AA84" i="4" s="1"/>
  <c r="T84" i="4"/>
  <c r="U84" i="4" s="1"/>
  <c r="Q84" i="4"/>
  <c r="R84" i="4" s="1"/>
  <c r="AU83" i="4"/>
  <c r="AV83" i="4" s="1"/>
  <c r="AO83" i="4"/>
  <c r="AP83" i="4" s="1"/>
  <c r="AL83" i="4"/>
  <c r="AM83" i="4" s="1"/>
  <c r="AF83" i="4"/>
  <c r="AG83" i="4" s="1"/>
  <c r="AC83" i="4"/>
  <c r="AD83" i="4" s="1"/>
  <c r="Z83" i="4"/>
  <c r="AA83" i="4" s="1"/>
  <c r="T83" i="4"/>
  <c r="U83" i="4" s="1"/>
  <c r="Q83" i="4"/>
  <c r="R83" i="4" s="1"/>
  <c r="AU82" i="4"/>
  <c r="AV82" i="4" s="1"/>
  <c r="AO82" i="4"/>
  <c r="AP82" i="4" s="1"/>
  <c r="AL82" i="4"/>
  <c r="AM82" i="4" s="1"/>
  <c r="AF82" i="4"/>
  <c r="AG82" i="4" s="1"/>
  <c r="AC82" i="4"/>
  <c r="AD82" i="4" s="1"/>
  <c r="Z82" i="4"/>
  <c r="AA82" i="4" s="1"/>
  <c r="T82" i="4"/>
  <c r="U82" i="4" s="1"/>
  <c r="Q82" i="4"/>
  <c r="R82" i="4" s="1"/>
  <c r="AU81" i="4"/>
  <c r="AV81" i="4" s="1"/>
  <c r="AO81" i="4"/>
  <c r="AP81" i="4" s="1"/>
  <c r="AL81" i="4"/>
  <c r="AM81" i="4" s="1"/>
  <c r="AF81" i="4"/>
  <c r="AG81" i="4" s="1"/>
  <c r="AC81" i="4"/>
  <c r="AD81" i="4" s="1"/>
  <c r="Z81" i="4"/>
  <c r="AA81" i="4" s="1"/>
  <c r="T81" i="4"/>
  <c r="U81" i="4" s="1"/>
  <c r="Q81" i="4"/>
  <c r="R81" i="4" s="1"/>
  <c r="AU80" i="4"/>
  <c r="AV80" i="4" s="1"/>
  <c r="AO80" i="4"/>
  <c r="AP80" i="4" s="1"/>
  <c r="AL80" i="4"/>
  <c r="AM80" i="4" s="1"/>
  <c r="AF80" i="4"/>
  <c r="AG80" i="4" s="1"/>
  <c r="AC80" i="4"/>
  <c r="AD80" i="4" s="1"/>
  <c r="Z80" i="4"/>
  <c r="AA80" i="4" s="1"/>
  <c r="T80" i="4"/>
  <c r="U80" i="4" s="1"/>
  <c r="Q80" i="4"/>
  <c r="R80" i="4" s="1"/>
  <c r="AU79" i="4"/>
  <c r="AV79" i="4" s="1"/>
  <c r="AO79" i="4"/>
  <c r="AP79" i="4" s="1"/>
  <c r="AL79" i="4"/>
  <c r="AM79" i="4" s="1"/>
  <c r="AF79" i="4"/>
  <c r="AG79" i="4" s="1"/>
  <c r="AC79" i="4"/>
  <c r="AD79" i="4" s="1"/>
  <c r="Z79" i="4"/>
  <c r="AA79" i="4" s="1"/>
  <c r="T79" i="4"/>
  <c r="U79" i="4" s="1"/>
  <c r="Q79" i="4"/>
  <c r="R79" i="4" s="1"/>
  <c r="AU78" i="4"/>
  <c r="AV78" i="4" s="1"/>
  <c r="AO78" i="4"/>
  <c r="AP78" i="4" s="1"/>
  <c r="AL78" i="4"/>
  <c r="AM78" i="4" s="1"/>
  <c r="AF78" i="4"/>
  <c r="AG78" i="4" s="1"/>
  <c r="AC78" i="4"/>
  <c r="AD78" i="4" s="1"/>
  <c r="Z78" i="4"/>
  <c r="AA78" i="4" s="1"/>
  <c r="T78" i="4"/>
  <c r="U78" i="4" s="1"/>
  <c r="Q78" i="4"/>
  <c r="R78" i="4" s="1"/>
  <c r="AU77" i="4"/>
  <c r="AV77" i="4" s="1"/>
  <c r="AO77" i="4"/>
  <c r="AP77" i="4" s="1"/>
  <c r="AL77" i="4"/>
  <c r="AM77" i="4" s="1"/>
  <c r="AF77" i="4"/>
  <c r="AG77" i="4" s="1"/>
  <c r="AC77" i="4"/>
  <c r="AD77" i="4" s="1"/>
  <c r="Z77" i="4"/>
  <c r="AA77" i="4" s="1"/>
  <c r="T77" i="4"/>
  <c r="U77" i="4" s="1"/>
  <c r="Q77" i="4"/>
  <c r="R77" i="4" s="1"/>
  <c r="AU76" i="4"/>
  <c r="AV76" i="4" s="1"/>
  <c r="AO76" i="4"/>
  <c r="AP76" i="4" s="1"/>
  <c r="AL76" i="4"/>
  <c r="AM76" i="4" s="1"/>
  <c r="AF76" i="4"/>
  <c r="AG76" i="4" s="1"/>
  <c r="AC76" i="4"/>
  <c r="AD76" i="4" s="1"/>
  <c r="Z76" i="4"/>
  <c r="AA76" i="4" s="1"/>
  <c r="T76" i="4"/>
  <c r="U76" i="4" s="1"/>
  <c r="Q76" i="4"/>
  <c r="R76" i="4" s="1"/>
  <c r="AU75" i="4"/>
  <c r="AV75" i="4" s="1"/>
  <c r="AO75" i="4"/>
  <c r="AP75" i="4" s="1"/>
  <c r="AL75" i="4"/>
  <c r="AM75" i="4" s="1"/>
  <c r="AF75" i="4"/>
  <c r="AG75" i="4" s="1"/>
  <c r="AC75" i="4"/>
  <c r="AD75" i="4" s="1"/>
  <c r="Z75" i="4"/>
  <c r="AA75" i="4" s="1"/>
  <c r="T75" i="4"/>
  <c r="U75" i="4" s="1"/>
  <c r="Q75" i="4"/>
  <c r="R75" i="4" s="1"/>
  <c r="AU74" i="4"/>
  <c r="AV74" i="4" s="1"/>
  <c r="AO74" i="4"/>
  <c r="AP74" i="4" s="1"/>
  <c r="AL74" i="4"/>
  <c r="AM74" i="4" s="1"/>
  <c r="AF74" i="4"/>
  <c r="AG74" i="4" s="1"/>
  <c r="AC74" i="4"/>
  <c r="AD74" i="4" s="1"/>
  <c r="Z74" i="4"/>
  <c r="AA74" i="4" s="1"/>
  <c r="T74" i="4"/>
  <c r="U74" i="4" s="1"/>
  <c r="Q74" i="4"/>
  <c r="R74" i="4" s="1"/>
  <c r="AU73" i="4"/>
  <c r="AV73" i="4" s="1"/>
  <c r="AO73" i="4"/>
  <c r="AP73" i="4" s="1"/>
  <c r="AL73" i="4"/>
  <c r="AM73" i="4" s="1"/>
  <c r="AF73" i="4"/>
  <c r="AG73" i="4" s="1"/>
  <c r="AC73" i="4"/>
  <c r="AD73" i="4" s="1"/>
  <c r="Z73" i="4"/>
  <c r="AA73" i="4" s="1"/>
  <c r="T73" i="4"/>
  <c r="U73" i="4" s="1"/>
  <c r="Q73" i="4"/>
  <c r="R73" i="4" s="1"/>
  <c r="AU72" i="4"/>
  <c r="AV72" i="4" s="1"/>
  <c r="AO72" i="4"/>
  <c r="AP72" i="4" s="1"/>
  <c r="AL72" i="4"/>
  <c r="AM72" i="4" s="1"/>
  <c r="AF72" i="4"/>
  <c r="AG72" i="4" s="1"/>
  <c r="AC72" i="4"/>
  <c r="AD72" i="4" s="1"/>
  <c r="Z72" i="4"/>
  <c r="AA72" i="4" s="1"/>
  <c r="T72" i="4"/>
  <c r="U72" i="4" s="1"/>
  <c r="AU70" i="4"/>
  <c r="AV70" i="4" s="1"/>
  <c r="AO70" i="4"/>
  <c r="AP70" i="4" s="1"/>
  <c r="AL70" i="4"/>
  <c r="AM70" i="4" s="1"/>
  <c r="AF70" i="4"/>
  <c r="AG70" i="4" s="1"/>
  <c r="AC70" i="4"/>
  <c r="AD70" i="4" s="1"/>
  <c r="Z70" i="4"/>
  <c r="AA70" i="4" s="1"/>
  <c r="T70" i="4"/>
  <c r="U70" i="4" s="1"/>
  <c r="Q70" i="4"/>
  <c r="R70" i="4" s="1"/>
  <c r="AU41" i="4"/>
  <c r="AV41" i="4" s="1"/>
  <c r="AO41" i="4"/>
  <c r="AP41" i="4" s="1"/>
  <c r="AL41" i="4"/>
  <c r="AM41" i="4" s="1"/>
  <c r="AF41" i="4"/>
  <c r="AG41" i="4" s="1"/>
  <c r="AC41" i="4"/>
  <c r="AD41" i="4" s="1"/>
  <c r="Z41" i="4"/>
  <c r="AA41" i="4" s="1"/>
  <c r="T41" i="4"/>
  <c r="U41" i="4" s="1"/>
  <c r="BJ23" i="29"/>
  <c r="BK23" i="29" s="1"/>
  <c r="BJ18" i="29"/>
  <c r="BK18" i="29" s="1"/>
  <c r="BJ17" i="29"/>
  <c r="BK17" i="29" s="1"/>
  <c r="BJ15" i="29"/>
  <c r="BK15" i="29" s="1"/>
  <c r="BJ14" i="29"/>
  <c r="BK14" i="29" s="1"/>
  <c r="AX23" i="29"/>
  <c r="AY23" i="29" s="1"/>
  <c r="AX18" i="29"/>
  <c r="AY18" i="29" s="1"/>
  <c r="AX17" i="29"/>
  <c r="AY17" i="29" s="1"/>
  <c r="AX15" i="29"/>
  <c r="AY15" i="29" s="1"/>
  <c r="AX14" i="29"/>
  <c r="AY14" i="29" s="1"/>
  <c r="AU23" i="29"/>
  <c r="AV23" i="29" s="1"/>
  <c r="AU18" i="29"/>
  <c r="AV18" i="29" s="1"/>
  <c r="AU17" i="29"/>
  <c r="AV17" i="29" s="1"/>
  <c r="AU15" i="29"/>
  <c r="AV15" i="29" s="1"/>
  <c r="AR23" i="29"/>
  <c r="AS23" i="29" s="1"/>
  <c r="AR18" i="29"/>
  <c r="AS18" i="29" s="1"/>
  <c r="AR17" i="29"/>
  <c r="AS17" i="29" s="1"/>
  <c r="AR15" i="29"/>
  <c r="AS15" i="29" s="1"/>
  <c r="AR14" i="29"/>
  <c r="AS14" i="29" s="1"/>
  <c r="AI23" i="29"/>
  <c r="AJ23" i="29" s="1"/>
  <c r="AI18" i="29"/>
  <c r="AJ18" i="29" s="1"/>
  <c r="AI17" i="29"/>
  <c r="AJ17" i="29" s="1"/>
  <c r="AI15" i="29"/>
  <c r="AJ15" i="29" s="1"/>
  <c r="AI14" i="29"/>
  <c r="AJ14" i="29" s="1"/>
  <c r="W23" i="29"/>
  <c r="X23" i="29" s="1"/>
  <c r="W18" i="29"/>
  <c r="X18" i="29" s="1"/>
  <c r="W17" i="29"/>
  <c r="X17" i="29" s="1"/>
  <c r="W15" i="29"/>
  <c r="X15" i="29" s="1"/>
  <c r="BG21" i="29"/>
  <c r="BH21" i="29" s="1"/>
  <c r="BD21" i="29"/>
  <c r="BE21" i="29" s="1"/>
  <c r="AO21" i="29"/>
  <c r="AP21" i="29" s="1"/>
  <c r="AL21" i="29"/>
  <c r="AM21" i="29" s="1"/>
  <c r="AF21" i="29"/>
  <c r="AG21" i="29" s="1"/>
  <c r="AC21" i="29"/>
  <c r="AD21" i="29" s="1"/>
  <c r="Z21" i="29"/>
  <c r="AA21" i="29" s="1"/>
  <c r="BG20" i="29"/>
  <c r="BH20" i="29" s="1"/>
  <c r="BD20" i="29"/>
  <c r="BE20" i="29" s="1"/>
  <c r="AO20" i="29"/>
  <c r="AP20" i="29" s="1"/>
  <c r="AL20" i="29"/>
  <c r="AM20" i="29" s="1"/>
  <c r="AF20" i="29"/>
  <c r="AG20" i="29" s="1"/>
  <c r="AC20" i="29"/>
  <c r="AD20" i="29" s="1"/>
  <c r="Z20" i="29"/>
  <c r="AA20" i="29" s="1"/>
  <c r="BG19" i="29"/>
  <c r="BH19" i="29" s="1"/>
  <c r="BD19" i="29"/>
  <c r="BE19" i="29" s="1"/>
  <c r="AO19" i="29"/>
  <c r="AP19" i="29" s="1"/>
  <c r="AL19" i="29"/>
  <c r="AM19" i="29" s="1"/>
  <c r="AF19" i="29"/>
  <c r="AG19" i="29" s="1"/>
  <c r="AC19" i="29"/>
  <c r="AD19" i="29" s="1"/>
  <c r="Z19" i="29"/>
  <c r="AA19" i="29" s="1"/>
  <c r="BG16" i="29"/>
  <c r="BH16" i="29" s="1"/>
  <c r="BD16" i="29"/>
  <c r="BE16" i="29" s="1"/>
  <c r="AO16" i="29"/>
  <c r="AP16" i="29" s="1"/>
  <c r="AL16" i="29"/>
  <c r="AM16" i="29" s="1"/>
  <c r="AF16" i="29"/>
  <c r="AG16" i="29" s="1"/>
  <c r="AC16" i="29"/>
  <c r="AD16" i="29" s="1"/>
  <c r="Z16" i="29"/>
  <c r="AA16" i="29" s="1"/>
  <c r="B8" i="32"/>
  <c r="B7" i="32"/>
  <c r="B8" i="6"/>
  <c r="B7" i="6"/>
  <c r="B8" i="7"/>
  <c r="B7" i="7"/>
  <c r="B8" i="33"/>
  <c r="B7" i="33"/>
  <c r="B8" i="10"/>
  <c r="B7" i="10"/>
  <c r="B8" i="30"/>
  <c r="B7" i="30"/>
  <c r="B8" i="23"/>
  <c r="B7" i="23"/>
  <c r="B8" i="4"/>
  <c r="B7" i="4"/>
  <c r="B4" i="32"/>
  <c r="B3" i="32"/>
  <c r="B4" i="6"/>
  <c r="B3" i="6"/>
  <c r="B4" i="7"/>
  <c r="B3" i="7"/>
  <c r="B4" i="33"/>
  <c r="B3" i="33"/>
  <c r="B4" i="10"/>
  <c r="B3" i="10"/>
  <c r="B4" i="30"/>
  <c r="B3" i="30"/>
  <c r="B4" i="23"/>
  <c r="B3" i="23"/>
  <c r="B4" i="4"/>
  <c r="B3" i="4"/>
  <c r="B2" i="32"/>
  <c r="B2" i="6"/>
  <c r="B2" i="7"/>
  <c r="B2" i="33"/>
  <c r="B2" i="10"/>
  <c r="B2" i="30"/>
  <c r="B2" i="23"/>
  <c r="B2" i="4"/>
  <c r="B2" i="29"/>
  <c r="AL57" i="7" l="1"/>
  <c r="AM57" i="7" s="1"/>
  <c r="AL61" i="7"/>
  <c r="AM61" i="7" s="1"/>
  <c r="BD22" i="29"/>
  <c r="BE22" i="29" s="1"/>
  <c r="W74" i="7"/>
  <c r="X74" i="7" s="1"/>
  <c r="AC74" i="7"/>
  <c r="AD74" i="7" s="1"/>
  <c r="T72" i="32"/>
  <c r="U72" i="32" s="1"/>
  <c r="AC92" i="6"/>
  <c r="AD92" i="6" s="1"/>
  <c r="AI74" i="7"/>
  <c r="AJ74" i="7" s="1"/>
  <c r="AU99" i="4"/>
  <c r="AV99" i="4" s="1"/>
  <c r="AL99" i="4"/>
  <c r="AM99" i="4" s="1"/>
  <c r="AC99" i="4"/>
  <c r="AD99" i="4" s="1"/>
  <c r="BA18" i="29"/>
  <c r="BB18" i="29" s="1"/>
  <c r="AC22" i="29"/>
  <c r="AD22" i="29" s="1"/>
  <c r="AO71" i="6"/>
  <c r="AP71" i="6" s="1"/>
  <c r="AO75" i="6"/>
  <c r="AP75" i="6" s="1"/>
  <c r="AO83" i="6"/>
  <c r="AP83" i="6" s="1"/>
  <c r="BA15" i="29"/>
  <c r="BB15" i="29" s="1"/>
  <c r="Z72" i="32"/>
  <c r="AA72" i="32" s="1"/>
  <c r="AO69" i="6"/>
  <c r="AP69" i="6" s="1"/>
  <c r="AO73" i="6"/>
  <c r="AP73" i="6" s="1"/>
  <c r="AO77" i="6"/>
  <c r="AP77" i="6" s="1"/>
  <c r="AO81" i="6"/>
  <c r="AP81" i="6" s="1"/>
  <c r="AO85" i="6"/>
  <c r="AP85" i="6" s="1"/>
  <c r="AO89" i="6"/>
  <c r="AP89" i="6" s="1"/>
  <c r="W92" i="6"/>
  <c r="X92" i="6" s="1"/>
  <c r="AI92" i="6"/>
  <c r="AJ92" i="6" s="1"/>
  <c r="AL59" i="7"/>
  <c r="AM59" i="7" s="1"/>
  <c r="AL63" i="7"/>
  <c r="AM63" i="7" s="1"/>
  <c r="AL68" i="7"/>
  <c r="AM68" i="7" s="1"/>
  <c r="AL72" i="7"/>
  <c r="AM72" i="7" s="1"/>
  <c r="T74" i="33"/>
  <c r="U74" i="33" s="1"/>
  <c r="AO79" i="6"/>
  <c r="AP79" i="6" s="1"/>
  <c r="AL22" i="29"/>
  <c r="AM22" i="29" s="1"/>
  <c r="Z22" i="29"/>
  <c r="AA22" i="29" s="1"/>
  <c r="AO22" i="29"/>
  <c r="AP22" i="29" s="1"/>
  <c r="BA17" i="29"/>
  <c r="BB17" i="29" s="1"/>
  <c r="AF99" i="4"/>
  <c r="AG99" i="4" s="1"/>
  <c r="AO70" i="6"/>
  <c r="AP70" i="6" s="1"/>
  <c r="AO74" i="6"/>
  <c r="AP74" i="6" s="1"/>
  <c r="AO78" i="6"/>
  <c r="AP78" i="6" s="1"/>
  <c r="AO82" i="6"/>
  <c r="AP82" i="6" s="1"/>
  <c r="AO86" i="6"/>
  <c r="AP86" i="6" s="1"/>
  <c r="AO90" i="6"/>
  <c r="AP90" i="6" s="1"/>
  <c r="Z92" i="6"/>
  <c r="AA92" i="6" s="1"/>
  <c r="AL92" i="6"/>
  <c r="AM92" i="6" s="1"/>
  <c r="AL60" i="7"/>
  <c r="AM60" i="7" s="1"/>
  <c r="AL65" i="7"/>
  <c r="AM65" i="7" s="1"/>
  <c r="AL69" i="7"/>
  <c r="AM69" i="7" s="1"/>
  <c r="AL73" i="7"/>
  <c r="AM73" i="7" s="1"/>
  <c r="Z74" i="7"/>
  <c r="AA74" i="7" s="1"/>
  <c r="AO74" i="7"/>
  <c r="AP74" i="7" s="1"/>
  <c r="AL75" i="7"/>
  <c r="AM75" i="7" s="1"/>
  <c r="AO87" i="6"/>
  <c r="AP87" i="6" s="1"/>
  <c r="AO91" i="6"/>
  <c r="AP91" i="6" s="1"/>
  <c r="AL66" i="7"/>
  <c r="AM66" i="7" s="1"/>
  <c r="AL70" i="7"/>
  <c r="AM70" i="7" s="1"/>
  <c r="AF22" i="29"/>
  <c r="AG22" i="29" s="1"/>
  <c r="BG22" i="29"/>
  <c r="BH22" i="29" s="1"/>
  <c r="BA23" i="29"/>
  <c r="BB23" i="29" s="1"/>
  <c r="Z99" i="4"/>
  <c r="AA99" i="4" s="1"/>
  <c r="AO99" i="4"/>
  <c r="AP99" i="4" s="1"/>
  <c r="W72" i="32"/>
  <c r="X72" i="32" s="1"/>
  <c r="AO72" i="6"/>
  <c r="AP72" i="6" s="1"/>
  <c r="AO76" i="6"/>
  <c r="AP76" i="6" s="1"/>
  <c r="AO80" i="6"/>
  <c r="AP80" i="6" s="1"/>
  <c r="AO84" i="6"/>
  <c r="AP84" i="6" s="1"/>
  <c r="AO88" i="6"/>
  <c r="AP88" i="6" s="1"/>
  <c r="T92" i="6"/>
  <c r="U92" i="6" s="1"/>
  <c r="AF92" i="6"/>
  <c r="AG92" i="6" s="1"/>
  <c r="AL58" i="7"/>
  <c r="AM58" i="7" s="1"/>
  <c r="AL62" i="7"/>
  <c r="AM62" i="7" s="1"/>
  <c r="AL67" i="7"/>
  <c r="AM67" i="7" s="1"/>
  <c r="AL71" i="7"/>
  <c r="AM71" i="7" s="1"/>
  <c r="T74" i="7"/>
  <c r="U74" i="7" s="1"/>
  <c r="AF74" i="7"/>
  <c r="AG74" i="7" s="1"/>
  <c r="Z22" i="23"/>
  <c r="AA22" i="23" s="1"/>
  <c r="AF22" i="23"/>
  <c r="AG22" i="23" s="1"/>
  <c r="AL22" i="23"/>
  <c r="AM22" i="23" s="1"/>
  <c r="T22" i="23"/>
  <c r="U22" i="23" s="1"/>
  <c r="AC22" i="23"/>
  <c r="AD22" i="23" s="1"/>
  <c r="AI22" i="23"/>
  <c r="AJ22" i="23" s="1"/>
  <c r="AR22" i="23"/>
  <c r="AS22" i="23" s="1"/>
  <c r="AO20" i="30"/>
  <c r="AP20" i="30" s="1"/>
  <c r="W21" i="30"/>
  <c r="X21" i="30" s="1"/>
  <c r="AO21" i="30"/>
  <c r="AP21" i="30" s="1"/>
  <c r="AC22" i="30"/>
  <c r="AD22" i="30" s="1"/>
  <c r="AI22" i="30"/>
  <c r="AJ22" i="30" s="1"/>
  <c r="T22" i="30"/>
  <c r="U22" i="30" s="1"/>
  <c r="Z22" i="30"/>
  <c r="AA22" i="30" s="1"/>
  <c r="AF22" i="30"/>
  <c r="AG22" i="30" s="1"/>
  <c r="AL22" i="30"/>
  <c r="AM22" i="30" s="1"/>
  <c r="AR22" i="30"/>
  <c r="AS22" i="30" s="1"/>
  <c r="AL64" i="7"/>
  <c r="AM64" i="7" s="1"/>
  <c r="AO93" i="6"/>
  <c r="AP93" i="6" s="1"/>
  <c r="W26" i="23"/>
  <c r="X26" i="23" s="1"/>
  <c r="AO26" i="23"/>
  <c r="W29" i="23"/>
  <c r="X29" i="23" s="1"/>
  <c r="AO29" i="23"/>
  <c r="AP29" i="23" s="1"/>
  <c r="W30" i="23"/>
  <c r="X30" i="23" s="1"/>
  <c r="AO30" i="23"/>
  <c r="AP30" i="23" s="1"/>
  <c r="W31" i="23"/>
  <c r="X31" i="23" s="1"/>
  <c r="AO31" i="23"/>
  <c r="AP31" i="23" s="1"/>
  <c r="Q32" i="23"/>
  <c r="R32" i="23" s="1"/>
  <c r="T32" i="23"/>
  <c r="U32" i="23" s="1"/>
  <c r="Z32" i="23"/>
  <c r="AA32" i="23" s="1"/>
  <c r="AC32" i="23"/>
  <c r="AD32" i="23" s="1"/>
  <c r="AF32" i="23"/>
  <c r="AG32" i="23" s="1"/>
  <c r="AI32" i="23"/>
  <c r="AJ32" i="23" s="1"/>
  <c r="AL32" i="23"/>
  <c r="AM32" i="23" s="1"/>
  <c r="AR32" i="23"/>
  <c r="AS32" i="23" s="1"/>
  <c r="AO19" i="23"/>
  <c r="AP19" i="23" s="1"/>
  <c r="AO21" i="23"/>
  <c r="AP21" i="23" s="1"/>
  <c r="AO20" i="23"/>
  <c r="AP20" i="23" s="1"/>
  <c r="AO16" i="23"/>
  <c r="W19" i="23"/>
  <c r="X19" i="23" s="1"/>
  <c r="W21" i="23"/>
  <c r="X21" i="23" s="1"/>
  <c r="AO19" i="30"/>
  <c r="AP19" i="30" s="1"/>
  <c r="AO16" i="30"/>
  <c r="W19" i="30"/>
  <c r="X19" i="30" s="1"/>
  <c r="AL53" i="7"/>
  <c r="AM53" i="7" s="1"/>
  <c r="AO65" i="6"/>
  <c r="AP65" i="6" s="1"/>
  <c r="T99" i="4"/>
  <c r="U99" i="4" s="1"/>
  <c r="AR70" i="4"/>
  <c r="AS70" i="4" s="1"/>
  <c r="AR72" i="4"/>
  <c r="AS72" i="4" s="1"/>
  <c r="AR74" i="4"/>
  <c r="AS74" i="4" s="1"/>
  <c r="AR76" i="4"/>
  <c r="AS76" i="4" s="1"/>
  <c r="AR78" i="4"/>
  <c r="AS78" i="4" s="1"/>
  <c r="AR80" i="4"/>
  <c r="AS80" i="4" s="1"/>
  <c r="AR82" i="4"/>
  <c r="AS82" i="4" s="1"/>
  <c r="AR84" i="4"/>
  <c r="AS84" i="4" s="1"/>
  <c r="AR86" i="4"/>
  <c r="AS86" i="4" s="1"/>
  <c r="AR88" i="4"/>
  <c r="AS88" i="4" s="1"/>
  <c r="AR90" i="4"/>
  <c r="AS90" i="4" s="1"/>
  <c r="AR92" i="4"/>
  <c r="AS92" i="4" s="1"/>
  <c r="AR94" i="4"/>
  <c r="AS94" i="4" s="1"/>
  <c r="AR96" i="4"/>
  <c r="AS96" i="4" s="1"/>
  <c r="AR98" i="4"/>
  <c r="AS98" i="4" s="1"/>
  <c r="AR41" i="4"/>
  <c r="AR73" i="4"/>
  <c r="AS73" i="4" s="1"/>
  <c r="AR75" i="4"/>
  <c r="AS75" i="4" s="1"/>
  <c r="AR77" i="4"/>
  <c r="AS77" i="4" s="1"/>
  <c r="AR79" i="4"/>
  <c r="AS79" i="4" s="1"/>
  <c r="AR81" i="4"/>
  <c r="AS81" i="4" s="1"/>
  <c r="AR83" i="4"/>
  <c r="AS83" i="4" s="1"/>
  <c r="AR85" i="4"/>
  <c r="AS85" i="4" s="1"/>
  <c r="AR87" i="4"/>
  <c r="AS87" i="4" s="1"/>
  <c r="AR89" i="4"/>
  <c r="AS89" i="4" s="1"/>
  <c r="AR91" i="4"/>
  <c r="AS91" i="4" s="1"/>
  <c r="AR93" i="4"/>
  <c r="AS93" i="4" s="1"/>
  <c r="AR95" i="4"/>
  <c r="AS95" i="4" s="1"/>
  <c r="AR97" i="4"/>
  <c r="AS97" i="4" s="1"/>
  <c r="AI73" i="4"/>
  <c r="AJ73" i="4" s="1"/>
  <c r="AI77" i="4"/>
  <c r="AJ77" i="4" s="1"/>
  <c r="AI81" i="4"/>
  <c r="AJ81" i="4" s="1"/>
  <c r="AI87" i="4"/>
  <c r="AJ87" i="4" s="1"/>
  <c r="AI91" i="4"/>
  <c r="AJ91" i="4" s="1"/>
  <c r="AI95" i="4"/>
  <c r="AJ95" i="4" s="1"/>
  <c r="AI70" i="4"/>
  <c r="AJ70" i="4" s="1"/>
  <c r="AI75" i="4"/>
  <c r="AJ75" i="4" s="1"/>
  <c r="AI79" i="4"/>
  <c r="AJ79" i="4" s="1"/>
  <c r="AI83" i="4"/>
  <c r="AJ83" i="4" s="1"/>
  <c r="AI85" i="4"/>
  <c r="AJ85" i="4" s="1"/>
  <c r="AI89" i="4"/>
  <c r="AJ89" i="4" s="1"/>
  <c r="AI93" i="4"/>
  <c r="AJ93" i="4" s="1"/>
  <c r="AI97" i="4"/>
  <c r="AJ97" i="4" s="1"/>
  <c r="AI72" i="4"/>
  <c r="AJ72" i="4" s="1"/>
  <c r="AI74" i="4"/>
  <c r="AJ74" i="4" s="1"/>
  <c r="AI76" i="4"/>
  <c r="AJ76" i="4" s="1"/>
  <c r="AI78" i="4"/>
  <c r="AJ78" i="4" s="1"/>
  <c r="AI80" i="4"/>
  <c r="AJ80" i="4" s="1"/>
  <c r="AI82" i="4"/>
  <c r="AJ82" i="4" s="1"/>
  <c r="AI84" i="4"/>
  <c r="AJ84" i="4" s="1"/>
  <c r="AI86" i="4"/>
  <c r="AJ86" i="4" s="1"/>
  <c r="AI88" i="4"/>
  <c r="AJ88" i="4" s="1"/>
  <c r="AI90" i="4"/>
  <c r="AJ90" i="4" s="1"/>
  <c r="AI92" i="4"/>
  <c r="AJ92" i="4" s="1"/>
  <c r="AI94" i="4"/>
  <c r="AJ94" i="4" s="1"/>
  <c r="AI96" i="4"/>
  <c r="AJ96" i="4" s="1"/>
  <c r="AI98" i="4"/>
  <c r="AJ98" i="4" s="1"/>
  <c r="AI41" i="4"/>
  <c r="W76" i="4"/>
  <c r="X76" i="4" s="1"/>
  <c r="W80" i="4"/>
  <c r="X80" i="4" s="1"/>
  <c r="W84" i="4"/>
  <c r="X84" i="4" s="1"/>
  <c r="W88" i="4"/>
  <c r="X88" i="4" s="1"/>
  <c r="W92" i="4"/>
  <c r="X92" i="4" s="1"/>
  <c r="W94" i="4"/>
  <c r="X94" i="4" s="1"/>
  <c r="W98" i="4"/>
  <c r="X98" i="4" s="1"/>
  <c r="W70" i="4"/>
  <c r="X70" i="4" s="1"/>
  <c r="W74" i="4"/>
  <c r="X74" i="4" s="1"/>
  <c r="W78" i="4"/>
  <c r="X78" i="4" s="1"/>
  <c r="W82" i="4"/>
  <c r="X82" i="4" s="1"/>
  <c r="W86" i="4"/>
  <c r="X86" i="4" s="1"/>
  <c r="W90" i="4"/>
  <c r="X90" i="4" s="1"/>
  <c r="W96" i="4"/>
  <c r="X96" i="4" s="1"/>
  <c r="W95" i="4"/>
  <c r="X95" i="4" s="1"/>
  <c r="W97" i="4"/>
  <c r="X97" i="4" s="1"/>
  <c r="W73" i="4"/>
  <c r="X73" i="4" s="1"/>
  <c r="W75" i="4"/>
  <c r="X75" i="4" s="1"/>
  <c r="W77" i="4"/>
  <c r="X77" i="4" s="1"/>
  <c r="W79" i="4"/>
  <c r="X79" i="4" s="1"/>
  <c r="W81" i="4"/>
  <c r="X81" i="4" s="1"/>
  <c r="W83" i="4"/>
  <c r="X83" i="4" s="1"/>
  <c r="W85" i="4"/>
  <c r="X85" i="4" s="1"/>
  <c r="W87" i="4"/>
  <c r="X87" i="4" s="1"/>
  <c r="W89" i="4"/>
  <c r="X89" i="4" s="1"/>
  <c r="W91" i="4"/>
  <c r="X91" i="4" s="1"/>
  <c r="W93" i="4"/>
  <c r="X93" i="4" s="1"/>
  <c r="BJ16" i="29"/>
  <c r="BJ20" i="29"/>
  <c r="BK20" i="29" s="1"/>
  <c r="BJ21" i="29"/>
  <c r="BK21" i="29" s="1"/>
  <c r="BJ19" i="29"/>
  <c r="BK19" i="29" s="1"/>
  <c r="AX16" i="29"/>
  <c r="AX21" i="29"/>
  <c r="AY21" i="29" s="1"/>
  <c r="AX19" i="29"/>
  <c r="AY19" i="29" s="1"/>
  <c r="AX20" i="29"/>
  <c r="AY20" i="29" s="1"/>
  <c r="AU21" i="29"/>
  <c r="AV21" i="29" s="1"/>
  <c r="AU19" i="29"/>
  <c r="AV19" i="29" s="1"/>
  <c r="AR19" i="29"/>
  <c r="AS19" i="29" s="1"/>
  <c r="AR21" i="29"/>
  <c r="AS21" i="29" s="1"/>
  <c r="AR16" i="29"/>
  <c r="AR20" i="29"/>
  <c r="AS20" i="29" s="1"/>
  <c r="AI19" i="29"/>
  <c r="AJ19" i="29" s="1"/>
  <c r="AI21" i="29"/>
  <c r="AJ21" i="29" s="1"/>
  <c r="AI16" i="29"/>
  <c r="AI20" i="29"/>
  <c r="AJ20" i="29" s="1"/>
  <c r="W21" i="29"/>
  <c r="X21" i="29" s="1"/>
  <c r="W19" i="29"/>
  <c r="X19" i="29" s="1"/>
  <c r="BA19" i="29" l="1"/>
  <c r="BB19" i="29" s="1"/>
  <c r="BA21" i="29"/>
  <c r="BB21" i="29" s="1"/>
  <c r="AP16" i="30"/>
  <c r="AO22" i="30" s="1"/>
  <c r="AP22" i="30" s="1"/>
  <c r="AP26" i="23"/>
  <c r="AO32" i="23" s="1"/>
  <c r="W32" i="23"/>
  <c r="X32" i="23" s="1"/>
  <c r="AP16" i="23"/>
  <c r="AO22" i="23" s="1"/>
  <c r="AP22" i="23" s="1"/>
  <c r="AS41" i="4"/>
  <c r="AR99" i="4" s="1"/>
  <c r="AS99" i="4" s="1"/>
  <c r="AJ41" i="4"/>
  <c r="AI99" i="4" s="1"/>
  <c r="AJ99" i="4" s="1"/>
  <c r="BK16" i="29"/>
  <c r="AY16" i="29"/>
  <c r="AS16" i="29"/>
  <c r="AR22" i="29" s="1"/>
  <c r="AS22" i="29" s="1"/>
  <c r="AJ16" i="29"/>
  <c r="AI22" i="29" s="1"/>
  <c r="AJ22" i="29" s="1"/>
  <c r="AP32" i="23" l="1"/>
  <c r="BJ22" i="29"/>
  <c r="BK22" i="29" s="1"/>
  <c r="AX22" i="29"/>
  <c r="AY22" i="29" s="1"/>
  <c r="Q56" i="33" l="1"/>
  <c r="R56" i="33" s="1"/>
  <c r="Q32" i="33"/>
  <c r="R32" i="33" l="1"/>
  <c r="Q74" i="33" s="1"/>
  <c r="R74" i="33" s="1"/>
  <c r="B7" i="29"/>
  <c r="B8" i="29"/>
  <c r="B4" i="29"/>
  <c r="B3" i="29"/>
  <c r="T79" i="33" l="1"/>
  <c r="Q79" i="33"/>
  <c r="Q32" i="32" l="1"/>
  <c r="Q54" i="32"/>
  <c r="R54" i="32" s="1"/>
  <c r="R32" i="32" l="1"/>
  <c r="Q72" i="32" s="1"/>
  <c r="T76" i="32"/>
  <c r="Z76" i="32"/>
  <c r="W76" i="32"/>
  <c r="R72" i="32" l="1"/>
  <c r="Q76" i="32" s="1"/>
  <c r="Q20" i="30"/>
  <c r="R20" i="30" s="1"/>
  <c r="Q16" i="30"/>
  <c r="W14" i="30"/>
  <c r="AU14" i="29"/>
  <c r="W14" i="29"/>
  <c r="AV14" i="29" l="1"/>
  <c r="BA14" i="29" s="1"/>
  <c r="X14" i="30"/>
  <c r="W20" i="30" s="1"/>
  <c r="X20" i="30" s="1"/>
  <c r="R16" i="30"/>
  <c r="Q22" i="30" s="1"/>
  <c r="R22" i="30" s="1"/>
  <c r="X14" i="29"/>
  <c r="W20" i="29" s="1"/>
  <c r="X20" i="29" s="1"/>
  <c r="AU20" i="29" l="1"/>
  <c r="AV20" i="29" s="1"/>
  <c r="AU16" i="29"/>
  <c r="AV16" i="29" s="1"/>
  <c r="AU22" i="29" s="1"/>
  <c r="AV22" i="29" s="1"/>
  <c r="BB14" i="29"/>
  <c r="W16" i="30"/>
  <c r="W16" i="29"/>
  <c r="BA20" i="29" l="1"/>
  <c r="BB20" i="29" s="1"/>
  <c r="BA16" i="29"/>
  <c r="BB16" i="29" s="1"/>
  <c r="X16" i="30"/>
  <c r="W22" i="30" s="1"/>
  <c r="X22" i="30" s="1"/>
  <c r="X16" i="29"/>
  <c r="W22" i="29" s="1"/>
  <c r="X22" i="29" s="1"/>
  <c r="BA22" i="29" l="1"/>
  <c r="BB22" i="29" s="1"/>
  <c r="Q20" i="23"/>
  <c r="R20" i="23" s="1"/>
  <c r="Q16" i="23"/>
  <c r="W14" i="23"/>
  <c r="X14" i="23" l="1"/>
  <c r="W16" i="23" s="1"/>
  <c r="R16" i="23"/>
  <c r="Q22" i="23" s="1"/>
  <c r="R22" i="23" s="1"/>
  <c r="Q56" i="7"/>
  <c r="R56" i="7" s="1"/>
  <c r="Q32" i="7"/>
  <c r="AO14" i="6"/>
  <c r="X16" i="23" l="1"/>
  <c r="W22" i="23" s="1"/>
  <c r="X22" i="23" s="1"/>
  <c r="W20" i="23"/>
  <c r="X20" i="23" s="1"/>
  <c r="R32" i="7"/>
  <c r="Q74" i="7" s="1"/>
  <c r="R74" i="7" s="1"/>
  <c r="AP14" i="6"/>
  <c r="AO68" i="6" s="1"/>
  <c r="AP68" i="6" s="1"/>
  <c r="AL14" i="7"/>
  <c r="Q38" i="6"/>
  <c r="Q68" i="6"/>
  <c r="R68" i="6" s="1"/>
  <c r="AM14" i="7" l="1"/>
  <c r="AL56" i="7" s="1"/>
  <c r="AM56" i="7" s="1"/>
  <c r="R38" i="6"/>
  <c r="Q92" i="6" s="1"/>
  <c r="R92" i="6" s="1"/>
  <c r="AO38" i="6"/>
  <c r="Q72" i="4"/>
  <c r="R72" i="4" s="1"/>
  <c r="Q41" i="4"/>
  <c r="Q16" i="10"/>
  <c r="R16" i="10" s="1"/>
  <c r="AL32" i="7" l="1"/>
  <c r="AM32" i="7" s="1"/>
  <c r="AL74" i="7" s="1"/>
  <c r="AM74" i="7" s="1"/>
  <c r="AP38" i="6"/>
  <c r="AO92" i="6" s="1"/>
  <c r="AP92" i="6" s="1"/>
  <c r="R41" i="4"/>
  <c r="Q99" i="4" s="1"/>
  <c r="R99" i="4" s="1"/>
  <c r="X14" i="4" l="1"/>
  <c r="W41" i="4" s="1"/>
  <c r="W72" i="4" l="1"/>
  <c r="X72" i="4" s="1"/>
  <c r="X41" i="4"/>
  <c r="W99" i="4" s="1"/>
  <c r="X99" i="4" s="1"/>
  <c r="AF21" i="10" l="1"/>
  <c r="AC21" i="10"/>
  <c r="W21" i="10"/>
  <c r="T21" i="10"/>
  <c r="Q21" i="10"/>
  <c r="AU103" i="4" l="1"/>
  <c r="AC103" i="4"/>
  <c r="Q103" i="4"/>
  <c r="AL103" i="4"/>
  <c r="T103" i="4"/>
  <c r="Z103" i="4" l="1"/>
  <c r="AF103" i="4"/>
  <c r="W103" i="4"/>
  <c r="AL96" i="6"/>
  <c r="AI96" i="6"/>
  <c r="AF96" i="6"/>
  <c r="AC96" i="6"/>
  <c r="Z96" i="6"/>
  <c r="W96" i="6"/>
  <c r="T96" i="6"/>
  <c r="AI103" i="4" l="1"/>
  <c r="AO103" i="4"/>
  <c r="Q96" i="6"/>
  <c r="AO96" i="6" l="1"/>
  <c r="AR103" i="4"/>
  <c r="W79" i="7"/>
  <c r="AI79" i="7"/>
  <c r="AF79" i="7"/>
  <c r="Q79" i="7"/>
  <c r="Z79" i="7"/>
  <c r="AC79" i="7"/>
  <c r="T79" i="7"/>
  <c r="AL79" i="7"/>
</calcChain>
</file>

<file path=xl/sharedStrings.xml><?xml version="1.0" encoding="utf-8"?>
<sst xmlns="http://schemas.openxmlformats.org/spreadsheetml/2006/main" count="4973" uniqueCount="763">
  <si>
    <t>Questionnaire code:</t>
  </si>
  <si>
    <t>Country:</t>
  </si>
  <si>
    <t>Contact 1: Person in charge of completing the questionnaire:</t>
  </si>
  <si>
    <t>Full name:</t>
  </si>
  <si>
    <t>Organization:</t>
  </si>
  <si>
    <t>Organization unit:</t>
  </si>
  <si>
    <t>Function:</t>
  </si>
  <si>
    <t>Email address:</t>
  </si>
  <si>
    <t>Phone number:</t>
  </si>
  <si>
    <t>Fax number:</t>
  </si>
  <si>
    <t>Contact 2: Head of the organization (if different from Contact 1):</t>
  </si>
  <si>
    <t>National statistics:</t>
  </si>
  <si>
    <t>Census questionnaires:</t>
  </si>
  <si>
    <t>Graduates</t>
  </si>
  <si>
    <t>_T</t>
  </si>
  <si>
    <t>GRADE</t>
  </si>
  <si>
    <t>STAT_UNIT</t>
  </si>
  <si>
    <t>Sources:</t>
  </si>
  <si>
    <t>Early childhood education</t>
  </si>
  <si>
    <t>Primary</t>
  </si>
  <si>
    <t>Total secondary</t>
  </si>
  <si>
    <t>Post-secondary non-tertiary</t>
  </si>
  <si>
    <t>Early childhood educational development</t>
  </si>
  <si>
    <t>Pre-primary</t>
  </si>
  <si>
    <t>All programmes</t>
  </si>
  <si>
    <t>General</t>
  </si>
  <si>
    <t>Vocational</t>
  </si>
  <si>
    <t>ISCED 01</t>
  </si>
  <si>
    <t>ISCED 02</t>
  </si>
  <si>
    <t>ISCED 0</t>
  </si>
  <si>
    <t>ISCED 1</t>
  </si>
  <si>
    <t>ISCED 24</t>
  </si>
  <si>
    <t>ISCED 25</t>
  </si>
  <si>
    <t>ISCED 2</t>
  </si>
  <si>
    <t>ISCED 34</t>
  </si>
  <si>
    <t>ISCED 35</t>
  </si>
  <si>
    <t>ISCED 3</t>
  </si>
  <si>
    <t>ISCED 24+34</t>
  </si>
  <si>
    <t>ISCED 25+35</t>
  </si>
  <si>
    <t>ISCED 2+3</t>
  </si>
  <si>
    <t>ISCED 44</t>
  </si>
  <si>
    <t>ISCED 45</t>
  </si>
  <si>
    <t>ISCED 4</t>
  </si>
  <si>
    <t>SEX</t>
  </si>
  <si>
    <t>INTENSITY</t>
  </si>
  <si>
    <t>AGE</t>
  </si>
  <si>
    <t>FIELD</t>
  </si>
  <si>
    <t>COUNTRY_ORIGIN</t>
  </si>
  <si>
    <t>Males</t>
  </si>
  <si>
    <t>Public institutions</t>
  </si>
  <si>
    <t>M</t>
  </si>
  <si>
    <t>Private institutions</t>
  </si>
  <si>
    <t>Females</t>
  </si>
  <si>
    <t>F</t>
  </si>
  <si>
    <t>Males and females</t>
  </si>
  <si>
    <t>Sex</t>
  </si>
  <si>
    <t>Age</t>
  </si>
  <si>
    <t>Y2</t>
  </si>
  <si>
    <t>Y3</t>
  </si>
  <si>
    <t>Y4</t>
  </si>
  <si>
    <t>Y5</t>
  </si>
  <si>
    <t>Y6</t>
  </si>
  <si>
    <t>Y7</t>
  </si>
  <si>
    <t>Y8</t>
  </si>
  <si>
    <t>Y9</t>
  </si>
  <si>
    <t>Y10</t>
  </si>
  <si>
    <t>Y11</t>
  </si>
  <si>
    <t>Y12</t>
  </si>
  <si>
    <t>Y13</t>
  </si>
  <si>
    <t>Y14</t>
  </si>
  <si>
    <t>Y15</t>
  </si>
  <si>
    <t>Y16</t>
  </si>
  <si>
    <t>Y17</t>
  </si>
  <si>
    <t>Y18</t>
  </si>
  <si>
    <t>Y19</t>
  </si>
  <si>
    <t>Y20</t>
  </si>
  <si>
    <t>Y21</t>
  </si>
  <si>
    <t>Y22</t>
  </si>
  <si>
    <t>Y23</t>
  </si>
  <si>
    <t>Y24</t>
  </si>
  <si>
    <t>25-29</t>
  </si>
  <si>
    <t>Y25T29</t>
  </si>
  <si>
    <t>&gt; 29</t>
  </si>
  <si>
    <t>Y_GT29</t>
  </si>
  <si>
    <t>Age unknown</t>
  </si>
  <si>
    <t>_U</t>
  </si>
  <si>
    <t>TOTAL</t>
  </si>
  <si>
    <t>&lt; 15</t>
  </si>
  <si>
    <t>Y_LT15</t>
  </si>
  <si>
    <t>30-34</t>
  </si>
  <si>
    <t>Y30T34</t>
  </si>
  <si>
    <t>35-39</t>
  </si>
  <si>
    <t>Y35T39</t>
  </si>
  <si>
    <t>40-44</t>
  </si>
  <si>
    <t>Y40T44</t>
  </si>
  <si>
    <t>45-49</t>
  </si>
  <si>
    <t>Y45T49</t>
  </si>
  <si>
    <t>&gt; 49</t>
  </si>
  <si>
    <t>Y_GT49</t>
  </si>
  <si>
    <t>Grade 1</t>
  </si>
  <si>
    <t>Grade 2</t>
  </si>
  <si>
    <t>Grade 3</t>
  </si>
  <si>
    <t>Grade 4</t>
  </si>
  <si>
    <t>Grade 5</t>
  </si>
  <si>
    <t>Grade 6</t>
  </si>
  <si>
    <t>Grade 7</t>
  </si>
  <si>
    <t>YLT4</t>
  </si>
  <si>
    <t>&gt; 24</t>
  </si>
  <si>
    <t>Y_GT24</t>
  </si>
  <si>
    <t>&lt; 10</t>
  </si>
  <si>
    <t>Y_LT10</t>
  </si>
  <si>
    <t>Sufficient for level completion</t>
  </si>
  <si>
    <t>Sufficient for partial level completion</t>
  </si>
  <si>
    <t>GRAD</t>
  </si>
  <si>
    <t>Classroom teachers</t>
  </si>
  <si>
    <t>Element</t>
  </si>
  <si>
    <t>Type</t>
  </si>
  <si>
    <t>PosType</t>
  </si>
  <si>
    <t>Position</t>
  </si>
  <si>
    <t>DataStart</t>
  </si>
  <si>
    <t>DIM</t>
  </si>
  <si>
    <t>CELL</t>
  </si>
  <si>
    <t>B1</t>
  </si>
  <si>
    <t>NumColums</t>
  </si>
  <si>
    <t>REF_AREA</t>
  </si>
  <si>
    <t>B2</t>
  </si>
  <si>
    <t>MaxEmptyRows</t>
  </si>
  <si>
    <t>B3</t>
  </si>
  <si>
    <t>ROW</t>
  </si>
  <si>
    <t>COLUMN</t>
  </si>
  <si>
    <t>ATT</t>
  </si>
  <si>
    <t>UNIT_MULT</t>
  </si>
  <si>
    <t>B4</t>
  </si>
  <si>
    <t>DECIMALS</t>
  </si>
  <si>
    <t>OBS_STATUS</t>
  </si>
  <si>
    <t>OBS_LEVEL</t>
  </si>
  <si>
    <t>ISC11_LEVEL</t>
  </si>
  <si>
    <t>COUNTRY_CITIZENSHIP</t>
  </si>
  <si>
    <t>TIME_PERIOD</t>
  </si>
  <si>
    <t>SECTOR</t>
  </si>
  <si>
    <t>UNIT_MEASURE</t>
  </si>
  <si>
    <t>TABLE_IDENTIFIER</t>
  </si>
  <si>
    <t>REF_YEAR_AGES</t>
  </si>
  <si>
    <t>ORIGIN_CRITERION</t>
  </si>
  <si>
    <t>REF_YEAR_START</t>
  </si>
  <si>
    <t>REF_YEAR_END</t>
  </si>
  <si>
    <t>TIME_PER_COLLECT</t>
  </si>
  <si>
    <t>PER</t>
  </si>
  <si>
    <t>FT_PT</t>
  </si>
  <si>
    <t>PT</t>
  </si>
  <si>
    <t>INST_PUB</t>
  </si>
  <si>
    <t>INST_PRIV</t>
  </si>
  <si>
    <t>INST_T</t>
  </si>
  <si>
    <t>ISC_CAT1</t>
  </si>
  <si>
    <t>ISC_CAT2</t>
  </si>
  <si>
    <t>ISC0</t>
  </si>
  <si>
    <t>ISC1</t>
  </si>
  <si>
    <t>ISC2</t>
  </si>
  <si>
    <t>ISC3</t>
  </si>
  <si>
    <t>ISC2_3</t>
  </si>
  <si>
    <t>ISC4</t>
  </si>
  <si>
    <t>ISC_CAT4</t>
  </si>
  <si>
    <t>ISC_CAT5</t>
  </si>
  <si>
    <t>B5</t>
  </si>
  <si>
    <t>B6</t>
  </si>
  <si>
    <t>B7</t>
  </si>
  <si>
    <t>B8</t>
  </si>
  <si>
    <t>B9</t>
  </si>
  <si>
    <t>B11</t>
  </si>
  <si>
    <t>_X</t>
  </si>
  <si>
    <t>A2</t>
  </si>
  <si>
    <t>A3</t>
  </si>
  <si>
    <t>A4</t>
  </si>
  <si>
    <t>A5</t>
  </si>
  <si>
    <t>A6</t>
  </si>
  <si>
    <t>RPTR</t>
  </si>
  <si>
    <t>NENT</t>
  </si>
  <si>
    <t>A8</t>
  </si>
  <si>
    <t>ISC_SUB4</t>
  </si>
  <si>
    <t>ISC_SUB2</t>
  </si>
  <si>
    <t>ISC_SUB3</t>
  </si>
  <si>
    <t>A9</t>
  </si>
  <si>
    <t>FTE</t>
  </si>
  <si>
    <t>TEACH</t>
  </si>
  <si>
    <t>A10</t>
  </si>
  <si>
    <t>B10</t>
  </si>
  <si>
    <t>8</t>
  </si>
  <si>
    <t>9</t>
  </si>
  <si>
    <t>10</t>
  </si>
  <si>
    <t>11</t>
  </si>
  <si>
    <t>12</t>
  </si>
  <si>
    <t>13</t>
  </si>
  <si>
    <t>A7</t>
  </si>
  <si>
    <t>60</t>
  </si>
  <si>
    <t>14</t>
  </si>
  <si>
    <t>15</t>
  </si>
  <si>
    <t>COMMENT_OBS</t>
  </si>
  <si>
    <t>AT</t>
  </si>
  <si>
    <t>ISCP11_CAT</t>
  </si>
  <si>
    <t>ISCP11_SUB</t>
  </si>
  <si>
    <t>EDU_TYPE</t>
  </si>
  <si>
    <t>Country names</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</si>
  <si>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</si>
  <si>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</si>
  <si>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</si>
  <si>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</si>
  <si>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</si>
  <si>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</si>
  <si>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</si>
  <si>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</si>
  <si>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</si>
  <si>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</si>
  <si>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</si>
  <si>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</si>
  <si>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</si>
  <si>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</si>
  <si>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</si>
  <si>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</si>
  <si>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</si>
  <si>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</si>
  <si>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</si>
  <si>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</si>
  <si>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</si>
  <si>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</si>
  <si>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</si>
  <si>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</si>
  <si>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</si>
  <si>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</si>
  <si>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</si>
  <si>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</si>
  <si>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</si>
  <si>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</si>
  <si>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</si>
  <si>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</si>
  <si>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</si>
  <si>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</si>
  <si>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</si>
  <si>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</si>
  <si>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</si>
  <si>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</si>
  <si>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</si>
  <si>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</si>
  <si>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</si>
  <si>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</si>
  <si>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</si>
  <si>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Colombia</t>
  </si>
  <si>
    <t>Comoros</t>
  </si>
  <si>
    <t>Congo</t>
  </si>
  <si>
    <t>Cook Islands</t>
  </si>
  <si>
    <t>Costa Rica</t>
  </si>
  <si>
    <t>Côte d'Ivoire</t>
  </si>
  <si>
    <t>Croatia</t>
  </si>
  <si>
    <t>Cuba</t>
  </si>
  <si>
    <t>Curaçao</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</si>
  <si>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</si>
  <si>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</si>
  <si>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</si>
  <si>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</si>
  <si>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</si>
  <si>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</si>
  <si>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</si>
  <si>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</si>
  <si>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</si>
  <si>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</si>
  <si>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</si>
  <si>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</si>
  <si>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</si>
  <si>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</si>
  <si>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</si>
  <si>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</si>
  <si>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</si>
  <si>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</si>
  <si>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</si>
  <si>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</si>
  <si>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</si>
  <si>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</si>
  <si>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</si>
  <si>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Gibraltar</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</si>
  <si>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</si>
  <si>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</si>
  <si>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</si>
  <si>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</si>
  <si>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</si>
  <si>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</si>
  <si>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</si>
  <si>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</si>
  <si>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</si>
  <si>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</si>
  <si>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</si>
  <si>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</si>
  <si>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</si>
  <si>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</si>
  <si>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</si>
  <si>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</si>
  <si>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</si>
  <si>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</si>
  <si>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</si>
  <si>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</si>
  <si>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</si>
  <si>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</si>
  <si>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</si>
  <si>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</si>
  <si>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</si>
  <si>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</si>
  <si>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</si>
  <si>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</si>
  <si>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</si>
  <si>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</si>
  <si>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</si>
  <si>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</si>
  <si>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</si>
  <si>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</si>
  <si>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</si>
  <si>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</si>
  <si>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</si>
  <si>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</si>
  <si>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</si>
  <si>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</si>
  <si>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</si>
  <si>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</si>
  <si>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</si>
  <si>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</si>
  <si>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</si>
  <si>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</si>
  <si>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</si>
  <si>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</si>
  <si>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</si>
  <si>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</si>
  <si>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</si>
  <si>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</si>
  <si>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</si>
  <si>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</si>
  <si>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</si>
  <si>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</si>
  <si>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</si>
  <si>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</si>
  <si>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</si>
  <si>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</si>
  <si>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</si>
  <si>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</si>
  <si>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</si>
  <si>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</si>
  <si>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</si>
  <si>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Palestine</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</si>
  <si>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</si>
  <si>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</si>
  <si>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</si>
  <si>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</si>
  <si>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</si>
  <si>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</si>
  <si>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</si>
  <si>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</si>
  <si>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</si>
  <si>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</si>
  <si>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</si>
  <si>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</si>
  <si>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</si>
  <si>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</si>
  <si>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</si>
  <si>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</si>
  <si>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</si>
  <si>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</si>
  <si>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</si>
  <si>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</si>
  <si>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</si>
  <si>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</si>
  <si>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</si>
  <si>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</si>
  <si>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</si>
  <si>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</si>
  <si>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</si>
  <si>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</si>
  <si>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</si>
  <si>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</si>
  <si>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</si>
  <si>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</si>
  <si>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</si>
  <si>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</si>
  <si>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</si>
  <si>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</si>
  <si>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</si>
  <si>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</si>
  <si>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</si>
  <si>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</si>
  <si>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</si>
  <si>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</si>
  <si>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</si>
  <si>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</si>
  <si>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</si>
  <si>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</si>
  <si>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</si>
  <si>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</si>
  <si>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</si>
  <si>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</si>
  <si>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</si>
  <si>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</si>
  <si>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</si>
  <si>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</si>
  <si>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</si>
  <si>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</si>
  <si>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</si>
  <si>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</si>
  <si>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</si>
  <si>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</si>
  <si>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</si>
  <si>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</si>
  <si>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</si>
  <si>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</si>
  <si>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</si>
  <si>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</si>
  <si>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</si>
  <si>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</si>
  <si>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AF</t>
  </si>
  <si>
    <t>AL</t>
  </si>
  <si>
    <t>DZ</t>
  </si>
  <si>
    <t>AD</t>
  </si>
  <si>
    <t>AO</t>
  </si>
  <si>
    <t>AI</t>
  </si>
  <si>
    <t>AG</t>
  </si>
  <si>
    <t>AR</t>
  </si>
  <si>
    <t>AM</t>
  </si>
  <si>
    <t>AW</t>
  </si>
  <si>
    <t>AU</t>
  </si>
  <si>
    <t>AZ</t>
  </si>
  <si>
    <t>BS</t>
  </si>
  <si>
    <t>BH</t>
  </si>
  <si>
    <t>BD</t>
  </si>
  <si>
    <t>BB</t>
  </si>
  <si>
    <t>BY</t>
  </si>
  <si>
    <t>BE</t>
  </si>
  <si>
    <t>BZ</t>
  </si>
  <si>
    <t>BJ</t>
  </si>
  <si>
    <t>BM</t>
  </si>
  <si>
    <t>BT</t>
  </si>
  <si>
    <t>BO</t>
  </si>
  <si>
    <t>BA</t>
  </si>
  <si>
    <t>BW</t>
  </si>
  <si>
    <t>BR</t>
  </si>
  <si>
    <t>VG</t>
  </si>
  <si>
    <t>BN</t>
  </si>
  <si>
    <t>BG</t>
  </si>
  <si>
    <t>BF</t>
  </si>
  <si>
    <t>BI</t>
  </si>
  <si>
    <t>CV</t>
  </si>
  <si>
    <t>KH</t>
  </si>
  <si>
    <t>CM</t>
  </si>
  <si>
    <t>CA</t>
  </si>
  <si>
    <t>KY</t>
  </si>
  <si>
    <t>CF</t>
  </si>
  <si>
    <t>TD</t>
  </si>
  <si>
    <t>CL</t>
  </si>
  <si>
    <t>CN</t>
  </si>
  <si>
    <t>HK</t>
  </si>
  <si>
    <t>MO</t>
  </si>
  <si>
    <t>CO</t>
  </si>
  <si>
    <t>KM</t>
  </si>
  <si>
    <t>CG</t>
  </si>
  <si>
    <t>CK</t>
  </si>
  <si>
    <t>CR</t>
  </si>
  <si>
    <t>CI</t>
  </si>
  <si>
    <t>HR</t>
  </si>
  <si>
    <t>CU</t>
  </si>
  <si>
    <t>CW</t>
  </si>
  <si>
    <t>CY</t>
  </si>
  <si>
    <t>CZ</t>
  </si>
  <si>
    <t>KP</t>
  </si>
  <si>
    <t>CD</t>
  </si>
  <si>
    <t>DK</t>
  </si>
  <si>
    <t>DJ</t>
  </si>
  <si>
    <t>DM</t>
  </si>
  <si>
    <t>DO</t>
  </si>
  <si>
    <t>EC</t>
  </si>
  <si>
    <t>EG</t>
  </si>
  <si>
    <t>SV</t>
  </si>
  <si>
    <t>GQ</t>
  </si>
  <si>
    <t>ER</t>
  </si>
  <si>
    <t>EE</t>
  </si>
  <si>
    <t>ET</t>
  </si>
  <si>
    <t>FJ</t>
  </si>
  <si>
    <t>FI</t>
  </si>
  <si>
    <t>FR</t>
  </si>
  <si>
    <t>GA</t>
  </si>
  <si>
    <t>GM</t>
  </si>
  <si>
    <t>GE</t>
  </si>
  <si>
    <t>DE</t>
  </si>
  <si>
    <t>GH</t>
  </si>
  <si>
    <t>GI</t>
  </si>
  <si>
    <t>GR</t>
  </si>
  <si>
    <t>GD</t>
  </si>
  <si>
    <t>GT</t>
  </si>
  <si>
    <t>GN</t>
  </si>
  <si>
    <t>GW</t>
  </si>
  <si>
    <t>GY</t>
  </si>
  <si>
    <t>HT</t>
  </si>
  <si>
    <t>VA</t>
  </si>
  <si>
    <t>HN</t>
  </si>
  <si>
    <t>HU</t>
  </si>
  <si>
    <t>IS</t>
  </si>
  <si>
    <t>IN</t>
  </si>
  <si>
    <t>ID</t>
  </si>
  <si>
    <t>IR</t>
  </si>
  <si>
    <t>IQ</t>
  </si>
  <si>
    <t>IE</t>
  </si>
  <si>
    <t>IL</t>
  </si>
  <si>
    <t>IT</t>
  </si>
  <si>
    <t>JM</t>
  </si>
  <si>
    <t>JP</t>
  </si>
  <si>
    <t>JO</t>
  </si>
  <si>
    <t>KZ</t>
  </si>
  <si>
    <t>KE</t>
  </si>
  <si>
    <t>KI</t>
  </si>
  <si>
    <t>KW</t>
  </si>
  <si>
    <t>KG</t>
  </si>
  <si>
    <t>LA</t>
  </si>
  <si>
    <t>LV</t>
  </si>
  <si>
    <t>LB</t>
  </si>
  <si>
    <t>LS</t>
  </si>
  <si>
    <t>LR</t>
  </si>
  <si>
    <t>LY</t>
  </si>
  <si>
    <t>LT</t>
  </si>
  <si>
    <t>LU</t>
  </si>
  <si>
    <t>MG</t>
  </si>
  <si>
    <t>MW</t>
  </si>
  <si>
    <t>MY</t>
  </si>
  <si>
    <t>MV</t>
  </si>
  <si>
    <t>ML</t>
  </si>
  <si>
    <t>MT</t>
  </si>
  <si>
    <t>MH</t>
  </si>
  <si>
    <t>MR</t>
  </si>
  <si>
    <t>MU</t>
  </si>
  <si>
    <t>MX</t>
  </si>
  <si>
    <t>FM</t>
  </si>
  <si>
    <t>MC</t>
  </si>
  <si>
    <t>MN</t>
  </si>
  <si>
    <t>ME</t>
  </si>
  <si>
    <t>MS</t>
  </si>
  <si>
    <t>MA</t>
  </si>
  <si>
    <t>MZ</t>
  </si>
  <si>
    <t>MM</t>
  </si>
  <si>
    <t>NA</t>
  </si>
  <si>
    <t>NR</t>
  </si>
  <si>
    <t>NP</t>
  </si>
  <si>
    <t>NL</t>
  </si>
  <si>
    <t>NZ</t>
  </si>
  <si>
    <t>NI</t>
  </si>
  <si>
    <t>NE</t>
  </si>
  <si>
    <t>NG</t>
  </si>
  <si>
    <t>NU</t>
  </si>
  <si>
    <t>NO</t>
  </si>
  <si>
    <t>OM</t>
  </si>
  <si>
    <t>PK</t>
  </si>
  <si>
    <t>PW</t>
  </si>
  <si>
    <t>PS</t>
  </si>
  <si>
    <t>PA</t>
  </si>
  <si>
    <t>PG</t>
  </si>
  <si>
    <t>PY</t>
  </si>
  <si>
    <t>PE</t>
  </si>
  <si>
    <t>PH</t>
  </si>
  <si>
    <t>PL</t>
  </si>
  <si>
    <t>PR</t>
  </si>
  <si>
    <t>QA</t>
  </si>
  <si>
    <t>KR</t>
  </si>
  <si>
    <t>MD</t>
  </si>
  <si>
    <t>RO</t>
  </si>
  <si>
    <t>RU</t>
  </si>
  <si>
    <t>RW</t>
  </si>
  <si>
    <t>KN</t>
  </si>
  <si>
    <t>LC</t>
  </si>
  <si>
    <t>VC</t>
  </si>
  <si>
    <t>WS</t>
  </si>
  <si>
    <t>SM</t>
  </si>
  <si>
    <t>ST</t>
  </si>
  <si>
    <t>SA</t>
  </si>
  <si>
    <t>SN</t>
  </si>
  <si>
    <t>RS</t>
  </si>
  <si>
    <t>SC</t>
  </si>
  <si>
    <t>SL</t>
  </si>
  <si>
    <t>SG</t>
  </si>
  <si>
    <t>SX</t>
  </si>
  <si>
    <t>SK</t>
  </si>
  <si>
    <t>SI</t>
  </si>
  <si>
    <t>SB</t>
  </si>
  <si>
    <t>SO</t>
  </si>
  <si>
    <t>ZA</t>
  </si>
  <si>
    <t>SS</t>
  </si>
  <si>
    <t>ES</t>
  </si>
  <si>
    <t>LK</t>
  </si>
  <si>
    <t>SD</t>
  </si>
  <si>
    <t>SR</t>
  </si>
  <si>
    <t>SZ</t>
  </si>
  <si>
    <t>SE</t>
  </si>
  <si>
    <t>CH</t>
  </si>
  <si>
    <t>SY</t>
  </si>
  <si>
    <t>TJ</t>
  </si>
  <si>
    <t>TH</t>
  </si>
  <si>
    <t>MK</t>
  </si>
  <si>
    <t>TL</t>
  </si>
  <si>
    <t>TG</t>
  </si>
  <si>
    <t>TK</t>
  </si>
  <si>
    <t>TO</t>
  </si>
  <si>
    <t>TT</t>
  </si>
  <si>
    <t>TN</t>
  </si>
  <si>
    <t>TR</t>
  </si>
  <si>
    <t>TM</t>
  </si>
  <si>
    <t>TC</t>
  </si>
  <si>
    <t>TV</t>
  </si>
  <si>
    <t>UG</t>
  </si>
  <si>
    <t>UA</t>
  </si>
  <si>
    <t>AE</t>
  </si>
  <si>
    <t>GB</t>
  </si>
  <si>
    <t>TZ</t>
  </si>
  <si>
    <t>US</t>
  </si>
  <si>
    <t>UY</t>
  </si>
  <si>
    <t>UZ</t>
  </si>
  <si>
    <t>VU</t>
  </si>
  <si>
    <t>VE</t>
  </si>
  <si>
    <t>VN</t>
  </si>
  <si>
    <t>YE</t>
  </si>
  <si>
    <t>ZM</t>
  </si>
  <si>
    <t>ZW</t>
  </si>
  <si>
    <t>Country ISO 2 Code</t>
  </si>
  <si>
    <t>UIS Country Name</t>
  </si>
  <si>
    <t>1. Please provide information on the person(s) responsible for completing this questionnaire.</t>
  </si>
  <si>
    <t>Lower secondary</t>
  </si>
  <si>
    <t>Upper secondary</t>
  </si>
  <si>
    <t>STU</t>
  </si>
  <si>
    <t>&lt;4</t>
  </si>
  <si>
    <t>EN</t>
  </si>
  <si>
    <t>DSD</t>
  </si>
  <si>
    <t>ISCED 243+244+253+254</t>
  </si>
  <si>
    <t>ISCED 343+353</t>
  </si>
  <si>
    <t>ISCED 344+354</t>
  </si>
  <si>
    <t>W00</t>
  </si>
  <si>
    <t>Please select a country</t>
  </si>
  <si>
    <t>ISC_SUB3_4</t>
  </si>
  <si>
    <t>School year start (dd/mm/yyyy):</t>
  </si>
  <si>
    <t>School year end (dd/mm/yyyy):</t>
  </si>
  <si>
    <t>Reference date for ages (dd/mm/yyyy):</t>
  </si>
  <si>
    <t>VAL_A1</t>
  </si>
  <si>
    <t>Vlookup</t>
  </si>
  <si>
    <t>3. Please provide information on the school year, reference date for ages and the main sources of data.</t>
  </si>
  <si>
    <t>ADLT_F</t>
  </si>
  <si>
    <t>INIT</t>
  </si>
  <si>
    <t>ISCED 342+352</t>
  </si>
  <si>
    <t>2. Please provide the website address(es) where national education statistics and school census questionnaires are published.</t>
  </si>
  <si>
    <t>Instructions for completing the questionnaire</t>
  </si>
  <si>
    <t>http://www.uis.unesco.org/UISQuestionnaires/Pages/country.aspx</t>
  </si>
  <si>
    <t>uis.survey@unesco.org</t>
  </si>
  <si>
    <t>http://www.uis.unesco.org/datacentre</t>
  </si>
  <si>
    <t>Coverage</t>
  </si>
  <si>
    <t>This questionnaire covers the entire formal education system in both public and private institutions within the borders of your country. The data provided should include both formal initial education programmes and formal adult education programmes. If data are not available for some part of the education system, please make estimates to ensure full data coverage.</t>
  </si>
  <si>
    <t>Before completing this questionnaire, education programmes should first be classified by level according to the 2011 revision of the International Standard Classification of Education (ISCED 2011). The UIS will use the ISCED 2011 mapping of your country to validate your data submission. If your country does not have a recent ISCED mapping or if there have been subsequent changes to your national education system, please download and complete or update the questionnaire on National Education Systems (UIS/ED/ISC11) which is available on our Questionnaire Website.</t>
  </si>
  <si>
    <t>Academic year/reference period for the data collected in this questionnaire</t>
  </si>
  <si>
    <t>Using the Excel questionnaire</t>
  </si>
  <si>
    <t>Validation checks</t>
  </si>
  <si>
    <t>Structure of data items</t>
  </si>
  <si>
    <t>Numeric data</t>
  </si>
  <si>
    <t>Codes</t>
  </si>
  <si>
    <t>M - data not available or missing</t>
  </si>
  <si>
    <t>For any queries concerning the questionnaire, please contact the UIS by:</t>
  </si>
  <si>
    <t>PO Box 6128, Station Centre-ville</t>
  </si>
  <si>
    <t>CANADA</t>
  </si>
  <si>
    <t>Students and teachers (ISCED 0-4)</t>
  </si>
  <si>
    <t>Full-time equivalents</t>
  </si>
  <si>
    <t>Montreal, QC H3C 3J7</t>
  </si>
  <si>
    <t>Contact information for the UNESCO Institute for Statistics</t>
  </si>
  <si>
    <t>Email:</t>
  </si>
  <si>
    <t>Tel:</t>
  </si>
  <si>
    <t>+1 514 343 6880</t>
  </si>
  <si>
    <t>Fax:</t>
  </si>
  <si>
    <t>+1 514 343 5740</t>
  </si>
  <si>
    <t>Mail:</t>
  </si>
  <si>
    <t>UNESCO Institute for Statistics</t>
  </si>
  <si>
    <t>Web:</t>
  </si>
  <si>
    <t>http://www.uis.unesco.org</t>
  </si>
  <si>
    <t>Of which: have attended any early childhood education programme (ISCED 0)</t>
  </si>
  <si>
    <t>Excel_file</t>
  </si>
  <si>
    <t>Please refer to the Instruction Manual: Survey of Formal Education for detailed concepts and definitions used in this survey.</t>
  </si>
  <si>
    <t>All UIS questionnaires and manuals are available on the Questionnaire Website:</t>
  </si>
  <si>
    <t>Completed questionnaires should be sent by email attachment to:</t>
  </si>
  <si>
    <t>Data from previous surveys are available at:</t>
  </si>
  <si>
    <t>This questionnaire has been designed for optimal functionality in Microsoft Excel 2010 but can also be used with other versions of Excel. The questionnaire has been locked to preserve the layout and the integrity of the automatically calculated totals (shaded in blue) and validations. To the extent possible, data should be entered in the white cells only. If data are not available for a given category please use the missing codes described below.</t>
  </si>
  <si>
    <t>The questionnaire contains validation checks using conditional formatting to highlight errors or invalid data entries. If further input is required, for example when a comment is needed to explain a missing code or if an error is detected in the data, the cell will turn yellow and/or a pop-up message will appear.</t>
  </si>
  <si>
    <t>In order to ensure the provision of complete data and metadata, each data item is composed of three distinct cells which accept numeric data (including zeros to indicate nil or negligible data), missing data codes and comments, respectively. Countries are requested to make every effort to provide complete data in the numeric cell, if data are not available please use the appropriate codes described below. Please note that the Excel commenting feature has been disabled. Comments should be entered in the appropriate comment cell.</t>
  </si>
  <si>
    <t>These cells only accept numeric values, including zeros (to indicate nil or negligible data). Please note that an error message will appear if a non-numeric value is entered.</t>
  </si>
  <si>
    <t>These cells only accept the letters Z, X, W or M and are located to the right of the numeric data cells. The correct use of codes is an essential condition to ensure cross-national comparability and completeness of data. The codes are used in statistical analyses and reports to indicate the coverage of the data and to explain why data are not available. Please explain any data coverage issues using the following codes:</t>
  </si>
  <si>
    <t>X - data included elsewhere</t>
  </si>
  <si>
    <t>If data include other categories and are therefore over-covered, please enter the value in the numeric data cell and 'W' in the related codes cell. Please also indicate in the comment cell which data are included by using the Excel column and row identifiers or free text. Where appropriate, please also use the 'X' code described above.</t>
  </si>
  <si>
    <t>If a category exists in your national education system but the related data are not available, cannot be estimated and are not included in any other cells of the questionnaire, please leave the numeric data cell blank and enter 'M' in the related codes cell. In such cases, please note that the total is considered to be missing or incomplete with respect to these categories. If possible, please provide a comment to indicate why data are not available.</t>
  </si>
  <si>
    <t>&gt; 18</t>
  </si>
  <si>
    <t>Y_GT18</t>
  </si>
  <si>
    <t>Students and teachers</t>
  </si>
  <si>
    <t>&lt;2</t>
  </si>
  <si>
    <t>17+18</t>
  </si>
  <si>
    <t>Q</t>
  </si>
  <si>
    <t>T</t>
  </si>
  <si>
    <t>Q+T</t>
  </si>
  <si>
    <t>Z</t>
  </si>
  <si>
    <t>AC</t>
  </si>
  <si>
    <t>AI+AL</t>
  </si>
  <si>
    <t>YLT2</t>
  </si>
  <si>
    <t>This questionnaire is designed to collect internationally comparable data on formal education at the early childhood, primary, secondary and post-secondary non-tertiary levels, necessary for the evaluation and monitoring of education systems worldwide. The data form a central part of the database of education statistics maintained by the UNESCO Institute for Statistics (UIS). They are disseminated widely to the user community and help to inform policymakers at both national and international levels. The data are required for the calculation of many education indicators used in the monitoring of progress towards regional and global goals, including the post-2015 education targets.</t>
  </si>
  <si>
    <t>Z - category not applicable</t>
  </si>
  <si>
    <t>If a data item or table refers to a category which does not apply or exist in your national education system (e.g. ISCED 4 programmes do not exist in your country), please enter zero '0' in the numeric data cell and enter 'Z' in the related codes cell. The use of this code indicates that data for these categories do not even hypothetically exist.</t>
  </si>
  <si>
    <t>W - includes data from another category</t>
  </si>
  <si>
    <t>DefaultValue</t>
  </si>
  <si>
    <t>NaN</t>
  </si>
  <si>
    <t>ISCED 343+344+353+354</t>
  </si>
  <si>
    <t>Total</t>
  </si>
  <si>
    <t>Of which: part-time only</t>
  </si>
  <si>
    <t>Trained teachers</t>
  </si>
  <si>
    <t>Qualified teachers</t>
  </si>
  <si>
    <t>Lower secondary (ISCED 24)</t>
  </si>
  <si>
    <t>Of which: repeaters</t>
  </si>
  <si>
    <t>A2: Number of students by level of education, intensity of participation, type of institution and sex</t>
  </si>
  <si>
    <t>UIS_ED_A_2016</t>
  </si>
  <si>
    <t>Formal adult education only</t>
  </si>
  <si>
    <t>Formal initial primary education (ISCED 1) only</t>
  </si>
  <si>
    <t>Formal initial general education only</t>
  </si>
  <si>
    <t>Formal initial education only</t>
  </si>
  <si>
    <t>Upper secondary
(ISCED 34)</t>
  </si>
  <si>
    <t>Unspecified or 
residual grade</t>
  </si>
  <si>
    <t>TOTAL: all grades</t>
  </si>
  <si>
    <t>Students
Full- and part-time</t>
  </si>
  <si>
    <t>Classroom teachers
Full- and part-time</t>
  </si>
  <si>
    <t>A4: Number of students in formal adult education by level of education, age and sex</t>
  </si>
  <si>
    <t>A6: Number of students and repeaters in initial lower and upper secondary general education by grade, age and sex</t>
  </si>
  <si>
    <t>New entrants to Grade 1
Full- and part-time</t>
  </si>
  <si>
    <t>A9: Number of classroom teachers by teaching level of education, employment status, type of institution and sex</t>
  </si>
  <si>
    <t>Students</t>
  </si>
  <si>
    <t>A1: General information on the data collected in the questionnaire</t>
  </si>
  <si>
    <t>A3: Number of students by level of education, age and sex</t>
  </si>
  <si>
    <t>A7: Number of new entrants to Grade 1 in initial education and prior enrolment by age and sex</t>
  </si>
  <si>
    <t>7</t>
  </si>
  <si>
    <t>6</t>
  </si>
  <si>
    <t>15+18</t>
  </si>
  <si>
    <t>16+19</t>
  </si>
  <si>
    <t>Q14</t>
  </si>
  <si>
    <t>14+15</t>
  </si>
  <si>
    <t>14+17</t>
  </si>
  <si>
    <t>v1</t>
  </si>
  <si>
    <t>24+25</t>
  </si>
  <si>
    <t>27+28</t>
  </si>
  <si>
    <t>25+28</t>
  </si>
  <si>
    <t>24+27</t>
  </si>
  <si>
    <t>26+29</t>
  </si>
  <si>
    <t>TRTEACH</t>
  </si>
  <si>
    <t>QTEACH</t>
  </si>
  <si>
    <t>NENT_P</t>
  </si>
  <si>
    <t>2016 SURVEY OF FORMAL EDUCATION</t>
  </si>
  <si>
    <t>Data for the academic year ending in 2015</t>
  </si>
  <si>
    <t>This questionnaire collects data on the academic year ending in 2015 or a more recent year. If data are not available for 2015, please report the latest year for which data are available.</t>
  </si>
  <si>
    <t>A5: Number of students and repeaters in initial primary education by age, grade and sex</t>
  </si>
  <si>
    <t>_Z</t>
  </si>
  <si>
    <t>A8: Number of graduates by level of education, type of completion and sex</t>
  </si>
  <si>
    <r>
      <rPr>
        <i/>
        <sz val="11"/>
        <rFont val="Calibri"/>
        <family val="2"/>
        <scheme val="minor"/>
      </rPr>
      <t>Of which:</t>
    </r>
    <r>
      <rPr>
        <sz val="11"/>
        <rFont val="Calibri"/>
        <family val="2"/>
        <scheme val="minor"/>
      </rPr>
      <t xml:space="preserve"> Sufficient for level completion without direct access to tertiary education</t>
    </r>
  </si>
  <si>
    <r>
      <rPr>
        <i/>
        <sz val="11"/>
        <rFont val="Calibri"/>
        <family val="2"/>
        <scheme val="minor"/>
      </rPr>
      <t>Of which:</t>
    </r>
    <r>
      <rPr>
        <sz val="11"/>
        <rFont val="Calibri"/>
        <family val="2"/>
        <scheme val="minor"/>
      </rPr>
      <t xml:space="preserve"> Sufficient for level completion with direct access to tertiary education</t>
    </r>
  </si>
  <si>
    <t>A10: Number of classroom teachers by qualified and trained status, teaching level of education, type of institution and sex</t>
  </si>
  <si>
    <t>FREQ</t>
  </si>
  <si>
    <t>FIX</t>
  </si>
  <si>
    <t>A</t>
  </si>
  <si>
    <t>If a data item or category exists in your national education system but cannot be disaggregated from another category, please leave the numeric data cell blank and enter 'X' in related codes cell. Please also indicate in which cell the data are included in the comment cell by using the Excel column and row identifiers or free text. Where appropriate, please also use the code 'W' described below.</t>
  </si>
  <si>
    <t>Deadline for returning the completed questionnaire: 29 April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</si>
</sst>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6"/>
      <color theme="0"/>
      <name val="Calibri"/>
      <family val="2"/>
      <scheme val="minor"/>
    </font>
    <font>
      <sz val="10"/>
      <name val="Verdana"/>
      <family val="2"/>
    </font>
    <font>
      <sz val="11"/>
      <name val="Calibri"/>
      <family val="2"/>
      <scheme val="minor"/>
    </font>
    <font>
      <b/>
      <sz val="11"/>
      <name val="Calibri"/>
      <family val="2"/>
      <scheme val="minor"/>
    </font>
    <font>
      <sz val="10"/>
      <name val="Arial"/>
      <family val="2"/>
    </font>
    <font>
      <sz val="10"/>
      <color theme="1"/>
      <name val="Arial"/>
      <family val="2"/>
    </font>
    <font>
      <sz val="8"/>
      <color theme="1"/>
      <name val="Arial"/>
      <family val="2"/>
    </font>
    <font>
      <sz val="8"/>
      <name val="Arial"/>
      <family val="2"/>
    </font>
    <font>
      <b/>
      <sz val="8"/>
      <name val="Arial"/>
      <family val="2"/>
    </font>
    <font>
      <sz val="8"/>
      <color theme="1"/>
      <name val="Calibri"/>
      <family val="2"/>
      <scheme val="minor"/>
    </font>
    <font>
      <sz val="8"/>
      <name val="Calibri"/>
      <family val="2"/>
      <scheme val="minor"/>
    </font>
    <font>
      <b/>
      <sz val="16"/>
      <name val="Calibri"/>
      <family val="2"/>
      <scheme val="minor"/>
    </font>
    <font>
      <sz val="10"/>
      <name val="Calibri"/>
      <family val="2"/>
      <scheme val="minor"/>
    </font>
    <font>
      <sz val="14"/>
      <name val="Calibri"/>
      <family val="2"/>
      <scheme val="minor"/>
    </font>
    <font>
      <sz val="11"/>
      <name val="Arial"/>
      <family val="2"/>
    </font>
    <font>
      <sz val="10"/>
      <name val="Arial"/>
      <family val="2"/>
      <charset val="1"/>
    </font>
    <font>
      <u/>
      <sz val="11"/>
      <color theme="10"/>
      <name val="Calibri"/>
      <family val="2"/>
      <scheme val="minor"/>
    </font>
    <font>
      <u/>
      <sz val="11"/>
      <color theme="11"/>
      <name val="Calibri"/>
      <family val="2"/>
      <scheme val="minor"/>
    </font>
    <font>
      <sz val="10"/>
      <color indexed="8"/>
      <name val="Arial"/>
      <family val="2"/>
    </font>
    <font>
      <u/>
      <sz val="11"/>
      <color indexed="12"/>
      <name val="Arial"/>
      <family val="2"/>
    </font>
    <font>
      <sz val="11"/>
      <color rgb="FF000000"/>
      <name val="Calibri"/>
      <family val="2"/>
      <charset val="1"/>
    </font>
    <font>
      <b/>
      <sz val="8.5"/>
      <color indexed="8"/>
      <name val="MS Sans Serif"/>
      <family val="2"/>
    </font>
    <font>
      <sz val="7.5"/>
      <color indexed="8"/>
      <name val="MS Sans Serif"/>
      <family val="2"/>
    </font>
    <font>
      <sz val="8"/>
      <color indexed="8"/>
      <name val="MS Sans Serif"/>
      <family val="2"/>
    </font>
    <font>
      <sz val="8"/>
      <name val="Arial"/>
      <family val="2"/>
      <charset val="1"/>
    </font>
    <font>
      <sz val="8"/>
      <color rgb="FF000000"/>
      <name val="Arial"/>
      <family val="2"/>
    </font>
    <font>
      <sz val="9"/>
      <color theme="1"/>
      <name val="Arial"/>
      <family val="2"/>
    </font>
    <font>
      <sz val="9"/>
      <color rgb="FFFF0000"/>
      <name val="Arial"/>
      <family val="2"/>
    </font>
    <font>
      <sz val="9"/>
      <color theme="1"/>
      <name val="Calibri"/>
      <family val="2"/>
      <scheme val="minor"/>
    </font>
    <font>
      <sz val="9"/>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b/>
      <sz val="10"/>
      <name val="Arial"/>
      <family val="2"/>
    </font>
    <font>
      <b/>
      <u/>
      <sz val="10"/>
      <color indexed="8"/>
      <name val="MS Sans Serif"/>
      <family val="2"/>
    </font>
    <font>
      <i/>
      <sz val="8"/>
      <name val="Calibri"/>
      <family val="2"/>
      <scheme val="minor"/>
    </font>
    <font>
      <b/>
      <sz val="16"/>
      <color theme="1"/>
      <name val="Calibri"/>
      <family val="2"/>
      <scheme val="minor"/>
    </font>
    <font>
      <b/>
      <sz val="8"/>
      <color theme="0"/>
      <name val="Calibri"/>
      <family val="2"/>
      <scheme val="minor"/>
    </font>
    <font>
      <b/>
      <sz val="11"/>
      <color theme="0"/>
      <name val="Calibri"/>
      <family val="2"/>
      <scheme val="minor"/>
    </font>
    <font>
      <b/>
      <sz val="24"/>
      <color theme="0"/>
      <name val="Calibri"/>
      <family val="2"/>
      <scheme val="minor"/>
    </font>
    <font>
      <sz val="12"/>
      <name val="Calibri"/>
      <family val="2"/>
      <scheme val="minor"/>
    </font>
    <font>
      <b/>
      <sz val="12"/>
      <name val="Calibri"/>
      <family val="2"/>
      <scheme val="minor"/>
    </font>
    <font>
      <u/>
      <sz val="12"/>
      <color theme="10"/>
      <name val="Calibri"/>
      <family val="2"/>
      <scheme val="minor"/>
    </font>
    <font>
      <b/>
      <sz val="14"/>
      <name val="Calibri"/>
      <family val="2"/>
      <scheme val="minor"/>
    </font>
    <font>
      <b/>
      <sz val="12"/>
      <color theme="0" tint="-4.9989318521683403E-2"/>
      <name val="Calibri"/>
      <family val="2"/>
      <scheme val="minor"/>
    </font>
    <font>
      <sz val="12"/>
      <color theme="1"/>
      <name val="Calibri"/>
      <family val="2"/>
      <scheme val="minor"/>
    </font>
    <font>
      <i/>
      <sz val="11"/>
      <name val="Calibri"/>
      <family val="2"/>
      <scheme val="minor"/>
    </font>
    <font>
      <b/>
      <sz val="15"/>
      <color theme="3"/>
      <name val="Arial"/>
      <family val="2"/>
    </font>
    <font>
      <b/>
      <sz val="13"/>
      <color theme="3"/>
      <name val="Arial"/>
      <family val="2"/>
    </font>
    <font>
      <sz val="10"/>
      <color theme="0"/>
      <name val="Arial"/>
      <family val="2"/>
    </font>
    <font>
      <u/>
      <sz val="11"/>
      <color theme="10"/>
      <name val="Calibri"/>
      <family val="2"/>
      <charset val="1"/>
    </font>
    <font>
      <sz val="11"/>
      <color indexed="8"/>
      <name val="Calibri"/>
      <family val="2"/>
    </font>
    <font>
      <sz val="11"/>
      <color indexed="8"/>
      <name val="Calibri"/>
      <family val="2"/>
      <charset val="1"/>
    </font>
    <font>
      <u/>
      <sz val="10"/>
      <color theme="10"/>
      <name val="Arial"/>
      <family val="2"/>
    </font>
    <font>
      <strike/>
      <sz val="8"/>
      <name val="Calibri"/>
      <family val="2"/>
      <scheme val="minor"/>
    </font>
    <font>
      <b/>
      <strike/>
      <sz val="8"/>
      <color theme="0"/>
      <name val="Calibri"/>
      <family val="2"/>
      <scheme val="minor"/>
    </font>
    <font>
      <strike/>
      <sz val="8"/>
      <name val="Arial"/>
      <family val="2"/>
    </font>
    <font>
      <strike/>
      <sz val="8"/>
      <color theme="1"/>
      <name val="Calibri"/>
      <family val="2"/>
      <scheme val="minor"/>
    </font>
    <font>
      <strike/>
      <sz val="11"/>
      <name val="Calibri"/>
      <family val="2"/>
      <scheme val="minor"/>
    </font>
    <font>
      <b/>
      <strike/>
      <sz val="16"/>
      <color theme="0"/>
      <name val="Calibri"/>
      <family val="2"/>
      <scheme val="minor"/>
    </font>
    <font>
      <b/>
      <strike/>
      <sz val="16"/>
      <name val="Calibri"/>
      <family val="2"/>
      <scheme val="minor"/>
    </font>
    <font>
      <strike/>
      <sz val="11"/>
      <color theme="1"/>
      <name val="Calibri"/>
      <family val="2"/>
      <scheme val="minor"/>
    </font>
  </fonts>
  <fills count="30">
    <fill>
      <patternFill patternType="none"/>
    </fill>
    <fill>
      <patternFill patternType="gray125"/>
    </fill>
    <fill>
      <patternFill patternType="solid">
        <fgColor theme="0" tint="-4.9989318521683403E-2"/>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rgb="FFFFFF00"/>
        <bgColor rgb="FFFFFF00"/>
      </patternFill>
    </fill>
    <fill>
      <patternFill patternType="solid">
        <fgColor rgb="FFFFFF00"/>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22"/>
        <bgColor indexed="10"/>
      </patternFill>
    </fill>
    <fill>
      <patternFill patternType="solid">
        <fgColor indexed="22"/>
        <bgColor indexed="8"/>
      </patternFill>
    </fill>
    <fill>
      <patternFill patternType="solid">
        <fgColor rgb="FFC0C0C0"/>
        <bgColor rgb="FFCCCCFF"/>
      </patternFill>
    </fill>
    <fill>
      <patternFill patternType="solid">
        <fgColor indexed="63"/>
        <bgColor indexed="64"/>
      </patternFill>
    </fill>
    <fill>
      <patternFill patternType="solid">
        <fgColor indexed="44"/>
        <bgColor indexed="8"/>
      </patternFill>
    </fill>
    <fill>
      <patternFill patternType="solid">
        <fgColor indexed="9"/>
        <bgColor indexed="64"/>
      </patternFill>
    </fill>
    <fill>
      <patternFill patternType="solid">
        <fgColor indexed="10"/>
        <bgColor indexed="64"/>
      </patternFill>
    </fill>
    <fill>
      <patternFill patternType="solid">
        <fgColor rgb="FF2F7BAD"/>
        <bgColor indexed="64"/>
      </patternFill>
    </fill>
    <fill>
      <patternFill patternType="solid">
        <fgColor rgb="FF605F5D"/>
        <bgColor indexed="64"/>
      </patternFill>
    </fill>
    <fill>
      <patternFill patternType="solid">
        <fgColor rgb="FF908F8C"/>
        <bgColor indexed="64"/>
      </patternFill>
    </fill>
    <fill>
      <patternFill patternType="solid">
        <fgColor theme="4" tint="0.39997558519241921"/>
        <bgColor indexed="65"/>
      </patternFill>
    </fill>
    <fill>
      <patternFill patternType="solid">
        <fgColor theme="5" tint="0.39997558519241921"/>
        <bgColor indexed="65"/>
      </patternFill>
    </fill>
    <fill>
      <patternFill patternType="solid">
        <fgColor indexed="31"/>
        <bgColor indexed="64"/>
      </patternFill>
    </fill>
    <fill>
      <patternFill patternType="solid">
        <fgColor indexed="22"/>
        <bgColor indexed="31"/>
      </patternFill>
    </fill>
    <fill>
      <patternFill patternType="solid">
        <fgColor rgb="FFFFC000"/>
        <bgColor indexed="64"/>
      </patternFill>
    </fill>
    <fill>
      <patternFill patternType="solid">
        <fgColor theme="0" tint="-0.24994659260841701"/>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right style="thin">
        <color indexed="55"/>
      </right>
      <top style="thin">
        <color indexed="55"/>
      </top>
      <bottom style="thin">
        <color indexed="55"/>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top/>
      <bottom style="thick">
        <color theme="4"/>
      </bottom>
      <diagonal/>
    </border>
    <border>
      <left/>
      <right/>
      <top/>
      <bottom style="thick">
        <color theme="4" tint="0.49998474074526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right/>
      <top/>
      <bottom style="thin">
        <color theme="0" tint="-0.499984740745262"/>
      </bottom>
      <diagonal/>
    </border>
    <border>
      <left/>
      <right/>
      <top style="thin">
        <color theme="0" tint="-0.499984740745262"/>
      </top>
      <bottom/>
      <diagonal/>
    </border>
  </borders>
  <cellStyleXfs count="39322">
    <xf numFmtId="0" fontId="0" fillId="0" borderId="0"/>
    <xf numFmtId="0" fontId="8" fillId="0" borderId="0"/>
    <xf numFmtId="0" fontId="9" fillId="0" borderId="0"/>
    <xf numFmtId="0" fontId="11" fillId="0" borderId="1"/>
    <xf numFmtId="0" fontId="8" fillId="0" borderId="0"/>
    <xf numFmtId="0" fontId="19"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1" fillId="0" borderId="9"/>
    <xf numFmtId="0" fontId="22" fillId="13" borderId="0">
      <alignment horizontal="left"/>
    </xf>
    <xf numFmtId="0" fontId="23" fillId="0" borderId="0" applyNumberFormat="0" applyFill="0" applyBorder="0" applyAlignment="0" applyProtection="0">
      <alignment vertical="top"/>
      <protection locked="0"/>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8" fillId="0" borderId="0"/>
    <xf numFmtId="0" fontId="24" fillId="0" borderId="0"/>
    <xf numFmtId="0" fontId="9" fillId="0" borderId="0"/>
    <xf numFmtId="0" fontId="1" fillId="0" borderId="0"/>
    <xf numFmtId="0" fontId="1" fillId="0" borderId="0"/>
    <xf numFmtId="0" fontId="1" fillId="0" borderId="0"/>
    <xf numFmtId="0" fontId="1" fillId="0" borderId="0"/>
    <xf numFmtId="0" fontId="24" fillId="0" borderId="0"/>
    <xf numFmtId="0" fontId="1" fillId="0" borderId="0"/>
    <xf numFmtId="0" fontId="24" fillId="0" borderId="0"/>
    <xf numFmtId="0" fontId="11" fillId="13" borderId="9"/>
    <xf numFmtId="0" fontId="11" fillId="13" borderId="9"/>
    <xf numFmtId="0" fontId="26" fillId="15" borderId="11">
      <alignment horizontal="left" vertical="top" wrapText="1"/>
    </xf>
    <xf numFmtId="0" fontId="27" fillId="15" borderId="11">
      <alignment horizontal="left" vertical="top"/>
    </xf>
    <xf numFmtId="0" fontId="28" fillId="16" borderId="9"/>
    <xf numFmtId="0" fontId="28" fillId="16" borderId="9"/>
    <xf numFmtId="0" fontId="12" fillId="13" borderId="0"/>
    <xf numFmtId="0" fontId="11" fillId="17" borderId="17"/>
    <xf numFmtId="0" fontId="34" fillId="18" borderId="18">
      <alignment horizontal="right" vertical="top" wrapText="1"/>
    </xf>
    <xf numFmtId="0" fontId="11" fillId="0" borderId="12"/>
    <xf numFmtId="0" fontId="11" fillId="0" borderId="17"/>
    <xf numFmtId="0" fontId="35" fillId="13" borderId="0">
      <alignment horizontal="center"/>
    </xf>
    <xf numFmtId="0" fontId="36" fillId="13" borderId="0">
      <alignment horizontal="center" vertical="center"/>
    </xf>
    <xf numFmtId="0" fontId="8" fillId="14" borderId="0">
      <alignment horizontal="center" wrapText="1"/>
    </xf>
    <xf numFmtId="0" fontId="37" fillId="13" borderId="0">
      <alignment horizontal="center"/>
    </xf>
    <xf numFmtId="0" fontId="38" fillId="19" borderId="17" applyBorder="0">
      <protection locked="0"/>
    </xf>
    <xf numFmtId="0" fontId="38" fillId="19" borderId="17" applyBorder="0">
      <protection locked="0"/>
    </xf>
    <xf numFmtId="0" fontId="38" fillId="19" borderId="17" applyBorder="0">
      <protection locked="0"/>
    </xf>
    <xf numFmtId="0" fontId="38" fillId="19" borderId="17" applyBorder="0">
      <protection locked="0"/>
    </xf>
    <xf numFmtId="0" fontId="38" fillId="19" borderId="17" applyBorder="0">
      <protection locked="0"/>
    </xf>
    <xf numFmtId="0" fontId="39" fillId="19" borderId="17">
      <protection locked="0"/>
    </xf>
    <xf numFmtId="0" fontId="8" fillId="19" borderId="12"/>
    <xf numFmtId="0" fontId="8" fillId="13" borderId="0"/>
    <xf numFmtId="0" fontId="40" fillId="13" borderId="12">
      <alignment horizontal="left"/>
    </xf>
    <xf numFmtId="0" fontId="34" fillId="15" borderId="0">
      <alignment horizontal="right" vertical="top" wrapText="1"/>
    </xf>
    <xf numFmtId="0" fontId="34" fillId="15" borderId="0">
      <alignment horizontal="right" vertical="top" wrapText="1"/>
    </xf>
    <xf numFmtId="0" fontId="34" fillId="15" borderId="0">
      <alignment horizontal="right" vertical="top" wrapText="1"/>
    </xf>
    <xf numFmtId="0" fontId="34" fillId="15" borderId="0">
      <alignment horizontal="right" vertical="top" wrapText="1"/>
    </xf>
    <xf numFmtId="0" fontId="34" fillId="15" borderId="0">
      <alignment horizontal="right" vertical="top" textRotation="90" wrapText="1"/>
    </xf>
    <xf numFmtId="0" fontId="41" fillId="14" borderId="0">
      <alignment horizontal="center"/>
    </xf>
    <xf numFmtId="0" fontId="41" fillId="14" borderId="0">
      <alignment horizontal="center"/>
    </xf>
    <xf numFmtId="0" fontId="8" fillId="13" borderId="12">
      <alignment horizontal="centerContinuous" wrapText="1"/>
    </xf>
    <xf numFmtId="0" fontId="25" fillId="20" borderId="0">
      <alignment horizontal="center" wrapText="1"/>
    </xf>
    <xf numFmtId="0" fontId="8" fillId="13" borderId="12">
      <alignment horizontal="centerContinuous" wrapText="1"/>
    </xf>
    <xf numFmtId="0" fontId="11" fillId="13" borderId="16">
      <alignment wrapText="1"/>
    </xf>
    <xf numFmtId="0" fontId="11" fillId="13" borderId="8"/>
    <xf numFmtId="0" fontId="11" fillId="13" borderId="13"/>
    <xf numFmtId="0" fontId="11" fillId="13" borderId="12">
      <alignment wrapText="1"/>
    </xf>
    <xf numFmtId="0" fontId="36" fillId="13" borderId="0">
      <alignment horizontal="right"/>
    </xf>
    <xf numFmtId="0" fontId="42" fillId="20" borderId="0">
      <alignment horizontal="center"/>
    </xf>
    <xf numFmtId="0" fontId="27" fillId="15" borderId="12">
      <alignment horizontal="left" vertical="top" wrapText="1"/>
    </xf>
    <xf numFmtId="0" fontId="26" fillId="15" borderId="14">
      <alignment horizontal="left" vertical="top" wrapText="1"/>
    </xf>
    <xf numFmtId="0" fontId="27" fillId="15" borderId="15">
      <alignment horizontal="left" vertical="top" wrapText="1"/>
    </xf>
    <xf numFmtId="0" fontId="27" fillId="15" borderId="14">
      <alignment horizontal="left" vertical="top"/>
    </xf>
    <xf numFmtId="0" fontId="35" fillId="13" borderId="0">
      <alignment horizontal="center"/>
    </xf>
    <xf numFmtId="0" fontId="11" fillId="0" borderId="19"/>
    <xf numFmtId="0" fontId="28" fillId="16" borderId="12"/>
    <xf numFmtId="0" fontId="11" fillId="13" borderId="12"/>
    <xf numFmtId="0" fontId="28" fillId="16" borderId="19"/>
    <xf numFmtId="0" fontId="11" fillId="13" borderId="19"/>
    <xf numFmtId="0" fontId="27" fillId="15" borderId="21">
      <alignment horizontal="left" vertical="top"/>
    </xf>
    <xf numFmtId="0" fontId="26" fillId="15" borderId="21">
      <alignment horizontal="left" vertical="top" wrapText="1"/>
    </xf>
    <xf numFmtId="0" fontId="8" fillId="0" borderId="0"/>
    <xf numFmtId="0" fontId="11" fillId="0" borderId="17"/>
    <xf numFmtId="0" fontId="8" fillId="19" borderId="19"/>
    <xf numFmtId="0" fontId="40" fillId="13" borderId="19">
      <alignment horizontal="left"/>
    </xf>
    <xf numFmtId="0" fontId="8" fillId="13" borderId="19">
      <alignment horizontal="centerContinuous" wrapText="1"/>
    </xf>
    <xf numFmtId="0" fontId="11" fillId="13" borderId="22">
      <alignment wrapText="1"/>
    </xf>
    <xf numFmtId="0" fontId="11" fillId="13" borderId="20"/>
    <xf numFmtId="0" fontId="27" fillId="15" borderId="19">
      <alignment horizontal="left" vertical="top" wrapText="1"/>
    </xf>
    <xf numFmtId="0" fontId="27" fillId="15" borderId="23">
      <alignment horizontal="left" vertical="top" wrapText="1"/>
    </xf>
    <xf numFmtId="0" fontId="11" fillId="0" borderId="24"/>
    <xf numFmtId="0" fontId="5" fillId="0" borderId="0"/>
    <xf numFmtId="0" fontId="20" fillId="0" borderId="0" applyNumberFormat="0" applyFill="0" applyBorder="0" applyAlignment="0" applyProtection="0"/>
    <xf numFmtId="0" fontId="9" fillId="0" borderId="0"/>
    <xf numFmtId="0" fontId="28" fillId="16" borderId="1"/>
    <xf numFmtId="0" fontId="11" fillId="13" borderId="1"/>
    <xf numFmtId="0" fontId="27" fillId="15" borderId="29">
      <alignment horizontal="left" vertical="top"/>
    </xf>
    <xf numFmtId="0" fontId="25" fillId="14" borderId="0"/>
    <xf numFmtId="0" fontId="26" fillId="15" borderId="29">
      <alignment horizontal="left" vertical="top" wrapText="1"/>
    </xf>
    <xf numFmtId="0" fontId="9" fillId="0" borderId="0"/>
    <xf numFmtId="0" fontId="1" fillId="0" borderId="0"/>
    <xf numFmtId="0" fontId="9" fillId="0" borderId="0"/>
    <xf numFmtId="0" fontId="28" fillId="16" borderId="1"/>
    <xf numFmtId="0" fontId="11" fillId="13" borderId="10">
      <alignment horizontal="center" wrapText="1"/>
    </xf>
    <xf numFmtId="0" fontId="11" fillId="13" borderId="1"/>
    <xf numFmtId="0" fontId="27" fillId="15" borderId="29">
      <alignment horizontal="left" vertical="top"/>
    </xf>
    <xf numFmtId="0" fontId="26" fillId="15" borderId="29">
      <alignment horizontal="left" vertical="top" wrapText="1"/>
    </xf>
    <xf numFmtId="0" fontId="34" fillId="15" borderId="0">
      <alignment horizontal="right" vertical="top" textRotation="90"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0" borderId="0"/>
    <xf numFmtId="0" fontId="11" fillId="26" borderId="17"/>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30">
      <alignment wrapText="1"/>
    </xf>
    <xf numFmtId="0" fontId="8" fillId="0" borderId="0"/>
    <xf numFmtId="0" fontId="11" fillId="0" borderId="0"/>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4" borderId="0">
      <alignment horizontal="center" wrapText="1"/>
    </xf>
    <xf numFmtId="0" fontId="8" fillId="19" borderId="1"/>
    <xf numFmtId="0" fontId="8" fillId="13" borderId="0"/>
    <xf numFmtId="0" fontId="40" fillId="13" borderId="1">
      <alignment horizontal="left"/>
    </xf>
    <xf numFmtId="0" fontId="8" fillId="13" borderId="1">
      <alignment horizontal="centerContinuous" wrapText="1"/>
    </xf>
    <xf numFmtId="0" fontId="11" fillId="13" borderId="30">
      <alignment wrapText="1"/>
    </xf>
    <xf numFmtId="0" fontId="11" fillId="13" borderId="30">
      <alignment wrapText="1"/>
    </xf>
    <xf numFmtId="0" fontId="19" fillId="0" borderId="0"/>
    <xf numFmtId="0" fontId="9" fillId="0" borderId="0"/>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8" fillId="0" borderId="0"/>
    <xf numFmtId="0" fontId="1" fillId="0" borderId="0"/>
    <xf numFmtId="0" fontId="11" fillId="13" borderId="20"/>
    <xf numFmtId="0" fontId="11" fillId="13" borderId="20"/>
    <xf numFmtId="0" fontId="1" fillId="0" borderId="0"/>
    <xf numFmtId="0" fontId="1" fillId="0" borderId="0"/>
    <xf numFmtId="0" fontId="1" fillId="0" borderId="0"/>
    <xf numFmtId="0" fontId="11" fillId="13" borderId="8"/>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20"/>
    <xf numFmtId="0" fontId="11" fillId="13" borderId="20"/>
    <xf numFmtId="0" fontId="1" fillId="0" borderId="0"/>
    <xf numFmtId="0" fontId="1" fillId="0" borderId="0"/>
    <xf numFmtId="0" fontId="1" fillId="0" borderId="0"/>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55" fillId="0" borderId="27" applyNumberFormat="0" applyFill="0" applyAlignment="0" applyProtection="0"/>
    <xf numFmtId="0" fontId="56" fillId="0" borderId="28" applyNumberFormat="0" applyFill="0" applyAlignment="0" applyProtection="0"/>
    <xf numFmtId="0" fontId="57" fillId="24" borderId="0" applyNumberFormat="0" applyBorder="0" applyAlignment="0" applyProtection="0"/>
    <xf numFmtId="0" fontId="57" fillId="25" borderId="0" applyNumberFormat="0" applyBorder="0" applyAlignment="0" applyProtection="0"/>
    <xf numFmtId="0" fontId="19" fillId="0" borderId="0"/>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9" fillId="0" borderId="0"/>
    <xf numFmtId="0" fontId="11" fillId="0" borderId="1"/>
    <xf numFmtId="0" fontId="11" fillId="0" borderId="1"/>
    <xf numFmtId="0" fontId="11" fillId="0" borderId="1"/>
    <xf numFmtId="0" fontId="8" fillId="0" borderId="0"/>
    <xf numFmtId="0" fontId="9" fillId="0" borderId="0"/>
    <xf numFmtId="0" fontId="11" fillId="0" borderId="1"/>
    <xf numFmtId="0" fontId="11" fillId="0" borderId="1"/>
    <xf numFmtId="0" fontId="11" fillId="0" borderId="1"/>
    <xf numFmtId="0" fontId="38" fillId="19" borderId="1">
      <protection locked="0"/>
    </xf>
    <xf numFmtId="0" fontId="11" fillId="13" borderId="30">
      <alignment wrapText="1"/>
    </xf>
    <xf numFmtId="0" fontId="11" fillId="13" borderId="30">
      <alignment wrapText="1"/>
    </xf>
    <xf numFmtId="0" fontId="28" fillId="16" borderId="1"/>
    <xf numFmtId="0" fontId="11" fillId="13" borderId="10">
      <alignment horizontal="center" wrapText="1"/>
    </xf>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27" fillId="15" borderId="29">
      <alignment horizontal="left" vertical="top"/>
    </xf>
    <xf numFmtId="0" fontId="8" fillId="19" borderId="1"/>
    <xf numFmtId="0" fontId="40" fillId="13" borderId="1">
      <alignment horizontal="left"/>
    </xf>
    <xf numFmtId="0" fontId="11" fillId="13" borderId="30">
      <alignment wrapText="1"/>
    </xf>
    <xf numFmtId="0" fontId="8" fillId="13" borderId="1">
      <alignment horizontal="centerContinuous" wrapText="1"/>
    </xf>
    <xf numFmtId="0" fontId="11" fillId="13" borderId="30">
      <alignment wrapText="1"/>
    </xf>
    <xf numFmtId="0" fontId="27" fillId="15" borderId="31">
      <alignment horizontal="left" vertical="top" wrapText="1"/>
    </xf>
    <xf numFmtId="0" fontId="11" fillId="13" borderId="10">
      <alignment horizontal="center" wrapText="1"/>
    </xf>
    <xf numFmtId="0" fontId="11" fillId="13" borderId="1"/>
    <xf numFmtId="0" fontId="28" fillId="16" borderId="1"/>
    <xf numFmtId="0" fontId="27" fillId="15" borderId="29">
      <alignment horizontal="left" vertical="top"/>
    </xf>
    <xf numFmtId="0" fontId="27" fillId="15" borderId="1">
      <alignment horizontal="left" vertical="top" wrapText="1"/>
    </xf>
    <xf numFmtId="0" fontId="27" fillId="15" borderId="31">
      <alignment horizontal="left" vertical="top" wrapText="1"/>
    </xf>
    <xf numFmtId="0" fontId="27" fillId="15" borderId="31">
      <alignment horizontal="left" vertical="top" wrapText="1"/>
    </xf>
    <xf numFmtId="0" fontId="11" fillId="13" borderId="30">
      <alignment wrapText="1"/>
    </xf>
    <xf numFmtId="0" fontId="11" fillId="0" borderId="1"/>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8" fillId="19" borderId="1"/>
    <xf numFmtId="0" fontId="40" fillId="13" borderId="1">
      <alignment horizontal="left"/>
    </xf>
    <xf numFmtId="0" fontId="26" fillId="15" borderId="29">
      <alignment horizontal="left" vertical="top" wrapText="1"/>
    </xf>
    <xf numFmtId="0" fontId="26" fillId="15" borderId="29">
      <alignment horizontal="left" vertical="top" wrapText="1"/>
    </xf>
    <xf numFmtId="0" fontId="8" fillId="13" borderId="1">
      <alignment horizontal="centerContinuous"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27" fillId="15" borderId="29">
      <alignment horizontal="left" vertical="top"/>
    </xf>
    <xf numFmtId="0" fontId="9" fillId="0" borderId="0"/>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30">
      <alignment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26" fillId="15" borderId="29">
      <alignment horizontal="left" vertical="top" wrapText="1"/>
    </xf>
    <xf numFmtId="0" fontId="11" fillId="13" borderId="20"/>
    <xf numFmtId="0" fontId="11" fillId="13" borderId="20"/>
    <xf numFmtId="0" fontId="11" fillId="13" borderId="30">
      <alignment wrapText="1"/>
    </xf>
    <xf numFmtId="0" fontId="26" fillId="15" borderId="29">
      <alignment horizontal="left" vertical="top" wrapText="1"/>
    </xf>
    <xf numFmtId="0" fontId="11" fillId="13" borderId="30">
      <alignment wrapText="1"/>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11" fillId="13" borderId="1"/>
    <xf numFmtId="0" fontId="11" fillId="13" borderId="30">
      <alignment wrapText="1"/>
    </xf>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13" borderId="30">
      <alignment wrapText="1"/>
    </xf>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20"/>
    <xf numFmtId="0" fontId="11" fillId="13" borderId="20"/>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38" fillId="19" borderId="1">
      <protection locked="0"/>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38" fillId="19" borderId="1">
      <protection locked="0"/>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38" fillId="19" borderId="1">
      <protection locked="0"/>
    </xf>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11" fillId="13" borderId="30">
      <alignment wrapText="1"/>
    </xf>
    <xf numFmtId="0" fontId="11" fillId="13" borderId="1"/>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13" borderId="30">
      <alignment wrapText="1"/>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11" fillId="13" borderId="10">
      <alignment horizontal="center" wrapText="1"/>
    </xf>
    <xf numFmtId="0" fontId="28" fillId="16" borderId="1"/>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20"/>
    <xf numFmtId="0" fontId="11" fillId="13" borderId="20"/>
    <xf numFmtId="0" fontId="11" fillId="13" borderId="30">
      <alignment wrapText="1"/>
    </xf>
    <xf numFmtId="0" fontId="26" fillId="15" borderId="29">
      <alignment horizontal="left" vertical="top" wrapText="1"/>
    </xf>
    <xf numFmtId="0" fontId="11" fillId="13" borderId="30">
      <alignment wrapText="1"/>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58" fillId="0" borderId="0" applyNumberFormat="0" applyFill="0" applyBorder="0" applyAlignment="0" applyProtection="0"/>
    <xf numFmtId="0" fontId="11" fillId="0" borderId="1"/>
    <xf numFmtId="0" fontId="9" fillId="0" borderId="0"/>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 fillId="0" borderId="0"/>
    <xf numFmtId="0" fontId="59" fillId="0" borderId="0"/>
    <xf numFmtId="0" fontId="11" fillId="13" borderId="30">
      <alignment wrapText="1"/>
    </xf>
    <xf numFmtId="0" fontId="11" fillId="13" borderId="30">
      <alignment wrapText="1"/>
    </xf>
    <xf numFmtId="0" fontId="8" fillId="13" borderId="1">
      <alignment horizontal="centerContinuous" wrapText="1"/>
    </xf>
    <xf numFmtId="0" fontId="11" fillId="13" borderId="30">
      <alignment wrapText="1"/>
    </xf>
    <xf numFmtId="0" fontId="27" fillId="15" borderId="29">
      <alignment horizontal="left" vertical="top"/>
    </xf>
    <xf numFmtId="0" fontId="8" fillId="19" borderId="1"/>
    <xf numFmtId="0" fontId="11" fillId="13" borderId="30">
      <alignment wrapText="1"/>
    </xf>
    <xf numFmtId="0" fontId="59" fillId="0" borderId="0"/>
    <xf numFmtId="0" fontId="59" fillId="0" borderId="0"/>
    <xf numFmtId="0" fontId="11" fillId="13" borderId="10">
      <alignment horizontal="center" wrapText="1"/>
    </xf>
    <xf numFmtId="0" fontId="11" fillId="13" borderId="20"/>
    <xf numFmtId="0" fontId="11" fillId="13" borderId="20"/>
    <xf numFmtId="0" fontId="11" fillId="13" borderId="20"/>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40" fillId="13" borderId="1">
      <alignment horizontal="left"/>
    </xf>
    <xf numFmtId="0" fontId="40" fillId="13" borderId="1">
      <alignment horizontal="left"/>
    </xf>
    <xf numFmtId="0" fontId="59" fillId="0" borderId="0"/>
    <xf numFmtId="0" fontId="59" fillId="0" borderId="0"/>
    <xf numFmtId="0" fontId="59" fillId="0" borderId="0"/>
    <xf numFmtId="0" fontId="59" fillId="0" borderId="0"/>
    <xf numFmtId="0" fontId="59" fillId="0" borderId="0"/>
    <xf numFmtId="0" fontId="11" fillId="13" borderId="20"/>
    <xf numFmtId="0" fontId="11" fillId="13" borderId="20"/>
    <xf numFmtId="0" fontId="11" fillId="13" borderId="20"/>
    <xf numFmtId="0" fontId="11" fillId="13" borderId="20"/>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1" fillId="13" borderId="30">
      <alignment wrapText="1"/>
    </xf>
    <xf numFmtId="0" fontId="1" fillId="0" borderId="0"/>
    <xf numFmtId="0" fontId="1" fillId="0" borderId="0"/>
    <xf numFmtId="0" fontId="8" fillId="13" borderId="1">
      <alignment horizontal="centerContinuous" wrapText="1"/>
    </xf>
    <xf numFmtId="0" fontId="1" fillId="0" borderId="0"/>
    <xf numFmtId="0" fontId="8" fillId="13" borderId="1">
      <alignment horizontal="centerContinuous" wrapText="1"/>
    </xf>
    <xf numFmtId="0" fontId="40" fillId="13" borderId="1">
      <alignment horizontal="left"/>
    </xf>
    <xf numFmtId="0" fontId="8" fillId="19" borderId="1"/>
    <xf numFmtId="0" fontId="11" fillId="0" borderId="1"/>
    <xf numFmtId="0" fontId="11" fillId="0" borderId="1"/>
    <xf numFmtId="0" fontId="26" fillId="15" borderId="29">
      <alignment horizontal="left" vertical="top" wrapText="1"/>
    </xf>
    <xf numFmtId="0" fontId="26" fillId="15" borderId="29">
      <alignment horizontal="left" vertical="top" wrapText="1"/>
    </xf>
    <xf numFmtId="0" fontId="1" fillId="0" borderId="0"/>
    <xf numFmtId="0" fontId="11" fillId="13" borderId="30">
      <alignment wrapText="1"/>
    </xf>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8" fillId="19" borderId="1"/>
    <xf numFmtId="0" fontId="11" fillId="0" borderId="1"/>
    <xf numFmtId="0" fontId="11" fillId="0" borderId="1"/>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0" borderId="1"/>
    <xf numFmtId="0" fontId="11" fillId="13" borderId="20"/>
    <xf numFmtId="0" fontId="11" fillId="13" borderId="30">
      <alignment wrapText="1"/>
    </xf>
    <xf numFmtId="0" fontId="11" fillId="13" borderId="30">
      <alignment wrapText="1"/>
    </xf>
    <xf numFmtId="0" fontId="11" fillId="13" borderId="30">
      <alignment wrapText="1"/>
    </xf>
    <xf numFmtId="0" fontId="59" fillId="0" borderId="0"/>
    <xf numFmtId="0" fontId="60" fillId="0" borderId="0"/>
    <xf numFmtId="0" fontId="11" fillId="13" borderId="30">
      <alignment wrapText="1"/>
    </xf>
    <xf numFmtId="0" fontId="11" fillId="13" borderId="30">
      <alignment wrapText="1"/>
    </xf>
    <xf numFmtId="0" fontId="11" fillId="13" borderId="30">
      <alignment wrapText="1"/>
    </xf>
    <xf numFmtId="0" fontId="40" fillId="13" borderId="1">
      <alignment horizontal="left"/>
    </xf>
    <xf numFmtId="0" fontId="38" fillId="19" borderId="1">
      <protection locked="0"/>
    </xf>
    <xf numFmtId="0" fontId="11" fillId="0" borderId="1"/>
    <xf numFmtId="0" fontId="11" fillId="0" borderId="1"/>
    <xf numFmtId="0" fontId="11" fillId="13" borderId="30">
      <alignment wrapText="1"/>
    </xf>
    <xf numFmtId="0" fontId="27" fillId="15" borderId="31">
      <alignment horizontal="left" vertical="top"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1" fillId="13" borderId="30">
      <alignment wrapText="1"/>
    </xf>
    <xf numFmtId="0" fontId="11" fillId="13" borderId="30">
      <alignment wrapText="1"/>
    </xf>
    <xf numFmtId="0" fontId="8" fillId="19" borderId="1"/>
    <xf numFmtId="0" fontId="11" fillId="0" borderId="1"/>
    <xf numFmtId="0" fontId="11" fillId="0" borderId="1"/>
    <xf numFmtId="0" fontId="11" fillId="13" borderId="30">
      <alignment wrapText="1"/>
    </xf>
    <xf numFmtId="0" fontId="11" fillId="13" borderId="30">
      <alignment wrapText="1"/>
    </xf>
    <xf numFmtId="0" fontId="59" fillId="0" borderId="0"/>
    <xf numFmtId="0" fontId="59" fillId="0" borderId="0"/>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59" fillId="0" borderId="0"/>
    <xf numFmtId="0" fontId="59" fillId="0" borderId="0"/>
    <xf numFmtId="0" fontId="59" fillId="0" borderId="0"/>
    <xf numFmtId="0" fontId="59" fillId="0" borderId="0"/>
    <xf numFmtId="0" fontId="59" fillId="0" borderId="0"/>
    <xf numFmtId="0" fontId="59" fillId="0" borderId="0"/>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1" fillId="0" borderId="0"/>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 fillId="0" borderId="0"/>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31">
      <alignment horizontal="left" vertical="top" wrapText="1"/>
    </xf>
    <xf numFmtId="0" fontId="11" fillId="13" borderId="30">
      <alignment wrapText="1"/>
    </xf>
    <xf numFmtId="0" fontId="11" fillId="13" borderId="2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28" fillId="16"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 fillId="0" borderId="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1" fillId="0" borderId="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1" fillId="0" borderId="0"/>
    <xf numFmtId="0" fontId="1" fillId="0" borderId="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26" fillId="15" borderId="29">
      <alignment horizontal="left" vertical="top" wrapText="1"/>
    </xf>
    <xf numFmtId="0" fontId="38" fillId="19" borderId="1">
      <protection locked="0"/>
    </xf>
    <xf numFmtId="0" fontId="8" fillId="19" borderId="1"/>
    <xf numFmtId="0" fontId="8" fillId="19" borderId="1"/>
    <xf numFmtId="0" fontId="8" fillId="19" borderId="1"/>
    <xf numFmtId="0" fontId="8" fillId="19" borderId="1"/>
    <xf numFmtId="0" fontId="40" fillId="13" borderId="1">
      <alignment horizontal="left"/>
    </xf>
    <xf numFmtId="0" fontId="40" fillId="13" borderId="1">
      <alignment horizontal="left"/>
    </xf>
    <xf numFmtId="0" fontId="40" fillId="13" borderId="1">
      <alignment horizontal="left"/>
    </xf>
    <xf numFmtId="0" fontId="40" fillId="13" borderId="1">
      <alignment horizontal="left"/>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1" fillId="0" borderId="0"/>
    <xf numFmtId="0" fontId="28" fillId="16" borderId="1"/>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28" fillId="16" borderId="1"/>
    <xf numFmtId="0" fontId="28" fillId="16" borderId="1"/>
    <xf numFmtId="0" fontId="28" fillId="16" borderId="1"/>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28" fillId="16" borderId="1"/>
    <xf numFmtId="0" fontId="1" fillId="0" borderId="0"/>
    <xf numFmtId="0" fontId="1" fillId="0" borderId="0"/>
    <xf numFmtId="0" fontId="1" fillId="0" borderId="0"/>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7" borderId="17"/>
    <xf numFmtId="0" fontId="1" fillId="0" borderId="0"/>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 fillId="0" borderId="0"/>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0" borderId="1"/>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28" fillId="16" borderId="1"/>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38" fillId="19" borderId="1">
      <protection locked="0"/>
    </xf>
    <xf numFmtId="0" fontId="8" fillId="13" borderId="1">
      <alignment horizontal="centerContinuous"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8" fillId="19" borderId="1"/>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0" borderId="1"/>
    <xf numFmtId="0" fontId="8" fillId="19"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7" fillId="15" borderId="31">
      <alignment horizontal="left" vertical="top" wrapText="1"/>
    </xf>
    <xf numFmtId="0" fontId="11" fillId="13" borderId="30">
      <alignment wrapText="1"/>
    </xf>
    <xf numFmtId="0" fontId="8" fillId="13" borderId="1">
      <alignment horizontal="centerContinuous"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28" fillId="16" borderId="1"/>
    <xf numFmtId="0" fontId="26" fillId="15" borderId="29">
      <alignment horizontal="left" vertical="top" wrapText="1"/>
    </xf>
    <xf numFmtId="0" fontId="11" fillId="0" borderId="1"/>
    <xf numFmtId="0" fontId="27" fillId="15" borderId="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1">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40" fillId="13" borderId="1">
      <alignment horizontal="left"/>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40" fillId="13" borderId="1">
      <alignment horizontal="left"/>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1" fillId="0" borderId="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38" fillId="19" borderId="1">
      <protection locked="0"/>
    </xf>
    <xf numFmtId="0" fontId="1" fillId="0" borderId="0"/>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38" fillId="19" borderId="1">
      <protection locked="0"/>
    </xf>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8" fillId="16" borderId="1"/>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20"/>
    <xf numFmtId="0" fontId="26" fillId="15" borderId="29">
      <alignment horizontal="left" vertical="top" wrapText="1"/>
    </xf>
    <xf numFmtId="0" fontId="11" fillId="13" borderId="20"/>
    <xf numFmtId="0" fontId="28" fillId="16" borderId="1"/>
    <xf numFmtId="0" fontId="27" fillId="15" borderId="31">
      <alignment horizontal="left" vertical="top" wrapText="1"/>
    </xf>
    <xf numFmtId="0" fontId="11" fillId="13" borderId="30">
      <alignment wrapText="1"/>
    </xf>
    <xf numFmtId="0" fontId="11" fillId="13" borderId="20"/>
    <xf numFmtId="0" fontId="26" fillId="15" borderId="29">
      <alignment horizontal="left" vertical="top" wrapText="1"/>
    </xf>
    <xf numFmtId="0" fontId="11" fillId="13" borderId="20"/>
    <xf numFmtId="0" fontId="26" fillId="15" borderId="29">
      <alignment horizontal="left" vertical="top" wrapText="1"/>
    </xf>
    <xf numFmtId="0" fontId="11" fillId="13" borderId="30">
      <alignment wrapText="1"/>
    </xf>
    <xf numFmtId="0" fontId="11" fillId="13" borderId="1"/>
    <xf numFmtId="0" fontId="11" fillId="13" borderId="20"/>
    <xf numFmtId="0" fontId="27" fillId="15" borderId="31">
      <alignment horizontal="left" vertical="top" wrapText="1"/>
    </xf>
    <xf numFmtId="0" fontId="24" fillId="0" borderId="0"/>
    <xf numFmtId="0" fontId="11" fillId="13" borderId="20"/>
    <xf numFmtId="0" fontId="11" fillId="13" borderId="30">
      <alignment wrapText="1"/>
    </xf>
    <xf numFmtId="0" fontId="11" fillId="0" borderId="1"/>
    <xf numFmtId="0" fontId="26" fillId="15" borderId="29">
      <alignment horizontal="left" vertical="top" wrapText="1"/>
    </xf>
    <xf numFmtId="0" fontId="28" fillId="16" borderId="1"/>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
    <xf numFmtId="0" fontId="11" fillId="0" borderId="1"/>
    <xf numFmtId="0" fontId="28" fillId="16" borderId="1"/>
    <xf numFmtId="0" fontId="11" fillId="13" borderId="1"/>
    <xf numFmtId="0" fontId="27" fillId="15" borderId="29">
      <alignment horizontal="left" vertical="top"/>
    </xf>
    <xf numFmtId="0" fontId="1" fillId="0" borderId="0"/>
    <xf numFmtId="0" fontId="1" fillId="0" borderId="0"/>
    <xf numFmtId="0" fontId="28" fillId="16" borderId="1"/>
    <xf numFmtId="0" fontId="11" fillId="13" borderId="1"/>
    <xf numFmtId="0" fontId="11" fillId="13" borderId="30">
      <alignment wrapText="1"/>
    </xf>
    <xf numFmtId="0" fontId="11" fillId="13" borderId="30">
      <alignment wrapText="1"/>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1"/>
    <xf numFmtId="0" fontId="38" fillId="19" borderId="1">
      <protection locked="0"/>
    </xf>
    <xf numFmtId="0" fontId="28" fillId="16" borderId="1"/>
    <xf numFmtId="0" fontId="27" fillId="15" borderId="31">
      <alignment horizontal="left" vertical="top" wrapText="1"/>
    </xf>
    <xf numFmtId="0" fontId="27" fillId="15" borderId="29">
      <alignment horizontal="left" vertical="top"/>
    </xf>
    <xf numFmtId="0" fontId="38" fillId="19" borderId="1">
      <protection locked="0"/>
    </xf>
    <xf numFmtId="0" fontId="28" fillId="16" borderId="1"/>
    <xf numFmtId="0" fontId="26" fillId="15" borderId="29">
      <alignment horizontal="left" vertical="top" wrapText="1"/>
    </xf>
    <xf numFmtId="0" fontId="8" fillId="19" borderId="1"/>
    <xf numFmtId="0" fontId="8" fillId="19" borderId="1"/>
    <xf numFmtId="0" fontId="8" fillId="19" borderId="1"/>
    <xf numFmtId="0" fontId="8" fillId="19" borderId="1"/>
    <xf numFmtId="0" fontId="11" fillId="13" borderId="1"/>
    <xf numFmtId="0" fontId="27" fillId="15" borderId="29">
      <alignment horizontal="left" vertical="top"/>
    </xf>
    <xf numFmtId="0" fontId="40" fillId="13" borderId="1">
      <alignment horizontal="left"/>
    </xf>
    <xf numFmtId="0" fontId="40" fillId="13" borderId="1">
      <alignment horizontal="left"/>
    </xf>
    <xf numFmtId="0" fontId="40" fillId="13" borderId="1">
      <alignment horizontal="left"/>
    </xf>
    <xf numFmtId="0" fontId="40" fillId="13" borderId="1">
      <alignment horizontal="left"/>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8" fillId="13" borderId="1">
      <alignment horizontal="centerContinuous" wrapText="1"/>
    </xf>
    <xf numFmtId="0" fontId="11" fillId="13" borderId="30">
      <alignment wrapText="1"/>
    </xf>
    <xf numFmtId="0" fontId="27" fillId="15" borderId="31">
      <alignment horizontal="left" vertical="top"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11" fillId="0" borderId="1"/>
    <xf numFmtId="0" fontId="11" fillId="13" borderId="1"/>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8" fillId="16" borderId="1"/>
    <xf numFmtId="0" fontId="11" fillId="13"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7" fillId="15" borderId="31">
      <alignment horizontal="left" vertical="top" wrapText="1"/>
    </xf>
    <xf numFmtId="0" fontId="11" fillId="13" borderId="1"/>
    <xf numFmtId="0" fontId="11" fillId="13" borderId="1"/>
    <xf numFmtId="0" fontId="8" fillId="19"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11" fillId="0" borderId="1"/>
    <xf numFmtId="0" fontId="1" fillId="0" borderId="0"/>
    <xf numFmtId="0" fontId="28" fillId="16" borderId="1"/>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28" fillId="16" borderId="1"/>
    <xf numFmtId="0" fontId="28" fillId="16" borderId="1"/>
    <xf numFmtId="0" fontId="28" fillId="16" borderId="1"/>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28" fillId="16" borderId="1"/>
    <xf numFmtId="0" fontId="1" fillId="0" borderId="0"/>
    <xf numFmtId="0" fontId="1" fillId="0" borderId="0"/>
    <xf numFmtId="0" fontId="1" fillId="0" borderId="0"/>
    <xf numFmtId="0" fontId="11" fillId="13" borderId="30">
      <alignment wrapText="1"/>
    </xf>
    <xf numFmtId="0" fontId="11" fillId="13" borderId="30">
      <alignment wrapText="1"/>
    </xf>
    <xf numFmtId="0" fontId="28" fillId="16" borderId="1"/>
    <xf numFmtId="0" fontId="11" fillId="13" borderId="1"/>
    <xf numFmtId="0" fontId="11" fillId="13" borderId="1"/>
    <xf numFmtId="0" fontId="27" fillId="15" borderId="29">
      <alignment horizontal="left" vertical="top"/>
    </xf>
    <xf numFmtId="0" fontId="28" fillId="16" borderId="1"/>
    <xf numFmtId="0" fontId="11" fillId="13" borderId="1"/>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8" fillId="19" borderId="1"/>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11" fillId="13" borderId="1"/>
    <xf numFmtId="0" fontId="38" fillId="19" borderId="1">
      <protection locked="0"/>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8" fillId="19" borderId="1"/>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8" fillId="19"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0" borderId="1"/>
    <xf numFmtId="0" fontId="11" fillId="13" borderId="1"/>
    <xf numFmtId="0" fontId="27" fillId="15" borderId="29">
      <alignment horizontal="left" vertical="top"/>
    </xf>
    <xf numFmtId="0" fontId="11" fillId="0" borderId="1"/>
    <xf numFmtId="0" fontId="27" fillId="15" borderId="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40" fillId="13" borderId="1">
      <alignment horizontal="left"/>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8" fillId="13" borderId="1">
      <alignment horizontal="centerContinuous"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0" borderId="1"/>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13" borderId="1"/>
    <xf numFmtId="0" fontId="27" fillId="15" borderId="31">
      <alignment horizontal="left" vertical="top" wrapText="1"/>
    </xf>
    <xf numFmtId="0" fontId="8" fillId="13" borderId="1">
      <alignment horizontal="centerContinuous" wrapText="1"/>
    </xf>
    <xf numFmtId="0" fontId="1" fillId="0" borderId="0"/>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 fillId="0" borderId="0"/>
    <xf numFmtId="0" fontId="11" fillId="13" borderId="30">
      <alignment wrapText="1"/>
    </xf>
    <xf numFmtId="0" fontId="26" fillId="15" borderId="29">
      <alignment horizontal="left" vertical="top" wrapText="1"/>
    </xf>
    <xf numFmtId="0" fontId="11" fillId="13" borderId="20"/>
    <xf numFmtId="0" fontId="11" fillId="13" borderId="30">
      <alignment wrapText="1"/>
    </xf>
    <xf numFmtId="0" fontId="27" fillId="15" borderId="29">
      <alignment horizontal="left" vertical="top"/>
    </xf>
    <xf numFmtId="0" fontId="11" fillId="0" borderId="1"/>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11" fillId="13" borderId="1"/>
    <xf numFmtId="0" fontId="28" fillId="16" borderId="1"/>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38" fillId="19" borderId="1">
      <protection locked="0"/>
    </xf>
    <xf numFmtId="0" fontId="8" fillId="13" borderId="1">
      <alignment horizontal="centerContinuous"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8" fillId="19" borderId="1"/>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0" borderId="1"/>
    <xf numFmtId="0" fontId="8" fillId="19"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31">
      <alignment horizontal="left" vertical="top" wrapText="1"/>
    </xf>
    <xf numFmtId="0" fontId="11" fillId="13" borderId="30">
      <alignment wrapText="1"/>
    </xf>
    <xf numFmtId="0" fontId="8" fillId="13" borderId="1">
      <alignment horizontal="centerContinuous"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28" fillId="16" borderId="1"/>
    <xf numFmtId="0" fontId="26" fillId="15" borderId="29">
      <alignment horizontal="left" vertical="top" wrapText="1"/>
    </xf>
    <xf numFmtId="0" fontId="11" fillId="0" borderId="1"/>
    <xf numFmtId="0" fontId="27" fillId="15" borderId="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1">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40" fillId="13" borderId="1">
      <alignment horizontal="left"/>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40" fillId="13" borderId="1">
      <alignment horizontal="left"/>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1" fillId="0" borderId="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38" fillId="19" borderId="1">
      <protection locked="0"/>
    </xf>
    <xf numFmtId="0" fontId="1" fillId="0" borderId="0"/>
    <xf numFmtId="0" fontId="11" fillId="0"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38" fillId="19" borderId="1">
      <protection locked="0"/>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8" fillId="19" borderId="1"/>
    <xf numFmtId="0" fontId="11" fillId="13" borderId="30">
      <alignment wrapText="1"/>
    </xf>
    <xf numFmtId="0" fontId="11" fillId="13" borderId="30">
      <alignment wrapText="1"/>
    </xf>
    <xf numFmtId="0" fontId="11" fillId="13" borderId="30">
      <alignment wrapText="1"/>
    </xf>
    <xf numFmtId="0" fontId="11" fillId="0" borderId="1"/>
    <xf numFmtId="0" fontId="11" fillId="13" borderId="30">
      <alignment wrapText="1"/>
    </xf>
    <xf numFmtId="0" fontId="11" fillId="13" borderId="30">
      <alignment wrapText="1"/>
    </xf>
    <xf numFmtId="0" fontId="8" fillId="19"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38" fillId="19" borderId="1">
      <protection locked="0"/>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0" borderId="1"/>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7" fillId="15" borderId="31">
      <alignment horizontal="left" vertical="top" wrapText="1"/>
    </xf>
    <xf numFmtId="0" fontId="11" fillId="13" borderId="30">
      <alignment wrapText="1"/>
    </xf>
    <xf numFmtId="0" fontId="11" fillId="0" borderId="1"/>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8" fillId="13" borderId="1">
      <alignment horizontal="centerContinuous"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28" fillId="16" borderId="1"/>
    <xf numFmtId="0" fontId="26" fillId="15" borderId="29">
      <alignment horizontal="left" vertical="top" wrapText="1"/>
    </xf>
    <xf numFmtId="0" fontId="11" fillId="13" borderId="1"/>
    <xf numFmtId="0" fontId="28" fillId="16" borderId="1"/>
    <xf numFmtId="0" fontId="26" fillId="15" borderId="29">
      <alignment horizontal="left" vertical="top" wrapText="1"/>
    </xf>
    <xf numFmtId="0" fontId="28" fillId="16" borderId="1"/>
    <xf numFmtId="0" fontId="28" fillId="16" borderId="1"/>
    <xf numFmtId="0" fontId="28" fillId="16" borderId="1"/>
    <xf numFmtId="0" fontId="28" fillId="16" borderId="1"/>
    <xf numFmtId="0" fontId="8" fillId="13" borderId="1">
      <alignment horizontal="centerContinuous" wrapText="1"/>
    </xf>
    <xf numFmtId="0" fontId="8" fillId="13" borderId="1">
      <alignment horizontal="centerContinuous" wrapText="1"/>
    </xf>
    <xf numFmtId="0" fontId="11" fillId="13" borderId="1"/>
    <xf numFmtId="0" fontId="28" fillId="16" borderId="1"/>
    <xf numFmtId="0" fontId="28" fillId="16" borderId="1"/>
    <xf numFmtId="0" fontId="11" fillId="0" borderId="1"/>
    <xf numFmtId="0" fontId="8" fillId="19" borderId="1"/>
    <xf numFmtId="0" fontId="28" fillId="16" borderId="1"/>
    <xf numFmtId="0" fontId="40" fillId="13" borderId="1">
      <alignment horizontal="left"/>
    </xf>
    <xf numFmtId="0" fontId="11" fillId="0" borderId="1"/>
    <xf numFmtId="0" fontId="28" fillId="16" borderId="1"/>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11" fillId="13" borderId="1"/>
    <xf numFmtId="0" fontId="11" fillId="13" borderId="1"/>
    <xf numFmtId="0" fontId="11" fillId="13" borderId="1"/>
    <xf numFmtId="0" fontId="11" fillId="13" borderId="1"/>
    <xf numFmtId="0" fontId="11" fillId="13" borderId="1"/>
    <xf numFmtId="0" fontId="11" fillId="0" borderId="1"/>
    <xf numFmtId="0" fontId="38" fillId="19" borderId="1">
      <protection locked="0"/>
    </xf>
    <xf numFmtId="0" fontId="8" fillId="19" borderId="1"/>
    <xf numFmtId="0" fontId="40" fillId="13" borderId="1">
      <alignment horizontal="left"/>
    </xf>
    <xf numFmtId="0" fontId="40" fillId="13" borderId="1">
      <alignment horizontal="left"/>
    </xf>
    <xf numFmtId="0" fontId="40" fillId="13" borderId="1">
      <alignment horizontal="left"/>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40" fillId="13" borderId="1">
      <alignment horizontal="left"/>
    </xf>
    <xf numFmtId="0" fontId="40" fillId="13" borderId="1">
      <alignment horizontal="left"/>
    </xf>
    <xf numFmtId="0" fontId="40" fillId="13" borderId="1">
      <alignment horizontal="left"/>
    </xf>
    <xf numFmtId="0" fontId="8" fillId="19" borderId="1"/>
    <xf numFmtId="0" fontId="8" fillId="19" borderId="1"/>
    <xf numFmtId="0" fontId="38" fillId="19" borderId="1">
      <protection locked="0"/>
    </xf>
    <xf numFmtId="0" fontId="38" fillId="19" borderId="1">
      <protection locked="0"/>
    </xf>
    <xf numFmtId="0" fontId="11" fillId="13" borderId="1"/>
    <xf numFmtId="0" fontId="11" fillId="13"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1">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8" fillId="16" borderId="1"/>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40" fillId="13" borderId="1">
      <alignment horizontal="left"/>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40" fillId="13" borderId="1">
      <alignment horizontal="left"/>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38" fillId="19" borderId="1">
      <protection locked="0"/>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38" fillId="19" borderId="1">
      <protection locked="0"/>
    </xf>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8" fillId="16" borderId="1"/>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28" fillId="16" borderId="1"/>
    <xf numFmtId="0" fontId="11" fillId="13" borderId="30">
      <alignment wrapText="1"/>
    </xf>
    <xf numFmtId="0" fontId="11" fillId="13" borderId="30">
      <alignment wrapText="1"/>
    </xf>
    <xf numFmtId="0" fontId="28" fillId="16" borderId="1"/>
    <xf numFmtId="0" fontId="11" fillId="13" borderId="1"/>
    <xf numFmtId="0" fontId="28" fillId="16" borderId="1"/>
    <xf numFmtId="0" fontId="11" fillId="13" borderId="1"/>
    <xf numFmtId="0" fontId="11" fillId="13" borderId="1"/>
    <xf numFmtId="0" fontId="28" fillId="16" borderId="1"/>
    <xf numFmtId="0" fontId="11" fillId="13" borderId="1"/>
    <xf numFmtId="0" fontId="28" fillId="16" borderId="1"/>
    <xf numFmtId="0" fontId="28" fillId="16" borderId="1"/>
    <xf numFmtId="0" fontId="11" fillId="13" borderId="1"/>
    <xf numFmtId="0" fontId="1" fillId="0" borderId="0"/>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 fillId="0" borderId="0"/>
    <xf numFmtId="0" fontId="11" fillId="13" borderId="30">
      <alignment wrapText="1"/>
    </xf>
    <xf numFmtId="0" fontId="1" fillId="0" borderId="0"/>
    <xf numFmtId="0" fontId="1" fillId="0" borderId="0"/>
    <xf numFmtId="0" fontId="1" fillId="0" borderId="0"/>
    <xf numFmtId="0" fontId="27" fillId="15" borderId="29">
      <alignment horizontal="left" vertical="top"/>
    </xf>
    <xf numFmtId="0" fontId="11" fillId="13" borderId="30">
      <alignment wrapText="1"/>
    </xf>
    <xf numFmtId="0" fontId="27" fillId="15" borderId="29">
      <alignment horizontal="left" vertical="top"/>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 fillId="0" borderId="0"/>
    <xf numFmtId="0" fontId="26" fillId="15" borderId="29">
      <alignment horizontal="left" vertical="top" wrapText="1"/>
    </xf>
    <xf numFmtId="0" fontId="26" fillId="15" borderId="29">
      <alignment horizontal="left" vertical="top" wrapText="1"/>
    </xf>
    <xf numFmtId="0" fontId="1" fillId="0" borderId="0"/>
    <xf numFmtId="0" fontId="1" fillId="0" borderId="0"/>
    <xf numFmtId="0" fontId="1" fillId="0" borderId="0"/>
    <xf numFmtId="0" fontId="11" fillId="13" borderId="20"/>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 fillId="0" borderId="0"/>
    <xf numFmtId="0" fontId="1" fillId="0" borderId="0"/>
    <xf numFmtId="0" fontId="1" fillId="0" borderId="0"/>
    <xf numFmtId="0" fontId="1" fillId="0" borderId="0"/>
    <xf numFmtId="0" fontId="1" fillId="0" borderId="0"/>
    <xf numFmtId="0" fontId="1" fillId="0" borderId="0"/>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 fillId="0" borderId="0"/>
    <xf numFmtId="0" fontId="1" fillId="0" borderId="0"/>
    <xf numFmtId="0" fontId="1" fillId="0" borderId="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8" fillId="16" borderId="1"/>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9" fillId="0" borderId="0"/>
    <xf numFmtId="0" fontId="11" fillId="0" borderId="1"/>
    <xf numFmtId="0" fontId="11" fillId="0" borderId="1"/>
    <xf numFmtId="0" fontId="11" fillId="0" borderId="1"/>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38" fillId="19" borderId="1">
      <protection locked="0"/>
    </xf>
    <xf numFmtId="0" fontId="27" fillId="15" borderId="29">
      <alignment horizontal="left" vertical="top"/>
    </xf>
    <xf numFmtId="0" fontId="11" fillId="13" borderId="30">
      <alignment wrapText="1"/>
    </xf>
    <xf numFmtId="0" fontId="28" fillId="16" borderId="1"/>
    <xf numFmtId="0" fontId="11" fillId="13" borderId="10">
      <alignment horizontal="center" wrapText="1"/>
    </xf>
    <xf numFmtId="0" fontId="11" fillId="13" borderId="1"/>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27" fillId="15" borderId="29">
      <alignment horizontal="left" vertical="top"/>
    </xf>
    <xf numFmtId="0" fontId="8" fillId="19" borderId="1"/>
    <xf numFmtId="0" fontId="40" fillId="13" borderId="1">
      <alignment horizontal="left"/>
    </xf>
    <xf numFmtId="0" fontId="27" fillId="15" borderId="29">
      <alignment horizontal="left" vertical="top"/>
    </xf>
    <xf numFmtId="0" fontId="8" fillId="13" borderId="1">
      <alignment horizontal="centerContinuous" wrapText="1"/>
    </xf>
    <xf numFmtId="0" fontId="11" fillId="13" borderId="30">
      <alignment wrapText="1"/>
    </xf>
    <xf numFmtId="0" fontId="26" fillId="15" borderId="29">
      <alignment horizontal="left" vertical="top" wrapText="1"/>
    </xf>
    <xf numFmtId="0" fontId="11" fillId="13" borderId="10">
      <alignment horizontal="center" wrapText="1"/>
    </xf>
    <xf numFmtId="0" fontId="11" fillId="13" borderId="1"/>
    <xf numFmtId="0" fontId="28" fillId="16" borderId="1"/>
    <xf numFmtId="0" fontId="27" fillId="15" borderId="29">
      <alignment horizontal="left" vertical="top"/>
    </xf>
    <xf numFmtId="0" fontId="27" fillId="15" borderId="1">
      <alignment horizontal="left" vertical="top" wrapText="1"/>
    </xf>
    <xf numFmtId="0" fontId="27" fillId="15" borderId="31">
      <alignment horizontal="left" vertical="top" wrapText="1"/>
    </xf>
    <xf numFmtId="0" fontId="27" fillId="15" borderId="31">
      <alignment horizontal="left" vertical="top" wrapText="1"/>
    </xf>
    <xf numFmtId="0" fontId="11" fillId="13" borderId="30">
      <alignment wrapText="1"/>
    </xf>
    <xf numFmtId="0" fontId="11" fillId="0" borderId="1"/>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8" fillId="19" borderId="1"/>
    <xf numFmtId="0" fontId="40" fillId="13" borderId="1">
      <alignment horizontal="left"/>
    </xf>
    <xf numFmtId="0" fontId="26" fillId="15" borderId="29">
      <alignment horizontal="left" vertical="top" wrapText="1"/>
    </xf>
    <xf numFmtId="0" fontId="26" fillId="15" borderId="29">
      <alignment horizontal="left" vertical="top" wrapText="1"/>
    </xf>
    <xf numFmtId="0" fontId="8" fillId="13" borderId="1">
      <alignment horizontal="centerContinuous"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11" fillId="13"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13" borderId="30">
      <alignment wrapText="1"/>
    </xf>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38" fillId="19" borderId="1">
      <protection locked="0"/>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30">
      <alignment wrapText="1"/>
    </xf>
    <xf numFmtId="0" fontId="38" fillId="19" borderId="1">
      <protection locked="0"/>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1"/>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20"/>
    <xf numFmtId="0" fontId="11" fillId="13" borderId="30">
      <alignment wrapText="1"/>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11" fillId="13" borderId="20"/>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1"/>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20"/>
    <xf numFmtId="0" fontId="11" fillId="13" borderId="20"/>
    <xf numFmtId="0" fontId="27" fillId="15" borderId="29">
      <alignment horizontal="left" vertical="top"/>
    </xf>
    <xf numFmtId="0" fontId="11" fillId="13" borderId="20"/>
    <xf numFmtId="0" fontId="27" fillId="15" borderId="29">
      <alignment horizontal="left" vertical="top"/>
    </xf>
    <xf numFmtId="0" fontId="11" fillId="13" borderId="30">
      <alignment wrapText="1"/>
    </xf>
    <xf numFmtId="0" fontId="11" fillId="13" borderId="20"/>
    <xf numFmtId="0" fontId="27" fillId="15" borderId="29">
      <alignment horizontal="left" vertical="top"/>
    </xf>
    <xf numFmtId="0" fontId="11" fillId="13" borderId="1"/>
    <xf numFmtId="0" fontId="28" fillId="16" borderId="1"/>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38" fillId="19" borderId="1">
      <protection locked="0"/>
    </xf>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11" fillId="13" borderId="30">
      <alignment wrapText="1"/>
    </xf>
    <xf numFmtId="0" fontId="11" fillId="13" borderId="1"/>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8" fillId="16" borderId="1"/>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11" fillId="13" borderId="10">
      <alignment horizontal="center"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0" borderId="1"/>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11" fillId="13" borderId="20"/>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11" fillId="13" borderId="1"/>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10">
      <alignment horizontal="center"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11" fillId="13" borderId="10">
      <alignment horizontal="center"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0">
      <alignment horizontal="center"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20"/>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11" fillId="13" borderId="30">
      <alignment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10">
      <alignment horizontal="center" wrapText="1"/>
    </xf>
    <xf numFmtId="0" fontId="27" fillId="15" borderId="29">
      <alignment horizontal="left" vertical="top"/>
    </xf>
    <xf numFmtId="0" fontId="11" fillId="13" borderId="20"/>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0">
      <alignment horizontal="center"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20"/>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20"/>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0">
      <alignment horizontal="center"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0" borderId="1"/>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11" fillId="13" borderId="1"/>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20"/>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11" fillId="13" borderId="1"/>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11" fillId="13"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20"/>
    <xf numFmtId="0" fontId="27" fillId="15" borderId="31">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20"/>
    <xf numFmtId="0" fontId="27" fillId="15" borderId="29">
      <alignment horizontal="left" vertical="top"/>
    </xf>
    <xf numFmtId="0" fontId="26" fillId="15" borderId="29">
      <alignment horizontal="left" vertical="top" wrapText="1"/>
    </xf>
    <xf numFmtId="0" fontId="11" fillId="13" borderId="10">
      <alignment horizontal="center"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0" fillId="0" borderId="0" applyNumberFormat="0" applyFill="0" applyBorder="0" applyAlignment="0" applyProtection="0"/>
    <xf numFmtId="0" fontId="9" fillId="0" borderId="0"/>
    <xf numFmtId="0" fontId="11" fillId="13" borderId="10">
      <alignment horizontal="center" wrapText="1"/>
    </xf>
    <xf numFmtId="0" fontId="11" fillId="0" borderId="1"/>
    <xf numFmtId="0" fontId="11" fillId="0" borderId="1"/>
    <xf numFmtId="0" fontId="11" fillId="13" borderId="1"/>
    <xf numFmtId="0" fontId="11" fillId="13" borderId="1"/>
    <xf numFmtId="0" fontId="11" fillId="0" borderId="35"/>
    <xf numFmtId="0" fontId="11" fillId="0" borderId="35"/>
    <xf numFmtId="0" fontId="22" fillId="0" borderId="0"/>
    <xf numFmtId="0" fontId="1" fillId="0" borderId="0"/>
    <xf numFmtId="0" fontId="61" fillId="0" borderId="0" applyNumberFormat="0" applyFill="0" applyBorder="0" applyAlignment="0" applyProtection="0"/>
    <xf numFmtId="0" fontId="9" fillId="0" borderId="0"/>
    <xf numFmtId="0" fontId="1" fillId="0" borderId="0"/>
    <xf numFmtId="0" fontId="58" fillId="0" borderId="0" applyNumberFormat="0" applyFill="0" applyBorder="0" applyAlignment="0" applyProtection="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15" borderId="36">
      <alignment horizontal="left" vertical="top" wrapText="1"/>
    </xf>
    <xf numFmtId="0" fontId="8" fillId="13" borderId="36">
      <alignment horizontal="centerContinuous" wrapText="1"/>
    </xf>
    <xf numFmtId="0" fontId="40" fillId="13" borderId="36">
      <alignment horizontal="left"/>
    </xf>
    <xf numFmtId="0" fontId="8" fillId="19" borderId="36"/>
    <xf numFmtId="0" fontId="8" fillId="0" borderId="0"/>
    <xf numFmtId="0" fontId="11" fillId="0" borderId="36"/>
    <xf numFmtId="0" fontId="11" fillId="0" borderId="36"/>
    <xf numFmtId="0" fontId="11" fillId="0" borderId="36"/>
    <xf numFmtId="0" fontId="28" fillId="16" borderId="36"/>
    <xf numFmtId="0" fontId="27" fillId="15" borderId="37">
      <alignment horizontal="left" vertical="top"/>
    </xf>
    <xf numFmtId="0" fontId="26" fillId="15" borderId="37">
      <alignment horizontal="left" vertical="top" wrapText="1"/>
    </xf>
    <xf numFmtId="0" fontId="27" fillId="15" borderId="37">
      <alignment horizontal="left" vertical="top"/>
    </xf>
    <xf numFmtId="0" fontId="26" fillId="15" borderId="37">
      <alignment horizontal="left" vertical="top" wrapText="1"/>
    </xf>
    <xf numFmtId="0" fontId="11" fillId="0" borderId="36"/>
    <xf numFmtId="0" fontId="8" fillId="0" borderId="0"/>
    <xf numFmtId="0" fontId="8" fillId="0" borderId="0"/>
    <xf numFmtId="0" fontId="28" fillId="16" borderId="36"/>
    <xf numFmtId="0" fontId="11" fillId="13" borderId="36"/>
    <xf numFmtId="0" fontId="27" fillId="15" borderId="37">
      <alignment horizontal="left" vertical="top"/>
    </xf>
    <xf numFmtId="0" fontId="26" fillId="15" borderId="37">
      <alignment horizontal="left" vertical="top" wrapText="1"/>
    </xf>
    <xf numFmtId="0" fontId="11" fillId="13" borderId="36"/>
    <xf numFmtId="0" fontId="28" fillId="16" borderId="36"/>
    <xf numFmtId="0" fontId="27" fillId="15" borderId="36">
      <alignment horizontal="left" vertical="top" wrapText="1"/>
    </xf>
    <xf numFmtId="0" fontId="11" fillId="13" borderId="36"/>
    <xf numFmtId="0" fontId="11" fillId="13" borderId="30">
      <alignment wrapText="1"/>
    </xf>
    <xf numFmtId="0" fontId="8" fillId="13" borderId="36">
      <alignment horizontal="centerContinuous" wrapText="1"/>
    </xf>
    <xf numFmtId="0" fontId="27" fillId="15" borderId="31">
      <alignment horizontal="left" vertical="top" wrapText="1"/>
    </xf>
    <xf numFmtId="0" fontId="40" fillId="13" borderId="36">
      <alignment horizontal="left"/>
    </xf>
    <xf numFmtId="0" fontId="11" fillId="13" borderId="36"/>
    <xf numFmtId="0" fontId="8" fillId="19" borderId="36"/>
    <xf numFmtId="0" fontId="38" fillId="19" borderId="36">
      <protection locked="0"/>
    </xf>
    <xf numFmtId="0" fontId="11" fillId="0" borderId="0"/>
    <xf numFmtId="0" fontId="1" fillId="0" borderId="0"/>
    <xf numFmtId="0" fontId="11" fillId="13" borderId="36"/>
    <xf numFmtId="0" fontId="28" fillId="16" borderId="36"/>
    <xf numFmtId="0" fontId="26" fillId="15" borderId="37">
      <alignment horizontal="left" vertical="top" wrapText="1"/>
    </xf>
    <xf numFmtId="0" fontId="11" fillId="13" borderId="36"/>
    <xf numFmtId="0" fontId="28" fillId="16" borderId="36"/>
    <xf numFmtId="0" fontId="24" fillId="0" borderId="0"/>
    <xf numFmtId="0" fontId="11" fillId="0" borderId="36"/>
    <xf numFmtId="0" fontId="1" fillId="0" borderId="0"/>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1" fillId="13" borderId="20"/>
    <xf numFmtId="0" fontId="1" fillId="0" borderId="0"/>
    <xf numFmtId="0" fontId="11" fillId="13" borderId="20"/>
    <xf numFmtId="0" fontId="11" fillId="13" borderId="20"/>
    <xf numFmtId="0" fontId="27" fillId="15" borderId="37">
      <alignment horizontal="left" vertical="top"/>
    </xf>
    <xf numFmtId="0" fontId="11" fillId="13" borderId="30">
      <alignment wrapText="1"/>
    </xf>
    <xf numFmtId="0" fontId="11" fillId="13" borderId="20"/>
    <xf numFmtId="0" fontId="27" fillId="15" borderId="31">
      <alignment horizontal="left" vertical="top" wrapText="1"/>
    </xf>
    <xf numFmtId="0" fontId="1" fillId="0" borderId="0"/>
    <xf numFmtId="0" fontId="1" fillId="0" borderId="0"/>
    <xf numFmtId="0" fontId="1" fillId="0" borderId="0"/>
    <xf numFmtId="0" fontId="1" fillId="0" borderId="0"/>
    <xf numFmtId="0" fontId="1" fillId="0" borderId="0"/>
    <xf numFmtId="0" fontId="11" fillId="13" borderId="20"/>
    <xf numFmtId="0" fontId="27" fillId="15" borderId="37">
      <alignment horizontal="left" vertical="top"/>
    </xf>
    <xf numFmtId="0" fontId="11" fillId="13" borderId="30">
      <alignment wrapText="1"/>
    </xf>
    <xf numFmtId="0" fontId="11" fillId="13" borderId="20"/>
    <xf numFmtId="0" fontId="27" fillId="15" borderId="31">
      <alignment horizontal="left" vertical="top" wrapText="1"/>
    </xf>
    <xf numFmtId="0" fontId="1" fillId="0" borderId="0"/>
    <xf numFmtId="0" fontId="1" fillId="0" borderId="0"/>
    <xf numFmtId="0" fontId="1" fillId="0" borderId="0"/>
    <xf numFmtId="0" fontId="26" fillId="15" borderId="37">
      <alignment horizontal="left" vertical="top" wrapText="1"/>
    </xf>
    <xf numFmtId="0" fontId="11" fillId="13" borderId="20"/>
    <xf numFmtId="0" fontId="1" fillId="0" borderId="0"/>
    <xf numFmtId="0" fontId="1" fillId="0" borderId="0"/>
    <xf numFmtId="0" fontId="11" fillId="13" borderId="30">
      <alignment wrapText="1"/>
    </xf>
    <xf numFmtId="0" fontId="11" fillId="13" borderId="20"/>
    <xf numFmtId="0" fontId="27" fillId="15" borderId="31">
      <alignment horizontal="left" vertical="top" wrapText="1"/>
    </xf>
    <xf numFmtId="0" fontId="11" fillId="0" borderId="36"/>
    <xf numFmtId="0" fontId="11" fillId="13" borderId="20"/>
    <xf numFmtId="0" fontId="11" fillId="13" borderId="30">
      <alignment wrapText="1"/>
    </xf>
    <xf numFmtId="0" fontId="27" fillId="15" borderId="31">
      <alignment horizontal="left" vertical="top"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8">
    <xf numFmtId="0" fontId="0" fillId="0" borderId="0" xfId="0"/>
    <xf numFmtId="0" fontId="2" fillId="11" borderId="0" xfId="0" applyFont="1" applyFill="1" applyBorder="1" applyAlignment="1" applyProtection="1">
      <alignment horizontal="right"/>
      <protection locked="0"/>
    </xf>
    <xf numFmtId="0" fontId="6" fillId="11" borderId="0" xfId="0" applyFont="1" applyFill="1" applyBorder="1" applyAlignment="1" applyProtection="1">
      <protection locked="0"/>
    </xf>
    <xf numFmtId="0" fontId="6" fillId="11" borderId="0" xfId="0" applyFont="1" applyFill="1" applyBorder="1" applyAlignment="1" applyProtection="1">
      <alignment horizontal="right"/>
      <protection locked="0"/>
    </xf>
    <xf numFmtId="0" fontId="0" fillId="0" borderId="0" xfId="0" applyProtection="1">
      <protection locked="0"/>
    </xf>
    <xf numFmtId="0" fontId="4" fillId="2" borderId="0" xfId="0" applyFont="1" applyFill="1" applyAlignment="1" applyProtection="1">
      <alignment vertical="center"/>
      <protection locked="0"/>
    </xf>
    <xf numFmtId="0" fontId="4" fillId="2" borderId="0" xfId="0" applyFont="1" applyFill="1" applyAlignment="1" applyProtection="1">
      <alignment horizontal="left" vertical="center"/>
      <protection locked="0"/>
    </xf>
    <xf numFmtId="0" fontId="10" fillId="11" borderId="0" xfId="2" applyFont="1" applyFill="1" applyAlignment="1" applyProtection="1">
      <alignment vertical="center"/>
      <protection locked="0"/>
    </xf>
    <xf numFmtId="0" fontId="10" fillId="11" borderId="0" xfId="2" applyFont="1" applyFill="1" applyAlignment="1" applyProtection="1">
      <alignment vertical="center" wrapText="1"/>
      <protection locked="0"/>
    </xf>
    <xf numFmtId="0" fontId="10" fillId="11" borderId="0" xfId="2" applyFont="1" applyFill="1" applyBorder="1" applyAlignment="1" applyProtection="1">
      <alignment vertical="center" wrapText="1"/>
      <protection locked="0"/>
    </xf>
    <xf numFmtId="0" fontId="43" fillId="2" borderId="0" xfId="0" applyFont="1" applyFill="1" applyAlignment="1" applyProtection="1">
      <alignment vertical="center"/>
      <protection locked="0"/>
    </xf>
    <xf numFmtId="0" fontId="13" fillId="0" borderId="0" xfId="0" applyFont="1" applyProtection="1">
      <protection locked="0"/>
    </xf>
    <xf numFmtId="0" fontId="8" fillId="0" borderId="0" xfId="4" applyFont="1" applyProtection="1">
      <protection locked="0"/>
    </xf>
    <xf numFmtId="49" fontId="8" fillId="0" borderId="0" xfId="4" applyNumberFormat="1" applyFont="1" applyProtection="1">
      <protection locked="0"/>
    </xf>
    <xf numFmtId="0" fontId="8" fillId="10" borderId="0" xfId="4" applyFont="1" applyFill="1" applyProtection="1">
      <protection locked="0"/>
    </xf>
    <xf numFmtId="0" fontId="19" fillId="0" borderId="0" xfId="5" applyProtection="1">
      <protection locked="0"/>
    </xf>
    <xf numFmtId="0" fontId="19" fillId="11" borderId="0" xfId="5" applyFill="1" applyProtection="1">
      <protection locked="0"/>
    </xf>
    <xf numFmtId="0" fontId="6" fillId="0" borderId="0" xfId="0" applyFont="1" applyFill="1" applyBorder="1" applyAlignment="1" applyProtection="1">
      <protection locked="0"/>
    </xf>
    <xf numFmtId="0" fontId="8" fillId="11" borderId="0" xfId="5" applyFont="1" applyFill="1" applyProtection="1">
      <protection locked="0"/>
    </xf>
    <xf numFmtId="49" fontId="8" fillId="10" borderId="0" xfId="4" applyNumberFormat="1" applyFont="1" applyFill="1" applyProtection="1">
      <protection locked="0"/>
    </xf>
    <xf numFmtId="0" fontId="19" fillId="11" borderId="0" xfId="5" applyFill="1" applyAlignment="1" applyProtection="1">
      <alignment horizontal="right"/>
      <protection locked="0"/>
    </xf>
    <xf numFmtId="0" fontId="8" fillId="0" borderId="0" xfId="4" applyProtection="1">
      <protection locked="0"/>
    </xf>
    <xf numFmtId="0" fontId="19" fillId="0" borderId="0" xfId="5" applyFill="1" applyProtection="1">
      <protection locked="0"/>
    </xf>
    <xf numFmtId="0" fontId="2" fillId="0" borderId="0" xfId="0" applyFont="1" applyFill="1" applyBorder="1" applyAlignment="1" applyProtection="1">
      <alignment horizontal="right"/>
      <protection locked="0"/>
    </xf>
    <xf numFmtId="0" fontId="8" fillId="0" borderId="0" xfId="5" applyFont="1" applyFill="1" applyProtection="1">
      <protection locked="0"/>
    </xf>
    <xf numFmtId="0" fontId="6" fillId="0" borderId="0" xfId="0" applyFont="1" applyFill="1" applyBorder="1" applyAlignment="1" applyProtection="1">
      <alignment horizontal="right"/>
      <protection locked="0"/>
    </xf>
    <xf numFmtId="0" fontId="32" fillId="0" borderId="0" xfId="0" applyFont="1" applyProtection="1">
      <protection locked="0"/>
    </xf>
    <xf numFmtId="0" fontId="30" fillId="11" borderId="0" xfId="0" applyFont="1" applyFill="1" applyProtection="1">
      <protection locked="0"/>
    </xf>
    <xf numFmtId="0" fontId="2" fillId="11" borderId="0" xfId="0" applyFont="1" applyFill="1" applyProtection="1">
      <protection locked="0"/>
    </xf>
    <xf numFmtId="0" fontId="31" fillId="11" borderId="0" xfId="0" applyFont="1" applyFill="1" applyProtection="1">
      <protection locked="0"/>
    </xf>
    <xf numFmtId="0" fontId="30" fillId="0" borderId="0" xfId="0" applyFont="1" applyProtection="1">
      <protection locked="0"/>
    </xf>
    <xf numFmtId="49" fontId="33" fillId="0" borderId="0" xfId="1" applyNumberFormat="1" applyFont="1" applyProtection="1">
      <protection locked="0"/>
    </xf>
    <xf numFmtId="0" fontId="6" fillId="11" borderId="0" xfId="0" applyFont="1" applyFill="1" applyBorder="1" applyAlignment="1" applyProtection="1"/>
    <xf numFmtId="0" fontId="6" fillId="11" borderId="0" xfId="0" applyFont="1" applyFill="1" applyBorder="1" applyAlignment="1" applyProtection="1">
      <alignment horizontal="right"/>
    </xf>
    <xf numFmtId="0" fontId="15" fillId="2" borderId="0" xfId="0" applyFont="1" applyFill="1" applyAlignment="1" applyProtection="1">
      <alignment horizontal="right" vertical="center"/>
    </xf>
    <xf numFmtId="0" fontId="0" fillId="0" borderId="0" xfId="0" applyProtection="1"/>
    <xf numFmtId="0" fontId="4" fillId="2" borderId="0" xfId="0" applyFont="1" applyFill="1" applyAlignment="1" applyProtection="1">
      <alignment vertical="center"/>
    </xf>
    <xf numFmtId="0" fontId="6" fillId="2" borderId="0" xfId="0" applyFont="1" applyFill="1" applyProtection="1"/>
    <xf numFmtId="0" fontId="6" fillId="11" borderId="0" xfId="0" applyFont="1" applyFill="1" applyProtection="1"/>
    <xf numFmtId="0" fontId="6" fillId="11" borderId="0" xfId="0" applyFont="1" applyFill="1" applyBorder="1" applyAlignment="1" applyProtection="1">
      <alignment horizontal="center" vertical="center"/>
    </xf>
    <xf numFmtId="0" fontId="11" fillId="11" borderId="0" xfId="2" applyFont="1" applyFill="1" applyAlignment="1" applyProtection="1">
      <alignment wrapText="1"/>
    </xf>
    <xf numFmtId="0" fontId="11" fillId="2" borderId="0" xfId="2" applyFont="1" applyFill="1" applyAlignment="1" applyProtection="1">
      <alignment wrapText="1"/>
    </xf>
    <xf numFmtId="0" fontId="11" fillId="11" borderId="0" xfId="2" applyFont="1" applyFill="1" applyAlignment="1" applyProtection="1">
      <alignment horizontal="left" vertical="center" wrapText="1"/>
    </xf>
    <xf numFmtId="0" fontId="0" fillId="11" borderId="0" xfId="0" applyFill="1" applyProtection="1"/>
    <xf numFmtId="0" fontId="11" fillId="11" borderId="0" xfId="0" applyFont="1" applyFill="1" applyBorder="1" applyAlignment="1" applyProtection="1">
      <alignment wrapText="1"/>
    </xf>
    <xf numFmtId="0" fontId="11" fillId="11" borderId="0" xfId="0" applyFont="1" applyFill="1" applyBorder="1" applyProtection="1"/>
    <xf numFmtId="0" fontId="6" fillId="2" borderId="0" xfId="0" applyFont="1" applyFill="1" applyBorder="1" applyProtection="1"/>
    <xf numFmtId="0" fontId="0" fillId="2" borderId="0" xfId="0" applyFill="1" applyProtection="1"/>
    <xf numFmtId="0" fontId="14" fillId="2" borderId="0" xfId="0" applyFont="1" applyFill="1" applyBorder="1" applyProtection="1"/>
    <xf numFmtId="0" fontId="6" fillId="2" borderId="0" xfId="0" applyFont="1" applyFill="1" applyAlignment="1" applyProtection="1">
      <alignment horizontal="center" vertical="center" wrapText="1"/>
    </xf>
    <xf numFmtId="0" fontId="14" fillId="11" borderId="0" xfId="0" applyFont="1" applyFill="1" applyBorder="1" applyProtection="1"/>
    <xf numFmtId="0" fontId="45" fillId="2" borderId="0" xfId="0" applyFont="1" applyFill="1" applyAlignment="1" applyProtection="1">
      <alignment vertical="center"/>
    </xf>
    <xf numFmtId="0" fontId="14" fillId="2" borderId="0" xfId="0" applyFont="1" applyFill="1" applyBorder="1" applyAlignment="1" applyProtection="1">
      <alignment wrapText="1"/>
    </xf>
    <xf numFmtId="0" fontId="13" fillId="0" borderId="0" xfId="0" applyFont="1" applyProtection="1"/>
    <xf numFmtId="0" fontId="11" fillId="11" borderId="0" xfId="0" applyFont="1" applyFill="1" applyBorder="1" applyAlignment="1" applyProtection="1">
      <alignment horizontal="center" vertical="center" wrapText="1"/>
    </xf>
    <xf numFmtId="0" fontId="14" fillId="11" borderId="0" xfId="0" applyFont="1" applyFill="1" applyBorder="1" applyAlignment="1" applyProtection="1">
      <alignment horizontal="right"/>
    </xf>
    <xf numFmtId="0" fontId="6" fillId="2" borderId="0" xfId="0" applyFont="1" applyFill="1" applyBorder="1" applyAlignment="1" applyProtection="1">
      <alignment wrapText="1"/>
    </xf>
    <xf numFmtId="0" fontId="14" fillId="11" borderId="0" xfId="0" applyFont="1" applyFill="1" applyBorder="1" applyAlignment="1" applyProtection="1">
      <alignment horizontal="center"/>
    </xf>
    <xf numFmtId="0" fontId="6" fillId="2" borderId="7" xfId="0" applyFont="1" applyFill="1" applyBorder="1" applyAlignment="1" applyProtection="1">
      <alignment horizontal="center" vertical="center" wrapText="1"/>
    </xf>
    <xf numFmtId="0" fontId="6" fillId="2" borderId="7" xfId="3" applyFont="1" applyFill="1" applyBorder="1" applyAlignment="1" applyProtection="1">
      <alignment horizontal="right" wrapText="1"/>
    </xf>
    <xf numFmtId="0" fontId="11" fillId="2" borderId="7" xfId="3" applyFont="1" applyFill="1" applyBorder="1" applyAlignment="1" applyProtection="1">
      <alignment horizontal="right" wrapText="1"/>
    </xf>
    <xf numFmtId="0" fontId="6" fillId="2" borderId="0" xfId="0" applyFont="1" applyFill="1" applyBorder="1" applyAlignment="1" applyProtection="1">
      <alignment horizontal="center" vertical="center" wrapText="1"/>
    </xf>
    <xf numFmtId="0" fontId="11" fillId="11" borderId="0" xfId="0" applyFont="1" applyFill="1" applyBorder="1" applyAlignment="1" applyProtection="1">
      <alignment horizontal="left" wrapText="1"/>
    </xf>
    <xf numFmtId="0" fontId="11" fillId="11" borderId="0" xfId="0" applyFont="1" applyFill="1" applyBorder="1" applyAlignment="1" applyProtection="1">
      <alignment horizontal="left"/>
    </xf>
    <xf numFmtId="0" fontId="16" fillId="2" borderId="0" xfId="0" applyFont="1" applyFill="1" applyProtection="1"/>
    <xf numFmtId="0" fontId="15" fillId="2" borderId="0" xfId="0" applyFont="1" applyFill="1" applyAlignment="1" applyProtection="1">
      <alignment vertical="center"/>
    </xf>
    <xf numFmtId="0" fontId="14" fillId="11" borderId="0" xfId="0" applyFont="1" applyFill="1" applyBorder="1" applyAlignment="1" applyProtection="1">
      <alignment horizontal="left" vertical="center" wrapText="1"/>
    </xf>
    <xf numFmtId="0" fontId="11" fillId="2" borderId="0" xfId="2" applyFont="1" applyFill="1" applyAlignment="1" applyProtection="1">
      <alignment horizontal="center" vertical="center" wrapText="1"/>
    </xf>
    <xf numFmtId="0" fontId="14" fillId="11" borderId="0" xfId="0" applyFont="1" applyFill="1" applyBorder="1" applyAlignment="1" applyProtection="1">
      <alignment horizontal="left" vertical="center"/>
    </xf>
    <xf numFmtId="0" fontId="14" fillId="11" borderId="0" xfId="0" applyFont="1" applyFill="1" applyBorder="1" applyAlignment="1" applyProtection="1">
      <alignment horizontal="left" vertical="center" indent="2"/>
    </xf>
    <xf numFmtId="0" fontId="11" fillId="11" borderId="0" xfId="2" applyFont="1" applyFill="1" applyAlignment="1" applyProtection="1">
      <alignment horizontal="center"/>
    </xf>
    <xf numFmtId="0" fontId="11" fillId="11" borderId="0" xfId="3" applyFont="1" applyFill="1" applyBorder="1" applyAlignment="1" applyProtection="1">
      <alignment horizontal="right" wrapText="1"/>
    </xf>
    <xf numFmtId="0" fontId="6" fillId="11" borderId="0" xfId="0" applyFont="1" applyFill="1" applyBorder="1" applyAlignment="1" applyProtection="1">
      <alignment horizontal="left" vertical="center" indent="2"/>
    </xf>
    <xf numFmtId="0" fontId="8" fillId="11" borderId="0" xfId="4" applyFont="1" applyFill="1" applyProtection="1">
      <protection locked="0"/>
    </xf>
    <xf numFmtId="0" fontId="11" fillId="2" borderId="0" xfId="2" applyFont="1" applyFill="1" applyAlignment="1" applyProtection="1">
      <alignment horizontal="left" vertical="center" wrapText="1"/>
    </xf>
    <xf numFmtId="0" fontId="29" fillId="4" borderId="32" xfId="3" applyNumberFormat="1" applyFont="1" applyFill="1" applyBorder="1" applyAlignment="1" applyProtection="1">
      <alignment horizontal="right"/>
      <protection locked="0"/>
    </xf>
    <xf numFmtId="0" fontId="15" fillId="2" borderId="0" xfId="0" applyFont="1" applyFill="1" applyBorder="1" applyAlignment="1" applyProtection="1">
      <alignment vertical="center"/>
    </xf>
    <xf numFmtId="0" fontId="6" fillId="5" borderId="32" xfId="0" applyFont="1" applyFill="1" applyBorder="1" applyAlignment="1" applyProtection="1">
      <alignment horizontal="left" vertical="center" indent="2"/>
    </xf>
    <xf numFmtId="0" fontId="29" fillId="4" borderId="32" xfId="3" applyFont="1" applyFill="1" applyBorder="1" applyAlignment="1" applyProtection="1">
      <alignment horizontal="center"/>
      <protection locked="0"/>
    </xf>
    <xf numFmtId="0" fontId="29" fillId="4" borderId="32" xfId="3" applyFont="1" applyFill="1" applyBorder="1" applyAlignment="1" applyProtection="1">
      <alignment horizontal="left"/>
      <protection locked="0"/>
    </xf>
    <xf numFmtId="0" fontId="29" fillId="7" borderId="32" xfId="0" applyNumberFormat="1" applyFont="1" applyFill="1" applyBorder="1" applyAlignment="1" applyProtection="1">
      <alignment horizontal="right"/>
      <protection locked="0"/>
    </xf>
    <xf numFmtId="0" fontId="29" fillId="8" borderId="32" xfId="0" applyFont="1" applyFill="1" applyBorder="1" applyAlignment="1" applyProtection="1">
      <alignment horizontal="center"/>
      <protection locked="0"/>
    </xf>
    <xf numFmtId="0" fontId="29" fillId="9" borderId="32" xfId="0" applyFont="1" applyFill="1" applyBorder="1" applyAlignment="1" applyProtection="1">
      <alignment horizontal="left"/>
      <protection locked="0"/>
    </xf>
    <xf numFmtId="0" fontId="29" fillId="4" borderId="32" xfId="0" applyFont="1" applyFill="1" applyBorder="1" applyAlignment="1" applyProtection="1">
      <alignment horizontal="center"/>
      <protection locked="0"/>
    </xf>
    <xf numFmtId="0" fontId="29" fillId="4" borderId="32" xfId="0" applyFont="1" applyFill="1" applyBorder="1" applyAlignment="1" applyProtection="1">
      <alignment horizontal="left"/>
      <protection locked="0"/>
    </xf>
    <xf numFmtId="0" fontId="63" fillId="2" borderId="0" xfId="0" applyFont="1" applyFill="1" applyAlignment="1" applyProtection="1">
      <alignment vertical="center"/>
    </xf>
    <xf numFmtId="0" fontId="62" fillId="11" borderId="0" xfId="0" applyFont="1" applyFill="1" applyBorder="1" applyAlignment="1" applyProtection="1">
      <alignment vertical="center" wrapText="1"/>
    </xf>
    <xf numFmtId="0" fontId="64" fillId="11" borderId="0" xfId="0" applyFont="1" applyFill="1" applyBorder="1" applyAlignment="1" applyProtection="1">
      <alignment vertical="center" wrapText="1"/>
    </xf>
    <xf numFmtId="0" fontId="62" fillId="2" borderId="0" xfId="0" applyFont="1" applyFill="1" applyBorder="1" applyAlignment="1" applyProtection="1">
      <alignment wrapText="1"/>
    </xf>
    <xf numFmtId="0" fontId="65" fillId="0" borderId="0" xfId="0" applyFont="1" applyProtection="1"/>
    <xf numFmtId="0" fontId="6" fillId="11" borderId="0" xfId="0" applyFont="1" applyFill="1" applyBorder="1" applyAlignment="1" applyProtection="1">
      <alignment horizontal="center" vertical="center" wrapText="1"/>
    </xf>
    <xf numFmtId="0" fontId="6" fillId="12" borderId="0" xfId="5" applyFont="1" applyFill="1" applyProtection="1">
      <protection locked="0"/>
    </xf>
    <xf numFmtId="0" fontId="12" fillId="2" borderId="0" xfId="0" applyFont="1" applyFill="1" applyBorder="1" applyAlignment="1" applyProtection="1">
      <alignment horizontal="center" vertical="center" wrapText="1"/>
    </xf>
    <xf numFmtId="0" fontId="14" fillId="11" borderId="0" xfId="0" quotePrefix="1" applyFont="1" applyFill="1" applyBorder="1" applyAlignment="1" applyProtection="1">
      <alignment horizontal="right"/>
    </xf>
    <xf numFmtId="0" fontId="62" fillId="2" borderId="0" xfId="0" applyFont="1" applyFill="1" applyBorder="1" applyAlignment="1" applyProtection="1">
      <alignment vertical="center" wrapText="1"/>
    </xf>
    <xf numFmtId="0" fontId="14" fillId="2" borderId="0" xfId="0" applyFont="1" applyFill="1" applyBorder="1" applyAlignment="1" applyProtection="1">
      <alignment horizontal="center" vertical="center" wrapText="1"/>
    </xf>
    <xf numFmtId="0" fontId="11" fillId="2" borderId="0" xfId="2" applyFont="1" applyFill="1" applyAlignment="1" applyProtection="1">
      <alignment horizontal="left" vertical="center"/>
    </xf>
    <xf numFmtId="0" fontId="11" fillId="2" borderId="0" xfId="0" applyFont="1" applyFill="1" applyBorder="1" applyAlignment="1" applyProtection="1">
      <alignment horizontal="center" vertical="center" wrapText="1"/>
    </xf>
    <xf numFmtId="0" fontId="11" fillId="2" borderId="0" xfId="0" quotePrefix="1" applyFont="1" applyFill="1" applyBorder="1" applyAlignment="1" applyProtection="1">
      <alignment horizontal="center" vertical="center" wrapText="1"/>
    </xf>
    <xf numFmtId="0" fontId="11" fillId="11" borderId="0" xfId="0" applyFont="1" applyFill="1" applyBorder="1" applyAlignment="1" applyProtection="1">
      <alignment horizontal="center" vertical="center" textRotation="90" wrapText="1"/>
    </xf>
    <xf numFmtId="2" fontId="14" fillId="11" borderId="0" xfId="0" quotePrefix="1" applyNumberFormat="1" applyFont="1" applyFill="1" applyBorder="1" applyAlignment="1" applyProtection="1">
      <alignment horizontal="right"/>
    </xf>
    <xf numFmtId="0" fontId="16" fillId="2" borderId="0" xfId="0" applyFont="1" applyFill="1" applyBorder="1" applyProtection="1"/>
    <xf numFmtId="0" fontId="11" fillId="11" borderId="0" xfId="0" applyFont="1" applyFill="1" applyBorder="1" applyAlignment="1" applyProtection="1">
      <alignment horizontal="right"/>
    </xf>
    <xf numFmtId="0" fontId="16" fillId="2" borderId="0" xfId="0" applyFont="1" applyFill="1" applyBorder="1" applyAlignment="1" applyProtection="1">
      <alignment horizontal="right"/>
    </xf>
    <xf numFmtId="0" fontId="29" fillId="4" borderId="33" xfId="3" applyNumberFormat="1" applyFont="1" applyFill="1" applyBorder="1" applyAlignment="1" applyProtection="1">
      <alignment horizontal="right"/>
      <protection locked="0"/>
    </xf>
    <xf numFmtId="0" fontId="29" fillId="7" borderId="33" xfId="0" applyNumberFormat="1" applyFont="1" applyFill="1" applyBorder="1" applyAlignment="1" applyProtection="1">
      <alignment horizontal="right"/>
      <protection locked="0"/>
    </xf>
    <xf numFmtId="0" fontId="6" fillId="6" borderId="32" xfId="0" applyFont="1" applyFill="1" applyBorder="1" applyAlignment="1" applyProtection="1">
      <alignment horizontal="left" vertical="center" indent="2"/>
    </xf>
    <xf numFmtId="0" fontId="6" fillId="28" borderId="0" xfId="0" applyFont="1" applyFill="1" applyBorder="1" applyAlignment="1" applyProtection="1">
      <alignment horizontal="right"/>
    </xf>
    <xf numFmtId="0" fontId="0" fillId="2" borderId="0" xfId="0" applyFont="1" applyFill="1" applyAlignment="1" applyProtection="1">
      <alignment vertical="center"/>
      <protection locked="0"/>
    </xf>
    <xf numFmtId="0" fontId="0" fillId="0" borderId="0" xfId="0" applyFont="1" applyFill="1" applyBorder="1" applyAlignment="1" applyProtection="1">
      <alignment vertical="center"/>
      <protection locked="0"/>
    </xf>
    <xf numFmtId="0" fontId="6" fillId="2" borderId="0" xfId="128" applyFont="1" applyFill="1" applyAlignment="1" applyProtection="1">
      <alignment vertical="center"/>
      <protection locked="0"/>
    </xf>
    <xf numFmtId="0" fontId="46" fillId="2" borderId="0" xfId="199" applyFont="1" applyFill="1" applyAlignment="1" applyProtection="1">
      <alignment horizontal="center" vertical="center" wrapText="1"/>
      <protection locked="0"/>
    </xf>
    <xf numFmtId="0" fontId="6" fillId="0" borderId="0" xfId="128" applyFont="1" applyFill="1" applyBorder="1" applyAlignment="1" applyProtection="1">
      <alignment vertical="center"/>
      <protection locked="0"/>
    </xf>
    <xf numFmtId="0" fontId="4" fillId="2" borderId="0" xfId="0" applyFont="1" applyFill="1" applyAlignment="1" applyProtection="1">
      <alignment horizontal="center" vertical="center"/>
      <protection locked="0"/>
    </xf>
    <xf numFmtId="0" fontId="48" fillId="2" borderId="0" xfId="128" applyFont="1" applyFill="1" applyAlignment="1" applyProtection="1">
      <alignment vertical="center"/>
      <protection locked="0"/>
    </xf>
    <xf numFmtId="0" fontId="48" fillId="0" borderId="0" xfId="128" applyFont="1" applyFill="1" applyBorder="1" applyAlignment="1" applyProtection="1">
      <alignment vertical="center"/>
      <protection locked="0"/>
    </xf>
    <xf numFmtId="0" fontId="6" fillId="2" borderId="0" xfId="199" applyFont="1" applyFill="1" applyAlignment="1" applyProtection="1">
      <alignment horizontal="left" vertical="center"/>
      <protection locked="0"/>
    </xf>
    <xf numFmtId="0" fontId="6" fillId="2" borderId="0" xfId="199" applyFont="1" applyFill="1" applyAlignment="1" applyProtection="1">
      <alignment horizontal="left" vertical="center" wrapText="1"/>
      <protection locked="0"/>
    </xf>
    <xf numFmtId="0" fontId="52" fillId="2" borderId="0" xfId="0" applyFont="1" applyFill="1" applyAlignment="1" applyProtection="1">
      <alignment horizontal="center" vertical="center"/>
      <protection locked="0"/>
    </xf>
    <xf numFmtId="0" fontId="6" fillId="2" borderId="0" xfId="128" applyFont="1" applyFill="1" applyProtection="1">
      <protection locked="0"/>
    </xf>
    <xf numFmtId="0" fontId="6" fillId="0" borderId="0" xfId="128" applyFont="1" applyFill="1" applyBorder="1" applyProtection="1">
      <protection locked="0"/>
    </xf>
    <xf numFmtId="0" fontId="48" fillId="2" borderId="0" xfId="199" applyFont="1" applyFill="1" applyAlignment="1" applyProtection="1">
      <alignment vertical="center" wrapText="1"/>
      <protection locked="0"/>
    </xf>
    <xf numFmtId="0" fontId="48" fillId="0" borderId="0" xfId="128" applyFont="1" applyFill="1" applyBorder="1" applyProtection="1">
      <protection locked="0"/>
    </xf>
    <xf numFmtId="0" fontId="0" fillId="2" borderId="0" xfId="0" applyFont="1" applyFill="1" applyAlignment="1" applyProtection="1">
      <alignment horizontal="left" vertical="center"/>
      <protection locked="0"/>
    </xf>
    <xf numFmtId="0" fontId="14" fillId="2" borderId="0" xfId="128" applyFont="1" applyFill="1" applyAlignment="1" applyProtection="1">
      <alignment horizontal="center" vertical="center" wrapText="1"/>
      <protection locked="0"/>
    </xf>
    <xf numFmtId="0" fontId="0" fillId="2" borderId="0" xfId="0" applyFont="1" applyFill="1" applyProtection="1">
      <protection locked="0"/>
    </xf>
    <xf numFmtId="0" fontId="0" fillId="0" borderId="0" xfId="0" applyFont="1" applyFill="1" applyBorder="1" applyProtection="1">
      <protection locked="0"/>
    </xf>
    <xf numFmtId="0" fontId="6" fillId="2" borderId="0" xfId="128" applyFont="1" applyFill="1" applyAlignment="1" applyProtection="1">
      <alignment horizontal="left" vertical="center"/>
      <protection locked="0"/>
    </xf>
    <xf numFmtId="0" fontId="53" fillId="2" borderId="0" xfId="0" applyFont="1" applyFill="1" applyAlignment="1" applyProtection="1">
      <alignment vertical="center"/>
      <protection locked="0"/>
    </xf>
    <xf numFmtId="0" fontId="53" fillId="0" borderId="0" xfId="0" applyFont="1" applyFill="1" applyBorder="1" applyAlignment="1" applyProtection="1">
      <alignment vertical="center"/>
      <protection locked="0"/>
    </xf>
    <xf numFmtId="0" fontId="53" fillId="4" borderId="0" xfId="0" applyFont="1" applyFill="1" applyAlignment="1" applyProtection="1">
      <alignment vertical="center"/>
      <protection locked="0"/>
    </xf>
    <xf numFmtId="0" fontId="0" fillId="4" borderId="0" xfId="0" applyFont="1" applyFill="1" applyAlignment="1" applyProtection="1">
      <alignment vertical="center"/>
      <protection locked="0"/>
    </xf>
    <xf numFmtId="0" fontId="0" fillId="4" borderId="0" xfId="0" applyFont="1" applyFill="1" applyAlignment="1" applyProtection="1">
      <alignment horizontal="left" vertical="center"/>
      <protection locked="0"/>
    </xf>
    <xf numFmtId="0" fontId="44" fillId="2" borderId="0" xfId="0" applyFont="1" applyFill="1" applyAlignment="1" applyProtection="1">
      <alignment horizontal="right" vertical="center"/>
      <protection locked="0"/>
    </xf>
    <xf numFmtId="0" fontId="6" fillId="3" borderId="2" xfId="3" applyFont="1" applyFill="1" applyBorder="1" applyAlignment="1" applyProtection="1">
      <alignment horizontal="left" vertical="center" wrapText="1"/>
      <protection locked="0"/>
    </xf>
    <xf numFmtId="0" fontId="6" fillId="3" borderId="2" xfId="3" applyFont="1" applyFill="1" applyBorder="1" applyAlignment="1" applyProtection="1">
      <alignment horizontal="center" vertical="center" wrapText="1"/>
      <protection locked="0"/>
    </xf>
    <xf numFmtId="0" fontId="43" fillId="2" borderId="0" xfId="0" applyFont="1" applyFill="1" applyAlignment="1" applyProtection="1">
      <alignment horizontal="right" vertical="center"/>
      <protection locked="0"/>
    </xf>
    <xf numFmtId="14" fontId="43" fillId="2" borderId="0" xfId="0" applyNumberFormat="1" applyFont="1" applyFill="1" applyAlignment="1" applyProtection="1">
      <alignment vertical="center"/>
      <protection locked="0"/>
    </xf>
    <xf numFmtId="0" fontId="43" fillId="2" borderId="0" xfId="0" applyFont="1" applyFill="1" applyAlignment="1" applyProtection="1">
      <alignment horizontal="left" vertical="center"/>
      <protection locked="0"/>
    </xf>
    <xf numFmtId="0" fontId="0" fillId="0" borderId="0" xfId="0" applyAlignment="1" applyProtection="1">
      <alignment horizontal="left"/>
      <protection locked="0"/>
    </xf>
    <xf numFmtId="0" fontId="0" fillId="0" borderId="0" xfId="0" applyFill="1" applyProtection="1"/>
    <xf numFmtId="0" fontId="11" fillId="11" borderId="0" xfId="2" applyFont="1" applyFill="1" applyAlignment="1" applyProtection="1">
      <alignment horizontal="left" vertical="center"/>
    </xf>
    <xf numFmtId="0" fontId="11" fillId="11" borderId="0" xfId="2" applyFont="1" applyFill="1" applyBorder="1" applyAlignment="1" applyProtection="1">
      <alignment horizontal="left" vertical="center" wrapText="1"/>
    </xf>
    <xf numFmtId="0" fontId="0" fillId="0" borderId="0" xfId="0" applyAlignment="1" applyProtection="1">
      <alignment horizontal="center"/>
    </xf>
    <xf numFmtId="0" fontId="11" fillId="11" borderId="0" xfId="2" applyFont="1" applyFill="1" applyAlignment="1" applyProtection="1">
      <alignment horizontal="center" vertical="center" textRotation="90" wrapText="1"/>
    </xf>
    <xf numFmtId="0" fontId="11" fillId="11" borderId="0" xfId="0" applyFont="1" applyFill="1" applyBorder="1" applyAlignment="1" applyProtection="1">
      <alignment horizontal="right" wrapText="1"/>
    </xf>
    <xf numFmtId="0" fontId="11" fillId="2" borderId="0" xfId="0" applyFont="1" applyFill="1" applyProtection="1"/>
    <xf numFmtId="0" fontId="6" fillId="11" borderId="0" xfId="0" applyFont="1" applyFill="1" applyBorder="1" applyProtection="1"/>
    <xf numFmtId="0" fontId="7" fillId="11" borderId="0" xfId="0" applyFont="1" applyFill="1" applyBorder="1" applyAlignment="1" applyProtection="1">
      <alignment horizontal="center" vertical="center"/>
    </xf>
    <xf numFmtId="0" fontId="11" fillId="11" borderId="0" xfId="2" applyFont="1" applyFill="1" applyBorder="1" applyAlignment="1" applyProtection="1">
      <alignment wrapText="1"/>
    </xf>
    <xf numFmtId="0" fontId="3" fillId="11" borderId="0" xfId="0" applyFont="1" applyFill="1" applyBorder="1" applyAlignment="1" applyProtection="1"/>
    <xf numFmtId="0" fontId="6" fillId="11" borderId="0" xfId="0" applyFont="1" applyFill="1" applyBorder="1" applyAlignment="1" applyProtection="1">
      <alignment horizontal="center"/>
    </xf>
    <xf numFmtId="0" fontId="6" fillId="5" borderId="32" xfId="0" applyFont="1" applyFill="1" applyBorder="1" applyAlignment="1" applyProtection="1">
      <alignment horizontal="center" wrapText="1"/>
    </xf>
    <xf numFmtId="0" fontId="7" fillId="11" borderId="0" xfId="0" applyFont="1" applyFill="1" applyBorder="1" applyAlignment="1" applyProtection="1">
      <alignment horizontal="center" wrapText="1"/>
    </xf>
    <xf numFmtId="0" fontId="10" fillId="11" borderId="0" xfId="201" applyFont="1" applyFill="1" applyAlignment="1" applyProtection="1">
      <alignment horizontal="left" vertical="center" wrapText="1"/>
    </xf>
    <xf numFmtId="0" fontId="6" fillId="6" borderId="32" xfId="0" applyFont="1" applyFill="1" applyBorder="1" applyAlignment="1" applyProtection="1">
      <alignment horizontal="center" wrapText="1"/>
    </xf>
    <xf numFmtId="0" fontId="11" fillId="11" borderId="0" xfId="0" quotePrefix="1" applyFont="1" applyFill="1" applyBorder="1" applyAlignment="1" applyProtection="1">
      <alignment horizontal="right"/>
    </xf>
    <xf numFmtId="0" fontId="6" fillId="11" borderId="0" xfId="0" applyFont="1" applyFill="1" applyAlignment="1" applyProtection="1">
      <alignment vertical="center" wrapText="1"/>
    </xf>
    <xf numFmtId="0" fontId="6" fillId="11" borderId="0" xfId="2" applyFont="1" applyFill="1" applyAlignment="1" applyProtection="1">
      <alignment wrapText="1"/>
    </xf>
    <xf numFmtId="0" fontId="6" fillId="11" borderId="0" xfId="2" applyFont="1" applyFill="1" applyBorder="1" applyAlignment="1" applyProtection="1">
      <alignment horizontal="center" vertical="center" wrapText="1"/>
    </xf>
    <xf numFmtId="0" fontId="6" fillId="11" borderId="0" xfId="0" applyFont="1" applyFill="1" applyAlignment="1" applyProtection="1">
      <alignment horizontal="center" vertical="center" wrapText="1"/>
    </xf>
    <xf numFmtId="0" fontId="6" fillId="11" borderId="0" xfId="0" applyFont="1" applyFill="1" applyAlignment="1" applyProtection="1">
      <alignment horizontal="center"/>
    </xf>
    <xf numFmtId="0" fontId="7" fillId="11" borderId="0" xfId="0" applyFont="1" applyFill="1" applyBorder="1" applyAlignment="1" applyProtection="1">
      <alignment horizontal="center" vertical="center" wrapText="1"/>
    </xf>
    <xf numFmtId="20" fontId="11" fillId="11" borderId="0" xfId="0" applyNumberFormat="1" applyFont="1" applyFill="1" applyBorder="1" applyAlignment="1" applyProtection="1">
      <alignment horizontal="right"/>
    </xf>
    <xf numFmtId="0" fontId="7" fillId="2" borderId="0" xfId="0" applyFont="1" applyFill="1" applyBorder="1" applyAlignment="1" applyProtection="1">
      <alignment horizontal="center" wrapText="1"/>
    </xf>
    <xf numFmtId="0" fontId="7" fillId="2" borderId="0" xfId="0" applyFont="1" applyFill="1" applyBorder="1" applyAlignment="1" applyProtection="1">
      <alignment horizontal="center" vertical="center" wrapText="1"/>
    </xf>
    <xf numFmtId="0" fontId="11" fillId="2" borderId="0" xfId="0" applyFont="1" applyFill="1" applyBorder="1" applyAlignment="1" applyProtection="1">
      <alignment wrapText="1"/>
    </xf>
    <xf numFmtId="0" fontId="11" fillId="2" borderId="0" xfId="0" applyFont="1" applyFill="1" applyBorder="1" applyProtection="1"/>
    <xf numFmtId="0" fontId="6" fillId="2" borderId="0" xfId="0" applyFont="1" applyFill="1" applyBorder="1" applyAlignment="1" applyProtection="1">
      <alignment horizontal="right"/>
    </xf>
    <xf numFmtId="0" fontId="11" fillId="2" borderId="0" xfId="3" applyFont="1" applyFill="1" applyBorder="1" applyAlignment="1" applyProtection="1">
      <alignment horizontal="right" wrapText="1"/>
    </xf>
    <xf numFmtId="46" fontId="11" fillId="11" borderId="0" xfId="0" quotePrefix="1" applyNumberFormat="1" applyFont="1" applyFill="1" applyBorder="1" applyAlignment="1" applyProtection="1">
      <alignment horizontal="right"/>
    </xf>
    <xf numFmtId="0" fontId="7" fillId="2" borderId="0" xfId="0" applyFont="1" applyFill="1" applyBorder="1" applyAlignment="1" applyProtection="1">
      <alignment horizontal="center" vertical="center" textRotation="90" wrapText="1"/>
    </xf>
    <xf numFmtId="0" fontId="12" fillId="2" borderId="0" xfId="0" applyFont="1" applyFill="1" applyBorder="1" applyAlignment="1" applyProtection="1">
      <alignment horizontal="center" wrapText="1"/>
    </xf>
    <xf numFmtId="0" fontId="0" fillId="2" borderId="0" xfId="0" applyFill="1" applyBorder="1" applyProtection="1"/>
    <xf numFmtId="0" fontId="4" fillId="2" borderId="0" xfId="0" applyFont="1" applyFill="1" applyBorder="1" applyAlignment="1" applyProtection="1">
      <alignment vertical="center"/>
    </xf>
    <xf numFmtId="0" fontId="0" fillId="0" borderId="0" xfId="0" applyBorder="1" applyProtection="1"/>
    <xf numFmtId="0" fontId="12" fillId="2" borderId="0" xfId="0" applyFont="1" applyFill="1" applyBorder="1" applyAlignment="1" applyProtection="1">
      <alignment vertical="center"/>
    </xf>
    <xf numFmtId="0" fontId="67" fillId="2" borderId="0" xfId="0" applyFont="1" applyFill="1" applyAlignment="1" applyProtection="1">
      <alignment vertical="center"/>
    </xf>
    <xf numFmtId="0" fontId="62" fillId="2" borderId="0" xfId="0" applyFont="1" applyFill="1" applyBorder="1" applyAlignment="1" applyProtection="1">
      <alignment horizontal="center" vertical="center" wrapText="1"/>
    </xf>
    <xf numFmtId="0" fontId="66" fillId="2" borderId="0" xfId="0" applyFont="1" applyFill="1" applyBorder="1" applyAlignment="1" applyProtection="1">
      <alignment horizontal="center" vertical="center" wrapText="1"/>
    </xf>
    <xf numFmtId="0" fontId="64" fillId="2" borderId="0" xfId="0" applyFont="1" applyFill="1" applyBorder="1" applyAlignment="1" applyProtection="1">
      <alignment horizontal="center" vertical="center" wrapText="1"/>
    </xf>
    <xf numFmtId="0" fontId="64" fillId="2" borderId="0" xfId="2" applyFont="1" applyFill="1" applyAlignment="1" applyProtection="1">
      <alignment horizontal="left" vertical="center"/>
    </xf>
    <xf numFmtId="0" fontId="64" fillId="2" borderId="0" xfId="0" applyFont="1" applyFill="1" applyBorder="1" applyAlignment="1" applyProtection="1">
      <alignment vertical="center" wrapText="1"/>
    </xf>
    <xf numFmtId="0" fontId="68" fillId="2" borderId="0" xfId="0" applyFont="1" applyFill="1" applyBorder="1" applyAlignment="1" applyProtection="1">
      <alignment vertical="center"/>
    </xf>
    <xf numFmtId="0" fontId="69" fillId="0" borderId="0" xfId="0" applyFont="1" applyProtection="1"/>
    <xf numFmtId="0" fontId="11" fillId="11" borderId="0" xfId="0" applyFont="1" applyFill="1" applyBorder="1" applyAlignment="1" applyProtection="1">
      <alignment horizontal="right" vertical="center" wrapText="1"/>
    </xf>
    <xf numFmtId="0" fontId="11" fillId="11" borderId="0" xfId="0" applyFont="1" applyFill="1" applyBorder="1" applyAlignment="1" applyProtection="1">
      <alignment vertical="center" wrapText="1"/>
    </xf>
    <xf numFmtId="0" fontId="11" fillId="11" borderId="0" xfId="0" applyFont="1" applyFill="1" applyBorder="1" applyAlignment="1" applyProtection="1">
      <alignment horizontal="center"/>
    </xf>
    <xf numFmtId="0" fontId="6" fillId="11" borderId="0" xfId="0" applyFont="1" applyFill="1" applyBorder="1" applyAlignment="1" applyProtection="1">
      <alignment vertical="center" wrapText="1"/>
    </xf>
    <xf numFmtId="0" fontId="6" fillId="11" borderId="0" xfId="0" applyFont="1" applyFill="1" applyBorder="1" applyAlignment="1" applyProtection="1">
      <alignment wrapText="1"/>
    </xf>
    <xf numFmtId="0" fontId="6" fillId="11" borderId="0" xfId="0" applyFont="1" applyFill="1" applyBorder="1" applyAlignment="1" applyProtection="1">
      <alignment textRotation="90" wrapText="1"/>
    </xf>
    <xf numFmtId="0" fontId="6" fillId="11" borderId="0" xfId="0" applyFont="1" applyFill="1" applyBorder="1" applyAlignment="1" applyProtection="1">
      <alignment horizontal="center" textRotation="90" wrapText="1"/>
    </xf>
    <xf numFmtId="0" fontId="11" fillId="11" borderId="0" xfId="0" applyFont="1" applyFill="1" applyBorder="1" applyAlignment="1" applyProtection="1">
      <alignment textRotation="90" wrapText="1"/>
    </xf>
    <xf numFmtId="0" fontId="11" fillId="11" borderId="0" xfId="0" applyFont="1" applyFill="1" applyBorder="1" applyAlignment="1" applyProtection="1">
      <alignment horizontal="center" textRotation="90" wrapText="1"/>
    </xf>
    <xf numFmtId="0" fontId="11" fillId="11" borderId="0" xfId="2" applyFont="1" applyFill="1" applyAlignment="1" applyProtection="1">
      <alignment horizontal="left" vertical="center" textRotation="90"/>
    </xf>
    <xf numFmtId="20" fontId="11" fillId="11" borderId="0" xfId="0" quotePrefix="1" applyNumberFormat="1" applyFont="1" applyFill="1" applyBorder="1" applyProtection="1"/>
    <xf numFmtId="0" fontId="11" fillId="11" borderId="0" xfId="0" quotePrefix="1" applyFont="1" applyFill="1" applyBorder="1" applyProtection="1"/>
    <xf numFmtId="0" fontId="6" fillId="2" borderId="0" xfId="3" applyFont="1" applyFill="1" applyBorder="1" applyAlignment="1" applyProtection="1">
      <alignment horizontal="right" wrapText="1"/>
    </xf>
    <xf numFmtId="0" fontId="13" fillId="2" borderId="0" xfId="0" applyFont="1" applyFill="1" applyBorder="1" applyProtection="1"/>
    <xf numFmtId="0" fontId="6" fillId="2" borderId="0" xfId="0" applyFont="1" applyFill="1" applyAlignment="1" applyProtection="1">
      <alignment horizontal="center"/>
    </xf>
    <xf numFmtId="0" fontId="10" fillId="0" borderId="0" xfId="0" applyFont="1" applyProtection="1"/>
    <xf numFmtId="0" fontId="14" fillId="2" borderId="0" xfId="0" applyFont="1" applyFill="1" applyProtection="1"/>
    <xf numFmtId="0" fontId="17" fillId="2" borderId="0" xfId="0" applyFont="1" applyFill="1" applyProtection="1"/>
    <xf numFmtId="0" fontId="6" fillId="2" borderId="0" xfId="0" applyFont="1" applyFill="1" applyAlignment="1" applyProtection="1">
      <alignment wrapText="1"/>
    </xf>
    <xf numFmtId="0" fontId="14" fillId="11" borderId="0" xfId="0" applyFont="1" applyFill="1" applyProtection="1"/>
    <xf numFmtId="0" fontId="11" fillId="11" borderId="0" xfId="0" applyFont="1" applyFill="1" applyProtection="1"/>
    <xf numFmtId="0" fontId="11" fillId="11" borderId="0" xfId="0" applyFont="1" applyFill="1" applyBorder="1" applyAlignment="1" applyProtection="1">
      <alignment vertical="center"/>
    </xf>
    <xf numFmtId="0" fontId="14" fillId="2" borderId="0" xfId="0" applyFont="1" applyFill="1" applyAlignment="1" applyProtection="1">
      <alignment wrapText="1"/>
    </xf>
    <xf numFmtId="0" fontId="6" fillId="6" borderId="38" xfId="0" applyFont="1" applyFill="1" applyBorder="1" applyAlignment="1" applyProtection="1">
      <alignment horizontal="center" vertical="center" wrapText="1"/>
    </xf>
    <xf numFmtId="0" fontId="54" fillId="6" borderId="34" xfId="0" applyFont="1" applyFill="1" applyBorder="1" applyAlignment="1" applyProtection="1">
      <alignment horizontal="center" vertical="center" wrapText="1"/>
    </xf>
    <xf numFmtId="0" fontId="10" fillId="2" borderId="0" xfId="0" applyFont="1" applyFill="1" applyBorder="1" applyProtection="1"/>
    <xf numFmtId="0" fontId="0" fillId="2" borderId="0" xfId="0" applyFont="1" applyFill="1" applyProtection="1"/>
    <xf numFmtId="0" fontId="3" fillId="2" borderId="0" xfId="0" applyFont="1" applyFill="1" applyProtection="1"/>
    <xf numFmtId="0" fontId="10" fillId="2" borderId="0" xfId="0" applyFont="1" applyFill="1" applyProtection="1"/>
    <xf numFmtId="0" fontId="11" fillId="2" borderId="0" xfId="2" applyFont="1" applyFill="1" applyProtection="1"/>
    <xf numFmtId="0" fontId="11" fillId="2" borderId="0" xfId="2" applyFont="1" applyFill="1" applyAlignment="1" applyProtection="1"/>
    <xf numFmtId="0" fontId="18" fillId="2" borderId="0" xfId="2" applyFont="1" applyFill="1" applyProtection="1"/>
    <xf numFmtId="0" fontId="18" fillId="11" borderId="0" xfId="2" applyFont="1" applyFill="1" applyProtection="1"/>
    <xf numFmtId="0" fontId="18" fillId="11" borderId="0" xfId="2" applyFont="1" applyFill="1" applyAlignment="1" applyProtection="1"/>
    <xf numFmtId="0" fontId="11" fillId="11" borderId="0" xfId="2" applyFont="1" applyFill="1" applyAlignment="1" applyProtection="1"/>
    <xf numFmtId="0" fontId="11" fillId="11" borderId="0" xfId="2" applyFont="1" applyFill="1" applyProtection="1"/>
    <xf numFmtId="0" fontId="6" fillId="2" borderId="0" xfId="0" applyFont="1" applyFill="1" applyBorder="1" applyAlignment="1" applyProtection="1">
      <alignment horizontal="left" vertical="center" wrapText="1"/>
    </xf>
    <xf numFmtId="0" fontId="6" fillId="11" borderId="0" xfId="0" applyFont="1" applyFill="1" applyBorder="1" applyAlignment="1" applyProtection="1">
      <alignment horizontal="left" vertical="center" wrapText="1"/>
    </xf>
    <xf numFmtId="0" fontId="14" fillId="11" borderId="0" xfId="2" applyFont="1" applyFill="1" applyBorder="1" applyAlignment="1" applyProtection="1">
      <alignment horizontal="left"/>
    </xf>
    <xf numFmtId="0" fontId="14" fillId="11" borderId="0" xfId="0" applyFont="1" applyFill="1" applyBorder="1" applyAlignment="1" applyProtection="1">
      <alignment horizontal="left"/>
    </xf>
    <xf numFmtId="0" fontId="11" fillId="11" borderId="0" xfId="2" applyFont="1" applyFill="1" applyAlignment="1" applyProtection="1">
      <alignment horizontal="right"/>
    </xf>
    <xf numFmtId="0" fontId="6" fillId="2" borderId="0" xfId="0" applyFont="1" applyFill="1" applyAlignment="1" applyProtection="1"/>
    <xf numFmtId="0" fontId="0" fillId="2" borderId="0" xfId="0" applyFont="1" applyFill="1" applyAlignment="1" applyProtection="1"/>
    <xf numFmtId="0" fontId="2" fillId="0" borderId="0" xfId="0" applyFont="1" applyProtection="1"/>
    <xf numFmtId="0" fontId="6" fillId="5" borderId="34" xfId="0" applyFont="1" applyFill="1" applyBorder="1" applyAlignment="1" applyProtection="1">
      <alignment horizontal="left" vertical="center" indent="2"/>
    </xf>
    <xf numFmtId="0" fontId="10" fillId="11" borderId="0" xfId="0" applyFont="1" applyFill="1" applyBorder="1" applyProtection="1"/>
    <xf numFmtId="0" fontId="6" fillId="6" borderId="34" xfId="0" applyFont="1" applyFill="1" applyBorder="1" applyAlignment="1" applyProtection="1">
      <alignment horizontal="left" vertical="center" indent="2"/>
    </xf>
    <xf numFmtId="0" fontId="10" fillId="11" borderId="0" xfId="0" applyFont="1" applyFill="1" applyBorder="1" applyAlignment="1" applyProtection="1">
      <alignment horizontal="right"/>
    </xf>
    <xf numFmtId="0" fontId="0" fillId="0" borderId="0" xfId="0" applyFont="1" applyProtection="1"/>
    <xf numFmtId="0" fontId="54" fillId="3" borderId="34" xfId="0" applyFont="1" applyFill="1" applyBorder="1" applyAlignment="1" applyProtection="1">
      <alignment horizontal="center" vertical="center" wrapText="1"/>
    </xf>
    <xf numFmtId="0" fontId="11" fillId="2" borderId="0" xfId="2" applyFont="1" applyFill="1" applyAlignment="1" applyProtection="1">
      <alignment horizontal="center" vertical="center" textRotation="90" wrapText="1"/>
    </xf>
    <xf numFmtId="0" fontId="3" fillId="2" borderId="0" xfId="0" applyFont="1" applyFill="1" applyBorder="1" applyAlignment="1" applyProtection="1"/>
    <xf numFmtId="0" fontId="11" fillId="2" borderId="0" xfId="2" applyFont="1" applyFill="1" applyBorder="1" applyAlignment="1" applyProtection="1">
      <alignment horizontal="left" vertical="center" textRotation="90"/>
    </xf>
    <xf numFmtId="0" fontId="11" fillId="2" borderId="0" xfId="2" applyFont="1" applyFill="1" applyBorder="1" applyAlignment="1" applyProtection="1">
      <alignment horizontal="left" vertical="center" textRotation="90" wrapText="1"/>
    </xf>
    <xf numFmtId="0" fontId="6" fillId="2" borderId="0" xfId="0" applyFont="1" applyFill="1" applyBorder="1" applyAlignment="1" applyProtection="1">
      <alignment horizontal="left" wrapText="1"/>
    </xf>
    <xf numFmtId="0" fontId="11" fillId="2" borderId="0" xfId="0" applyFont="1" applyFill="1" applyAlignment="1" applyProtection="1">
      <alignment wrapText="1"/>
    </xf>
    <xf numFmtId="0" fontId="11" fillId="2" borderId="0" xfId="2" applyFont="1" applyFill="1" applyAlignment="1" applyProtection="1">
      <alignment horizontal="left" vertical="center" textRotation="90" wrapText="1"/>
    </xf>
    <xf numFmtId="0" fontId="16" fillId="4" borderId="0" xfId="0" applyFont="1" applyFill="1" applyProtection="1"/>
    <xf numFmtId="0" fontId="18" fillId="4" borderId="0" xfId="2" applyFont="1" applyFill="1" applyProtection="1"/>
    <xf numFmtId="0" fontId="11" fillId="4" borderId="0" xfId="2" applyFont="1" applyFill="1" applyAlignment="1" applyProtection="1">
      <alignment horizontal="left" vertical="center" textRotation="90" wrapText="1"/>
    </xf>
    <xf numFmtId="0" fontId="11" fillId="4" borderId="0" xfId="2" applyFont="1" applyFill="1" applyAlignment="1" applyProtection="1">
      <alignment horizontal="center" vertical="center" wrapText="1"/>
    </xf>
    <xf numFmtId="0" fontId="11" fillId="4" borderId="0" xfId="2" applyFont="1" applyFill="1" applyProtection="1"/>
    <xf numFmtId="0" fontId="6" fillId="4" borderId="0" xfId="0" applyFont="1" applyFill="1" applyProtection="1"/>
    <xf numFmtId="0" fontId="11" fillId="4" borderId="0" xfId="2" applyFont="1" applyFill="1" applyAlignment="1" applyProtection="1">
      <alignment wrapText="1"/>
    </xf>
    <xf numFmtId="0" fontId="11" fillId="4" borderId="0" xfId="2" applyFont="1" applyFill="1" applyAlignment="1" applyProtection="1">
      <alignment horizontal="left" vertical="center" wrapText="1"/>
    </xf>
    <xf numFmtId="0" fontId="11" fillId="4" borderId="0" xfId="2" applyFont="1" applyFill="1" applyAlignment="1" applyProtection="1">
      <alignment horizontal="left" wrapText="1"/>
    </xf>
    <xf numFmtId="0" fontId="6" fillId="5" borderId="32" xfId="0" applyFont="1" applyFill="1" applyBorder="1" applyAlignment="1" applyProtection="1">
      <alignment horizontal="left" vertical="center" wrapText="1" indent="2"/>
    </xf>
    <xf numFmtId="0" fontId="53" fillId="2" borderId="0" xfId="0" applyFont="1" applyFill="1" applyAlignment="1" applyProtection="1">
      <alignment horizontal="left" vertical="center"/>
      <protection locked="0"/>
    </xf>
    <xf numFmtId="0" fontId="6" fillId="2" borderId="0" xfId="128" applyFont="1" applyFill="1" applyAlignment="1" applyProtection="1">
      <alignment horizontal="left" vertical="center" wrapText="1"/>
      <protection locked="0"/>
    </xf>
    <xf numFmtId="0" fontId="6" fillId="6" borderId="32" xfId="0" applyFont="1" applyFill="1" applyBorder="1" applyAlignment="1" applyProtection="1">
      <alignment horizontal="center" vertical="center" wrapText="1"/>
    </xf>
    <xf numFmtId="0" fontId="6" fillId="5" borderId="32" xfId="0" applyFont="1" applyFill="1" applyBorder="1" applyAlignment="1" applyProtection="1">
      <alignment horizontal="center" vertical="center" wrapText="1"/>
    </xf>
    <xf numFmtId="0" fontId="6" fillId="5" borderId="32" xfId="0" applyFont="1" applyFill="1" applyBorder="1" applyAlignment="1" applyProtection="1">
      <alignment horizontal="center" vertical="center"/>
    </xf>
    <xf numFmtId="0" fontId="6" fillId="5" borderId="33" xfId="0" applyFont="1" applyFill="1" applyBorder="1" applyAlignment="1" applyProtection="1">
      <alignment horizontal="center" vertical="center" wrapText="1"/>
    </xf>
    <xf numFmtId="0" fontId="54" fillId="5" borderId="6" xfId="0" applyFont="1" applyFill="1" applyBorder="1" applyAlignment="1" applyProtection="1">
      <alignment horizontal="center" vertical="center" wrapText="1"/>
    </xf>
    <xf numFmtId="0" fontId="14" fillId="11" borderId="0" xfId="0" applyFont="1" applyFill="1" applyBorder="1" applyAlignment="1" applyProtection="1">
      <alignment horizontal="center" vertical="center" wrapText="1"/>
    </xf>
    <xf numFmtId="0" fontId="54" fillId="5" borderId="33" xfId="0" applyFont="1" applyFill="1" applyBorder="1" applyAlignment="1" applyProtection="1">
      <alignment horizontal="center" vertical="center" wrapText="1"/>
    </xf>
    <xf numFmtId="0" fontId="6" fillId="5" borderId="38" xfId="0" applyFont="1" applyFill="1" applyBorder="1" applyAlignment="1" applyProtection="1">
      <alignment horizontal="center" vertical="center" wrapText="1"/>
    </xf>
    <xf numFmtId="0" fontId="6" fillId="6" borderId="46" xfId="0" applyFont="1" applyFill="1" applyBorder="1" applyAlignment="1" applyProtection="1">
      <alignment horizontal="center" vertical="center" wrapText="1"/>
    </xf>
    <xf numFmtId="0" fontId="11" fillId="11" borderId="0" xfId="2" applyFont="1" applyFill="1" applyAlignment="1" applyProtection="1">
      <alignment horizontal="center" vertical="center" wrapText="1"/>
    </xf>
    <xf numFmtId="0" fontId="11" fillId="11" borderId="0" xfId="2" applyFont="1" applyFill="1" applyBorder="1" applyAlignment="1" applyProtection="1">
      <alignment horizontal="center" vertical="center" wrapText="1"/>
    </xf>
    <xf numFmtId="0" fontId="6" fillId="6" borderId="40" xfId="0" applyFont="1" applyFill="1" applyBorder="1" applyAlignment="1" applyProtection="1">
      <alignment horizontal="center" vertical="center" wrapText="1"/>
    </xf>
    <xf numFmtId="0" fontId="54" fillId="5" borderId="32" xfId="0" applyFont="1" applyFill="1" applyBorder="1" applyAlignment="1" applyProtection="1">
      <alignment horizontal="center" vertical="center" wrapText="1"/>
    </xf>
    <xf numFmtId="0" fontId="6" fillId="2" borderId="50" xfId="0" applyFont="1" applyFill="1" applyBorder="1" applyAlignment="1" applyProtection="1">
      <alignment horizontal="center" vertical="center" wrapText="1"/>
    </xf>
    <xf numFmtId="0" fontId="6" fillId="2" borderId="51" xfId="0" applyFont="1" applyFill="1" applyBorder="1" applyAlignment="1" applyProtection="1">
      <alignment horizontal="center" vertical="center" wrapText="1"/>
    </xf>
    <xf numFmtId="0" fontId="54" fillId="29" borderId="32" xfId="0" applyFont="1" applyFill="1" applyBorder="1" applyAlignment="1" applyProtection="1">
      <alignment horizontal="center" vertical="center" wrapText="1"/>
    </xf>
    <xf numFmtId="0" fontId="54" fillId="29" borderId="33" xfId="0" applyFont="1" applyFill="1" applyBorder="1" applyAlignment="1" applyProtection="1">
      <alignment horizontal="center" vertical="center" wrapText="1"/>
    </xf>
    <xf numFmtId="0" fontId="53" fillId="2" borderId="0" xfId="0" applyFont="1" applyFill="1" applyAlignment="1" applyProtection="1">
      <alignment horizontal="left" vertical="center"/>
      <protection locked="0"/>
    </xf>
    <xf numFmtId="0" fontId="50" fillId="2" borderId="0" xfId="200" applyFont="1" applyFill="1" applyAlignment="1" applyProtection="1">
      <alignment horizontal="left" vertical="center"/>
      <protection locked="0"/>
    </xf>
    <xf numFmtId="0" fontId="53" fillId="2" borderId="0" xfId="0" quotePrefix="1" applyFont="1" applyFill="1" applyAlignment="1" applyProtection="1">
      <alignment horizontal="left" vertical="center"/>
      <protection locked="0"/>
    </xf>
    <xf numFmtId="0" fontId="51" fillId="2" borderId="0" xfId="128" applyFont="1" applyFill="1" applyAlignment="1" applyProtection="1">
      <alignment horizontal="left" vertical="center"/>
      <protection locked="0"/>
    </xf>
    <xf numFmtId="0" fontId="48" fillId="2" borderId="0" xfId="199" applyFont="1" applyFill="1" applyBorder="1" applyAlignment="1" applyProtection="1">
      <alignment horizontal="left" vertical="center"/>
      <protection locked="0"/>
    </xf>
    <xf numFmtId="0" fontId="49" fillId="2" borderId="0" xfId="199" applyFont="1" applyFill="1" applyBorder="1" applyAlignment="1" applyProtection="1">
      <alignment horizontal="left" vertical="center" indent="2"/>
      <protection locked="0"/>
    </xf>
    <xf numFmtId="0" fontId="47" fillId="21" borderId="0" xfId="0" applyFont="1" applyFill="1" applyBorder="1" applyAlignment="1" applyProtection="1">
      <alignment horizontal="center" wrapText="1"/>
      <protection locked="0"/>
    </xf>
    <xf numFmtId="0" fontId="47" fillId="21" borderId="0" xfId="0" applyFont="1" applyFill="1" applyBorder="1" applyAlignment="1" applyProtection="1">
      <alignment horizontal="center" vertical="top" wrapText="1"/>
      <protection locked="0"/>
    </xf>
    <xf numFmtId="0" fontId="48" fillId="2" borderId="0" xfId="128" applyFont="1" applyFill="1" applyAlignment="1" applyProtection="1">
      <alignment horizontal="left" vertical="center" wrapText="1"/>
      <protection locked="0"/>
    </xf>
    <xf numFmtId="0" fontId="4" fillId="22" borderId="0" xfId="0" applyFont="1" applyFill="1" applyAlignment="1" applyProtection="1">
      <alignment horizontal="center" vertical="center"/>
      <protection locked="0"/>
    </xf>
    <xf numFmtId="0" fontId="4" fillId="23" borderId="0" xfId="0" applyFont="1" applyFill="1" applyAlignment="1" applyProtection="1">
      <alignment horizontal="center" vertical="center"/>
      <protection locked="0"/>
    </xf>
    <xf numFmtId="0" fontId="4" fillId="22" borderId="0" xfId="0" applyFont="1" applyFill="1" applyAlignment="1" applyProtection="1">
      <alignment vertical="center"/>
      <protection locked="0"/>
    </xf>
    <xf numFmtId="0" fontId="6" fillId="2" borderId="0" xfId="128" applyFont="1" applyFill="1" applyAlignment="1" applyProtection="1">
      <alignment horizontal="left" vertical="center" wrapText="1"/>
      <protection locked="0"/>
    </xf>
    <xf numFmtId="0" fontId="48" fillId="2" borderId="0" xfId="199" applyFont="1" applyFill="1" applyAlignment="1" applyProtection="1">
      <alignment horizontal="left" vertical="center" wrapText="1"/>
      <protection locked="0"/>
    </xf>
    <xf numFmtId="0" fontId="50" fillId="2" borderId="0" xfId="200" applyFont="1" applyFill="1" applyBorder="1" applyAlignment="1" applyProtection="1">
      <alignment horizontal="left" vertical="center"/>
      <protection locked="0"/>
    </xf>
    <xf numFmtId="0" fontId="48" fillId="2" borderId="0" xfId="0" applyFont="1" applyFill="1" applyAlignment="1" applyProtection="1">
      <alignment horizontal="left" vertical="center" wrapText="1"/>
      <protection locked="0"/>
    </xf>
    <xf numFmtId="0" fontId="6" fillId="3" borderId="3" xfId="3" applyFont="1" applyFill="1" applyBorder="1" applyAlignment="1" applyProtection="1">
      <alignment horizontal="center" vertical="center" wrapText="1"/>
      <protection locked="0"/>
    </xf>
    <xf numFmtId="0" fontId="6" fillId="3" borderId="4" xfId="3" applyFont="1" applyFill="1" applyBorder="1" applyAlignment="1" applyProtection="1">
      <alignment horizontal="center" vertical="center" wrapText="1"/>
      <protection locked="0"/>
    </xf>
    <xf numFmtId="0" fontId="11" fillId="4" borderId="5" xfId="3" applyFont="1" applyFill="1" applyBorder="1" applyAlignment="1" applyProtection="1">
      <alignment horizontal="center" vertical="center" wrapText="1"/>
      <protection locked="0"/>
    </xf>
    <xf numFmtId="0" fontId="6" fillId="2" borderId="0" xfId="0" applyFont="1" applyFill="1" applyAlignment="1" applyProtection="1">
      <alignment horizontal="left" vertical="center"/>
      <protection locked="0"/>
    </xf>
    <xf numFmtId="0" fontId="44" fillId="2" borderId="0" xfId="0" applyFont="1" applyFill="1" applyAlignment="1" applyProtection="1">
      <alignment horizontal="left" vertical="center" wrapText="1"/>
      <protection locked="0"/>
    </xf>
    <xf numFmtId="0" fontId="7" fillId="2" borderId="0" xfId="0" applyFont="1" applyFill="1" applyAlignment="1" applyProtection="1">
      <alignment horizontal="left" vertical="center" wrapText="1"/>
      <protection locked="0"/>
    </xf>
    <xf numFmtId="0" fontId="6" fillId="3" borderId="25" xfId="3" applyFont="1" applyFill="1" applyBorder="1" applyAlignment="1" applyProtection="1">
      <alignment horizontal="center" vertical="center" wrapText="1"/>
      <protection locked="0"/>
    </xf>
    <xf numFmtId="0" fontId="6" fillId="3" borderId="26" xfId="3" applyFont="1" applyFill="1" applyBorder="1" applyAlignment="1" applyProtection="1">
      <alignment horizontal="center" vertical="center" wrapText="1"/>
      <protection locked="0"/>
    </xf>
    <xf numFmtId="14" fontId="11" fillId="4" borderId="3" xfId="3" applyNumberFormat="1" applyFont="1" applyFill="1" applyBorder="1" applyAlignment="1" applyProtection="1">
      <alignment horizontal="center" wrapText="1"/>
      <protection locked="0"/>
    </xf>
    <xf numFmtId="0" fontId="11" fillId="4" borderId="4" xfId="3" applyFont="1" applyFill="1" applyBorder="1" applyAlignment="1" applyProtection="1">
      <alignment horizontal="center" wrapText="1"/>
      <protection locked="0"/>
    </xf>
    <xf numFmtId="0" fontId="6" fillId="5" borderId="46" xfId="0" applyFont="1" applyFill="1" applyBorder="1" applyAlignment="1" applyProtection="1">
      <alignment horizontal="center" vertical="center" wrapText="1"/>
    </xf>
    <xf numFmtId="0" fontId="6" fillId="5" borderId="48" xfId="0" applyFont="1" applyFill="1" applyBorder="1" applyAlignment="1" applyProtection="1">
      <alignment horizontal="center" vertical="center" wrapText="1"/>
    </xf>
    <xf numFmtId="0" fontId="6" fillId="5" borderId="49" xfId="0" applyFont="1" applyFill="1" applyBorder="1" applyAlignment="1" applyProtection="1">
      <alignment horizontal="center" vertical="center" wrapText="1"/>
    </xf>
    <xf numFmtId="0" fontId="6" fillId="6" borderId="32" xfId="0" applyFont="1" applyFill="1" applyBorder="1" applyAlignment="1" applyProtection="1">
      <alignment horizontal="center" vertical="center" wrapText="1"/>
    </xf>
    <xf numFmtId="0" fontId="54" fillId="5" borderId="34" xfId="0" applyFont="1" applyFill="1" applyBorder="1" applyAlignment="1" applyProtection="1">
      <alignment horizontal="left" vertical="center" indent="3"/>
    </xf>
    <xf numFmtId="0" fontId="54" fillId="5" borderId="33" xfId="0" applyFont="1" applyFill="1" applyBorder="1" applyAlignment="1" applyProtection="1">
      <alignment horizontal="left" vertical="center" indent="3"/>
    </xf>
    <xf numFmtId="0" fontId="6" fillId="5" borderId="32" xfId="0" applyFont="1" applyFill="1" applyBorder="1" applyAlignment="1" applyProtection="1">
      <alignment horizontal="center" vertical="center" wrapText="1"/>
    </xf>
    <xf numFmtId="0" fontId="6" fillId="5" borderId="32" xfId="0" applyFont="1" applyFill="1" applyBorder="1" applyAlignment="1" applyProtection="1">
      <alignment horizontal="center" vertical="center"/>
    </xf>
    <xf numFmtId="0" fontId="6" fillId="5" borderId="33" xfId="0" applyFont="1" applyFill="1" applyBorder="1" applyAlignment="1" applyProtection="1">
      <alignment horizontal="center" vertical="center" wrapText="1"/>
    </xf>
    <xf numFmtId="0" fontId="6" fillId="5" borderId="33" xfId="0" applyFont="1" applyFill="1" applyBorder="1" applyAlignment="1" applyProtection="1">
      <alignment horizontal="center" vertical="center"/>
    </xf>
    <xf numFmtId="0" fontId="6" fillId="6" borderId="32" xfId="0" applyFont="1" applyFill="1" applyBorder="1" applyAlignment="1" applyProtection="1">
      <alignment horizontal="center" vertical="center"/>
    </xf>
    <xf numFmtId="0" fontId="6" fillId="5" borderId="39" xfId="0" applyFont="1" applyFill="1" applyBorder="1" applyAlignment="1" applyProtection="1">
      <alignment horizontal="center" vertical="center" wrapText="1"/>
    </xf>
    <xf numFmtId="0" fontId="6" fillId="5" borderId="45" xfId="0" applyFont="1" applyFill="1" applyBorder="1" applyAlignment="1" applyProtection="1">
      <alignment horizontal="center" vertical="center" wrapText="1"/>
    </xf>
    <xf numFmtId="0" fontId="6" fillId="5" borderId="40" xfId="0" applyFont="1" applyFill="1" applyBorder="1" applyAlignment="1" applyProtection="1">
      <alignment horizontal="center" vertical="center"/>
    </xf>
    <xf numFmtId="0" fontId="6" fillId="5" borderId="41" xfId="0" applyFont="1" applyFill="1" applyBorder="1" applyAlignment="1" applyProtection="1">
      <alignment horizontal="center" vertical="center"/>
    </xf>
    <xf numFmtId="0" fontId="6" fillId="5" borderId="0" xfId="0" applyFont="1" applyFill="1" applyBorder="1" applyAlignment="1" applyProtection="1">
      <alignment horizontal="center" vertical="center"/>
    </xf>
    <xf numFmtId="0" fontId="6" fillId="5" borderId="42" xfId="0" applyFont="1" applyFill="1" applyBorder="1" applyAlignment="1" applyProtection="1">
      <alignment horizontal="center" vertical="center"/>
    </xf>
    <xf numFmtId="0" fontId="6" fillId="5" borderId="43" xfId="0" applyFont="1" applyFill="1" applyBorder="1" applyAlignment="1" applyProtection="1">
      <alignment horizontal="center" vertical="center"/>
    </xf>
    <xf numFmtId="0" fontId="6" fillId="5" borderId="47" xfId="0" applyFont="1" applyFill="1" applyBorder="1" applyAlignment="1" applyProtection="1">
      <alignment horizontal="center" vertical="center"/>
    </xf>
    <xf numFmtId="0" fontId="6" fillId="5" borderId="44" xfId="0" applyFont="1" applyFill="1" applyBorder="1" applyAlignment="1" applyProtection="1">
      <alignment horizontal="center" vertical="center"/>
    </xf>
    <xf numFmtId="0" fontId="15" fillId="2" borderId="0" xfId="0" applyFont="1" applyFill="1" applyAlignment="1" applyProtection="1">
      <alignment horizontal="left" vertical="center"/>
    </xf>
    <xf numFmtId="0" fontId="6" fillId="5" borderId="32" xfId="2" applyFont="1" applyFill="1" applyBorder="1" applyAlignment="1" applyProtection="1">
      <alignment horizontal="center" vertical="center" wrapText="1"/>
    </xf>
    <xf numFmtId="0" fontId="6" fillId="6" borderId="46" xfId="0" applyFont="1" applyFill="1" applyBorder="1" applyAlignment="1" applyProtection="1">
      <alignment horizontal="center" vertical="center" wrapText="1"/>
    </xf>
    <xf numFmtId="0" fontId="6" fillId="6" borderId="48" xfId="0" applyFont="1" applyFill="1" applyBorder="1" applyAlignment="1" applyProtection="1">
      <alignment horizontal="center" vertical="center" wrapText="1"/>
    </xf>
    <xf numFmtId="0" fontId="6" fillId="6" borderId="49" xfId="0" applyFont="1" applyFill="1" applyBorder="1" applyAlignment="1" applyProtection="1">
      <alignment horizontal="center" vertical="center" wrapText="1"/>
    </xf>
    <xf numFmtId="0" fontId="11" fillId="11" borderId="50" xfId="0" applyFont="1" applyFill="1" applyBorder="1" applyAlignment="1" applyProtection="1">
      <alignment horizontal="left" wrapText="1"/>
    </xf>
    <xf numFmtId="0" fontId="14" fillId="11" borderId="0" xfId="0" applyFont="1" applyFill="1" applyBorder="1" applyAlignment="1" applyProtection="1">
      <alignment horizontal="center" vertical="center" wrapText="1"/>
    </xf>
    <xf numFmtId="0" fontId="6" fillId="3" borderId="32" xfId="0" applyFont="1" applyFill="1" applyBorder="1" applyAlignment="1" applyProtection="1">
      <alignment horizontal="center" vertical="center" wrapText="1"/>
    </xf>
    <xf numFmtId="0" fontId="6" fillId="5" borderId="34" xfId="0" applyFont="1" applyFill="1" applyBorder="1" applyAlignment="1" applyProtection="1">
      <alignment horizontal="center" vertical="center"/>
    </xf>
    <xf numFmtId="0" fontId="6" fillId="5" borderId="38" xfId="0" applyFont="1" applyFill="1" applyBorder="1" applyAlignment="1" applyProtection="1">
      <alignment horizontal="center" vertical="center"/>
    </xf>
    <xf numFmtId="0" fontId="6" fillId="29" borderId="32" xfId="0" applyFont="1" applyFill="1" applyBorder="1" applyAlignment="1" applyProtection="1">
      <alignment horizontal="center" vertical="center" wrapText="1"/>
    </xf>
    <xf numFmtId="0" fontId="6" fillId="5" borderId="40" xfId="0" applyFont="1" applyFill="1" applyBorder="1" applyAlignment="1" applyProtection="1">
      <alignment horizontal="center" vertical="center" wrapText="1"/>
    </xf>
    <xf numFmtId="0" fontId="6" fillId="5" borderId="43" xfId="0" applyFont="1" applyFill="1" applyBorder="1" applyAlignment="1" applyProtection="1">
      <alignment horizontal="center" vertical="center" wrapText="1"/>
    </xf>
    <xf numFmtId="0" fontId="6" fillId="5" borderId="44" xfId="0" applyFont="1" applyFill="1" applyBorder="1" applyAlignment="1" applyProtection="1">
      <alignment horizontal="center" vertical="center" wrapText="1"/>
    </xf>
    <xf numFmtId="0" fontId="15" fillId="2" borderId="0" xfId="0" applyFont="1" applyFill="1" applyAlignment="1" applyProtection="1">
      <alignment horizontal="left" vertical="center" wrapText="1"/>
    </xf>
    <xf numFmtId="0" fontId="6" fillId="5" borderId="34" xfId="0" applyFont="1" applyFill="1" applyBorder="1" applyAlignment="1" applyProtection="1">
      <alignment horizontal="center" vertical="center" wrapText="1"/>
    </xf>
    <xf numFmtId="0" fontId="6" fillId="5" borderId="38" xfId="0" applyFont="1" applyFill="1" applyBorder="1" applyAlignment="1" applyProtection="1">
      <alignment horizontal="center" vertical="center" wrapText="1"/>
    </xf>
    <xf numFmtId="0" fontId="6" fillId="0" borderId="32" xfId="0" applyFont="1" applyBorder="1" applyAlignment="1" applyProtection="1">
      <alignment horizontal="center" vertical="center" wrapText="1"/>
    </xf>
    <xf numFmtId="0" fontId="6" fillId="5" borderId="41" xfId="0" applyFont="1" applyFill="1" applyBorder="1" applyAlignment="1" applyProtection="1">
      <alignment horizontal="center" vertical="center" wrapText="1"/>
    </xf>
    <xf numFmtId="0" fontId="6" fillId="5" borderId="0" xfId="0" applyFont="1" applyFill="1" applyBorder="1" applyAlignment="1" applyProtection="1">
      <alignment horizontal="center" vertical="center" wrapText="1"/>
    </xf>
    <xf numFmtId="0" fontId="6" fillId="5" borderId="42" xfId="0" applyFont="1" applyFill="1" applyBorder="1" applyAlignment="1" applyProtection="1">
      <alignment horizontal="center" vertical="center" wrapText="1"/>
    </xf>
    <xf numFmtId="0" fontId="6" fillId="5" borderId="47" xfId="0" applyFont="1" applyFill="1" applyBorder="1" applyAlignment="1" applyProtection="1">
      <alignment horizontal="center" vertical="center" wrapText="1"/>
    </xf>
    <xf numFmtId="0" fontId="0" fillId="5" borderId="46" xfId="0" applyFont="1" applyFill="1" applyBorder="1" applyAlignment="1" applyProtection="1">
      <alignment horizontal="center" vertical="center" wrapText="1"/>
    </xf>
    <xf numFmtId="0" fontId="0" fillId="5" borderId="48" xfId="0" applyFont="1" applyFill="1" applyBorder="1" applyAlignment="1" applyProtection="1">
      <alignment horizontal="center" vertical="center" wrapText="1"/>
    </xf>
    <xf numFmtId="0" fontId="0" fillId="5" borderId="49" xfId="0" applyFont="1" applyFill="1" applyBorder="1" applyAlignment="1" applyProtection="1">
      <alignment horizontal="center" vertical="center" wrapText="1"/>
    </xf>
    <xf numFmtId="0" fontId="54" fillId="5" borderId="38" xfId="0" applyFont="1" applyFill="1" applyBorder="1" applyAlignment="1" applyProtection="1">
      <alignment horizontal="left" vertical="center" indent="3"/>
    </xf>
    <xf numFmtId="0" fontId="11" fillId="11" borderId="0" xfId="2" applyFont="1" applyFill="1" applyAlignment="1" applyProtection="1">
      <alignment horizontal="center" vertical="center" wrapText="1"/>
    </xf>
    <xf numFmtId="0" fontId="11" fillId="11" borderId="0" xfId="2" applyFont="1" applyFill="1" applyBorder="1" applyAlignment="1" applyProtection="1">
      <alignment horizontal="center" vertical="center" wrapText="1"/>
    </xf>
    <xf numFmtId="0" fontId="6" fillId="6" borderId="32" xfId="2" applyFont="1" applyFill="1" applyBorder="1" applyAlignment="1" applyProtection="1">
      <alignment horizontal="center" vertical="center" wrapText="1"/>
    </xf>
    <xf numFmtId="0" fontId="0" fillId="5" borderId="32" xfId="0" applyFont="1" applyFill="1" applyBorder="1" applyAlignment="1" applyProtection="1">
      <alignment horizontal="center" vertical="center" wrapText="1"/>
    </xf>
    <xf numFmtId="0" fontId="30" fillId="5" borderId="0" xfId="0" applyFont="1" applyFill="1" applyAlignment="1" applyProtection="1">
      <alignment horizontal="center"/>
      <protection locked="0"/>
    </xf>
  </cellXfs>
  <cellStyles count="39322">
    <cellStyle name="60% - Accent1 2" xfId="350" xr:uid="{00000000-0005-0000-0000-000000000000}"/>
    <cellStyle name="60% - Accent2 2" xfId="351" xr:uid="{00000000-0005-0000-0000-000001000000}"/>
    <cellStyle name="bin" xfId="144" xr:uid="{00000000-0005-0000-0000-000002000000}"/>
    <cellStyle name="bin 2" xfId="6570" xr:uid="{00000000-0005-0000-0000-000003000000}"/>
    <cellStyle name="bin 3" xfId="221" xr:uid="{00000000-0005-0000-0000-000004000000}"/>
    <cellStyle name="blue" xfId="145" xr:uid="{00000000-0005-0000-0000-000005000000}"/>
    <cellStyle name="cell" xfId="3" xr:uid="{00000000-0005-0000-0000-000006000000}"/>
    <cellStyle name="cell 10" xfId="7935" xr:uid="{00000000-0005-0000-0000-000007000000}"/>
    <cellStyle name="cell 11" xfId="8936" xr:uid="{00000000-0005-0000-0000-000008000000}"/>
    <cellStyle name="cell 12" xfId="39209" xr:uid="{00000000-0005-0000-0000-000009000000}"/>
    <cellStyle name="cell 13" xfId="39264" xr:uid="{00000000-0005-0000-0000-00000A000000}"/>
    <cellStyle name="cell 2" xfId="120" xr:uid="{00000000-0005-0000-0000-00000B000000}"/>
    <cellStyle name="cell 2 2" xfId="190" xr:uid="{00000000-0005-0000-0000-00000C000000}"/>
    <cellStyle name="cell 2 3" xfId="4601" xr:uid="{00000000-0005-0000-0000-00000D000000}"/>
    <cellStyle name="cell 2 4" xfId="39238" xr:uid="{00000000-0005-0000-0000-00000E000000}"/>
    <cellStyle name="cell 3" xfId="146" xr:uid="{00000000-0005-0000-0000-00000F000000}"/>
    <cellStyle name="cell 3 10" xfId="8863" xr:uid="{00000000-0005-0000-0000-000010000000}"/>
    <cellStyle name="cell 3 11" xfId="39232" xr:uid="{00000000-0005-0000-0000-000011000000}"/>
    <cellStyle name="cell 3 12" xfId="232" xr:uid="{00000000-0005-0000-0000-000012000000}"/>
    <cellStyle name="cell 3 2" xfId="198" xr:uid="{00000000-0005-0000-0000-000013000000}"/>
    <cellStyle name="cell 3 2 10" xfId="39231" xr:uid="{00000000-0005-0000-0000-000014000000}"/>
    <cellStyle name="cell 3 2 11" xfId="233" xr:uid="{00000000-0005-0000-0000-000015000000}"/>
    <cellStyle name="cell 3 2 2" xfId="311" xr:uid="{00000000-0005-0000-0000-000016000000}"/>
    <cellStyle name="cell 3 2 2 2" xfId="538" xr:uid="{00000000-0005-0000-0000-000017000000}"/>
    <cellStyle name="cell 3 2 2 2 10" xfId="10342" xr:uid="{00000000-0005-0000-0000-000018000000}"/>
    <cellStyle name="cell 3 2 2 2 2" xfId="895" xr:uid="{00000000-0005-0000-0000-000019000000}"/>
    <cellStyle name="cell 3 2 2 2 2 2" xfId="1822" xr:uid="{00000000-0005-0000-0000-00001A000000}"/>
    <cellStyle name="cell 3 2 2 2 2 2 2" xfId="11493" xr:uid="{00000000-0005-0000-0000-00001B000000}"/>
    <cellStyle name="cell 3 2 2 2 2 2 3" xfId="39208" xr:uid="{00000000-0005-0000-0000-00001C000000}"/>
    <cellStyle name="cell 3 2 2 2 2 3" xfId="3674" xr:uid="{00000000-0005-0000-0000-00001D000000}"/>
    <cellStyle name="cell 3 2 2 2 2 3 2" xfId="13301" xr:uid="{00000000-0005-0000-0000-00001E000000}"/>
    <cellStyle name="cell 3 2 2 2 2 4" xfId="9482" xr:uid="{00000000-0005-0000-0000-00001F000000}"/>
    <cellStyle name="cell 3 2 2 2 2 5" xfId="10647" xr:uid="{00000000-0005-0000-0000-000020000000}"/>
    <cellStyle name="cell 3 2 2 2 2 6" xfId="14303" xr:uid="{00000000-0005-0000-0000-000021000000}"/>
    <cellStyle name="cell 3 2 2 2 2 7" xfId="20014" xr:uid="{00000000-0005-0000-0000-000022000000}"/>
    <cellStyle name="cell 3 2 2 2 3" xfId="1173" xr:uid="{00000000-0005-0000-0000-000023000000}"/>
    <cellStyle name="cell 3 2 2 2 3 2" xfId="1823" xr:uid="{00000000-0005-0000-0000-000024000000}"/>
    <cellStyle name="cell 3 2 2 2 3 2 2" xfId="11494" xr:uid="{00000000-0005-0000-0000-000025000000}"/>
    <cellStyle name="cell 3 2 2 2 3 3" xfId="3951" xr:uid="{00000000-0005-0000-0000-000026000000}"/>
    <cellStyle name="cell 3 2 2 2 3 3 2" xfId="13573" xr:uid="{00000000-0005-0000-0000-000027000000}"/>
    <cellStyle name="cell 3 2 2 2 3 4" xfId="9483" xr:uid="{00000000-0005-0000-0000-000028000000}"/>
    <cellStyle name="cell 3 2 2 2 3 5" xfId="10844" xr:uid="{00000000-0005-0000-0000-000029000000}"/>
    <cellStyle name="cell 3 2 2 2 3 6" xfId="14551" xr:uid="{00000000-0005-0000-0000-00002A000000}"/>
    <cellStyle name="cell 3 2 2 2 3 7" xfId="18426" xr:uid="{00000000-0005-0000-0000-00002B000000}"/>
    <cellStyle name="cell 3 2 2 2 4" xfId="1401" xr:uid="{00000000-0005-0000-0000-00002C000000}"/>
    <cellStyle name="cell 3 2 2 2 4 2" xfId="1824" xr:uid="{00000000-0005-0000-0000-00002D000000}"/>
    <cellStyle name="cell 3 2 2 2 4 2 2" xfId="11495" xr:uid="{00000000-0005-0000-0000-00002E000000}"/>
    <cellStyle name="cell 3 2 2 2 4 3" xfId="4179" xr:uid="{00000000-0005-0000-0000-00002F000000}"/>
    <cellStyle name="cell 3 2 2 2 4 3 2" xfId="13801" xr:uid="{00000000-0005-0000-0000-000030000000}"/>
    <cellStyle name="cell 3 2 2 2 4 4" xfId="9484" xr:uid="{00000000-0005-0000-0000-000031000000}"/>
    <cellStyle name="cell 3 2 2 2 4 5" xfId="11072" xr:uid="{00000000-0005-0000-0000-000032000000}"/>
    <cellStyle name="cell 3 2 2 2 4 6" xfId="14779" xr:uid="{00000000-0005-0000-0000-000033000000}"/>
    <cellStyle name="cell 3 2 2 2 4 7" xfId="17914" xr:uid="{00000000-0005-0000-0000-000034000000}"/>
    <cellStyle name="cell 3 2 2 2 5" xfId="1616" xr:uid="{00000000-0005-0000-0000-000035000000}"/>
    <cellStyle name="cell 3 2 2 2 5 2" xfId="1825" xr:uid="{00000000-0005-0000-0000-000036000000}"/>
    <cellStyle name="cell 3 2 2 2 5 2 2" xfId="11496" xr:uid="{00000000-0005-0000-0000-000037000000}"/>
    <cellStyle name="cell 3 2 2 2 5 3" xfId="4394" xr:uid="{00000000-0005-0000-0000-000038000000}"/>
    <cellStyle name="cell 3 2 2 2 5 3 2" xfId="14016" xr:uid="{00000000-0005-0000-0000-000039000000}"/>
    <cellStyle name="cell 3 2 2 2 5 4" xfId="9485" xr:uid="{00000000-0005-0000-0000-00003A000000}"/>
    <cellStyle name="cell 3 2 2 2 5 5" xfId="11287" xr:uid="{00000000-0005-0000-0000-00003B000000}"/>
    <cellStyle name="cell 3 2 2 2 5 6" xfId="14994" xr:uid="{00000000-0005-0000-0000-00003C000000}"/>
    <cellStyle name="cell 3 2 2 2 5 7" xfId="20246" xr:uid="{00000000-0005-0000-0000-00003D000000}"/>
    <cellStyle name="cell 3 2 2 2 6" xfId="1818" xr:uid="{00000000-0005-0000-0000-00003E000000}"/>
    <cellStyle name="cell 3 2 2 2 6 2" xfId="1826" xr:uid="{00000000-0005-0000-0000-00003F000000}"/>
    <cellStyle name="cell 3 2 2 2 6 2 2" xfId="11497" xr:uid="{00000000-0005-0000-0000-000040000000}"/>
    <cellStyle name="cell 3 2 2 2 6 3" xfId="4596" xr:uid="{00000000-0005-0000-0000-000041000000}"/>
    <cellStyle name="cell 3 2 2 2 6 3 2" xfId="14218" xr:uid="{00000000-0005-0000-0000-000042000000}"/>
    <cellStyle name="cell 3 2 2 2 6 4" xfId="9486" xr:uid="{00000000-0005-0000-0000-000043000000}"/>
    <cellStyle name="cell 3 2 2 2 6 5" xfId="11489" xr:uid="{00000000-0005-0000-0000-000044000000}"/>
    <cellStyle name="cell 3 2 2 2 6 6" xfId="15196" xr:uid="{00000000-0005-0000-0000-000045000000}"/>
    <cellStyle name="cell 3 2 2 2 6 7" xfId="24862" xr:uid="{00000000-0005-0000-0000-000046000000}"/>
    <cellStyle name="cell 3 2 2 2 7" xfId="7040" xr:uid="{00000000-0005-0000-0000-000047000000}"/>
    <cellStyle name="cell 3 2 2 2 8" xfId="8548" xr:uid="{00000000-0005-0000-0000-000048000000}"/>
    <cellStyle name="cell 3 2 2 2 9" xfId="9344" xr:uid="{00000000-0005-0000-0000-000049000000}"/>
    <cellStyle name="cell 3 2 2 3" xfId="6242" xr:uid="{00000000-0005-0000-0000-00004A000000}"/>
    <cellStyle name="cell 3 2 2 4" xfId="7826" xr:uid="{00000000-0005-0000-0000-00004B000000}"/>
    <cellStyle name="cell 3 2 2 5" xfId="9002" xr:uid="{00000000-0005-0000-0000-00004C000000}"/>
    <cellStyle name="cell 3 2 2 6" xfId="8742" xr:uid="{00000000-0005-0000-0000-00004D000000}"/>
    <cellStyle name="cell 3 2 2_STUD aligned by INSTIT" xfId="4801" xr:uid="{00000000-0005-0000-0000-00004E000000}"/>
    <cellStyle name="cell 3 2 3" xfId="5303" xr:uid="{00000000-0005-0000-0000-00004F000000}"/>
    <cellStyle name="cell 3 2 3 2" xfId="6774" xr:uid="{00000000-0005-0000-0000-000050000000}"/>
    <cellStyle name="cell 3 2 3 3" xfId="8280" xr:uid="{00000000-0005-0000-0000-000051000000}"/>
    <cellStyle name="cell 3 2 3 4" xfId="9072" xr:uid="{00000000-0005-0000-0000-000052000000}"/>
    <cellStyle name="cell 3 2 4" xfId="6241" xr:uid="{00000000-0005-0000-0000-000053000000}"/>
    <cellStyle name="cell 3 2 4 2" xfId="39204" xr:uid="{00000000-0005-0000-0000-000054000000}"/>
    <cellStyle name="cell 3 2 5" xfId="7805" xr:uid="{00000000-0005-0000-0000-000055000000}"/>
    <cellStyle name="cell 3 2 6" xfId="7825" xr:uid="{00000000-0005-0000-0000-000056000000}"/>
    <cellStyle name="cell 3 2 7" xfId="8000" xr:uid="{00000000-0005-0000-0000-000057000000}"/>
    <cellStyle name="cell 3 2 8" xfId="8030" xr:uid="{00000000-0005-0000-0000-000058000000}"/>
    <cellStyle name="cell 3 2 9" xfId="39307" xr:uid="{00000000-0005-0000-0000-000059000000}"/>
    <cellStyle name="cell 3 2_STUD aligned by INSTIT" xfId="4756" xr:uid="{00000000-0005-0000-0000-00005A000000}"/>
    <cellStyle name="cell 3 3" xfId="234" xr:uid="{00000000-0005-0000-0000-00005B000000}"/>
    <cellStyle name="cell 3 3 2" xfId="312" xr:uid="{00000000-0005-0000-0000-00005C000000}"/>
    <cellStyle name="cell 3 3 2 2" xfId="669" xr:uid="{00000000-0005-0000-0000-00005D000000}"/>
    <cellStyle name="cell 3 3 2 2 2" xfId="7041" xr:uid="{00000000-0005-0000-0000-00005E000000}"/>
    <cellStyle name="cell 3 3 2 2 3" xfId="8549" xr:uid="{00000000-0005-0000-0000-00005F000000}"/>
    <cellStyle name="cell 3 3 2 2 4" xfId="9345" xr:uid="{00000000-0005-0000-0000-000060000000}"/>
    <cellStyle name="cell 3 3 2 2 5" xfId="10461" xr:uid="{00000000-0005-0000-0000-000061000000}"/>
    <cellStyle name="cell 3 3 2 3" xfId="6244" xr:uid="{00000000-0005-0000-0000-000062000000}"/>
    <cellStyle name="cell 3 3 2 4" xfId="7828" xr:uid="{00000000-0005-0000-0000-000063000000}"/>
    <cellStyle name="cell 3 3 2 5" xfId="9000" xr:uid="{00000000-0005-0000-0000-000064000000}"/>
    <cellStyle name="cell 3 3 2 6" xfId="8067" xr:uid="{00000000-0005-0000-0000-000065000000}"/>
    <cellStyle name="cell 3 3 2_STUD aligned by INSTIT" xfId="4770" xr:uid="{00000000-0005-0000-0000-000066000000}"/>
    <cellStyle name="cell 3 3 3" xfId="578" xr:uid="{00000000-0005-0000-0000-000067000000}"/>
    <cellStyle name="cell 3 3 3 2" xfId="6594" xr:uid="{00000000-0005-0000-0000-000068000000}"/>
    <cellStyle name="cell 3 3 3 3" xfId="8095" xr:uid="{00000000-0005-0000-0000-000069000000}"/>
    <cellStyle name="cell 3 3 3 4" xfId="8780" xr:uid="{00000000-0005-0000-0000-00006A000000}"/>
    <cellStyle name="cell 3 3 3 5" xfId="10379" xr:uid="{00000000-0005-0000-0000-00006B000000}"/>
    <cellStyle name="cell 3 3 4" xfId="6243" xr:uid="{00000000-0005-0000-0000-00006C000000}"/>
    <cellStyle name="cell 3 3 4 2" xfId="39205" xr:uid="{00000000-0005-0000-0000-00006D000000}"/>
    <cellStyle name="cell 3 3 5" xfId="7780" xr:uid="{00000000-0005-0000-0000-00006E000000}"/>
    <cellStyle name="cell 3 3 6" xfId="7827" xr:uid="{00000000-0005-0000-0000-00006F000000}"/>
    <cellStyle name="cell 3 3 7" xfId="9001" xr:uid="{00000000-0005-0000-0000-000070000000}"/>
    <cellStyle name="cell 3 3 8" xfId="8978" xr:uid="{00000000-0005-0000-0000-000071000000}"/>
    <cellStyle name="cell 3 3_STUD aligned by INSTIT" xfId="4813" xr:uid="{00000000-0005-0000-0000-000072000000}"/>
    <cellStyle name="cell 3 4" xfId="310" xr:uid="{00000000-0005-0000-0000-000073000000}"/>
    <cellStyle name="cell 3 4 2" xfId="667" xr:uid="{00000000-0005-0000-0000-000074000000}"/>
    <cellStyle name="cell 3 4 2 2" xfId="7039" xr:uid="{00000000-0005-0000-0000-000075000000}"/>
    <cellStyle name="cell 3 4 2 3" xfId="8547" xr:uid="{00000000-0005-0000-0000-000076000000}"/>
    <cellStyle name="cell 3 4 2 4" xfId="9343" xr:uid="{00000000-0005-0000-0000-000077000000}"/>
    <cellStyle name="cell 3 4 2 5" xfId="10459" xr:uid="{00000000-0005-0000-0000-000078000000}"/>
    <cellStyle name="cell 3 4 3" xfId="6245" xr:uid="{00000000-0005-0000-0000-000079000000}"/>
    <cellStyle name="cell 3 4 4" xfId="7829" xr:uid="{00000000-0005-0000-0000-00007A000000}"/>
    <cellStyle name="cell 3 4 5" xfId="8033" xr:uid="{00000000-0005-0000-0000-00007B000000}"/>
    <cellStyle name="cell 3 4 6" xfId="8932" xr:uid="{00000000-0005-0000-0000-00007C000000}"/>
    <cellStyle name="cell 3 4_STUD aligned by INSTIT" xfId="4755" xr:uid="{00000000-0005-0000-0000-00007D000000}"/>
    <cellStyle name="cell 3 5" xfId="5231" xr:uid="{00000000-0005-0000-0000-00007E000000}"/>
    <cellStyle name="cell 3 5 2" xfId="6695" xr:uid="{00000000-0005-0000-0000-00007F000000}"/>
    <cellStyle name="cell 3 5 3" xfId="8201" xr:uid="{00000000-0005-0000-0000-000080000000}"/>
    <cellStyle name="cell 3 5 4" xfId="7868" xr:uid="{00000000-0005-0000-0000-000081000000}"/>
    <cellStyle name="cell 3 6" xfId="6240" xr:uid="{00000000-0005-0000-0000-000082000000}"/>
    <cellStyle name="cell 3 7" xfId="7809" xr:uid="{00000000-0005-0000-0000-000083000000}"/>
    <cellStyle name="cell 3 8" xfId="7824" xr:uid="{00000000-0005-0000-0000-000084000000}"/>
    <cellStyle name="cell 3 9" xfId="9003" xr:uid="{00000000-0005-0000-0000-000085000000}"/>
    <cellStyle name="cell 3_STUD aligned by INSTIT" xfId="4771" xr:uid="{00000000-0005-0000-0000-000086000000}"/>
    <cellStyle name="cell 4" xfId="182" xr:uid="{00000000-0005-0000-0000-000087000000}"/>
    <cellStyle name="cell 4 2" xfId="313" xr:uid="{00000000-0005-0000-0000-000088000000}"/>
    <cellStyle name="cell 4 2 2" xfId="670" xr:uid="{00000000-0005-0000-0000-000089000000}"/>
    <cellStyle name="cell 4 2 2 2" xfId="7042" xr:uid="{00000000-0005-0000-0000-00008A000000}"/>
    <cellStyle name="cell 4 2 2 3" xfId="8550" xr:uid="{00000000-0005-0000-0000-00008B000000}"/>
    <cellStyle name="cell 4 2 2 4" xfId="9346" xr:uid="{00000000-0005-0000-0000-00008C000000}"/>
    <cellStyle name="cell 4 2 2 5" xfId="10462" xr:uid="{00000000-0005-0000-0000-00008D000000}"/>
    <cellStyle name="cell 4 2 3" xfId="6247" xr:uid="{00000000-0005-0000-0000-00008E000000}"/>
    <cellStyle name="cell 4 2 4" xfId="7831" xr:uid="{00000000-0005-0000-0000-00008F000000}"/>
    <cellStyle name="cell 4 2 5" xfId="8998" xr:uid="{00000000-0005-0000-0000-000090000000}"/>
    <cellStyle name="cell 4 2 6" xfId="8055" xr:uid="{00000000-0005-0000-0000-000091000000}"/>
    <cellStyle name="cell 4 2_STUD aligned by INSTIT" xfId="4800" xr:uid="{00000000-0005-0000-0000-000092000000}"/>
    <cellStyle name="cell 4 3" xfId="579" xr:uid="{00000000-0005-0000-0000-000093000000}"/>
    <cellStyle name="cell 4 3 2" xfId="6725" xr:uid="{00000000-0005-0000-0000-000094000000}"/>
    <cellStyle name="cell 4 3 3" xfId="8231" xr:uid="{00000000-0005-0000-0000-000095000000}"/>
    <cellStyle name="cell 4 3 4" xfId="7939" xr:uid="{00000000-0005-0000-0000-000096000000}"/>
    <cellStyle name="cell 4 3 5" xfId="10380" xr:uid="{00000000-0005-0000-0000-000097000000}"/>
    <cellStyle name="cell 4 4" xfId="6246" xr:uid="{00000000-0005-0000-0000-000098000000}"/>
    <cellStyle name="cell 4 5" xfId="7830" xr:uid="{00000000-0005-0000-0000-000099000000}"/>
    <cellStyle name="cell 4 6" xfId="8999" xr:uid="{00000000-0005-0000-0000-00009A000000}"/>
    <cellStyle name="cell 4 7" xfId="8771" xr:uid="{00000000-0005-0000-0000-00009B000000}"/>
    <cellStyle name="cell 4 8" xfId="39230" xr:uid="{00000000-0005-0000-0000-00009C000000}"/>
    <cellStyle name="cell 4 9" xfId="235" xr:uid="{00000000-0005-0000-0000-00009D000000}"/>
    <cellStyle name="cell 4_STUD aligned by INSTIT" xfId="4788" xr:uid="{00000000-0005-0000-0000-00009E000000}"/>
    <cellStyle name="cell 5" xfId="298" xr:uid="{00000000-0005-0000-0000-00009F000000}"/>
    <cellStyle name="cell 5 2" xfId="537" xr:uid="{00000000-0005-0000-0000-0000A0000000}"/>
    <cellStyle name="cell 5 2 10" xfId="10341" xr:uid="{00000000-0005-0000-0000-0000A1000000}"/>
    <cellStyle name="cell 5 2 2" xfId="894" xr:uid="{00000000-0005-0000-0000-0000A2000000}"/>
    <cellStyle name="cell 5 2 2 2" xfId="1827" xr:uid="{00000000-0005-0000-0000-0000A3000000}"/>
    <cellStyle name="cell 5 2 2 2 2" xfId="11498" xr:uid="{00000000-0005-0000-0000-0000A4000000}"/>
    <cellStyle name="cell 5 2 2 3" xfId="3673" xr:uid="{00000000-0005-0000-0000-0000A5000000}"/>
    <cellStyle name="cell 5 2 2 3 2" xfId="13300" xr:uid="{00000000-0005-0000-0000-0000A6000000}"/>
    <cellStyle name="cell 5 2 2 4" xfId="9487" xr:uid="{00000000-0005-0000-0000-0000A7000000}"/>
    <cellStyle name="cell 5 2 2 5" xfId="10646" xr:uid="{00000000-0005-0000-0000-0000A8000000}"/>
    <cellStyle name="cell 5 2 2 6" xfId="14302" xr:uid="{00000000-0005-0000-0000-0000A9000000}"/>
    <cellStyle name="cell 5 2 2 7" xfId="25656" xr:uid="{00000000-0005-0000-0000-0000AA000000}"/>
    <cellStyle name="cell 5 2 3" xfId="1172" xr:uid="{00000000-0005-0000-0000-0000AB000000}"/>
    <cellStyle name="cell 5 2 3 2" xfId="1828" xr:uid="{00000000-0005-0000-0000-0000AC000000}"/>
    <cellStyle name="cell 5 2 3 2 2" xfId="11499" xr:uid="{00000000-0005-0000-0000-0000AD000000}"/>
    <cellStyle name="cell 5 2 3 3" xfId="3950" xr:uid="{00000000-0005-0000-0000-0000AE000000}"/>
    <cellStyle name="cell 5 2 3 3 2" xfId="13572" xr:uid="{00000000-0005-0000-0000-0000AF000000}"/>
    <cellStyle name="cell 5 2 3 4" xfId="9488" xr:uid="{00000000-0005-0000-0000-0000B0000000}"/>
    <cellStyle name="cell 5 2 3 5" xfId="10843" xr:uid="{00000000-0005-0000-0000-0000B1000000}"/>
    <cellStyle name="cell 5 2 3 6" xfId="14550" xr:uid="{00000000-0005-0000-0000-0000B2000000}"/>
    <cellStyle name="cell 5 2 3 7" xfId="20353" xr:uid="{00000000-0005-0000-0000-0000B3000000}"/>
    <cellStyle name="cell 5 2 4" xfId="1400" xr:uid="{00000000-0005-0000-0000-0000B4000000}"/>
    <cellStyle name="cell 5 2 4 2" xfId="1829" xr:uid="{00000000-0005-0000-0000-0000B5000000}"/>
    <cellStyle name="cell 5 2 4 2 2" xfId="11500" xr:uid="{00000000-0005-0000-0000-0000B6000000}"/>
    <cellStyle name="cell 5 2 4 3" xfId="4178" xr:uid="{00000000-0005-0000-0000-0000B7000000}"/>
    <cellStyle name="cell 5 2 4 3 2" xfId="13800" xr:uid="{00000000-0005-0000-0000-0000B8000000}"/>
    <cellStyle name="cell 5 2 4 4" xfId="9489" xr:uid="{00000000-0005-0000-0000-0000B9000000}"/>
    <cellStyle name="cell 5 2 4 5" xfId="11071" xr:uid="{00000000-0005-0000-0000-0000BA000000}"/>
    <cellStyle name="cell 5 2 4 6" xfId="14778" xr:uid="{00000000-0005-0000-0000-0000BB000000}"/>
    <cellStyle name="cell 5 2 4 7" xfId="25160" xr:uid="{00000000-0005-0000-0000-0000BC000000}"/>
    <cellStyle name="cell 5 2 5" xfId="1615" xr:uid="{00000000-0005-0000-0000-0000BD000000}"/>
    <cellStyle name="cell 5 2 5 2" xfId="1830" xr:uid="{00000000-0005-0000-0000-0000BE000000}"/>
    <cellStyle name="cell 5 2 5 2 2" xfId="11501" xr:uid="{00000000-0005-0000-0000-0000BF000000}"/>
    <cellStyle name="cell 5 2 5 3" xfId="4393" xr:uid="{00000000-0005-0000-0000-0000C0000000}"/>
    <cellStyle name="cell 5 2 5 3 2" xfId="14015" xr:uid="{00000000-0005-0000-0000-0000C1000000}"/>
    <cellStyle name="cell 5 2 5 4" xfId="9490" xr:uid="{00000000-0005-0000-0000-0000C2000000}"/>
    <cellStyle name="cell 5 2 5 5" xfId="11286" xr:uid="{00000000-0005-0000-0000-0000C3000000}"/>
    <cellStyle name="cell 5 2 5 6" xfId="14993" xr:uid="{00000000-0005-0000-0000-0000C4000000}"/>
    <cellStyle name="cell 5 2 5 7" xfId="20112" xr:uid="{00000000-0005-0000-0000-0000C5000000}"/>
    <cellStyle name="cell 5 2 6" xfId="1817" xr:uid="{00000000-0005-0000-0000-0000C6000000}"/>
    <cellStyle name="cell 5 2 6 2" xfId="1831" xr:uid="{00000000-0005-0000-0000-0000C7000000}"/>
    <cellStyle name="cell 5 2 6 2 2" xfId="11502" xr:uid="{00000000-0005-0000-0000-0000C8000000}"/>
    <cellStyle name="cell 5 2 6 3" xfId="4595" xr:uid="{00000000-0005-0000-0000-0000C9000000}"/>
    <cellStyle name="cell 5 2 6 3 2" xfId="14217" xr:uid="{00000000-0005-0000-0000-0000CA000000}"/>
    <cellStyle name="cell 5 2 6 4" xfId="9491" xr:uid="{00000000-0005-0000-0000-0000CB000000}"/>
    <cellStyle name="cell 5 2 6 5" xfId="11488" xr:uid="{00000000-0005-0000-0000-0000CC000000}"/>
    <cellStyle name="cell 5 2 6 6" xfId="15195" xr:uid="{00000000-0005-0000-0000-0000CD000000}"/>
    <cellStyle name="cell 5 2 6 7" xfId="19193" xr:uid="{00000000-0005-0000-0000-0000CE000000}"/>
    <cellStyle name="cell 5 2 7" xfId="7027" xr:uid="{00000000-0005-0000-0000-0000CF000000}"/>
    <cellStyle name="cell 5 2 8" xfId="8535" xr:uid="{00000000-0005-0000-0000-0000D0000000}"/>
    <cellStyle name="cell 5 2 9" xfId="9331" xr:uid="{00000000-0005-0000-0000-0000D1000000}"/>
    <cellStyle name="cell 5 3" xfId="6248" xr:uid="{00000000-0005-0000-0000-0000D2000000}"/>
    <cellStyle name="cell 5 4" xfId="7832" xr:uid="{00000000-0005-0000-0000-0000D3000000}"/>
    <cellStyle name="cell 5 5" xfId="8997" xr:uid="{00000000-0005-0000-0000-0000D4000000}"/>
    <cellStyle name="cell 5 6" xfId="8756" xr:uid="{00000000-0005-0000-0000-0000D5000000}"/>
    <cellStyle name="cell 5_STUD aligned by INSTIT" xfId="4812" xr:uid="{00000000-0005-0000-0000-0000D6000000}"/>
    <cellStyle name="cell 6" xfId="536" xr:uid="{00000000-0005-0000-0000-0000D7000000}"/>
    <cellStyle name="cell 6 10" xfId="10340" xr:uid="{00000000-0005-0000-0000-0000D8000000}"/>
    <cellStyle name="cell 6 2" xfId="892" xr:uid="{00000000-0005-0000-0000-0000D9000000}"/>
    <cellStyle name="cell 6 2 2" xfId="7188" xr:uid="{00000000-0005-0000-0000-0000DA000000}"/>
    <cellStyle name="cell 6 2 3" xfId="8694" xr:uid="{00000000-0005-0000-0000-0000DB000000}"/>
    <cellStyle name="cell 6 2 4" xfId="9492" xr:uid="{00000000-0005-0000-0000-0000DC000000}"/>
    <cellStyle name="cell 6 2 5" xfId="10644" xr:uid="{00000000-0005-0000-0000-0000DD000000}"/>
    <cellStyle name="cell 6 2 6" xfId="39200" xr:uid="{00000000-0005-0000-0000-0000DE000000}"/>
    <cellStyle name="cell 6 3" xfId="1171" xr:uid="{00000000-0005-0000-0000-0000DF000000}"/>
    <cellStyle name="cell 6 3 2" xfId="1832" xr:uid="{00000000-0005-0000-0000-0000E0000000}"/>
    <cellStyle name="cell 6 3 2 2" xfId="11503" xr:uid="{00000000-0005-0000-0000-0000E1000000}"/>
    <cellStyle name="cell 6 3 3" xfId="3949" xr:uid="{00000000-0005-0000-0000-0000E2000000}"/>
    <cellStyle name="cell 6 3 3 2" xfId="13571" xr:uid="{00000000-0005-0000-0000-0000E3000000}"/>
    <cellStyle name="cell 6 3 4" xfId="9493" xr:uid="{00000000-0005-0000-0000-0000E4000000}"/>
    <cellStyle name="cell 6 3 5" xfId="10842" xr:uid="{00000000-0005-0000-0000-0000E5000000}"/>
    <cellStyle name="cell 6 3 6" xfId="14549" xr:uid="{00000000-0005-0000-0000-0000E6000000}"/>
    <cellStyle name="cell 6 3 7" xfId="18143" xr:uid="{00000000-0005-0000-0000-0000E7000000}"/>
    <cellStyle name="cell 6 4" xfId="1399" xr:uid="{00000000-0005-0000-0000-0000E8000000}"/>
    <cellStyle name="cell 6 4 2" xfId="1833" xr:uid="{00000000-0005-0000-0000-0000E9000000}"/>
    <cellStyle name="cell 6 4 2 2" xfId="11504" xr:uid="{00000000-0005-0000-0000-0000EA000000}"/>
    <cellStyle name="cell 6 4 3" xfId="4177" xr:uid="{00000000-0005-0000-0000-0000EB000000}"/>
    <cellStyle name="cell 6 4 3 2" xfId="13799" xr:uid="{00000000-0005-0000-0000-0000EC000000}"/>
    <cellStyle name="cell 6 4 4" xfId="9494" xr:uid="{00000000-0005-0000-0000-0000ED000000}"/>
    <cellStyle name="cell 6 4 5" xfId="11070" xr:uid="{00000000-0005-0000-0000-0000EE000000}"/>
    <cellStyle name="cell 6 4 6" xfId="14777" xr:uid="{00000000-0005-0000-0000-0000EF000000}"/>
    <cellStyle name="cell 6 4 7" xfId="25380" xr:uid="{00000000-0005-0000-0000-0000F0000000}"/>
    <cellStyle name="cell 6 5" xfId="1614" xr:uid="{00000000-0005-0000-0000-0000F1000000}"/>
    <cellStyle name="cell 6 5 2" xfId="1834" xr:uid="{00000000-0005-0000-0000-0000F2000000}"/>
    <cellStyle name="cell 6 5 2 2" xfId="11505" xr:uid="{00000000-0005-0000-0000-0000F3000000}"/>
    <cellStyle name="cell 6 5 3" xfId="4392" xr:uid="{00000000-0005-0000-0000-0000F4000000}"/>
    <cellStyle name="cell 6 5 3 2" xfId="14014" xr:uid="{00000000-0005-0000-0000-0000F5000000}"/>
    <cellStyle name="cell 6 5 4" xfId="9495" xr:uid="{00000000-0005-0000-0000-0000F6000000}"/>
    <cellStyle name="cell 6 5 5" xfId="11285" xr:uid="{00000000-0005-0000-0000-0000F7000000}"/>
    <cellStyle name="cell 6 5 6" xfId="14992" xr:uid="{00000000-0005-0000-0000-0000F8000000}"/>
    <cellStyle name="cell 6 5 7" xfId="19017" xr:uid="{00000000-0005-0000-0000-0000F9000000}"/>
    <cellStyle name="cell 6 6" xfId="1816" xr:uid="{00000000-0005-0000-0000-0000FA000000}"/>
    <cellStyle name="cell 6 6 2" xfId="1835" xr:uid="{00000000-0005-0000-0000-0000FB000000}"/>
    <cellStyle name="cell 6 6 2 2" xfId="11506" xr:uid="{00000000-0005-0000-0000-0000FC000000}"/>
    <cellStyle name="cell 6 6 3" xfId="4594" xr:uid="{00000000-0005-0000-0000-0000FD000000}"/>
    <cellStyle name="cell 6 6 3 2" xfId="14216" xr:uid="{00000000-0005-0000-0000-0000FE000000}"/>
    <cellStyle name="cell 6 6 4" xfId="9496" xr:uid="{00000000-0005-0000-0000-0000FF000000}"/>
    <cellStyle name="cell 6 6 5" xfId="11487" xr:uid="{00000000-0005-0000-0000-000000010000}"/>
    <cellStyle name="cell 6 6 6" xfId="15194" xr:uid="{00000000-0005-0000-0000-000001010000}"/>
    <cellStyle name="cell 6 6 7" xfId="24925" xr:uid="{00000000-0005-0000-0000-000002010000}"/>
    <cellStyle name="cell 6 7" xfId="6660" xr:uid="{00000000-0005-0000-0000-000003010000}"/>
    <cellStyle name="cell 6 8" xfId="8167" xr:uid="{00000000-0005-0000-0000-000004010000}"/>
    <cellStyle name="cell 6 9" xfId="8730" xr:uid="{00000000-0005-0000-0000-000005010000}"/>
    <cellStyle name="cell 7" xfId="541" xr:uid="{00000000-0005-0000-0000-000006010000}"/>
    <cellStyle name="cell 7 10" xfId="10345" xr:uid="{00000000-0005-0000-0000-000007010000}"/>
    <cellStyle name="cell 7 11" xfId="10232" xr:uid="{00000000-0005-0000-0000-000008010000}"/>
    <cellStyle name="cell 7 12" xfId="25598" xr:uid="{00000000-0005-0000-0000-000009010000}"/>
    <cellStyle name="cell 7 2" xfId="542" xr:uid="{00000000-0005-0000-0000-00000A010000}"/>
    <cellStyle name="cell 7 2 10" xfId="10346" xr:uid="{00000000-0005-0000-0000-00000B010000}"/>
    <cellStyle name="cell 7 2 11" xfId="10197" xr:uid="{00000000-0005-0000-0000-00000C010000}"/>
    <cellStyle name="cell 7 2 12" xfId="18129" xr:uid="{00000000-0005-0000-0000-00000D010000}"/>
    <cellStyle name="cell 7 2 2" xfId="898" xr:uid="{00000000-0005-0000-0000-00000E010000}"/>
    <cellStyle name="cell 7 2 2 2" xfId="1837" xr:uid="{00000000-0005-0000-0000-00000F010000}"/>
    <cellStyle name="cell 7 2 2 2 2" xfId="11508" xr:uid="{00000000-0005-0000-0000-000010010000}"/>
    <cellStyle name="cell 7 2 2 3" xfId="3677" xr:uid="{00000000-0005-0000-0000-000011010000}"/>
    <cellStyle name="cell 7 2 2 3 2" xfId="13304" xr:uid="{00000000-0005-0000-0000-000012010000}"/>
    <cellStyle name="cell 7 2 2 4" xfId="9498" xr:uid="{00000000-0005-0000-0000-000013010000}"/>
    <cellStyle name="cell 7 2 2 5" xfId="10650" xr:uid="{00000000-0005-0000-0000-000014010000}"/>
    <cellStyle name="cell 7 2 2 6" xfId="14306" xr:uid="{00000000-0005-0000-0000-000015010000}"/>
    <cellStyle name="cell 7 2 2 7" xfId="25537" xr:uid="{00000000-0005-0000-0000-000016010000}"/>
    <cellStyle name="cell 7 2 3" xfId="1178" xr:uid="{00000000-0005-0000-0000-000017010000}"/>
    <cellStyle name="cell 7 2 3 2" xfId="1838" xr:uid="{00000000-0005-0000-0000-000018010000}"/>
    <cellStyle name="cell 7 2 3 2 2" xfId="11509" xr:uid="{00000000-0005-0000-0000-000019010000}"/>
    <cellStyle name="cell 7 2 3 3" xfId="3956" xr:uid="{00000000-0005-0000-0000-00001A010000}"/>
    <cellStyle name="cell 7 2 3 3 2" xfId="13578" xr:uid="{00000000-0005-0000-0000-00001B010000}"/>
    <cellStyle name="cell 7 2 3 4" xfId="9499" xr:uid="{00000000-0005-0000-0000-00001C010000}"/>
    <cellStyle name="cell 7 2 3 5" xfId="10849" xr:uid="{00000000-0005-0000-0000-00001D010000}"/>
    <cellStyle name="cell 7 2 3 6" xfId="14556" xr:uid="{00000000-0005-0000-0000-00001E010000}"/>
    <cellStyle name="cell 7 2 3 7" xfId="19882" xr:uid="{00000000-0005-0000-0000-00001F010000}"/>
    <cellStyle name="cell 7 2 4" xfId="1406" xr:uid="{00000000-0005-0000-0000-000020010000}"/>
    <cellStyle name="cell 7 2 4 2" xfId="1839" xr:uid="{00000000-0005-0000-0000-000021010000}"/>
    <cellStyle name="cell 7 2 4 2 2" xfId="11510" xr:uid="{00000000-0005-0000-0000-000022010000}"/>
    <cellStyle name="cell 7 2 4 3" xfId="4184" xr:uid="{00000000-0005-0000-0000-000023010000}"/>
    <cellStyle name="cell 7 2 4 3 2" xfId="13806" xr:uid="{00000000-0005-0000-0000-000024010000}"/>
    <cellStyle name="cell 7 2 4 4" xfId="9500" xr:uid="{00000000-0005-0000-0000-000025010000}"/>
    <cellStyle name="cell 7 2 4 5" xfId="11077" xr:uid="{00000000-0005-0000-0000-000026010000}"/>
    <cellStyle name="cell 7 2 4 6" xfId="14784" xr:uid="{00000000-0005-0000-0000-000027010000}"/>
    <cellStyle name="cell 7 2 4 7" xfId="20410" xr:uid="{00000000-0005-0000-0000-000028010000}"/>
    <cellStyle name="cell 7 2 5" xfId="1619" xr:uid="{00000000-0005-0000-0000-000029010000}"/>
    <cellStyle name="cell 7 2 5 2" xfId="1840" xr:uid="{00000000-0005-0000-0000-00002A010000}"/>
    <cellStyle name="cell 7 2 5 2 2" xfId="11511" xr:uid="{00000000-0005-0000-0000-00002B010000}"/>
    <cellStyle name="cell 7 2 5 3" xfId="4397" xr:uid="{00000000-0005-0000-0000-00002C010000}"/>
    <cellStyle name="cell 7 2 5 3 2" xfId="14019" xr:uid="{00000000-0005-0000-0000-00002D010000}"/>
    <cellStyle name="cell 7 2 5 4" xfId="9501" xr:uid="{00000000-0005-0000-0000-00002E010000}"/>
    <cellStyle name="cell 7 2 5 5" xfId="11290" xr:uid="{00000000-0005-0000-0000-00002F010000}"/>
    <cellStyle name="cell 7 2 5 6" xfId="14997" xr:uid="{00000000-0005-0000-0000-000030010000}"/>
    <cellStyle name="cell 7 2 5 7" xfId="25504" xr:uid="{00000000-0005-0000-0000-000031010000}"/>
    <cellStyle name="cell 7 2 6" xfId="1820" xr:uid="{00000000-0005-0000-0000-000032010000}"/>
    <cellStyle name="cell 7 2 6 2" xfId="1841" xr:uid="{00000000-0005-0000-0000-000033010000}"/>
    <cellStyle name="cell 7 2 6 2 2" xfId="11512" xr:uid="{00000000-0005-0000-0000-000034010000}"/>
    <cellStyle name="cell 7 2 6 3" xfId="4598" xr:uid="{00000000-0005-0000-0000-000035010000}"/>
    <cellStyle name="cell 7 2 6 3 2" xfId="14220" xr:uid="{00000000-0005-0000-0000-000036010000}"/>
    <cellStyle name="cell 7 2 6 4" xfId="9502" xr:uid="{00000000-0005-0000-0000-000037010000}"/>
    <cellStyle name="cell 7 2 6 5" xfId="11491" xr:uid="{00000000-0005-0000-0000-000038010000}"/>
    <cellStyle name="cell 7 2 6 6" xfId="15198" xr:uid="{00000000-0005-0000-0000-000039010000}"/>
    <cellStyle name="cell 7 2 6 7" xfId="21130" xr:uid="{00000000-0005-0000-0000-00003A010000}"/>
    <cellStyle name="cell 7 2 7" xfId="1836" xr:uid="{00000000-0005-0000-0000-00003B010000}"/>
    <cellStyle name="cell 7 2 7 2" xfId="11507" xr:uid="{00000000-0005-0000-0000-00003C010000}"/>
    <cellStyle name="cell 7 2 8" xfId="3376" xr:uid="{00000000-0005-0000-0000-00003D010000}"/>
    <cellStyle name="cell 7 2 8 2" xfId="13017" xr:uid="{00000000-0005-0000-0000-00003E010000}"/>
    <cellStyle name="cell 7 2 9" xfId="9497" xr:uid="{00000000-0005-0000-0000-00003F010000}"/>
    <cellStyle name="cell 7 3" xfId="543" xr:uid="{00000000-0005-0000-0000-000040010000}"/>
    <cellStyle name="cell 7 3 10" xfId="10347" xr:uid="{00000000-0005-0000-0000-000041010000}"/>
    <cellStyle name="cell 7 3 2" xfId="899" xr:uid="{00000000-0005-0000-0000-000042010000}"/>
    <cellStyle name="cell 7 3 2 2" xfId="1842" xr:uid="{00000000-0005-0000-0000-000043010000}"/>
    <cellStyle name="cell 7 3 2 2 2" xfId="11513" xr:uid="{00000000-0005-0000-0000-000044010000}"/>
    <cellStyle name="cell 7 3 2 3" xfId="3678" xr:uid="{00000000-0005-0000-0000-000045010000}"/>
    <cellStyle name="cell 7 3 2 3 2" xfId="13305" xr:uid="{00000000-0005-0000-0000-000046010000}"/>
    <cellStyle name="cell 7 3 2 4" xfId="9504" xr:uid="{00000000-0005-0000-0000-000047010000}"/>
    <cellStyle name="cell 7 3 2 5" xfId="10651" xr:uid="{00000000-0005-0000-0000-000048010000}"/>
    <cellStyle name="cell 7 3 2 6" xfId="14307" xr:uid="{00000000-0005-0000-0000-000049010000}"/>
    <cellStyle name="cell 7 3 2 7" xfId="19533" xr:uid="{00000000-0005-0000-0000-00004A010000}"/>
    <cellStyle name="cell 7 3 3" xfId="1179" xr:uid="{00000000-0005-0000-0000-00004B010000}"/>
    <cellStyle name="cell 7 3 3 2" xfId="1843" xr:uid="{00000000-0005-0000-0000-00004C010000}"/>
    <cellStyle name="cell 7 3 3 2 2" xfId="11514" xr:uid="{00000000-0005-0000-0000-00004D010000}"/>
    <cellStyle name="cell 7 3 3 3" xfId="3957" xr:uid="{00000000-0005-0000-0000-00004E010000}"/>
    <cellStyle name="cell 7 3 3 3 2" xfId="13579" xr:uid="{00000000-0005-0000-0000-00004F010000}"/>
    <cellStyle name="cell 7 3 3 4" xfId="9505" xr:uid="{00000000-0005-0000-0000-000050010000}"/>
    <cellStyle name="cell 7 3 3 5" xfId="10850" xr:uid="{00000000-0005-0000-0000-000051010000}"/>
    <cellStyle name="cell 7 3 3 6" xfId="14557" xr:uid="{00000000-0005-0000-0000-000052010000}"/>
    <cellStyle name="cell 7 3 3 7" xfId="20552" xr:uid="{00000000-0005-0000-0000-000053010000}"/>
    <cellStyle name="cell 7 3 4" xfId="1407" xr:uid="{00000000-0005-0000-0000-000054010000}"/>
    <cellStyle name="cell 7 3 4 2" xfId="1844" xr:uid="{00000000-0005-0000-0000-000055010000}"/>
    <cellStyle name="cell 7 3 4 2 2" xfId="11515" xr:uid="{00000000-0005-0000-0000-000056010000}"/>
    <cellStyle name="cell 7 3 4 3" xfId="4185" xr:uid="{00000000-0005-0000-0000-000057010000}"/>
    <cellStyle name="cell 7 3 4 3 2" xfId="13807" xr:uid="{00000000-0005-0000-0000-000058010000}"/>
    <cellStyle name="cell 7 3 4 4" xfId="9506" xr:uid="{00000000-0005-0000-0000-000059010000}"/>
    <cellStyle name="cell 7 3 4 5" xfId="11078" xr:uid="{00000000-0005-0000-0000-00005A010000}"/>
    <cellStyle name="cell 7 3 4 6" xfId="14785" xr:uid="{00000000-0005-0000-0000-00005B010000}"/>
    <cellStyle name="cell 7 3 4 7" xfId="18872" xr:uid="{00000000-0005-0000-0000-00005C010000}"/>
    <cellStyle name="cell 7 3 5" xfId="1620" xr:uid="{00000000-0005-0000-0000-00005D010000}"/>
    <cellStyle name="cell 7 3 5 2" xfId="1845" xr:uid="{00000000-0005-0000-0000-00005E010000}"/>
    <cellStyle name="cell 7 3 5 2 2" xfId="11516" xr:uid="{00000000-0005-0000-0000-00005F010000}"/>
    <cellStyle name="cell 7 3 5 3" xfId="4398" xr:uid="{00000000-0005-0000-0000-000060010000}"/>
    <cellStyle name="cell 7 3 5 3 2" xfId="14020" xr:uid="{00000000-0005-0000-0000-000061010000}"/>
    <cellStyle name="cell 7 3 5 4" xfId="9507" xr:uid="{00000000-0005-0000-0000-000062010000}"/>
    <cellStyle name="cell 7 3 5 5" xfId="11291" xr:uid="{00000000-0005-0000-0000-000063010000}"/>
    <cellStyle name="cell 7 3 5 6" xfId="14998" xr:uid="{00000000-0005-0000-0000-000064010000}"/>
    <cellStyle name="cell 7 3 5 7" xfId="5355" xr:uid="{00000000-0005-0000-0000-000065010000}"/>
    <cellStyle name="cell 7 3 6" xfId="1821" xr:uid="{00000000-0005-0000-0000-000066010000}"/>
    <cellStyle name="cell 7 3 6 2" xfId="1846" xr:uid="{00000000-0005-0000-0000-000067010000}"/>
    <cellStyle name="cell 7 3 6 2 2" xfId="11517" xr:uid="{00000000-0005-0000-0000-000068010000}"/>
    <cellStyle name="cell 7 3 6 3" xfId="4599" xr:uid="{00000000-0005-0000-0000-000069010000}"/>
    <cellStyle name="cell 7 3 6 3 2" xfId="14221" xr:uid="{00000000-0005-0000-0000-00006A010000}"/>
    <cellStyle name="cell 7 3 6 4" xfId="9508" xr:uid="{00000000-0005-0000-0000-00006B010000}"/>
    <cellStyle name="cell 7 3 6 5" xfId="11492" xr:uid="{00000000-0005-0000-0000-00006C010000}"/>
    <cellStyle name="cell 7 3 6 6" xfId="15199" xr:uid="{00000000-0005-0000-0000-00006D010000}"/>
    <cellStyle name="cell 7 3 6 7" xfId="18232" xr:uid="{00000000-0005-0000-0000-00006E010000}"/>
    <cellStyle name="cell 7 3 7" xfId="7195" xr:uid="{00000000-0005-0000-0000-00006F010000}"/>
    <cellStyle name="cell 7 3 8" xfId="8700" xr:uid="{00000000-0005-0000-0000-000070010000}"/>
    <cellStyle name="cell 7 3 9" xfId="9503" xr:uid="{00000000-0005-0000-0000-000071010000}"/>
    <cellStyle name="cell 7 4" xfId="897" xr:uid="{00000000-0005-0000-0000-000072010000}"/>
    <cellStyle name="cell 7 4 2" xfId="1847" xr:uid="{00000000-0005-0000-0000-000073010000}"/>
    <cellStyle name="cell 7 4 2 2" xfId="11518" xr:uid="{00000000-0005-0000-0000-000074010000}"/>
    <cellStyle name="cell 7 4 3" xfId="3676" xr:uid="{00000000-0005-0000-0000-000075010000}"/>
    <cellStyle name="cell 7 4 3 2" xfId="13303" xr:uid="{00000000-0005-0000-0000-000076010000}"/>
    <cellStyle name="cell 7 4 4" xfId="9509" xr:uid="{00000000-0005-0000-0000-000077010000}"/>
    <cellStyle name="cell 7 4 5" xfId="10649" xr:uid="{00000000-0005-0000-0000-000078010000}"/>
    <cellStyle name="cell 7 4 6" xfId="14305" xr:uid="{00000000-0005-0000-0000-000079010000}"/>
    <cellStyle name="cell 7 4 7" xfId="18024" xr:uid="{00000000-0005-0000-0000-00007A010000}"/>
    <cellStyle name="cell 7 5" xfId="1404" xr:uid="{00000000-0005-0000-0000-00007B010000}"/>
    <cellStyle name="cell 7 5 2" xfId="1848" xr:uid="{00000000-0005-0000-0000-00007C010000}"/>
    <cellStyle name="cell 7 5 2 2" xfId="11519" xr:uid="{00000000-0005-0000-0000-00007D010000}"/>
    <cellStyle name="cell 7 5 3" xfId="4182" xr:uid="{00000000-0005-0000-0000-00007E010000}"/>
    <cellStyle name="cell 7 5 3 2" xfId="13804" xr:uid="{00000000-0005-0000-0000-00007F010000}"/>
    <cellStyle name="cell 7 5 4" xfId="9510" xr:uid="{00000000-0005-0000-0000-000080010000}"/>
    <cellStyle name="cell 7 5 5" xfId="11075" xr:uid="{00000000-0005-0000-0000-000081010000}"/>
    <cellStyle name="cell 7 5 6" xfId="14782" xr:uid="{00000000-0005-0000-0000-000082010000}"/>
    <cellStyle name="cell 7 5 7" xfId="26718" xr:uid="{00000000-0005-0000-0000-000083010000}"/>
    <cellStyle name="cell 7 6" xfId="1819" xr:uid="{00000000-0005-0000-0000-000084010000}"/>
    <cellStyle name="cell 7 6 2" xfId="1849" xr:uid="{00000000-0005-0000-0000-000085010000}"/>
    <cellStyle name="cell 7 6 2 2" xfId="11520" xr:uid="{00000000-0005-0000-0000-000086010000}"/>
    <cellStyle name="cell 7 6 3" xfId="4597" xr:uid="{00000000-0005-0000-0000-000087010000}"/>
    <cellStyle name="cell 7 6 3 2" xfId="14219" xr:uid="{00000000-0005-0000-0000-000088010000}"/>
    <cellStyle name="cell 7 6 4" xfId="9511" xr:uid="{00000000-0005-0000-0000-000089010000}"/>
    <cellStyle name="cell 7 6 5" xfId="11490" xr:uid="{00000000-0005-0000-0000-00008A010000}"/>
    <cellStyle name="cell 7 6 6" xfId="15197" xr:uid="{00000000-0005-0000-0000-00008B010000}"/>
    <cellStyle name="cell 7 6 7" xfId="24880" xr:uid="{00000000-0005-0000-0000-00008C010000}"/>
    <cellStyle name="cell 7 7" xfId="3375" xr:uid="{00000000-0005-0000-0000-00008D010000}"/>
    <cellStyle name="cell 7 7 2" xfId="13016" xr:uid="{00000000-0005-0000-0000-00008E010000}"/>
    <cellStyle name="cell 7 8" xfId="8688" xr:uid="{00000000-0005-0000-0000-00008F010000}"/>
    <cellStyle name="cell 7 9" xfId="9481" xr:uid="{00000000-0005-0000-0000-000090010000}"/>
    <cellStyle name="cell 8" xfId="6233" xr:uid="{00000000-0005-0000-0000-000091010000}"/>
    <cellStyle name="cell 9" xfId="7814" xr:uid="{00000000-0005-0000-0000-000092010000}"/>
    <cellStyle name="cell_06entr" xfId="147" xr:uid="{00000000-0005-0000-0000-000093010000}"/>
    <cellStyle name="Col&amp;RowHeadings" xfId="148" xr:uid="{00000000-0005-0000-0000-000094010000}"/>
    <cellStyle name="ColCodes" xfId="149" xr:uid="{00000000-0005-0000-0000-000095010000}"/>
    <cellStyle name="ColTitles" xfId="150" xr:uid="{00000000-0005-0000-0000-000096010000}"/>
    <cellStyle name="ColTitles 2" xfId="236" xr:uid="{00000000-0005-0000-0000-000097010000}"/>
    <cellStyle name="column" xfId="151" xr:uid="{00000000-0005-0000-0000-000098010000}"/>
    <cellStyle name="DataEntryCells" xfId="152" xr:uid="{00000000-0005-0000-0000-000099010000}"/>
    <cellStyle name="DataEntryCells 10" xfId="2187" xr:uid="{00000000-0005-0000-0000-00009A010000}"/>
    <cellStyle name="DataEntryCells 10 2" xfId="11828" xr:uid="{00000000-0005-0000-0000-00009B010000}"/>
    <cellStyle name="DataEntryCells 11" xfId="7839" xr:uid="{00000000-0005-0000-0000-00009C010000}"/>
    <cellStyle name="DataEntryCells 12" xfId="8994" xr:uid="{00000000-0005-0000-0000-00009D010000}"/>
    <cellStyle name="DataEntryCells 13" xfId="8979" xr:uid="{00000000-0005-0000-0000-00009E010000}"/>
    <cellStyle name="DataEntryCells 14" xfId="39255" xr:uid="{00000000-0005-0000-0000-00009F010000}"/>
    <cellStyle name="DataEntryCells 15" xfId="222" xr:uid="{00000000-0005-0000-0000-0000A0010000}"/>
    <cellStyle name="DataEntryCells 2" xfId="153" xr:uid="{00000000-0005-0000-0000-0000A1010000}"/>
    <cellStyle name="DataEntryCells 2 2" xfId="154" xr:uid="{00000000-0005-0000-0000-0000A2010000}"/>
    <cellStyle name="DataEntryCells 2_08pers" xfId="155" xr:uid="{00000000-0005-0000-0000-0000A3010000}"/>
    <cellStyle name="DataEntryCells 3" xfId="303" xr:uid="{00000000-0005-0000-0000-0000A4010000}"/>
    <cellStyle name="DataEntryCells 3 2" xfId="660" xr:uid="{00000000-0005-0000-0000-0000A5010000}"/>
    <cellStyle name="DataEntryCells 3 2 2" xfId="7032" xr:uid="{00000000-0005-0000-0000-0000A6010000}"/>
    <cellStyle name="DataEntryCells 3 2 3" xfId="8540" xr:uid="{00000000-0005-0000-0000-0000A7010000}"/>
    <cellStyle name="DataEntryCells 3 2 4" xfId="9336" xr:uid="{00000000-0005-0000-0000-0000A8010000}"/>
    <cellStyle name="DataEntryCells 3 2 5" xfId="10452" xr:uid="{00000000-0005-0000-0000-0000A9010000}"/>
    <cellStyle name="DataEntryCells 3 3" xfId="6250" xr:uid="{00000000-0005-0000-0000-0000AA010000}"/>
    <cellStyle name="DataEntryCells 3 4" xfId="7843" xr:uid="{00000000-0005-0000-0000-0000AB010000}"/>
    <cellStyle name="DataEntryCells 3 5" xfId="8993" xr:uid="{00000000-0005-0000-0000-0000AC010000}"/>
    <cellStyle name="DataEntryCells 3 6" xfId="7999" xr:uid="{00000000-0005-0000-0000-0000AD010000}"/>
    <cellStyle name="DataEntryCells 3_STUD aligned by INSTIT" xfId="4799" xr:uid="{00000000-0005-0000-0000-0000AE010000}"/>
    <cellStyle name="DataEntryCells 4" xfId="562" xr:uid="{00000000-0005-0000-0000-0000AF010000}"/>
    <cellStyle name="DataEntryCells 4 2" xfId="6614" xr:uid="{00000000-0005-0000-0000-0000B0010000}"/>
    <cellStyle name="DataEntryCells 4 3" xfId="8117" xr:uid="{00000000-0005-0000-0000-0000B1010000}"/>
    <cellStyle name="DataEntryCells 4 4" xfId="8764" xr:uid="{00000000-0005-0000-0000-0000B2010000}"/>
    <cellStyle name="DataEntryCells 4 5" xfId="10363" xr:uid="{00000000-0005-0000-0000-0000B3010000}"/>
    <cellStyle name="DataEntryCells 5" xfId="645" xr:uid="{00000000-0005-0000-0000-0000B4010000}"/>
    <cellStyle name="DataEntryCells 5 2" xfId="7145" xr:uid="{00000000-0005-0000-0000-0000B5010000}"/>
    <cellStyle name="DataEntryCells 5 3" xfId="8653" xr:uid="{00000000-0005-0000-0000-0000B6010000}"/>
    <cellStyle name="DataEntryCells 5 4" xfId="9449" xr:uid="{00000000-0005-0000-0000-0000B7010000}"/>
    <cellStyle name="DataEntryCells 5 5" xfId="10441" xr:uid="{00000000-0005-0000-0000-0000B8010000}"/>
    <cellStyle name="DataEntryCells 6" xfId="893" xr:uid="{00000000-0005-0000-0000-0000B9010000}"/>
    <cellStyle name="DataEntryCells 6 2" xfId="7178" xr:uid="{00000000-0005-0000-0000-0000BA010000}"/>
    <cellStyle name="DataEntryCells 6 3" xfId="8686" xr:uid="{00000000-0005-0000-0000-0000BB010000}"/>
    <cellStyle name="DataEntryCells 6 4" xfId="9480" xr:uid="{00000000-0005-0000-0000-0000BC010000}"/>
    <cellStyle name="DataEntryCells 6 5" xfId="10645" xr:uid="{00000000-0005-0000-0000-0000BD010000}"/>
    <cellStyle name="DataEntryCells 7" xfId="914" xr:uid="{00000000-0005-0000-0000-0000BE010000}"/>
    <cellStyle name="DataEntryCells 7 2" xfId="7200" xr:uid="{00000000-0005-0000-0000-0000BF010000}"/>
    <cellStyle name="DataEntryCells 7 3" xfId="8709" xr:uid="{00000000-0005-0000-0000-0000C0010000}"/>
    <cellStyle name="DataEntryCells 7 4" xfId="9512" xr:uid="{00000000-0005-0000-0000-0000C1010000}"/>
    <cellStyle name="DataEntryCells 7 5" xfId="10661" xr:uid="{00000000-0005-0000-0000-0000C2010000}"/>
    <cellStyle name="DataEntryCells 8" xfId="544" xr:uid="{00000000-0005-0000-0000-0000C3010000}"/>
    <cellStyle name="DataEntryCells 8 2" xfId="7201" xr:uid="{00000000-0005-0000-0000-0000C4010000}"/>
    <cellStyle name="DataEntryCells 8 3" xfId="8710" xr:uid="{00000000-0005-0000-0000-0000C5010000}"/>
    <cellStyle name="DataEntryCells 8 4" xfId="9513" xr:uid="{00000000-0005-0000-0000-0000C6010000}"/>
    <cellStyle name="DataEntryCells 8 5" xfId="10348" xr:uid="{00000000-0005-0000-0000-0000C7010000}"/>
    <cellStyle name="DataEntryCells 9" xfId="1850" xr:uid="{00000000-0005-0000-0000-0000C8010000}"/>
    <cellStyle name="DataEntryCells 9 2" xfId="11521" xr:uid="{00000000-0005-0000-0000-0000C9010000}"/>
    <cellStyle name="DataEntryCells_05entr" xfId="156" xr:uid="{00000000-0005-0000-0000-0000CA010000}"/>
    <cellStyle name="ErrRpt_DataEntryCells" xfId="157" xr:uid="{00000000-0005-0000-0000-0000CB010000}"/>
    <cellStyle name="ErrRpt-DataEntryCells" xfId="158" xr:uid="{00000000-0005-0000-0000-0000CC010000}"/>
    <cellStyle name="ErrRpt-DataEntryCells 10" xfId="223" xr:uid="{00000000-0005-0000-0000-0000CD010000}"/>
    <cellStyle name="ErrRpt-DataEntryCells 2" xfId="191" xr:uid="{00000000-0005-0000-0000-0000CE010000}"/>
    <cellStyle name="ErrRpt-DataEntryCells 2 2" xfId="314" xr:uid="{00000000-0005-0000-0000-0000CF010000}"/>
    <cellStyle name="ErrRpt-DataEntryCells 2 2 2" xfId="671" xr:uid="{00000000-0005-0000-0000-0000D0010000}"/>
    <cellStyle name="ErrRpt-DataEntryCells 2 2 2 2" xfId="7043" xr:uid="{00000000-0005-0000-0000-0000D1010000}"/>
    <cellStyle name="ErrRpt-DataEntryCells 2 2 2 3" xfId="8551" xr:uid="{00000000-0005-0000-0000-0000D2010000}"/>
    <cellStyle name="ErrRpt-DataEntryCells 2 2 2 4" xfId="9347" xr:uid="{00000000-0005-0000-0000-0000D3010000}"/>
    <cellStyle name="ErrRpt-DataEntryCells 2 2 2 5" xfId="10463" xr:uid="{00000000-0005-0000-0000-0000D4010000}"/>
    <cellStyle name="ErrRpt-DataEntryCells 2 2 3" xfId="6253" xr:uid="{00000000-0005-0000-0000-0000D5010000}"/>
    <cellStyle name="ErrRpt-DataEntryCells 2 2 4" xfId="7848" xr:uid="{00000000-0005-0000-0000-0000D6010000}"/>
    <cellStyle name="ErrRpt-DataEntryCells 2 2 5" xfId="8992" xr:uid="{00000000-0005-0000-0000-0000D7010000}"/>
    <cellStyle name="ErrRpt-DataEntryCells 2 2 6" xfId="8738" xr:uid="{00000000-0005-0000-0000-0000D8010000}"/>
    <cellStyle name="ErrRpt-DataEntryCells 2 2_STUD aligned by INSTIT" xfId="4754" xr:uid="{00000000-0005-0000-0000-0000D9010000}"/>
    <cellStyle name="ErrRpt-DataEntryCells 2 3" xfId="586" xr:uid="{00000000-0005-0000-0000-0000DA010000}"/>
    <cellStyle name="ErrRpt-DataEntryCells 2 3 2" xfId="6661" xr:uid="{00000000-0005-0000-0000-0000DB010000}"/>
    <cellStyle name="ErrRpt-DataEntryCells 2 3 3" xfId="8168" xr:uid="{00000000-0005-0000-0000-0000DC010000}"/>
    <cellStyle name="ErrRpt-DataEntryCells 2 3 4" xfId="8017" xr:uid="{00000000-0005-0000-0000-0000DD010000}"/>
    <cellStyle name="ErrRpt-DataEntryCells 2 3 5" xfId="10387" xr:uid="{00000000-0005-0000-0000-0000DE010000}"/>
    <cellStyle name="ErrRpt-DataEntryCells 2 4" xfId="6252" xr:uid="{00000000-0005-0000-0000-0000DF010000}"/>
    <cellStyle name="ErrRpt-DataEntryCells 2 5" xfId="7847" xr:uid="{00000000-0005-0000-0000-0000E0010000}"/>
    <cellStyle name="ErrRpt-DataEntryCells 2 6" xfId="7926" xr:uid="{00000000-0005-0000-0000-0000E1010000}"/>
    <cellStyle name="ErrRpt-DataEntryCells 2 7" xfId="8933" xr:uid="{00000000-0005-0000-0000-0000E2010000}"/>
    <cellStyle name="ErrRpt-DataEntryCells 2 8" xfId="39228" xr:uid="{00000000-0005-0000-0000-0000E3010000}"/>
    <cellStyle name="ErrRpt-DataEntryCells 2 9" xfId="237" xr:uid="{00000000-0005-0000-0000-0000E4010000}"/>
    <cellStyle name="ErrRpt-DataEntryCells 2_STUD aligned by INSTIT" xfId="4769" xr:uid="{00000000-0005-0000-0000-0000E5010000}"/>
    <cellStyle name="ErrRpt-DataEntryCells 3" xfId="304" xr:uid="{00000000-0005-0000-0000-0000E6010000}"/>
    <cellStyle name="ErrRpt-DataEntryCells 3 2" xfId="661" xr:uid="{00000000-0005-0000-0000-0000E7010000}"/>
    <cellStyle name="ErrRpt-DataEntryCells 3 2 2" xfId="7033" xr:uid="{00000000-0005-0000-0000-0000E8010000}"/>
    <cellStyle name="ErrRpt-DataEntryCells 3 2 3" xfId="8541" xr:uid="{00000000-0005-0000-0000-0000E9010000}"/>
    <cellStyle name="ErrRpt-DataEntryCells 3 2 4" xfId="9337" xr:uid="{00000000-0005-0000-0000-0000EA010000}"/>
    <cellStyle name="ErrRpt-DataEntryCells 3 2 5" xfId="10453" xr:uid="{00000000-0005-0000-0000-0000EB010000}"/>
    <cellStyle name="ErrRpt-DataEntryCells 3 3" xfId="6254" xr:uid="{00000000-0005-0000-0000-0000EC010000}"/>
    <cellStyle name="ErrRpt-DataEntryCells 3 4" xfId="7849" xr:uid="{00000000-0005-0000-0000-0000ED010000}"/>
    <cellStyle name="ErrRpt-DataEntryCells 3 5" xfId="8991" xr:uid="{00000000-0005-0000-0000-0000EE010000}"/>
    <cellStyle name="ErrRpt-DataEntryCells 3 6" xfId="8980" xr:uid="{00000000-0005-0000-0000-0000EF010000}"/>
    <cellStyle name="ErrRpt-DataEntryCells 3_STUD aligned by INSTIT" xfId="4693" xr:uid="{00000000-0005-0000-0000-0000F0010000}"/>
    <cellStyle name="ErrRpt-DataEntryCells 4" xfId="564" xr:uid="{00000000-0005-0000-0000-0000F1010000}"/>
    <cellStyle name="ErrRpt-DataEntryCells 4 2" xfId="6641" xr:uid="{00000000-0005-0000-0000-0000F2010000}"/>
    <cellStyle name="ErrRpt-DataEntryCells 4 3" xfId="8148" xr:uid="{00000000-0005-0000-0000-0000F3010000}"/>
    <cellStyle name="ErrRpt-DataEntryCells 4 4" xfId="8745" xr:uid="{00000000-0005-0000-0000-0000F4010000}"/>
    <cellStyle name="ErrRpt-DataEntryCells 4 5" xfId="10365" xr:uid="{00000000-0005-0000-0000-0000F5010000}"/>
    <cellStyle name="ErrRpt-DataEntryCells 5" xfId="6251" xr:uid="{00000000-0005-0000-0000-0000F6010000}"/>
    <cellStyle name="ErrRpt-DataEntryCells 6" xfId="7846" xr:uid="{00000000-0005-0000-0000-0000F7010000}"/>
    <cellStyle name="ErrRpt-DataEntryCells 7" xfId="8024" xr:uid="{00000000-0005-0000-0000-0000F8010000}"/>
    <cellStyle name="ErrRpt-DataEntryCells 8" xfId="7992" xr:uid="{00000000-0005-0000-0000-0000F9010000}"/>
    <cellStyle name="ErrRpt-DataEntryCells 9" xfId="39254" xr:uid="{00000000-0005-0000-0000-0000FA010000}"/>
    <cellStyle name="ErrRpt-DataEntryCells_STUD aligned by INSTIT" xfId="4811" xr:uid="{00000000-0005-0000-0000-0000FB010000}"/>
    <cellStyle name="ErrRpt-GreyBackground" xfId="159" xr:uid="{00000000-0005-0000-0000-0000FC010000}"/>
    <cellStyle name="ErrRpt-GreyBackground 2" xfId="238" xr:uid="{00000000-0005-0000-0000-0000FD010000}"/>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rmula" xfId="160" xr:uid="{00000000-0005-0000-0000-000037020000}"/>
    <cellStyle name="formula 10" xfId="224" xr:uid="{00000000-0005-0000-0000-000038020000}"/>
    <cellStyle name="formula 2" xfId="192" xr:uid="{00000000-0005-0000-0000-000039020000}"/>
    <cellStyle name="formula 2 2" xfId="315" xr:uid="{00000000-0005-0000-0000-00003A020000}"/>
    <cellStyle name="formula 2 2 2" xfId="672" xr:uid="{00000000-0005-0000-0000-00003B020000}"/>
    <cellStyle name="formula 2 2 2 2" xfId="7044" xr:uid="{00000000-0005-0000-0000-00003C020000}"/>
    <cellStyle name="formula 2 2 2 3" xfId="8552" xr:uid="{00000000-0005-0000-0000-00003D020000}"/>
    <cellStyle name="formula 2 2 2 4" xfId="9348" xr:uid="{00000000-0005-0000-0000-00003E020000}"/>
    <cellStyle name="formula 2 2 2 5" xfId="10464" xr:uid="{00000000-0005-0000-0000-00003F020000}"/>
    <cellStyle name="formula 2 2 3" xfId="6257" xr:uid="{00000000-0005-0000-0000-000040020000}"/>
    <cellStyle name="formula 2 2 4" xfId="7854" xr:uid="{00000000-0005-0000-0000-000041020000}"/>
    <cellStyle name="formula 2 2 5" xfId="8988" xr:uid="{00000000-0005-0000-0000-000042020000}"/>
    <cellStyle name="formula 2 2 6" xfId="8983" xr:uid="{00000000-0005-0000-0000-000043020000}"/>
    <cellStyle name="formula 2 2_STUD aligned by INSTIT" xfId="4717" xr:uid="{00000000-0005-0000-0000-000044020000}"/>
    <cellStyle name="formula 2 3" xfId="587" xr:uid="{00000000-0005-0000-0000-000045020000}"/>
    <cellStyle name="formula 2 3 2" xfId="6839" xr:uid="{00000000-0005-0000-0000-000046020000}"/>
    <cellStyle name="formula 2 3 3" xfId="8345" xr:uid="{00000000-0005-0000-0000-000047020000}"/>
    <cellStyle name="formula 2 3 4" xfId="9138" xr:uid="{00000000-0005-0000-0000-000048020000}"/>
    <cellStyle name="formula 2 3 5" xfId="10388" xr:uid="{00000000-0005-0000-0000-000049020000}"/>
    <cellStyle name="formula 2 4" xfId="6256" xr:uid="{00000000-0005-0000-0000-00004A020000}"/>
    <cellStyle name="formula 2 5" xfId="7853" xr:uid="{00000000-0005-0000-0000-00004B020000}"/>
    <cellStyle name="formula 2 6" xfId="8989" xr:uid="{00000000-0005-0000-0000-00004C020000}"/>
    <cellStyle name="formula 2 7" xfId="8982" xr:uid="{00000000-0005-0000-0000-00004D020000}"/>
    <cellStyle name="formula 2 8" xfId="39227" xr:uid="{00000000-0005-0000-0000-00004E020000}"/>
    <cellStyle name="formula 2 9" xfId="239" xr:uid="{00000000-0005-0000-0000-00004F020000}"/>
    <cellStyle name="formula 2_STUD aligned by INSTIT" xfId="4753" xr:uid="{00000000-0005-0000-0000-000050020000}"/>
    <cellStyle name="formula 3" xfId="305" xr:uid="{00000000-0005-0000-0000-000051020000}"/>
    <cellStyle name="formula 3 2" xfId="662" xr:uid="{00000000-0005-0000-0000-000052020000}"/>
    <cellStyle name="formula 3 2 2" xfId="7034" xr:uid="{00000000-0005-0000-0000-000053020000}"/>
    <cellStyle name="formula 3 2 3" xfId="8542" xr:uid="{00000000-0005-0000-0000-000054020000}"/>
    <cellStyle name="formula 3 2 4" xfId="9338" xr:uid="{00000000-0005-0000-0000-000055020000}"/>
    <cellStyle name="formula 3 2 5" xfId="10454" xr:uid="{00000000-0005-0000-0000-000056020000}"/>
    <cellStyle name="formula 3 3" xfId="6258" xr:uid="{00000000-0005-0000-0000-000057020000}"/>
    <cellStyle name="formula 3 4" xfId="7855" xr:uid="{00000000-0005-0000-0000-000058020000}"/>
    <cellStyle name="formula 3 5" xfId="8042" xr:uid="{00000000-0005-0000-0000-000059020000}"/>
    <cellStyle name="formula 3 6" xfId="8935" xr:uid="{00000000-0005-0000-0000-00005A020000}"/>
    <cellStyle name="formula 3_STUD aligned by INSTIT" xfId="4716" xr:uid="{00000000-0005-0000-0000-00005B020000}"/>
    <cellStyle name="formula 4" xfId="565" xr:uid="{00000000-0005-0000-0000-00005C020000}"/>
    <cellStyle name="formula 4 2" xfId="6848" xr:uid="{00000000-0005-0000-0000-00005D020000}"/>
    <cellStyle name="formula 4 3" xfId="8354" xr:uid="{00000000-0005-0000-0000-00005E020000}"/>
    <cellStyle name="formula 4 4" xfId="9147" xr:uid="{00000000-0005-0000-0000-00005F020000}"/>
    <cellStyle name="formula 4 5" xfId="10366" xr:uid="{00000000-0005-0000-0000-000060020000}"/>
    <cellStyle name="formula 5" xfId="6255" xr:uid="{00000000-0005-0000-0000-000061020000}"/>
    <cellStyle name="formula 6" xfId="7852" xr:uid="{00000000-0005-0000-0000-000062020000}"/>
    <cellStyle name="formula 7" xfId="8990" xr:uid="{00000000-0005-0000-0000-000063020000}"/>
    <cellStyle name="formula 8" xfId="8981" xr:uid="{00000000-0005-0000-0000-000064020000}"/>
    <cellStyle name="formula 9" xfId="39252" xr:uid="{00000000-0005-0000-0000-000065020000}"/>
    <cellStyle name="formula_STUD aligned by INSTIT" xfId="4798" xr:uid="{00000000-0005-0000-0000-000066020000}"/>
    <cellStyle name="gap" xfId="121" xr:uid="{00000000-0005-0000-0000-000067020000}"/>
    <cellStyle name="GreyBackground" xfId="161" xr:uid="{00000000-0005-0000-0000-000068020000}"/>
    <cellStyle name="GreyBackground 2" xfId="162" xr:uid="{00000000-0005-0000-0000-000069020000}"/>
    <cellStyle name="GreyBackground 2 2" xfId="163" xr:uid="{00000000-0005-0000-0000-00006A020000}"/>
    <cellStyle name="GreyBackground 2_08pers" xfId="164" xr:uid="{00000000-0005-0000-0000-00006B020000}"/>
    <cellStyle name="GreyBackground 3" xfId="215" xr:uid="{00000000-0005-0000-0000-00006C020000}"/>
    <cellStyle name="GreyBackground_00enrl" xfId="165" xr:uid="{00000000-0005-0000-0000-00006D020000}"/>
    <cellStyle name="Heading 1 2" xfId="348" xr:uid="{00000000-0005-0000-0000-00006E020000}"/>
    <cellStyle name="Heading 2 2" xfId="349" xr:uid="{00000000-0005-0000-0000-00006F020000}"/>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200" builtinId="8"/>
    <cellStyle name="Hyperlink 2" xfId="122" xr:uid="{00000000-0005-0000-0000-0000AA020000}"/>
    <cellStyle name="Hyperlink 3" xfId="4600" xr:uid="{00000000-0005-0000-0000-0000AB020000}"/>
    <cellStyle name="Hyperlink 3 2" xfId="39215" xr:uid="{00000000-0005-0000-0000-0000AC020000}"/>
    <cellStyle name="Hyperlink 4" xfId="39201" xr:uid="{00000000-0005-0000-0000-0000AD020000}"/>
    <cellStyle name="Hyperlink 5" xfId="39212" xr:uid="{00000000-0005-0000-0000-0000AE020000}"/>
    <cellStyle name="ISC" xfId="166" xr:uid="{00000000-0005-0000-0000-0000AF020000}"/>
    <cellStyle name="ISC 2" xfId="167" xr:uid="{00000000-0005-0000-0000-0000B0020000}"/>
    <cellStyle name="isced" xfId="168" xr:uid="{00000000-0005-0000-0000-0000B1020000}"/>
    <cellStyle name="isced 10" xfId="225" xr:uid="{00000000-0005-0000-0000-0000B2020000}"/>
    <cellStyle name="isced 2" xfId="193" xr:uid="{00000000-0005-0000-0000-0000B3020000}"/>
    <cellStyle name="isced 2 2" xfId="316" xr:uid="{00000000-0005-0000-0000-0000B4020000}"/>
    <cellStyle name="isced 2 2 2" xfId="673" xr:uid="{00000000-0005-0000-0000-0000B5020000}"/>
    <cellStyle name="isced 2 2 2 2" xfId="7045" xr:uid="{00000000-0005-0000-0000-0000B6020000}"/>
    <cellStyle name="isced 2 2 2 3" xfId="8553" xr:uid="{00000000-0005-0000-0000-0000B7020000}"/>
    <cellStyle name="isced 2 2 2 4" xfId="9349" xr:uid="{00000000-0005-0000-0000-0000B8020000}"/>
    <cellStyle name="isced 2 2 2 5" xfId="10465" xr:uid="{00000000-0005-0000-0000-0000B9020000}"/>
    <cellStyle name="isced 2 2 3" xfId="6261" xr:uid="{00000000-0005-0000-0000-0000BA020000}"/>
    <cellStyle name="isced 2 2 4" xfId="7866" xr:uid="{00000000-0005-0000-0000-0000BB020000}"/>
    <cellStyle name="isced 2 2 5" xfId="8986" xr:uid="{00000000-0005-0000-0000-0000BC020000}"/>
    <cellStyle name="isced 2 2 6" xfId="8895" xr:uid="{00000000-0005-0000-0000-0000BD020000}"/>
    <cellStyle name="isced 2 2_STUD aligned by INSTIT" xfId="4752" xr:uid="{00000000-0005-0000-0000-0000BE020000}"/>
    <cellStyle name="isced 2 3" xfId="590" xr:uid="{00000000-0005-0000-0000-0000BF020000}"/>
    <cellStyle name="isced 2 3 2" xfId="6698" xr:uid="{00000000-0005-0000-0000-0000C0020000}"/>
    <cellStyle name="isced 2 3 3" xfId="8204" xr:uid="{00000000-0005-0000-0000-0000C1020000}"/>
    <cellStyle name="isced 2 3 4" xfId="7861" xr:uid="{00000000-0005-0000-0000-0000C2020000}"/>
    <cellStyle name="isced 2 3 5" xfId="10391" xr:uid="{00000000-0005-0000-0000-0000C3020000}"/>
    <cellStyle name="isced 2 4" xfId="6260" xr:uid="{00000000-0005-0000-0000-0000C4020000}"/>
    <cellStyle name="isced 2 5" xfId="7865" xr:uid="{00000000-0005-0000-0000-0000C5020000}"/>
    <cellStyle name="isced 2 6" xfId="8987" xr:uid="{00000000-0005-0000-0000-0000C6020000}"/>
    <cellStyle name="isced 2 7" xfId="8928" xr:uid="{00000000-0005-0000-0000-0000C7020000}"/>
    <cellStyle name="isced 2 8" xfId="39226" xr:uid="{00000000-0005-0000-0000-0000C8020000}"/>
    <cellStyle name="isced 2 9" xfId="240" xr:uid="{00000000-0005-0000-0000-0000C9020000}"/>
    <cellStyle name="isced 2_STUD aligned by INSTIT" xfId="4690" xr:uid="{00000000-0005-0000-0000-0000CA020000}"/>
    <cellStyle name="isced 3" xfId="306" xr:uid="{00000000-0005-0000-0000-0000CB020000}"/>
    <cellStyle name="isced 3 2" xfId="663" xr:uid="{00000000-0005-0000-0000-0000CC020000}"/>
    <cellStyle name="isced 3 2 2" xfId="7035" xr:uid="{00000000-0005-0000-0000-0000CD020000}"/>
    <cellStyle name="isced 3 2 3" xfId="8543" xr:uid="{00000000-0005-0000-0000-0000CE020000}"/>
    <cellStyle name="isced 3 2 4" xfId="9339" xr:uid="{00000000-0005-0000-0000-0000CF020000}"/>
    <cellStyle name="isced 3 2 5" xfId="10455" xr:uid="{00000000-0005-0000-0000-0000D0020000}"/>
    <cellStyle name="isced 3 3" xfId="6262" xr:uid="{00000000-0005-0000-0000-0000D1020000}"/>
    <cellStyle name="isced 3 4" xfId="7867" xr:uid="{00000000-0005-0000-0000-0000D2020000}"/>
    <cellStyle name="isced 3 5" xfId="8985" xr:uid="{00000000-0005-0000-0000-0000D3020000}"/>
    <cellStyle name="isced 3 6" xfId="8927" xr:uid="{00000000-0005-0000-0000-0000D4020000}"/>
    <cellStyle name="isced 3_STUD aligned by INSTIT" xfId="4750" xr:uid="{00000000-0005-0000-0000-0000D5020000}"/>
    <cellStyle name="isced 4" xfId="567" xr:uid="{00000000-0005-0000-0000-0000D6020000}"/>
    <cellStyle name="isced 4 2" xfId="6615" xr:uid="{00000000-0005-0000-0000-0000D7020000}"/>
    <cellStyle name="isced 4 3" xfId="8118" xr:uid="{00000000-0005-0000-0000-0000D8020000}"/>
    <cellStyle name="isced 4 4" xfId="8050" xr:uid="{00000000-0005-0000-0000-0000D9020000}"/>
    <cellStyle name="isced 4 5" xfId="10368" xr:uid="{00000000-0005-0000-0000-0000DA020000}"/>
    <cellStyle name="isced 5" xfId="6259" xr:uid="{00000000-0005-0000-0000-0000DB020000}"/>
    <cellStyle name="isced 6" xfId="7864" xr:uid="{00000000-0005-0000-0000-0000DC020000}"/>
    <cellStyle name="isced 7" xfId="8070" xr:uid="{00000000-0005-0000-0000-0000DD020000}"/>
    <cellStyle name="isced 8" xfId="8984" xr:uid="{00000000-0005-0000-0000-0000DE020000}"/>
    <cellStyle name="isced 9" xfId="39250" xr:uid="{00000000-0005-0000-0000-0000DF020000}"/>
    <cellStyle name="ISCED Titles" xfId="169" xr:uid="{00000000-0005-0000-0000-0000E0020000}"/>
    <cellStyle name="isced_06entr" xfId="170" xr:uid="{00000000-0005-0000-0000-0000E1020000}"/>
    <cellStyle name="level1a" xfId="171" xr:uid="{00000000-0005-0000-0000-0000E2020000}"/>
    <cellStyle name="level1a 10" xfId="891" xr:uid="{00000000-0005-0000-0000-0000E3020000}"/>
    <cellStyle name="level1a 10 2" xfId="1852" xr:uid="{00000000-0005-0000-0000-0000E4020000}"/>
    <cellStyle name="level1a 10 2 2" xfId="11523" xr:uid="{00000000-0005-0000-0000-0000E5020000}"/>
    <cellStyle name="level1a 10 2 2 2" xfId="21929" xr:uid="{00000000-0005-0000-0000-0000E6020000}"/>
    <cellStyle name="level1a 10 2 3" xfId="15201" xr:uid="{00000000-0005-0000-0000-0000E7020000}"/>
    <cellStyle name="level1a 10 2 3 2" xfId="27867" xr:uid="{00000000-0005-0000-0000-0000E8020000}"/>
    <cellStyle name="level1a 10 2 3 2 2" xfId="36672" xr:uid="{00000000-0005-0000-0000-0000E9020000}"/>
    <cellStyle name="level1a 10 2 4" xfId="6715" xr:uid="{00000000-0005-0000-0000-0000EA020000}"/>
    <cellStyle name="level1a 10 3" xfId="3672" xr:uid="{00000000-0005-0000-0000-0000EB020000}"/>
    <cellStyle name="level1a 10 3 2" xfId="13299" xr:uid="{00000000-0005-0000-0000-0000EC020000}"/>
    <cellStyle name="level1a 10 3 2 2" xfId="23665" xr:uid="{00000000-0005-0000-0000-0000ED020000}"/>
    <cellStyle name="level1a 10 3 3" xfId="16905" xr:uid="{00000000-0005-0000-0000-0000EE020000}"/>
    <cellStyle name="level1a 10 3 3 2" xfId="29571" xr:uid="{00000000-0005-0000-0000-0000EF020000}"/>
    <cellStyle name="level1a 10 3 3 2 2" xfId="38350" xr:uid="{00000000-0005-0000-0000-0000F0020000}"/>
    <cellStyle name="level1a 10 3 4" xfId="8221" xr:uid="{00000000-0005-0000-0000-0000F1020000}"/>
    <cellStyle name="level1a 10 3 4 2" xfId="18672" xr:uid="{00000000-0005-0000-0000-0000F2020000}"/>
    <cellStyle name="level1a 10 4" xfId="7837" xr:uid="{00000000-0005-0000-0000-0000F3020000}"/>
    <cellStyle name="level1a 10 5" xfId="10643" xr:uid="{00000000-0005-0000-0000-0000F4020000}"/>
    <cellStyle name="level1a 10 5 2" xfId="21126" xr:uid="{00000000-0005-0000-0000-0000F5020000}"/>
    <cellStyle name="level1a 10 6" xfId="14301" xr:uid="{00000000-0005-0000-0000-0000F6020000}"/>
    <cellStyle name="level1a 10 6 2" xfId="27002" xr:uid="{00000000-0005-0000-0000-0000F7020000}"/>
    <cellStyle name="level1a 10 6 2 2" xfId="35844" xr:uid="{00000000-0005-0000-0000-0000F8020000}"/>
    <cellStyle name="level1a 10 7" xfId="5247" xr:uid="{00000000-0005-0000-0000-0000F9020000}"/>
    <cellStyle name="level1a 10 7 2" xfId="19036" xr:uid="{00000000-0005-0000-0000-0000FA020000}"/>
    <cellStyle name="level1a 11" xfId="1192" xr:uid="{00000000-0005-0000-0000-0000FB020000}"/>
    <cellStyle name="level1a 11 2" xfId="1853" xr:uid="{00000000-0005-0000-0000-0000FC020000}"/>
    <cellStyle name="level1a 11 2 2" xfId="11524" xr:uid="{00000000-0005-0000-0000-0000FD020000}"/>
    <cellStyle name="level1a 11 2 2 2" xfId="21930" xr:uid="{00000000-0005-0000-0000-0000FE020000}"/>
    <cellStyle name="level1a 11 2 3" xfId="15202" xr:uid="{00000000-0005-0000-0000-0000FF020000}"/>
    <cellStyle name="level1a 11 2 3 2" xfId="27868" xr:uid="{00000000-0005-0000-0000-000000030000}"/>
    <cellStyle name="level1a 11 2 3 2 2" xfId="36673" xr:uid="{00000000-0005-0000-0000-000001030000}"/>
    <cellStyle name="level1a 11 2 4" xfId="7202" xr:uid="{00000000-0005-0000-0000-000002030000}"/>
    <cellStyle name="level1a 11 3" xfId="3970" xr:uid="{00000000-0005-0000-0000-000003030000}"/>
    <cellStyle name="level1a 11 3 2" xfId="13592" xr:uid="{00000000-0005-0000-0000-000004030000}"/>
    <cellStyle name="level1a 11 3 2 2" xfId="23949" xr:uid="{00000000-0005-0000-0000-000005030000}"/>
    <cellStyle name="level1a 11 3 3" xfId="17176" xr:uid="{00000000-0005-0000-0000-000006030000}"/>
    <cellStyle name="level1a 11 3 3 2" xfId="29842" xr:uid="{00000000-0005-0000-0000-000007030000}"/>
    <cellStyle name="level1a 11 3 3 2 2" xfId="38619" xr:uid="{00000000-0005-0000-0000-000008030000}"/>
    <cellStyle name="level1a 11 3 4" xfId="9514" xr:uid="{00000000-0005-0000-0000-000009030000}"/>
    <cellStyle name="level1a 11 4" xfId="10863" xr:uid="{00000000-0005-0000-0000-00000A030000}"/>
    <cellStyle name="level1a 11 4 2" xfId="21308" xr:uid="{00000000-0005-0000-0000-00000B030000}"/>
    <cellStyle name="level1a 11 5" xfId="14570" xr:uid="{00000000-0005-0000-0000-00000C030000}"/>
    <cellStyle name="level1a 11 5 2" xfId="27259" xr:uid="{00000000-0005-0000-0000-00000D030000}"/>
    <cellStyle name="level1a 11 5 2 2" xfId="36090" xr:uid="{00000000-0005-0000-0000-00000E030000}"/>
    <cellStyle name="level1a 11 6" xfId="5658" xr:uid="{00000000-0005-0000-0000-00000F030000}"/>
    <cellStyle name="level1a 11 6 2" xfId="25450" xr:uid="{00000000-0005-0000-0000-000010030000}"/>
    <cellStyle name="level1a 12" xfId="1851" xr:uid="{00000000-0005-0000-0000-000011030000}"/>
    <cellStyle name="level1a 12 2" xfId="11522" xr:uid="{00000000-0005-0000-0000-000012030000}"/>
    <cellStyle name="level1a 12 2 2" xfId="21928" xr:uid="{00000000-0005-0000-0000-000013030000}"/>
    <cellStyle name="level1a 12 3" xfId="15200" xr:uid="{00000000-0005-0000-0000-000014030000}"/>
    <cellStyle name="level1a 12 3 2" xfId="27866" xr:uid="{00000000-0005-0000-0000-000015030000}"/>
    <cellStyle name="level1a 12 3 2 2" xfId="36671" xr:uid="{00000000-0005-0000-0000-000016030000}"/>
    <cellStyle name="level1a 12 4" xfId="6263" xr:uid="{00000000-0005-0000-0000-000017030000}"/>
    <cellStyle name="level1a 13" xfId="7793" xr:uid="{00000000-0005-0000-0000-000018030000}"/>
    <cellStyle name="level1a 14" xfId="4632" xr:uid="{00000000-0005-0000-0000-000019030000}"/>
    <cellStyle name="level1a 14 2" xfId="21915" xr:uid="{00000000-0005-0000-0000-00001A030000}"/>
    <cellStyle name="level1a 15" xfId="39284" xr:uid="{00000000-0005-0000-0000-00001B030000}"/>
    <cellStyle name="level1a 16" xfId="39249" xr:uid="{00000000-0005-0000-0000-00001C030000}"/>
    <cellStyle name="level1a 17" xfId="226" xr:uid="{00000000-0005-0000-0000-00001D030000}"/>
    <cellStyle name="level1a 2" xfId="194" xr:uid="{00000000-0005-0000-0000-00001E030000}"/>
    <cellStyle name="level1a 2 10" xfId="1234" xr:uid="{00000000-0005-0000-0000-00001F030000}"/>
    <cellStyle name="level1a 2 10 2" xfId="1855" xr:uid="{00000000-0005-0000-0000-000020030000}"/>
    <cellStyle name="level1a 2 10 2 2" xfId="11526" xr:uid="{00000000-0005-0000-0000-000021030000}"/>
    <cellStyle name="level1a 2 10 2 2 2" xfId="21932" xr:uid="{00000000-0005-0000-0000-000022030000}"/>
    <cellStyle name="level1a 2 10 2 3" xfId="15204" xr:uid="{00000000-0005-0000-0000-000023030000}"/>
    <cellStyle name="level1a 2 10 2 3 2" xfId="27870" xr:uid="{00000000-0005-0000-0000-000024030000}"/>
    <cellStyle name="level1a 2 10 2 3 2 2" xfId="36675" xr:uid="{00000000-0005-0000-0000-000025030000}"/>
    <cellStyle name="level1a 2 10 2 4" xfId="6655" xr:uid="{00000000-0005-0000-0000-000026030000}"/>
    <cellStyle name="level1a 2 10 3" xfId="4012" xr:uid="{00000000-0005-0000-0000-000027030000}"/>
    <cellStyle name="level1a 2 10 3 2" xfId="13634" xr:uid="{00000000-0005-0000-0000-000028030000}"/>
    <cellStyle name="level1a 2 10 3 2 2" xfId="23987" xr:uid="{00000000-0005-0000-0000-000029030000}"/>
    <cellStyle name="level1a 2 10 3 3" xfId="17214" xr:uid="{00000000-0005-0000-0000-00002A030000}"/>
    <cellStyle name="level1a 2 10 3 3 2" xfId="29880" xr:uid="{00000000-0005-0000-0000-00002B030000}"/>
    <cellStyle name="level1a 2 10 3 3 2 2" xfId="38657" xr:uid="{00000000-0005-0000-0000-00002C030000}"/>
    <cellStyle name="level1a 2 10 3 4" xfId="8162" xr:uid="{00000000-0005-0000-0000-00002D030000}"/>
    <cellStyle name="level1a 2 10 3 4 2" xfId="19612" xr:uid="{00000000-0005-0000-0000-00002E030000}"/>
    <cellStyle name="level1a 2 10 4" xfId="8734" xr:uid="{00000000-0005-0000-0000-00002F030000}"/>
    <cellStyle name="level1a 2 10 5" xfId="10905" xr:uid="{00000000-0005-0000-0000-000030030000}"/>
    <cellStyle name="level1a 2 10 5 2" xfId="21346" xr:uid="{00000000-0005-0000-0000-000031030000}"/>
    <cellStyle name="level1a 2 10 6" xfId="14612" xr:uid="{00000000-0005-0000-0000-000032030000}"/>
    <cellStyle name="level1a 2 10 6 2" xfId="27298" xr:uid="{00000000-0005-0000-0000-000033030000}"/>
    <cellStyle name="level1a 2 10 6 2 2" xfId="36128" xr:uid="{00000000-0005-0000-0000-000034030000}"/>
    <cellStyle name="level1a 2 10 7" xfId="5198" xr:uid="{00000000-0005-0000-0000-000035030000}"/>
    <cellStyle name="level1a 2 10 7 2" xfId="19846" xr:uid="{00000000-0005-0000-0000-000036030000}"/>
    <cellStyle name="level1a 2 11" xfId="969" xr:uid="{00000000-0005-0000-0000-000037030000}"/>
    <cellStyle name="level1a 2 11 2" xfId="1856" xr:uid="{00000000-0005-0000-0000-000038030000}"/>
    <cellStyle name="level1a 2 11 2 2" xfId="11527" xr:uid="{00000000-0005-0000-0000-000039030000}"/>
    <cellStyle name="level1a 2 11 2 2 2" xfId="21933" xr:uid="{00000000-0005-0000-0000-00003A030000}"/>
    <cellStyle name="level1a 2 11 2 3" xfId="15205" xr:uid="{00000000-0005-0000-0000-00003B030000}"/>
    <cellStyle name="level1a 2 11 2 3 2" xfId="27871" xr:uid="{00000000-0005-0000-0000-00003C030000}"/>
    <cellStyle name="level1a 2 11 2 3 2 2" xfId="36676" xr:uid="{00000000-0005-0000-0000-00003D030000}"/>
    <cellStyle name="level1a 2 11 2 4" xfId="7203" xr:uid="{00000000-0005-0000-0000-00003E030000}"/>
    <cellStyle name="level1a 2 11 3" xfId="3747" xr:uid="{00000000-0005-0000-0000-00003F030000}"/>
    <cellStyle name="level1a 2 11 3 2" xfId="13374" xr:uid="{00000000-0005-0000-0000-000040030000}"/>
    <cellStyle name="level1a 2 11 3 2 2" xfId="23739" xr:uid="{00000000-0005-0000-0000-000041030000}"/>
    <cellStyle name="level1a 2 11 3 3" xfId="16973" xr:uid="{00000000-0005-0000-0000-000042030000}"/>
    <cellStyle name="level1a 2 11 3 3 2" xfId="29639" xr:uid="{00000000-0005-0000-0000-000043030000}"/>
    <cellStyle name="level1a 2 11 3 3 2 2" xfId="38418" xr:uid="{00000000-0005-0000-0000-000044030000}"/>
    <cellStyle name="level1a 2 11 3 4" xfId="9515" xr:uid="{00000000-0005-0000-0000-000045030000}"/>
    <cellStyle name="level1a 2 11 4" xfId="10706" xr:uid="{00000000-0005-0000-0000-000046030000}"/>
    <cellStyle name="level1a 2 11 4 2" xfId="21181" xr:uid="{00000000-0005-0000-0000-000047030000}"/>
    <cellStyle name="level1a 2 11 5" xfId="14376" xr:uid="{00000000-0005-0000-0000-000048030000}"/>
    <cellStyle name="level1a 2 11 5 2" xfId="27073" xr:uid="{00000000-0005-0000-0000-000049030000}"/>
    <cellStyle name="level1a 2 11 5 2 2" xfId="35912" xr:uid="{00000000-0005-0000-0000-00004A030000}"/>
    <cellStyle name="level1a 2 11 6" xfId="5659" xr:uid="{00000000-0005-0000-0000-00004B030000}"/>
    <cellStyle name="level1a 2 11 6 2" xfId="20874" xr:uid="{00000000-0005-0000-0000-00004C030000}"/>
    <cellStyle name="level1a 2 12" xfId="1854" xr:uid="{00000000-0005-0000-0000-00004D030000}"/>
    <cellStyle name="level1a 2 12 2" xfId="11525" xr:uid="{00000000-0005-0000-0000-00004E030000}"/>
    <cellStyle name="level1a 2 12 2 2" xfId="21931" xr:uid="{00000000-0005-0000-0000-00004F030000}"/>
    <cellStyle name="level1a 2 12 3" xfId="15203" xr:uid="{00000000-0005-0000-0000-000050030000}"/>
    <cellStyle name="level1a 2 12 3 2" xfId="27869" xr:uid="{00000000-0005-0000-0000-000051030000}"/>
    <cellStyle name="level1a 2 12 3 2 2" xfId="36674" xr:uid="{00000000-0005-0000-0000-000052030000}"/>
    <cellStyle name="level1a 2 12 4" xfId="6264" xr:uid="{00000000-0005-0000-0000-000053030000}"/>
    <cellStyle name="level1a 2 13" xfId="7798" xr:uid="{00000000-0005-0000-0000-000054030000}"/>
    <cellStyle name="level1a 2 14" xfId="4633" xr:uid="{00000000-0005-0000-0000-000055030000}"/>
    <cellStyle name="level1a 2 14 2" xfId="25402" xr:uid="{00000000-0005-0000-0000-000056030000}"/>
    <cellStyle name="level1a 2 15" xfId="39294" xr:uid="{00000000-0005-0000-0000-000057030000}"/>
    <cellStyle name="level1a 2 16" xfId="39304" xr:uid="{00000000-0005-0000-0000-000058030000}"/>
    <cellStyle name="level1a 2 17" xfId="39309" xr:uid="{00000000-0005-0000-0000-000059030000}"/>
    <cellStyle name="level1a 2 18" xfId="241" xr:uid="{00000000-0005-0000-0000-00005A030000}"/>
    <cellStyle name="level1a 2 2" xfId="271" xr:uid="{00000000-0005-0000-0000-00005B030000}"/>
    <cellStyle name="level1a 2 2 10" xfId="1414" xr:uid="{00000000-0005-0000-0000-00005C030000}"/>
    <cellStyle name="level1a 2 2 10 2" xfId="1858" xr:uid="{00000000-0005-0000-0000-00005D030000}"/>
    <cellStyle name="level1a 2 2 10 2 2" xfId="11529" xr:uid="{00000000-0005-0000-0000-00005E030000}"/>
    <cellStyle name="level1a 2 2 10 2 2 2" xfId="21935" xr:uid="{00000000-0005-0000-0000-00005F030000}"/>
    <cellStyle name="level1a 2 2 10 2 3" xfId="15207" xr:uid="{00000000-0005-0000-0000-000060030000}"/>
    <cellStyle name="level1a 2 2 10 2 3 2" xfId="27873" xr:uid="{00000000-0005-0000-0000-000061030000}"/>
    <cellStyle name="level1a 2 2 10 2 3 2 2" xfId="36678" xr:uid="{00000000-0005-0000-0000-000062030000}"/>
    <cellStyle name="level1a 2 2 10 2 4" xfId="7204" xr:uid="{00000000-0005-0000-0000-000063030000}"/>
    <cellStyle name="level1a 2 2 10 3" xfId="4192" xr:uid="{00000000-0005-0000-0000-000064030000}"/>
    <cellStyle name="level1a 2 2 10 3 2" xfId="13814" xr:uid="{00000000-0005-0000-0000-000065030000}"/>
    <cellStyle name="level1a 2 2 10 3 2 2" xfId="24160" xr:uid="{00000000-0005-0000-0000-000066030000}"/>
    <cellStyle name="level1a 2 2 10 3 3" xfId="17381" xr:uid="{00000000-0005-0000-0000-000067030000}"/>
    <cellStyle name="level1a 2 2 10 3 3 2" xfId="30047" xr:uid="{00000000-0005-0000-0000-000068030000}"/>
    <cellStyle name="level1a 2 2 10 3 3 2 2" xfId="38824" xr:uid="{00000000-0005-0000-0000-000069030000}"/>
    <cellStyle name="level1a 2 2 10 3 4" xfId="9516" xr:uid="{00000000-0005-0000-0000-00006A030000}"/>
    <cellStyle name="level1a 2 2 10 4" xfId="11085" xr:uid="{00000000-0005-0000-0000-00006B030000}"/>
    <cellStyle name="level1a 2 2 10 4 2" xfId="21520" xr:uid="{00000000-0005-0000-0000-00006C030000}"/>
    <cellStyle name="level1a 2 2 10 5" xfId="14792" xr:uid="{00000000-0005-0000-0000-00006D030000}"/>
    <cellStyle name="level1a 2 2 10 5 2" xfId="27473" xr:uid="{00000000-0005-0000-0000-00006E030000}"/>
    <cellStyle name="level1a 2 2 10 5 2 2" xfId="36295" xr:uid="{00000000-0005-0000-0000-00006F030000}"/>
    <cellStyle name="level1a 2 2 10 6" xfId="5660" xr:uid="{00000000-0005-0000-0000-000070030000}"/>
    <cellStyle name="level1a 2 2 10 6 2" xfId="17801" xr:uid="{00000000-0005-0000-0000-000071030000}"/>
    <cellStyle name="level1a 2 2 11" xfId="1857" xr:uid="{00000000-0005-0000-0000-000072030000}"/>
    <cellStyle name="level1a 2 2 11 2" xfId="11528" xr:uid="{00000000-0005-0000-0000-000073030000}"/>
    <cellStyle name="level1a 2 2 11 2 2" xfId="21934" xr:uid="{00000000-0005-0000-0000-000074030000}"/>
    <cellStyle name="level1a 2 2 11 3" xfId="15206" xr:uid="{00000000-0005-0000-0000-000075030000}"/>
    <cellStyle name="level1a 2 2 11 3 2" xfId="27872" xr:uid="{00000000-0005-0000-0000-000076030000}"/>
    <cellStyle name="level1a 2 2 11 3 2 2" xfId="36677" xr:uid="{00000000-0005-0000-0000-000077030000}"/>
    <cellStyle name="level1a 2 2 11 4" xfId="6265" xr:uid="{00000000-0005-0000-0000-000078030000}"/>
    <cellStyle name="level1a 2 2 12" xfId="4634" xr:uid="{00000000-0005-0000-0000-000079030000}"/>
    <cellStyle name="level1a 2 2 12 2" xfId="26244" xr:uid="{00000000-0005-0000-0000-00007A030000}"/>
    <cellStyle name="level1a 2 2 2" xfId="337" xr:uid="{00000000-0005-0000-0000-00007B030000}"/>
    <cellStyle name="level1a 2 2 2 10" xfId="4635" xr:uid="{00000000-0005-0000-0000-00007C030000}"/>
    <cellStyle name="level1a 2 2 2 10 2" xfId="25948" xr:uid="{00000000-0005-0000-0000-00007D030000}"/>
    <cellStyle name="level1a 2 2 2 2" xfId="431" xr:uid="{00000000-0005-0000-0000-00007E030000}"/>
    <cellStyle name="level1a 2 2 2 2 2" xfId="787" xr:uid="{00000000-0005-0000-0000-00007F030000}"/>
    <cellStyle name="level1a 2 2 2 2 2 2" xfId="1861" xr:uid="{00000000-0005-0000-0000-000080030000}"/>
    <cellStyle name="level1a 2 2 2 2 2 2 2" xfId="11532" xr:uid="{00000000-0005-0000-0000-000081030000}"/>
    <cellStyle name="level1a 2 2 2 2 2 2 2 2" xfId="21938" xr:uid="{00000000-0005-0000-0000-000082030000}"/>
    <cellStyle name="level1a 2 2 2 2 2 2 3" xfId="15210" xr:uid="{00000000-0005-0000-0000-000083030000}"/>
    <cellStyle name="level1a 2 2 2 2 2 2 3 2" xfId="27876" xr:uid="{00000000-0005-0000-0000-000084030000}"/>
    <cellStyle name="level1a 2 2 2 2 2 2 3 2 2" xfId="36681" xr:uid="{00000000-0005-0000-0000-000085030000}"/>
    <cellStyle name="level1a 2 2 2 2 2 2 4" xfId="6740" xr:uid="{00000000-0005-0000-0000-000086030000}"/>
    <cellStyle name="level1a 2 2 2 2 2 3" xfId="3568" xr:uid="{00000000-0005-0000-0000-000087030000}"/>
    <cellStyle name="level1a 2 2 2 2 2 3 2" xfId="13199" xr:uid="{00000000-0005-0000-0000-000088030000}"/>
    <cellStyle name="level1a 2 2 2 2 2 3 2 2" xfId="23566" xr:uid="{00000000-0005-0000-0000-000089030000}"/>
    <cellStyle name="level1a 2 2 2 2 2 3 3" xfId="16808" xr:uid="{00000000-0005-0000-0000-00008A030000}"/>
    <cellStyle name="level1a 2 2 2 2 2 3 3 2" xfId="29474" xr:uid="{00000000-0005-0000-0000-00008B030000}"/>
    <cellStyle name="level1a 2 2 2 2 2 3 3 2 2" xfId="38254" xr:uid="{00000000-0005-0000-0000-00008C030000}"/>
    <cellStyle name="level1a 2 2 2 2 2 3 4" xfId="8245" xr:uid="{00000000-0005-0000-0000-00008D030000}"/>
    <cellStyle name="level1a 2 2 2 2 2 3 4 2" xfId="20036" xr:uid="{00000000-0005-0000-0000-00008E030000}"/>
    <cellStyle name="level1a 2 2 2 2 2 4" xfId="9036" xr:uid="{00000000-0005-0000-0000-00008F030000}"/>
    <cellStyle name="level1a 2 2 2 2 2 5" xfId="10554" xr:uid="{00000000-0005-0000-0000-000090030000}"/>
    <cellStyle name="level1a 2 2 2 2 2 5 2" xfId="21044" xr:uid="{00000000-0005-0000-0000-000091030000}"/>
    <cellStyle name="level1a 2 2 2 2 2 6" xfId="5270" xr:uid="{00000000-0005-0000-0000-000092030000}"/>
    <cellStyle name="level1a 2 2 2 2 2 6 2" xfId="26475" xr:uid="{00000000-0005-0000-0000-000093030000}"/>
    <cellStyle name="level1a 2 2 2 2 3" xfId="1066" xr:uid="{00000000-0005-0000-0000-000094030000}"/>
    <cellStyle name="level1a 2 2 2 2 3 2" xfId="1862" xr:uid="{00000000-0005-0000-0000-000095030000}"/>
    <cellStyle name="level1a 2 2 2 2 3 2 2" xfId="11533" xr:uid="{00000000-0005-0000-0000-000096030000}"/>
    <cellStyle name="level1a 2 2 2 2 3 2 2 2" xfId="21939" xr:uid="{00000000-0005-0000-0000-000097030000}"/>
    <cellStyle name="level1a 2 2 2 2 3 2 3" xfId="15211" xr:uid="{00000000-0005-0000-0000-000098030000}"/>
    <cellStyle name="level1a 2 2 2 2 3 2 3 2" xfId="27877" xr:uid="{00000000-0005-0000-0000-000099030000}"/>
    <cellStyle name="level1a 2 2 2 2 3 2 3 2 2" xfId="36682" xr:uid="{00000000-0005-0000-0000-00009A030000}"/>
    <cellStyle name="level1a 2 2 2 2 3 2 4" xfId="6910" xr:uid="{00000000-0005-0000-0000-00009B030000}"/>
    <cellStyle name="level1a 2 2 2 2 3 3" xfId="3844" xr:uid="{00000000-0005-0000-0000-00009C030000}"/>
    <cellStyle name="level1a 2 2 2 2 3 3 2" xfId="13470" xr:uid="{00000000-0005-0000-0000-00009D030000}"/>
    <cellStyle name="level1a 2 2 2 2 3 3 2 2" xfId="23831" xr:uid="{00000000-0005-0000-0000-00009E030000}"/>
    <cellStyle name="level1a 2 2 2 2 3 3 3" xfId="17063" xr:uid="{00000000-0005-0000-0000-00009F030000}"/>
    <cellStyle name="level1a 2 2 2 2 3 3 3 2" xfId="29729" xr:uid="{00000000-0005-0000-0000-0000A0030000}"/>
    <cellStyle name="level1a 2 2 2 2 3 3 3 2 2" xfId="38507" xr:uid="{00000000-0005-0000-0000-0000A1030000}"/>
    <cellStyle name="level1a 2 2 2 2 3 3 4" xfId="8417" xr:uid="{00000000-0005-0000-0000-0000A2030000}"/>
    <cellStyle name="level1a 2 2 2 2 3 3 4 2" xfId="18022" xr:uid="{00000000-0005-0000-0000-0000A3030000}"/>
    <cellStyle name="level1a 2 2 2 2 3 4" xfId="9211" xr:uid="{00000000-0005-0000-0000-0000A4030000}"/>
    <cellStyle name="level1a 2 2 2 2 3 5" xfId="14467" xr:uid="{00000000-0005-0000-0000-0000A5030000}"/>
    <cellStyle name="level1a 2 2 2 2 3 5 2" xfId="27160" xr:uid="{00000000-0005-0000-0000-0000A6030000}"/>
    <cellStyle name="level1a 2 2 2 2 3 5 2 2" xfId="35996" xr:uid="{00000000-0005-0000-0000-0000A7030000}"/>
    <cellStyle name="level1a 2 2 2 2 3 6" xfId="5401" xr:uid="{00000000-0005-0000-0000-0000A8030000}"/>
    <cellStyle name="level1a 2 2 2 2 3 6 2" xfId="18639" xr:uid="{00000000-0005-0000-0000-0000A9030000}"/>
    <cellStyle name="level1a 2 2 2 2 4" xfId="1299" xr:uid="{00000000-0005-0000-0000-0000AA030000}"/>
    <cellStyle name="level1a 2 2 2 2 4 2" xfId="1863" xr:uid="{00000000-0005-0000-0000-0000AB030000}"/>
    <cellStyle name="level1a 2 2 2 2 4 2 2" xfId="11534" xr:uid="{00000000-0005-0000-0000-0000AC030000}"/>
    <cellStyle name="level1a 2 2 2 2 4 2 2 2" xfId="21940" xr:uid="{00000000-0005-0000-0000-0000AD030000}"/>
    <cellStyle name="level1a 2 2 2 2 4 2 3" xfId="15212" xr:uid="{00000000-0005-0000-0000-0000AE030000}"/>
    <cellStyle name="level1a 2 2 2 2 4 2 3 2" xfId="27878" xr:uid="{00000000-0005-0000-0000-0000AF030000}"/>
    <cellStyle name="level1a 2 2 2 2 4 2 3 2 2" xfId="36683" xr:uid="{00000000-0005-0000-0000-0000B0030000}"/>
    <cellStyle name="level1a 2 2 2 2 4 2 4" xfId="7130" xr:uid="{00000000-0005-0000-0000-0000B1030000}"/>
    <cellStyle name="level1a 2 2 2 2 4 3" xfId="4077" xr:uid="{00000000-0005-0000-0000-0000B2030000}"/>
    <cellStyle name="level1a 2 2 2 2 4 3 2" xfId="13699" xr:uid="{00000000-0005-0000-0000-0000B3030000}"/>
    <cellStyle name="level1a 2 2 2 2 4 3 2 2" xfId="24051" xr:uid="{00000000-0005-0000-0000-0000B4030000}"/>
    <cellStyle name="level1a 2 2 2 2 4 3 3" xfId="17276" xr:uid="{00000000-0005-0000-0000-0000B5030000}"/>
    <cellStyle name="level1a 2 2 2 2 4 3 3 2" xfId="29942" xr:uid="{00000000-0005-0000-0000-0000B6030000}"/>
    <cellStyle name="level1a 2 2 2 2 4 3 3 2 2" xfId="38719" xr:uid="{00000000-0005-0000-0000-0000B7030000}"/>
    <cellStyle name="level1a 2 2 2 2 4 3 4" xfId="8638" xr:uid="{00000000-0005-0000-0000-0000B8030000}"/>
    <cellStyle name="level1a 2 2 2 2 4 3 4 2" xfId="19391" xr:uid="{00000000-0005-0000-0000-0000B9030000}"/>
    <cellStyle name="level1a 2 2 2 2 4 4" xfId="9434" xr:uid="{00000000-0005-0000-0000-0000BA030000}"/>
    <cellStyle name="level1a 2 2 2 2 4 5" xfId="10970" xr:uid="{00000000-0005-0000-0000-0000BB030000}"/>
    <cellStyle name="level1a 2 2 2 2 4 5 2" xfId="21409" xr:uid="{00000000-0005-0000-0000-0000BC030000}"/>
    <cellStyle name="level1a 2 2 2 2 4 6" xfId="14677" xr:uid="{00000000-0005-0000-0000-0000BD030000}"/>
    <cellStyle name="level1a 2 2 2 2 4 6 2" xfId="27362" xr:uid="{00000000-0005-0000-0000-0000BE030000}"/>
    <cellStyle name="level1a 2 2 2 2 4 6 2 2" xfId="36190" xr:uid="{00000000-0005-0000-0000-0000BF030000}"/>
    <cellStyle name="level1a 2 2 2 2 4 7" xfId="5589" xr:uid="{00000000-0005-0000-0000-0000C0030000}"/>
    <cellStyle name="level1a 2 2 2 2 4 7 2" xfId="24897" xr:uid="{00000000-0005-0000-0000-0000C1030000}"/>
    <cellStyle name="level1a 2 2 2 2 5" xfId="1515" xr:uid="{00000000-0005-0000-0000-0000C2030000}"/>
    <cellStyle name="level1a 2 2 2 2 5 2" xfId="1864" xr:uid="{00000000-0005-0000-0000-0000C3030000}"/>
    <cellStyle name="level1a 2 2 2 2 5 2 2" xfId="11535" xr:uid="{00000000-0005-0000-0000-0000C4030000}"/>
    <cellStyle name="level1a 2 2 2 2 5 2 2 2" xfId="21941" xr:uid="{00000000-0005-0000-0000-0000C5030000}"/>
    <cellStyle name="level1a 2 2 2 2 5 2 3" xfId="15213" xr:uid="{00000000-0005-0000-0000-0000C6030000}"/>
    <cellStyle name="level1a 2 2 2 2 5 2 3 2" xfId="27879" xr:uid="{00000000-0005-0000-0000-0000C7030000}"/>
    <cellStyle name="level1a 2 2 2 2 5 2 3 2 2" xfId="36684" xr:uid="{00000000-0005-0000-0000-0000C8030000}"/>
    <cellStyle name="level1a 2 2 2 2 5 2 4" xfId="7205" xr:uid="{00000000-0005-0000-0000-0000C9030000}"/>
    <cellStyle name="level1a 2 2 2 2 5 3" xfId="4293" xr:uid="{00000000-0005-0000-0000-0000CA030000}"/>
    <cellStyle name="level1a 2 2 2 2 5 3 2" xfId="13915" xr:uid="{00000000-0005-0000-0000-0000CB030000}"/>
    <cellStyle name="level1a 2 2 2 2 5 3 2 2" xfId="24256" xr:uid="{00000000-0005-0000-0000-0000CC030000}"/>
    <cellStyle name="level1a 2 2 2 2 5 3 3" xfId="17474" xr:uid="{00000000-0005-0000-0000-0000CD030000}"/>
    <cellStyle name="level1a 2 2 2 2 5 3 3 2" xfId="30140" xr:uid="{00000000-0005-0000-0000-0000CE030000}"/>
    <cellStyle name="level1a 2 2 2 2 5 3 3 2 2" xfId="38917" xr:uid="{00000000-0005-0000-0000-0000CF030000}"/>
    <cellStyle name="level1a 2 2 2 2 5 3 4" xfId="9517" xr:uid="{00000000-0005-0000-0000-0000D0030000}"/>
    <cellStyle name="level1a 2 2 2 2 5 4" xfId="11186" xr:uid="{00000000-0005-0000-0000-0000D1030000}"/>
    <cellStyle name="level1a 2 2 2 2 5 4 2" xfId="21617" xr:uid="{00000000-0005-0000-0000-0000D2030000}"/>
    <cellStyle name="level1a 2 2 2 2 5 5" xfId="14893" xr:uid="{00000000-0005-0000-0000-0000D3030000}"/>
    <cellStyle name="level1a 2 2 2 2 5 5 2" xfId="27569" xr:uid="{00000000-0005-0000-0000-0000D4030000}"/>
    <cellStyle name="level1a 2 2 2 2 5 5 2 2" xfId="36388" xr:uid="{00000000-0005-0000-0000-0000D5030000}"/>
    <cellStyle name="level1a 2 2 2 2 5 6" xfId="5661" xr:uid="{00000000-0005-0000-0000-0000D6030000}"/>
    <cellStyle name="level1a 2 2 2 2 5 6 2" xfId="26017" xr:uid="{00000000-0005-0000-0000-0000D7030000}"/>
    <cellStyle name="level1a 2 2 2 2 6" xfId="1717" xr:uid="{00000000-0005-0000-0000-0000D8030000}"/>
    <cellStyle name="level1a 2 2 2 2 6 2" xfId="1865" xr:uid="{00000000-0005-0000-0000-0000D9030000}"/>
    <cellStyle name="level1a 2 2 2 2 6 2 2" xfId="11536" xr:uid="{00000000-0005-0000-0000-0000DA030000}"/>
    <cellStyle name="level1a 2 2 2 2 6 2 2 2" xfId="21942" xr:uid="{00000000-0005-0000-0000-0000DB030000}"/>
    <cellStyle name="level1a 2 2 2 2 6 2 3" xfId="15214" xr:uid="{00000000-0005-0000-0000-0000DC030000}"/>
    <cellStyle name="level1a 2 2 2 2 6 2 3 2" xfId="27880" xr:uid="{00000000-0005-0000-0000-0000DD030000}"/>
    <cellStyle name="level1a 2 2 2 2 6 2 3 2 2" xfId="36685" xr:uid="{00000000-0005-0000-0000-0000DE030000}"/>
    <cellStyle name="level1a 2 2 2 2 6 2 4" xfId="7206" xr:uid="{00000000-0005-0000-0000-0000DF030000}"/>
    <cellStyle name="level1a 2 2 2 2 6 3" xfId="4495" xr:uid="{00000000-0005-0000-0000-0000E0030000}"/>
    <cellStyle name="level1a 2 2 2 2 6 3 2" xfId="14117" xr:uid="{00000000-0005-0000-0000-0000E1030000}"/>
    <cellStyle name="level1a 2 2 2 2 6 3 2 2" xfId="24449" xr:uid="{00000000-0005-0000-0000-0000E2030000}"/>
    <cellStyle name="level1a 2 2 2 2 6 3 3" xfId="17661" xr:uid="{00000000-0005-0000-0000-0000E3030000}"/>
    <cellStyle name="level1a 2 2 2 2 6 3 3 2" xfId="30327" xr:uid="{00000000-0005-0000-0000-0000E4030000}"/>
    <cellStyle name="level1a 2 2 2 2 6 3 3 2 2" xfId="39104" xr:uid="{00000000-0005-0000-0000-0000E5030000}"/>
    <cellStyle name="level1a 2 2 2 2 6 3 4" xfId="9518" xr:uid="{00000000-0005-0000-0000-0000E6030000}"/>
    <cellStyle name="level1a 2 2 2 2 6 4" xfId="11388" xr:uid="{00000000-0005-0000-0000-0000E7030000}"/>
    <cellStyle name="level1a 2 2 2 2 6 4 2" xfId="21813" xr:uid="{00000000-0005-0000-0000-0000E8030000}"/>
    <cellStyle name="level1a 2 2 2 2 6 5" xfId="15095" xr:uid="{00000000-0005-0000-0000-0000E9030000}"/>
    <cellStyle name="level1a 2 2 2 2 6 5 2" xfId="27764" xr:uid="{00000000-0005-0000-0000-0000EA030000}"/>
    <cellStyle name="level1a 2 2 2 2 6 5 2 2" xfId="36575" xr:uid="{00000000-0005-0000-0000-0000EB030000}"/>
    <cellStyle name="level1a 2 2 2 2 6 6" xfId="5662" xr:uid="{00000000-0005-0000-0000-0000EC030000}"/>
    <cellStyle name="level1a 2 2 2 2 6 6 2" xfId="20206" xr:uid="{00000000-0005-0000-0000-0000ED030000}"/>
    <cellStyle name="level1a 2 2 2 2 7" xfId="1860" xr:uid="{00000000-0005-0000-0000-0000EE030000}"/>
    <cellStyle name="level1a 2 2 2 2 7 2" xfId="11531" xr:uid="{00000000-0005-0000-0000-0000EF030000}"/>
    <cellStyle name="level1a 2 2 2 2 7 2 2" xfId="21937" xr:uid="{00000000-0005-0000-0000-0000F0030000}"/>
    <cellStyle name="level1a 2 2 2 2 7 3" xfId="15209" xr:uid="{00000000-0005-0000-0000-0000F1030000}"/>
    <cellStyle name="level1a 2 2 2 2 7 3 2" xfId="27875" xr:uid="{00000000-0005-0000-0000-0000F2030000}"/>
    <cellStyle name="level1a 2 2 2 2 7 3 2 2" xfId="36680" xr:uid="{00000000-0005-0000-0000-0000F3030000}"/>
    <cellStyle name="level1a 2 2 2 2 7 4" xfId="6472" xr:uid="{00000000-0005-0000-0000-0000F4030000}"/>
    <cellStyle name="level1a 2 2 2 2 8" xfId="4860" xr:uid="{00000000-0005-0000-0000-0000F5030000}"/>
    <cellStyle name="level1a 2 2 2 2 8 2" xfId="19456" xr:uid="{00000000-0005-0000-0000-0000F6030000}"/>
    <cellStyle name="level1a 2 2 2 2_STUD aligned by INSTIT" xfId="4694" xr:uid="{00000000-0005-0000-0000-0000F7030000}"/>
    <cellStyle name="level1a 2 2 2 3" xfId="494" xr:uid="{00000000-0005-0000-0000-0000F8030000}"/>
    <cellStyle name="level1a 2 2 2 3 2" xfId="850" xr:uid="{00000000-0005-0000-0000-0000F9030000}"/>
    <cellStyle name="level1a 2 2 2 3 2 2" xfId="1867" xr:uid="{00000000-0005-0000-0000-0000FA030000}"/>
    <cellStyle name="level1a 2 2 2 3 2 2 2" xfId="11538" xr:uid="{00000000-0005-0000-0000-0000FB030000}"/>
    <cellStyle name="level1a 2 2 2 3 2 2 2 2" xfId="21944" xr:uid="{00000000-0005-0000-0000-0000FC030000}"/>
    <cellStyle name="level1a 2 2 2 3 2 2 3" xfId="15216" xr:uid="{00000000-0005-0000-0000-0000FD030000}"/>
    <cellStyle name="level1a 2 2 2 3 2 2 3 2" xfId="27882" xr:uid="{00000000-0005-0000-0000-0000FE030000}"/>
    <cellStyle name="level1a 2 2 2 3 2 2 3 2 2" xfId="36687" xr:uid="{00000000-0005-0000-0000-0000FF030000}"/>
    <cellStyle name="level1a 2 2 2 3 2 2 4" xfId="6966" xr:uid="{00000000-0005-0000-0000-000000040000}"/>
    <cellStyle name="level1a 2 2 2 3 2 3" xfId="3631" xr:uid="{00000000-0005-0000-0000-000001040000}"/>
    <cellStyle name="level1a 2 2 2 3 2 3 2" xfId="13258" xr:uid="{00000000-0005-0000-0000-000002040000}"/>
    <cellStyle name="level1a 2 2 2 3 2 3 2 2" xfId="23624" xr:uid="{00000000-0005-0000-0000-000003040000}"/>
    <cellStyle name="level1a 2 2 2 3 2 3 3" xfId="16864" xr:uid="{00000000-0005-0000-0000-000004040000}"/>
    <cellStyle name="level1a 2 2 2 3 2 3 3 2" xfId="29530" xr:uid="{00000000-0005-0000-0000-000005040000}"/>
    <cellStyle name="level1a 2 2 2 3 2 3 3 2 2" xfId="38309" xr:uid="{00000000-0005-0000-0000-000006040000}"/>
    <cellStyle name="level1a 2 2 2 3 2 3 4" xfId="8474" xr:uid="{00000000-0005-0000-0000-000007040000}"/>
    <cellStyle name="level1a 2 2 2 3 2 3 4 2" xfId="26497" xr:uid="{00000000-0005-0000-0000-000008040000}"/>
    <cellStyle name="level1a 2 2 2 3 2 4" xfId="9270" xr:uid="{00000000-0005-0000-0000-000009040000}"/>
    <cellStyle name="level1a 2 2 2 3 2 5" xfId="14264" xr:uid="{00000000-0005-0000-0000-00000A040000}"/>
    <cellStyle name="level1a 2 2 2 3 2 5 2" xfId="26965" xr:uid="{00000000-0005-0000-0000-00000B040000}"/>
    <cellStyle name="level1a 2 2 2 3 2 5 2 2" xfId="35807" xr:uid="{00000000-0005-0000-0000-00000C040000}"/>
    <cellStyle name="level1a 2 2 2 3 2 6" xfId="5439" xr:uid="{00000000-0005-0000-0000-00000D040000}"/>
    <cellStyle name="level1a 2 2 2 3 2 6 2" xfId="20082" xr:uid="{00000000-0005-0000-0000-00000E040000}"/>
    <cellStyle name="level1a 2 2 2 3 3" xfId="1129" xr:uid="{00000000-0005-0000-0000-00000F040000}"/>
    <cellStyle name="level1a 2 2 2 3 3 2" xfId="1868" xr:uid="{00000000-0005-0000-0000-000010040000}"/>
    <cellStyle name="level1a 2 2 2 3 3 2 2" xfId="11539" xr:uid="{00000000-0005-0000-0000-000011040000}"/>
    <cellStyle name="level1a 2 2 2 3 3 2 2 2" xfId="21945" xr:uid="{00000000-0005-0000-0000-000012040000}"/>
    <cellStyle name="level1a 2 2 2 3 3 2 3" xfId="15217" xr:uid="{00000000-0005-0000-0000-000013040000}"/>
    <cellStyle name="level1a 2 2 2 3 3 2 3 2" xfId="27883" xr:uid="{00000000-0005-0000-0000-000014040000}"/>
    <cellStyle name="level1a 2 2 2 3 3 2 3 2 2" xfId="36688" xr:uid="{00000000-0005-0000-0000-000015040000}"/>
    <cellStyle name="level1a 2 2 2 3 3 2 4" xfId="7207" xr:uid="{00000000-0005-0000-0000-000016040000}"/>
    <cellStyle name="level1a 2 2 2 3 3 3" xfId="3907" xr:uid="{00000000-0005-0000-0000-000017040000}"/>
    <cellStyle name="level1a 2 2 2 3 3 3 2" xfId="13529" xr:uid="{00000000-0005-0000-0000-000018040000}"/>
    <cellStyle name="level1a 2 2 2 3 3 3 2 2" xfId="23889" xr:uid="{00000000-0005-0000-0000-000019040000}"/>
    <cellStyle name="level1a 2 2 2 3 3 3 3" xfId="17119" xr:uid="{00000000-0005-0000-0000-00001A040000}"/>
    <cellStyle name="level1a 2 2 2 3 3 3 3 2" xfId="29785" xr:uid="{00000000-0005-0000-0000-00001B040000}"/>
    <cellStyle name="level1a 2 2 2 3 3 3 3 2 2" xfId="38562" xr:uid="{00000000-0005-0000-0000-00001C040000}"/>
    <cellStyle name="level1a 2 2 2 3 3 3 4" xfId="9519" xr:uid="{00000000-0005-0000-0000-00001D040000}"/>
    <cellStyle name="level1a 2 2 2 3 3 4" xfId="10825" xr:uid="{00000000-0005-0000-0000-00001E040000}"/>
    <cellStyle name="level1a 2 2 2 3 3 4 2" xfId="21279" xr:uid="{00000000-0005-0000-0000-00001F040000}"/>
    <cellStyle name="level1a 2 2 2 3 3 5" xfId="5663" xr:uid="{00000000-0005-0000-0000-000020040000}"/>
    <cellStyle name="level1a 2 2 2 3 3 5 2" xfId="20309" xr:uid="{00000000-0005-0000-0000-000021040000}"/>
    <cellStyle name="level1a 2 2 2 3 4" xfId="1357" xr:uid="{00000000-0005-0000-0000-000022040000}"/>
    <cellStyle name="level1a 2 2 2 3 4 2" xfId="1869" xr:uid="{00000000-0005-0000-0000-000023040000}"/>
    <cellStyle name="level1a 2 2 2 3 4 2 2" xfId="11540" xr:uid="{00000000-0005-0000-0000-000024040000}"/>
    <cellStyle name="level1a 2 2 2 3 4 2 2 2" xfId="21946" xr:uid="{00000000-0005-0000-0000-000025040000}"/>
    <cellStyle name="level1a 2 2 2 3 4 2 3" xfId="15218" xr:uid="{00000000-0005-0000-0000-000026040000}"/>
    <cellStyle name="level1a 2 2 2 3 4 2 3 2" xfId="27884" xr:uid="{00000000-0005-0000-0000-000027040000}"/>
    <cellStyle name="level1a 2 2 2 3 4 2 3 2 2" xfId="36689" xr:uid="{00000000-0005-0000-0000-000028040000}"/>
    <cellStyle name="level1a 2 2 2 3 4 2 4" xfId="7208" xr:uid="{00000000-0005-0000-0000-000029040000}"/>
    <cellStyle name="level1a 2 2 2 3 4 3" xfId="4135" xr:uid="{00000000-0005-0000-0000-00002A040000}"/>
    <cellStyle name="level1a 2 2 2 3 4 3 2" xfId="13757" xr:uid="{00000000-0005-0000-0000-00002B040000}"/>
    <cellStyle name="level1a 2 2 2 3 4 3 2 2" xfId="24106" xr:uid="{00000000-0005-0000-0000-00002C040000}"/>
    <cellStyle name="level1a 2 2 2 3 4 3 3" xfId="17331" xr:uid="{00000000-0005-0000-0000-00002D040000}"/>
    <cellStyle name="level1a 2 2 2 3 4 3 3 2" xfId="29997" xr:uid="{00000000-0005-0000-0000-00002E040000}"/>
    <cellStyle name="level1a 2 2 2 3 4 3 3 2 2" xfId="38774" xr:uid="{00000000-0005-0000-0000-00002F040000}"/>
    <cellStyle name="level1a 2 2 2 3 4 3 4" xfId="9520" xr:uid="{00000000-0005-0000-0000-000030040000}"/>
    <cellStyle name="level1a 2 2 2 3 4 4" xfId="11028" xr:uid="{00000000-0005-0000-0000-000031040000}"/>
    <cellStyle name="level1a 2 2 2 3 4 4 2" xfId="21465" xr:uid="{00000000-0005-0000-0000-000032040000}"/>
    <cellStyle name="level1a 2 2 2 3 4 5" xfId="14735" xr:uid="{00000000-0005-0000-0000-000033040000}"/>
    <cellStyle name="level1a 2 2 2 3 4 5 2" xfId="27418" xr:uid="{00000000-0005-0000-0000-000034040000}"/>
    <cellStyle name="level1a 2 2 2 3 4 5 2 2" xfId="36245" xr:uid="{00000000-0005-0000-0000-000035040000}"/>
    <cellStyle name="level1a 2 2 2 3 4 6" xfId="5664" xr:uid="{00000000-0005-0000-0000-000036040000}"/>
    <cellStyle name="level1a 2 2 2 3 4 6 2" xfId="18970" xr:uid="{00000000-0005-0000-0000-000037040000}"/>
    <cellStyle name="level1a 2 2 2 3 5" xfId="1573" xr:uid="{00000000-0005-0000-0000-000038040000}"/>
    <cellStyle name="level1a 2 2 2 3 5 2" xfId="1870" xr:uid="{00000000-0005-0000-0000-000039040000}"/>
    <cellStyle name="level1a 2 2 2 3 5 2 2" xfId="11541" xr:uid="{00000000-0005-0000-0000-00003A040000}"/>
    <cellStyle name="level1a 2 2 2 3 5 2 2 2" xfId="21947" xr:uid="{00000000-0005-0000-0000-00003B040000}"/>
    <cellStyle name="level1a 2 2 2 3 5 2 3" xfId="15219" xr:uid="{00000000-0005-0000-0000-00003C040000}"/>
    <cellStyle name="level1a 2 2 2 3 5 2 3 2" xfId="27885" xr:uid="{00000000-0005-0000-0000-00003D040000}"/>
    <cellStyle name="level1a 2 2 2 3 5 2 3 2 2" xfId="36690" xr:uid="{00000000-0005-0000-0000-00003E040000}"/>
    <cellStyle name="level1a 2 2 2 3 5 2 4" xfId="7209" xr:uid="{00000000-0005-0000-0000-00003F040000}"/>
    <cellStyle name="level1a 2 2 2 3 5 3" xfId="4351" xr:uid="{00000000-0005-0000-0000-000040040000}"/>
    <cellStyle name="level1a 2 2 2 3 5 3 2" xfId="13973" xr:uid="{00000000-0005-0000-0000-000041040000}"/>
    <cellStyle name="level1a 2 2 2 3 5 3 2 2" xfId="24312" xr:uid="{00000000-0005-0000-0000-000042040000}"/>
    <cellStyle name="level1a 2 2 2 3 5 3 3" xfId="17529" xr:uid="{00000000-0005-0000-0000-000043040000}"/>
    <cellStyle name="level1a 2 2 2 3 5 3 3 2" xfId="30195" xr:uid="{00000000-0005-0000-0000-000044040000}"/>
    <cellStyle name="level1a 2 2 2 3 5 3 3 2 2" xfId="38972" xr:uid="{00000000-0005-0000-0000-000045040000}"/>
    <cellStyle name="level1a 2 2 2 3 5 3 4" xfId="9521" xr:uid="{00000000-0005-0000-0000-000046040000}"/>
    <cellStyle name="level1a 2 2 2 3 5 4" xfId="11244" xr:uid="{00000000-0005-0000-0000-000047040000}"/>
    <cellStyle name="level1a 2 2 2 3 5 4 2" xfId="21673" xr:uid="{00000000-0005-0000-0000-000048040000}"/>
    <cellStyle name="level1a 2 2 2 3 5 5" xfId="14951" xr:uid="{00000000-0005-0000-0000-000049040000}"/>
    <cellStyle name="level1a 2 2 2 3 5 5 2" xfId="27625" xr:uid="{00000000-0005-0000-0000-00004A040000}"/>
    <cellStyle name="level1a 2 2 2 3 5 5 2 2" xfId="36443" xr:uid="{00000000-0005-0000-0000-00004B040000}"/>
    <cellStyle name="level1a 2 2 2 3 5 6" xfId="5665" xr:uid="{00000000-0005-0000-0000-00004C040000}"/>
    <cellStyle name="level1a 2 2 2 3 5 6 2" xfId="19581" xr:uid="{00000000-0005-0000-0000-00004D040000}"/>
    <cellStyle name="level1a 2 2 2 3 6" xfId="1775" xr:uid="{00000000-0005-0000-0000-00004E040000}"/>
    <cellStyle name="level1a 2 2 2 3 6 2" xfId="1871" xr:uid="{00000000-0005-0000-0000-00004F040000}"/>
    <cellStyle name="level1a 2 2 2 3 6 2 2" xfId="11542" xr:uid="{00000000-0005-0000-0000-000050040000}"/>
    <cellStyle name="level1a 2 2 2 3 6 2 2 2" xfId="21948" xr:uid="{00000000-0005-0000-0000-000051040000}"/>
    <cellStyle name="level1a 2 2 2 3 6 2 3" xfId="15220" xr:uid="{00000000-0005-0000-0000-000052040000}"/>
    <cellStyle name="level1a 2 2 2 3 6 2 3 2" xfId="27886" xr:uid="{00000000-0005-0000-0000-000053040000}"/>
    <cellStyle name="level1a 2 2 2 3 6 2 3 2 2" xfId="36691" xr:uid="{00000000-0005-0000-0000-000054040000}"/>
    <cellStyle name="level1a 2 2 2 3 6 2 4" xfId="7210" xr:uid="{00000000-0005-0000-0000-000055040000}"/>
    <cellStyle name="level1a 2 2 2 3 6 3" xfId="4553" xr:uid="{00000000-0005-0000-0000-000056040000}"/>
    <cellStyle name="level1a 2 2 2 3 6 3 2" xfId="14175" xr:uid="{00000000-0005-0000-0000-000057040000}"/>
    <cellStyle name="level1a 2 2 2 3 6 3 2 2" xfId="24504" xr:uid="{00000000-0005-0000-0000-000058040000}"/>
    <cellStyle name="level1a 2 2 2 3 6 3 3" xfId="17716" xr:uid="{00000000-0005-0000-0000-000059040000}"/>
    <cellStyle name="level1a 2 2 2 3 6 3 3 2" xfId="30382" xr:uid="{00000000-0005-0000-0000-00005A040000}"/>
    <cellStyle name="level1a 2 2 2 3 6 3 3 2 2" xfId="39159" xr:uid="{00000000-0005-0000-0000-00005B040000}"/>
    <cellStyle name="level1a 2 2 2 3 6 3 4" xfId="9522" xr:uid="{00000000-0005-0000-0000-00005C040000}"/>
    <cellStyle name="level1a 2 2 2 3 6 4" xfId="11446" xr:uid="{00000000-0005-0000-0000-00005D040000}"/>
    <cellStyle name="level1a 2 2 2 3 6 4 2" xfId="21869" xr:uid="{00000000-0005-0000-0000-00005E040000}"/>
    <cellStyle name="level1a 2 2 2 3 6 5" xfId="15153" xr:uid="{00000000-0005-0000-0000-00005F040000}"/>
    <cellStyle name="level1a 2 2 2 3 6 5 2" xfId="27820" xr:uid="{00000000-0005-0000-0000-000060040000}"/>
    <cellStyle name="level1a 2 2 2 3 6 5 2 2" xfId="36630" xr:uid="{00000000-0005-0000-0000-000061040000}"/>
    <cellStyle name="level1a 2 2 2 3 6 6" xfId="5666" xr:uid="{00000000-0005-0000-0000-000062040000}"/>
    <cellStyle name="level1a 2 2 2 3 6 6 2" xfId="26479" xr:uid="{00000000-0005-0000-0000-000063040000}"/>
    <cellStyle name="level1a 2 2 2 3 7" xfId="1866" xr:uid="{00000000-0005-0000-0000-000064040000}"/>
    <cellStyle name="level1a 2 2 2 3 7 2" xfId="11537" xr:uid="{00000000-0005-0000-0000-000065040000}"/>
    <cellStyle name="level1a 2 2 2 3 7 2 2" xfId="21943" xr:uid="{00000000-0005-0000-0000-000066040000}"/>
    <cellStyle name="level1a 2 2 2 3 7 3" xfId="15215" xr:uid="{00000000-0005-0000-0000-000067040000}"/>
    <cellStyle name="level1a 2 2 2 3 7 3 2" xfId="27881" xr:uid="{00000000-0005-0000-0000-000068040000}"/>
    <cellStyle name="level1a 2 2 2 3 7 3 2 2" xfId="36686" xr:uid="{00000000-0005-0000-0000-000069040000}"/>
    <cellStyle name="level1a 2 2 2 3 7 4" xfId="6529" xr:uid="{00000000-0005-0000-0000-00006A040000}"/>
    <cellStyle name="level1a 2 2 2 3 8" xfId="3364" xr:uid="{00000000-0005-0000-0000-00006B040000}"/>
    <cellStyle name="level1a 2 2 2 3 8 2" xfId="13005" xr:uid="{00000000-0005-0000-0000-00006C040000}"/>
    <cellStyle name="level1a 2 2 2 3 8 2 2" xfId="23374" xr:uid="{00000000-0005-0000-0000-00006D040000}"/>
    <cellStyle name="level1a 2 2 2 3 8 3" xfId="16616" xr:uid="{00000000-0005-0000-0000-00006E040000}"/>
    <cellStyle name="level1a 2 2 2 3 8 3 2" xfId="29282" xr:uid="{00000000-0005-0000-0000-00006F040000}"/>
    <cellStyle name="level1a 2 2 2 3 8 3 2 2" xfId="38069" xr:uid="{00000000-0005-0000-0000-000070040000}"/>
    <cellStyle name="level1a 2 2 2 3 8 4" xfId="8834" xr:uid="{00000000-0005-0000-0000-000071040000}"/>
    <cellStyle name="level1a 2 2 2 3 9" xfId="4893" xr:uid="{00000000-0005-0000-0000-000072040000}"/>
    <cellStyle name="level1a 2 2 2 3 9 2" xfId="25563" xr:uid="{00000000-0005-0000-0000-000073040000}"/>
    <cellStyle name="level1a 2 2 2 3_STUD aligned by INSTIT" xfId="4714" xr:uid="{00000000-0005-0000-0000-000074040000}"/>
    <cellStyle name="level1a 2 2 2 4" xfId="694" xr:uid="{00000000-0005-0000-0000-000075040000}"/>
    <cellStyle name="level1a 2 2 2 4 2" xfId="1872" xr:uid="{00000000-0005-0000-0000-000076040000}"/>
    <cellStyle name="level1a 2 2 2 4 2 2" xfId="11543" xr:uid="{00000000-0005-0000-0000-000077040000}"/>
    <cellStyle name="level1a 2 2 2 4 2 2 2" xfId="21949" xr:uid="{00000000-0005-0000-0000-000078040000}"/>
    <cellStyle name="level1a 2 2 2 4 2 3" xfId="15221" xr:uid="{00000000-0005-0000-0000-000079040000}"/>
    <cellStyle name="level1a 2 2 2 4 2 3 2" xfId="27887" xr:uid="{00000000-0005-0000-0000-00007A040000}"/>
    <cellStyle name="level1a 2 2 2 4 2 3 2 2" xfId="36692" xr:uid="{00000000-0005-0000-0000-00007B040000}"/>
    <cellStyle name="level1a 2 2 2 4 2 4" xfId="6396" xr:uid="{00000000-0005-0000-0000-00007C040000}"/>
    <cellStyle name="level1a 2 2 2 4 3" xfId="3479" xr:uid="{00000000-0005-0000-0000-00007D040000}"/>
    <cellStyle name="level1a 2 2 2 4 3 2" xfId="13113" xr:uid="{00000000-0005-0000-0000-00007E040000}"/>
    <cellStyle name="level1a 2 2 2 4 3 2 2" xfId="23481" xr:uid="{00000000-0005-0000-0000-00007F040000}"/>
    <cellStyle name="level1a 2 2 2 4 3 3" xfId="16722" xr:uid="{00000000-0005-0000-0000-000080040000}"/>
    <cellStyle name="level1a 2 2 2 4 3 3 2" xfId="29388" xr:uid="{00000000-0005-0000-0000-000081040000}"/>
    <cellStyle name="level1a 2 2 2 4 3 3 2 2" xfId="38171" xr:uid="{00000000-0005-0000-0000-000082040000}"/>
    <cellStyle name="level1a 2 2 2 4 3 4" xfId="7980" xr:uid="{00000000-0005-0000-0000-000083040000}"/>
    <cellStyle name="level1a 2 2 2 4 3 4 2" xfId="18657" xr:uid="{00000000-0005-0000-0000-000084040000}"/>
    <cellStyle name="level1a 2 2 2 4 4" xfId="10136" xr:uid="{00000000-0005-0000-0000-000085040000}"/>
    <cellStyle name="level1a 2 2 2 4 5" xfId="10481" xr:uid="{00000000-0005-0000-0000-000086040000}"/>
    <cellStyle name="level1a 2 2 2 4 5 2" xfId="20983" xr:uid="{00000000-0005-0000-0000-000087040000}"/>
    <cellStyle name="level1a 2 2 2 4 6" xfId="4809" xr:uid="{00000000-0005-0000-0000-000088040000}"/>
    <cellStyle name="level1a 2 2 2 4 6 2" xfId="26314" xr:uid="{00000000-0005-0000-0000-000089040000}"/>
    <cellStyle name="level1a 2 2 2 5" xfId="973" xr:uid="{00000000-0005-0000-0000-00008A040000}"/>
    <cellStyle name="level1a 2 2 2 5 2" xfId="1873" xr:uid="{00000000-0005-0000-0000-00008B040000}"/>
    <cellStyle name="level1a 2 2 2 5 2 2" xfId="11544" xr:uid="{00000000-0005-0000-0000-00008C040000}"/>
    <cellStyle name="level1a 2 2 2 5 2 2 2" xfId="21950" xr:uid="{00000000-0005-0000-0000-00008D040000}"/>
    <cellStyle name="level1a 2 2 2 5 2 3" xfId="15222" xr:uid="{00000000-0005-0000-0000-00008E040000}"/>
    <cellStyle name="level1a 2 2 2 5 2 3 2" xfId="27888" xr:uid="{00000000-0005-0000-0000-00008F040000}"/>
    <cellStyle name="level1a 2 2 2 5 2 3 2 2" xfId="36693" xr:uid="{00000000-0005-0000-0000-000090040000}"/>
    <cellStyle name="level1a 2 2 2 5 2 4" xfId="6673" xr:uid="{00000000-0005-0000-0000-000091040000}"/>
    <cellStyle name="level1a 2 2 2 5 3" xfId="3751" xr:uid="{00000000-0005-0000-0000-000092040000}"/>
    <cellStyle name="level1a 2 2 2 5 3 2" xfId="13378" xr:uid="{00000000-0005-0000-0000-000093040000}"/>
    <cellStyle name="level1a 2 2 2 5 3 2 2" xfId="23743" xr:uid="{00000000-0005-0000-0000-000094040000}"/>
    <cellStyle name="level1a 2 2 2 5 3 3" xfId="16977" xr:uid="{00000000-0005-0000-0000-000095040000}"/>
    <cellStyle name="level1a 2 2 2 5 3 3 2" xfId="29643" xr:uid="{00000000-0005-0000-0000-000096040000}"/>
    <cellStyle name="level1a 2 2 2 5 3 3 2 2" xfId="38422" xr:uid="{00000000-0005-0000-0000-000097040000}"/>
    <cellStyle name="level1a 2 2 2 5 3 4" xfId="8180" xr:uid="{00000000-0005-0000-0000-000098040000}"/>
    <cellStyle name="level1a 2 2 2 5 3 4 2" xfId="25123" xr:uid="{00000000-0005-0000-0000-000099040000}"/>
    <cellStyle name="level1a 2 2 2 5 4" xfId="8723" xr:uid="{00000000-0005-0000-0000-00009A040000}"/>
    <cellStyle name="level1a 2 2 2 5 5" xfId="10710" xr:uid="{00000000-0005-0000-0000-00009B040000}"/>
    <cellStyle name="level1a 2 2 2 5 5 2" xfId="21185" xr:uid="{00000000-0005-0000-0000-00009C040000}"/>
    <cellStyle name="level1a 2 2 2 5 6" xfId="14380" xr:uid="{00000000-0005-0000-0000-00009D040000}"/>
    <cellStyle name="level1a 2 2 2 5 6 2" xfId="27077" xr:uid="{00000000-0005-0000-0000-00009E040000}"/>
    <cellStyle name="level1a 2 2 2 5 6 2 2" xfId="35916" xr:uid="{00000000-0005-0000-0000-00009F040000}"/>
    <cellStyle name="level1a 2 2 2 5 7" xfId="5211" xr:uid="{00000000-0005-0000-0000-0000A0040000}"/>
    <cellStyle name="level1a 2 2 2 5 7 2" xfId="26356" xr:uid="{00000000-0005-0000-0000-0000A1040000}"/>
    <cellStyle name="level1a 2 2 2 6" xfId="1207" xr:uid="{00000000-0005-0000-0000-0000A2040000}"/>
    <cellStyle name="level1a 2 2 2 6 2" xfId="1874" xr:uid="{00000000-0005-0000-0000-0000A3040000}"/>
    <cellStyle name="level1a 2 2 2 6 2 2" xfId="11545" xr:uid="{00000000-0005-0000-0000-0000A4040000}"/>
    <cellStyle name="level1a 2 2 2 6 2 2 2" xfId="21951" xr:uid="{00000000-0005-0000-0000-0000A5040000}"/>
    <cellStyle name="level1a 2 2 2 6 2 3" xfId="15223" xr:uid="{00000000-0005-0000-0000-0000A6040000}"/>
    <cellStyle name="level1a 2 2 2 6 2 3 2" xfId="27889" xr:uid="{00000000-0005-0000-0000-0000A7040000}"/>
    <cellStyle name="level1a 2 2 2 6 2 3 2 2" xfId="36694" xr:uid="{00000000-0005-0000-0000-0000A8040000}"/>
    <cellStyle name="level1a 2 2 2 6 2 4" xfId="6572" xr:uid="{00000000-0005-0000-0000-0000A9040000}"/>
    <cellStyle name="level1a 2 2 2 6 3" xfId="3985" xr:uid="{00000000-0005-0000-0000-0000AA040000}"/>
    <cellStyle name="level1a 2 2 2 6 3 2" xfId="13607" xr:uid="{00000000-0005-0000-0000-0000AB040000}"/>
    <cellStyle name="level1a 2 2 2 6 3 2 2" xfId="23964" xr:uid="{00000000-0005-0000-0000-0000AC040000}"/>
    <cellStyle name="level1a 2 2 2 6 3 3" xfId="17191" xr:uid="{00000000-0005-0000-0000-0000AD040000}"/>
    <cellStyle name="level1a 2 2 2 6 3 3 2" xfId="29857" xr:uid="{00000000-0005-0000-0000-0000AE040000}"/>
    <cellStyle name="level1a 2 2 2 6 3 3 2 2" xfId="38634" xr:uid="{00000000-0005-0000-0000-0000AF040000}"/>
    <cellStyle name="level1a 2 2 2 6 3 4" xfId="8072" xr:uid="{00000000-0005-0000-0000-0000B0040000}"/>
    <cellStyle name="level1a 2 2 2 6 3 4 2" xfId="25981" xr:uid="{00000000-0005-0000-0000-0000B1040000}"/>
    <cellStyle name="level1a 2 2 2 6 4" xfId="8794" xr:uid="{00000000-0005-0000-0000-0000B2040000}"/>
    <cellStyle name="level1a 2 2 2 6 5" xfId="14585" xr:uid="{00000000-0005-0000-0000-0000B3040000}"/>
    <cellStyle name="level1a 2 2 2 6 5 2" xfId="27274" xr:uid="{00000000-0005-0000-0000-0000B4040000}"/>
    <cellStyle name="level1a 2 2 2 6 5 2 2" xfId="36105" xr:uid="{00000000-0005-0000-0000-0000B5040000}"/>
    <cellStyle name="level1a 2 2 2 6 6" xfId="5128" xr:uid="{00000000-0005-0000-0000-0000B6040000}"/>
    <cellStyle name="level1a 2 2 2 6 6 2" xfId="24706" xr:uid="{00000000-0005-0000-0000-0000B7040000}"/>
    <cellStyle name="level1a 2 2 2 7" xfId="1427" xr:uid="{00000000-0005-0000-0000-0000B8040000}"/>
    <cellStyle name="level1a 2 2 2 7 2" xfId="1875" xr:uid="{00000000-0005-0000-0000-0000B9040000}"/>
    <cellStyle name="level1a 2 2 2 7 2 2" xfId="11546" xr:uid="{00000000-0005-0000-0000-0000BA040000}"/>
    <cellStyle name="level1a 2 2 2 7 2 2 2" xfId="21952" xr:uid="{00000000-0005-0000-0000-0000BB040000}"/>
    <cellStyle name="level1a 2 2 2 7 2 3" xfId="15224" xr:uid="{00000000-0005-0000-0000-0000BC040000}"/>
    <cellStyle name="level1a 2 2 2 7 2 3 2" xfId="27890" xr:uid="{00000000-0005-0000-0000-0000BD040000}"/>
    <cellStyle name="level1a 2 2 2 7 2 3 2 2" xfId="36695" xr:uid="{00000000-0005-0000-0000-0000BE040000}"/>
    <cellStyle name="level1a 2 2 2 7 2 4" xfId="7061" xr:uid="{00000000-0005-0000-0000-0000BF040000}"/>
    <cellStyle name="level1a 2 2 2 7 3" xfId="4205" xr:uid="{00000000-0005-0000-0000-0000C0040000}"/>
    <cellStyle name="level1a 2 2 2 7 3 2" xfId="13827" xr:uid="{00000000-0005-0000-0000-0000C1040000}"/>
    <cellStyle name="level1a 2 2 2 7 3 2 2" xfId="24172" xr:uid="{00000000-0005-0000-0000-0000C2040000}"/>
    <cellStyle name="level1a 2 2 2 7 3 3" xfId="17393" xr:uid="{00000000-0005-0000-0000-0000C3040000}"/>
    <cellStyle name="level1a 2 2 2 7 3 3 2" xfId="30059" xr:uid="{00000000-0005-0000-0000-0000C4040000}"/>
    <cellStyle name="level1a 2 2 2 7 3 3 2 2" xfId="38836" xr:uid="{00000000-0005-0000-0000-0000C5040000}"/>
    <cellStyle name="level1a 2 2 2 7 3 4" xfId="8569" xr:uid="{00000000-0005-0000-0000-0000C6040000}"/>
    <cellStyle name="level1a 2 2 2 7 3 4 2" xfId="25805" xr:uid="{00000000-0005-0000-0000-0000C7040000}"/>
    <cellStyle name="level1a 2 2 2 7 4" xfId="9365" xr:uid="{00000000-0005-0000-0000-0000C8040000}"/>
    <cellStyle name="level1a 2 2 2 7 5" xfId="11098" xr:uid="{00000000-0005-0000-0000-0000C9040000}"/>
    <cellStyle name="level1a 2 2 2 7 5 2" xfId="21532" xr:uid="{00000000-0005-0000-0000-0000CA040000}"/>
    <cellStyle name="level1a 2 2 2 7 6" xfId="14805" xr:uid="{00000000-0005-0000-0000-0000CB040000}"/>
    <cellStyle name="level1a 2 2 2 7 6 2" xfId="27486" xr:uid="{00000000-0005-0000-0000-0000CC040000}"/>
    <cellStyle name="level1a 2 2 2 7 6 2 2" xfId="36307" xr:uid="{00000000-0005-0000-0000-0000CD040000}"/>
    <cellStyle name="level1a 2 2 2 7 7" xfId="5521" xr:uid="{00000000-0005-0000-0000-0000CE040000}"/>
    <cellStyle name="level1a 2 2 2 7 7 2" xfId="19040" xr:uid="{00000000-0005-0000-0000-0000CF040000}"/>
    <cellStyle name="level1a 2 2 2 8" xfId="1631" xr:uid="{00000000-0005-0000-0000-0000D0040000}"/>
    <cellStyle name="level1a 2 2 2 8 2" xfId="1876" xr:uid="{00000000-0005-0000-0000-0000D1040000}"/>
    <cellStyle name="level1a 2 2 2 8 2 2" xfId="11547" xr:uid="{00000000-0005-0000-0000-0000D2040000}"/>
    <cellStyle name="level1a 2 2 2 8 2 2 2" xfId="21953" xr:uid="{00000000-0005-0000-0000-0000D3040000}"/>
    <cellStyle name="level1a 2 2 2 8 2 3" xfId="15225" xr:uid="{00000000-0005-0000-0000-0000D4040000}"/>
    <cellStyle name="level1a 2 2 2 8 2 3 2" xfId="27891" xr:uid="{00000000-0005-0000-0000-0000D5040000}"/>
    <cellStyle name="level1a 2 2 2 8 2 3 2 2" xfId="36696" xr:uid="{00000000-0005-0000-0000-0000D6040000}"/>
    <cellStyle name="level1a 2 2 2 8 2 4" xfId="7211" xr:uid="{00000000-0005-0000-0000-0000D7040000}"/>
    <cellStyle name="level1a 2 2 2 8 3" xfId="4409" xr:uid="{00000000-0005-0000-0000-0000D8040000}"/>
    <cellStyle name="level1a 2 2 2 8 3 2" xfId="14031" xr:uid="{00000000-0005-0000-0000-0000D9040000}"/>
    <cellStyle name="level1a 2 2 2 8 3 2 2" xfId="24368" xr:uid="{00000000-0005-0000-0000-0000DA040000}"/>
    <cellStyle name="level1a 2 2 2 8 3 3" xfId="17582" xr:uid="{00000000-0005-0000-0000-0000DB040000}"/>
    <cellStyle name="level1a 2 2 2 8 3 3 2" xfId="30248" xr:uid="{00000000-0005-0000-0000-0000DC040000}"/>
    <cellStyle name="level1a 2 2 2 8 3 3 2 2" xfId="39025" xr:uid="{00000000-0005-0000-0000-0000DD040000}"/>
    <cellStyle name="level1a 2 2 2 8 3 4" xfId="9523" xr:uid="{00000000-0005-0000-0000-0000DE040000}"/>
    <cellStyle name="level1a 2 2 2 8 4" xfId="11302" xr:uid="{00000000-0005-0000-0000-0000DF040000}"/>
    <cellStyle name="level1a 2 2 2 8 4 2" xfId="21731" xr:uid="{00000000-0005-0000-0000-0000E0040000}"/>
    <cellStyle name="level1a 2 2 2 8 5" xfId="15009" xr:uid="{00000000-0005-0000-0000-0000E1040000}"/>
    <cellStyle name="level1a 2 2 2 8 5 2" xfId="27682" xr:uid="{00000000-0005-0000-0000-0000E2040000}"/>
    <cellStyle name="level1a 2 2 2 8 5 2 2" xfId="36496" xr:uid="{00000000-0005-0000-0000-0000E3040000}"/>
    <cellStyle name="level1a 2 2 2 8 6" xfId="5667" xr:uid="{00000000-0005-0000-0000-0000E4040000}"/>
    <cellStyle name="level1a 2 2 2 8 6 2" xfId="20746" xr:uid="{00000000-0005-0000-0000-0000E5040000}"/>
    <cellStyle name="level1a 2 2 2 9" xfId="1859" xr:uid="{00000000-0005-0000-0000-0000E6040000}"/>
    <cellStyle name="level1a 2 2 2 9 2" xfId="11530" xr:uid="{00000000-0005-0000-0000-0000E7040000}"/>
    <cellStyle name="level1a 2 2 2 9 2 2" xfId="21936" xr:uid="{00000000-0005-0000-0000-0000E8040000}"/>
    <cellStyle name="level1a 2 2 2 9 3" xfId="15208" xr:uid="{00000000-0005-0000-0000-0000E9040000}"/>
    <cellStyle name="level1a 2 2 2 9 3 2" xfId="27874" xr:uid="{00000000-0005-0000-0000-0000EA040000}"/>
    <cellStyle name="level1a 2 2 2 9 3 2 2" xfId="36679" xr:uid="{00000000-0005-0000-0000-0000EB040000}"/>
    <cellStyle name="level1a 2 2 2 9 4" xfId="6266" xr:uid="{00000000-0005-0000-0000-0000EC040000}"/>
    <cellStyle name="level1a 2 2 2_STUD aligned by INSTIT" xfId="4744" xr:uid="{00000000-0005-0000-0000-0000ED040000}"/>
    <cellStyle name="level1a 2 2 3" xfId="295" xr:uid="{00000000-0005-0000-0000-0000EE040000}"/>
    <cellStyle name="level1a 2 2 3 10" xfId="4636" xr:uid="{00000000-0005-0000-0000-0000EF040000}"/>
    <cellStyle name="level1a 2 2 3 10 2" xfId="26069" xr:uid="{00000000-0005-0000-0000-0000F0040000}"/>
    <cellStyle name="level1a 2 2 3 2" xfId="415" xr:uid="{00000000-0005-0000-0000-0000F1040000}"/>
    <cellStyle name="level1a 2 2 3 2 2" xfId="771" xr:uid="{00000000-0005-0000-0000-0000F2040000}"/>
    <cellStyle name="level1a 2 2 3 2 2 2" xfId="1879" xr:uid="{00000000-0005-0000-0000-0000F3040000}"/>
    <cellStyle name="level1a 2 2 3 2 2 2 2" xfId="11550" xr:uid="{00000000-0005-0000-0000-0000F4040000}"/>
    <cellStyle name="level1a 2 2 3 2 2 2 2 2" xfId="21956" xr:uid="{00000000-0005-0000-0000-0000F5040000}"/>
    <cellStyle name="level1a 2 2 3 2 2 2 3" xfId="15228" xr:uid="{00000000-0005-0000-0000-0000F6040000}"/>
    <cellStyle name="level1a 2 2 3 2 2 2 3 2" xfId="27894" xr:uid="{00000000-0005-0000-0000-0000F7040000}"/>
    <cellStyle name="level1a 2 2 3 2 2 2 3 2 2" xfId="36699" xr:uid="{00000000-0005-0000-0000-0000F8040000}"/>
    <cellStyle name="level1a 2 2 3 2 2 2 4" xfId="6733" xr:uid="{00000000-0005-0000-0000-0000F9040000}"/>
    <cellStyle name="level1a 2 2 3 2 2 3" xfId="3552" xr:uid="{00000000-0005-0000-0000-0000FA040000}"/>
    <cellStyle name="level1a 2 2 3 2 2 3 2" xfId="13184" xr:uid="{00000000-0005-0000-0000-0000FB040000}"/>
    <cellStyle name="level1a 2 2 3 2 2 3 2 2" xfId="23551" xr:uid="{00000000-0005-0000-0000-0000FC040000}"/>
    <cellStyle name="level1a 2 2 3 2 2 3 3" xfId="16793" xr:uid="{00000000-0005-0000-0000-0000FD040000}"/>
    <cellStyle name="level1a 2 2 3 2 2 3 3 2" xfId="29459" xr:uid="{00000000-0005-0000-0000-0000FE040000}"/>
    <cellStyle name="level1a 2 2 3 2 2 3 3 2 2" xfId="38240" xr:uid="{00000000-0005-0000-0000-0000FF040000}"/>
    <cellStyle name="level1a 2 2 3 2 2 3 4" xfId="8239" xr:uid="{00000000-0005-0000-0000-000000050000}"/>
    <cellStyle name="level1a 2 2 3 2 2 3 4 2" xfId="25799" xr:uid="{00000000-0005-0000-0000-000001050000}"/>
    <cellStyle name="level1a 2 2 3 2 2 4" xfId="9029" xr:uid="{00000000-0005-0000-0000-000002050000}"/>
    <cellStyle name="level1a 2 2 3 2 2 5" xfId="10545" xr:uid="{00000000-0005-0000-0000-000003050000}"/>
    <cellStyle name="level1a 2 2 3 2 2 5 2" xfId="21039" xr:uid="{00000000-0005-0000-0000-000004050000}"/>
    <cellStyle name="level1a 2 2 3 2 2 6" xfId="5263" xr:uid="{00000000-0005-0000-0000-000005050000}"/>
    <cellStyle name="level1a 2 2 3 2 2 6 2" xfId="17770" xr:uid="{00000000-0005-0000-0000-000006050000}"/>
    <cellStyle name="level1a 2 2 3 2 3" xfId="1050" xr:uid="{00000000-0005-0000-0000-000007050000}"/>
    <cellStyle name="level1a 2 2 3 2 3 2" xfId="1880" xr:uid="{00000000-0005-0000-0000-000008050000}"/>
    <cellStyle name="level1a 2 2 3 2 3 2 2" xfId="11551" xr:uid="{00000000-0005-0000-0000-000009050000}"/>
    <cellStyle name="level1a 2 2 3 2 3 2 2 2" xfId="21957" xr:uid="{00000000-0005-0000-0000-00000A050000}"/>
    <cellStyle name="level1a 2 2 3 2 3 2 3" xfId="15229" xr:uid="{00000000-0005-0000-0000-00000B050000}"/>
    <cellStyle name="level1a 2 2 3 2 3 2 3 2" xfId="27895" xr:uid="{00000000-0005-0000-0000-00000C050000}"/>
    <cellStyle name="level1a 2 2 3 2 3 2 3 2 2" xfId="36700" xr:uid="{00000000-0005-0000-0000-00000D050000}"/>
    <cellStyle name="level1a 2 2 3 2 3 2 4" xfId="6895" xr:uid="{00000000-0005-0000-0000-00000E050000}"/>
    <cellStyle name="level1a 2 2 3 2 3 3" xfId="3828" xr:uid="{00000000-0005-0000-0000-00000F050000}"/>
    <cellStyle name="level1a 2 2 3 2 3 3 2" xfId="13455" xr:uid="{00000000-0005-0000-0000-000010050000}"/>
    <cellStyle name="level1a 2 2 3 2 3 3 2 2" xfId="23816" xr:uid="{00000000-0005-0000-0000-000011050000}"/>
    <cellStyle name="level1a 2 2 3 2 3 3 3" xfId="17048" xr:uid="{00000000-0005-0000-0000-000012050000}"/>
    <cellStyle name="level1a 2 2 3 2 3 3 3 2" xfId="29714" xr:uid="{00000000-0005-0000-0000-000013050000}"/>
    <cellStyle name="level1a 2 2 3 2 3 3 3 2 2" xfId="38493" xr:uid="{00000000-0005-0000-0000-000014050000}"/>
    <cellStyle name="level1a 2 2 3 2 3 3 4" xfId="8402" xr:uid="{00000000-0005-0000-0000-000015050000}"/>
    <cellStyle name="level1a 2 2 3 2 3 3 4 2" xfId="25708" xr:uid="{00000000-0005-0000-0000-000016050000}"/>
    <cellStyle name="level1a 2 2 3 2 3 4" xfId="9196" xr:uid="{00000000-0005-0000-0000-000017050000}"/>
    <cellStyle name="level1a 2 2 3 2 3 5" xfId="14452" xr:uid="{00000000-0005-0000-0000-000018050000}"/>
    <cellStyle name="level1a 2 2 3 2 3 5 2" xfId="27145" xr:uid="{00000000-0005-0000-0000-000019050000}"/>
    <cellStyle name="level1a 2 2 3 2 3 5 2 2" xfId="35982" xr:uid="{00000000-0005-0000-0000-00001A050000}"/>
    <cellStyle name="level1a 2 2 3 2 3 6" xfId="5389" xr:uid="{00000000-0005-0000-0000-00001B050000}"/>
    <cellStyle name="level1a 2 2 3 2 3 6 2" xfId="26893" xr:uid="{00000000-0005-0000-0000-00001C050000}"/>
    <cellStyle name="level1a 2 2 3 2 4" xfId="1283" xr:uid="{00000000-0005-0000-0000-00001D050000}"/>
    <cellStyle name="level1a 2 2 3 2 4 2" xfId="1881" xr:uid="{00000000-0005-0000-0000-00001E050000}"/>
    <cellStyle name="level1a 2 2 3 2 4 2 2" xfId="11552" xr:uid="{00000000-0005-0000-0000-00001F050000}"/>
    <cellStyle name="level1a 2 2 3 2 4 2 2 2" xfId="21958" xr:uid="{00000000-0005-0000-0000-000020050000}"/>
    <cellStyle name="level1a 2 2 3 2 4 2 3" xfId="15230" xr:uid="{00000000-0005-0000-0000-000021050000}"/>
    <cellStyle name="level1a 2 2 3 2 4 2 3 2" xfId="27896" xr:uid="{00000000-0005-0000-0000-000022050000}"/>
    <cellStyle name="level1a 2 2 3 2 4 2 3 2 2" xfId="36701" xr:uid="{00000000-0005-0000-0000-000023050000}"/>
    <cellStyle name="level1a 2 2 3 2 4 2 4" xfId="7116" xr:uid="{00000000-0005-0000-0000-000024050000}"/>
    <cellStyle name="level1a 2 2 3 2 4 3" xfId="4061" xr:uid="{00000000-0005-0000-0000-000025050000}"/>
    <cellStyle name="level1a 2 2 3 2 4 3 2" xfId="13683" xr:uid="{00000000-0005-0000-0000-000026050000}"/>
    <cellStyle name="level1a 2 2 3 2 4 3 2 2" xfId="24035" xr:uid="{00000000-0005-0000-0000-000027050000}"/>
    <cellStyle name="level1a 2 2 3 2 4 3 3" xfId="17261" xr:uid="{00000000-0005-0000-0000-000028050000}"/>
    <cellStyle name="level1a 2 2 3 2 4 3 3 2" xfId="29927" xr:uid="{00000000-0005-0000-0000-000029050000}"/>
    <cellStyle name="level1a 2 2 3 2 4 3 3 2 2" xfId="38704" xr:uid="{00000000-0005-0000-0000-00002A050000}"/>
    <cellStyle name="level1a 2 2 3 2 4 3 4" xfId="8624" xr:uid="{00000000-0005-0000-0000-00002B050000}"/>
    <cellStyle name="level1a 2 2 3 2 4 3 4 2" xfId="19803" xr:uid="{00000000-0005-0000-0000-00002C050000}"/>
    <cellStyle name="level1a 2 2 3 2 4 4" xfId="9420" xr:uid="{00000000-0005-0000-0000-00002D050000}"/>
    <cellStyle name="level1a 2 2 3 2 4 5" xfId="10954" xr:uid="{00000000-0005-0000-0000-00002E050000}"/>
    <cellStyle name="level1a 2 2 3 2 4 5 2" xfId="21394" xr:uid="{00000000-0005-0000-0000-00002F050000}"/>
    <cellStyle name="level1a 2 2 3 2 4 6" xfId="14661" xr:uid="{00000000-0005-0000-0000-000030050000}"/>
    <cellStyle name="level1a 2 2 3 2 4 6 2" xfId="27346" xr:uid="{00000000-0005-0000-0000-000031050000}"/>
    <cellStyle name="level1a 2 2 3 2 4 6 2 2" xfId="36175" xr:uid="{00000000-0005-0000-0000-000032050000}"/>
    <cellStyle name="level1a 2 2 3 2 4 7" xfId="5575" xr:uid="{00000000-0005-0000-0000-000033050000}"/>
    <cellStyle name="level1a 2 2 3 2 4 7 2" xfId="18955" xr:uid="{00000000-0005-0000-0000-000034050000}"/>
    <cellStyle name="level1a 2 2 3 2 5" xfId="1500" xr:uid="{00000000-0005-0000-0000-000035050000}"/>
    <cellStyle name="level1a 2 2 3 2 5 2" xfId="1882" xr:uid="{00000000-0005-0000-0000-000036050000}"/>
    <cellStyle name="level1a 2 2 3 2 5 2 2" xfId="11553" xr:uid="{00000000-0005-0000-0000-000037050000}"/>
    <cellStyle name="level1a 2 2 3 2 5 2 2 2" xfId="21959" xr:uid="{00000000-0005-0000-0000-000038050000}"/>
    <cellStyle name="level1a 2 2 3 2 5 2 3" xfId="15231" xr:uid="{00000000-0005-0000-0000-000039050000}"/>
    <cellStyle name="level1a 2 2 3 2 5 2 3 2" xfId="27897" xr:uid="{00000000-0005-0000-0000-00003A050000}"/>
    <cellStyle name="level1a 2 2 3 2 5 2 3 2 2" xfId="36702" xr:uid="{00000000-0005-0000-0000-00003B050000}"/>
    <cellStyle name="level1a 2 2 3 2 5 2 4" xfId="7212" xr:uid="{00000000-0005-0000-0000-00003C050000}"/>
    <cellStyle name="level1a 2 2 3 2 5 3" xfId="4278" xr:uid="{00000000-0005-0000-0000-00003D050000}"/>
    <cellStyle name="level1a 2 2 3 2 5 3 2" xfId="13900" xr:uid="{00000000-0005-0000-0000-00003E050000}"/>
    <cellStyle name="level1a 2 2 3 2 5 3 2 2" xfId="24242" xr:uid="{00000000-0005-0000-0000-00003F050000}"/>
    <cellStyle name="level1a 2 2 3 2 5 3 3" xfId="17460" xr:uid="{00000000-0005-0000-0000-000040050000}"/>
    <cellStyle name="level1a 2 2 3 2 5 3 3 2" xfId="30126" xr:uid="{00000000-0005-0000-0000-000041050000}"/>
    <cellStyle name="level1a 2 2 3 2 5 3 3 2 2" xfId="38903" xr:uid="{00000000-0005-0000-0000-000042050000}"/>
    <cellStyle name="level1a 2 2 3 2 5 3 4" xfId="9524" xr:uid="{00000000-0005-0000-0000-000043050000}"/>
    <cellStyle name="level1a 2 2 3 2 5 4" xfId="11171" xr:uid="{00000000-0005-0000-0000-000044050000}"/>
    <cellStyle name="level1a 2 2 3 2 5 4 2" xfId="21602" xr:uid="{00000000-0005-0000-0000-000045050000}"/>
    <cellStyle name="level1a 2 2 3 2 5 5" xfId="14878" xr:uid="{00000000-0005-0000-0000-000046050000}"/>
    <cellStyle name="level1a 2 2 3 2 5 5 2" xfId="27555" xr:uid="{00000000-0005-0000-0000-000047050000}"/>
    <cellStyle name="level1a 2 2 3 2 5 5 2 2" xfId="36374" xr:uid="{00000000-0005-0000-0000-000048050000}"/>
    <cellStyle name="level1a 2 2 3 2 5 6" xfId="5668" xr:uid="{00000000-0005-0000-0000-000049050000}"/>
    <cellStyle name="level1a 2 2 3 2 5 6 2" xfId="20639" xr:uid="{00000000-0005-0000-0000-00004A050000}"/>
    <cellStyle name="level1a 2 2 3 2 6" xfId="1702" xr:uid="{00000000-0005-0000-0000-00004B050000}"/>
    <cellStyle name="level1a 2 2 3 2 6 2" xfId="1883" xr:uid="{00000000-0005-0000-0000-00004C050000}"/>
    <cellStyle name="level1a 2 2 3 2 6 2 2" xfId="11554" xr:uid="{00000000-0005-0000-0000-00004D050000}"/>
    <cellStyle name="level1a 2 2 3 2 6 2 2 2" xfId="21960" xr:uid="{00000000-0005-0000-0000-00004E050000}"/>
    <cellStyle name="level1a 2 2 3 2 6 2 3" xfId="15232" xr:uid="{00000000-0005-0000-0000-00004F050000}"/>
    <cellStyle name="level1a 2 2 3 2 6 2 3 2" xfId="27898" xr:uid="{00000000-0005-0000-0000-000050050000}"/>
    <cellStyle name="level1a 2 2 3 2 6 2 3 2 2" xfId="36703" xr:uid="{00000000-0005-0000-0000-000051050000}"/>
    <cellStyle name="level1a 2 2 3 2 6 2 4" xfId="7213" xr:uid="{00000000-0005-0000-0000-000052050000}"/>
    <cellStyle name="level1a 2 2 3 2 6 3" xfId="4480" xr:uid="{00000000-0005-0000-0000-000053050000}"/>
    <cellStyle name="level1a 2 2 3 2 6 3 2" xfId="14102" xr:uid="{00000000-0005-0000-0000-000054050000}"/>
    <cellStyle name="level1a 2 2 3 2 6 3 2 2" xfId="24434" xr:uid="{00000000-0005-0000-0000-000055050000}"/>
    <cellStyle name="level1a 2 2 3 2 6 3 3" xfId="17647" xr:uid="{00000000-0005-0000-0000-000056050000}"/>
    <cellStyle name="level1a 2 2 3 2 6 3 3 2" xfId="30313" xr:uid="{00000000-0005-0000-0000-000057050000}"/>
    <cellStyle name="level1a 2 2 3 2 6 3 3 2 2" xfId="39090" xr:uid="{00000000-0005-0000-0000-000058050000}"/>
    <cellStyle name="level1a 2 2 3 2 6 3 4" xfId="9525" xr:uid="{00000000-0005-0000-0000-000059050000}"/>
    <cellStyle name="level1a 2 2 3 2 6 4" xfId="11373" xr:uid="{00000000-0005-0000-0000-00005A050000}"/>
    <cellStyle name="level1a 2 2 3 2 6 4 2" xfId="21798" xr:uid="{00000000-0005-0000-0000-00005B050000}"/>
    <cellStyle name="level1a 2 2 3 2 6 5" xfId="15080" xr:uid="{00000000-0005-0000-0000-00005C050000}"/>
    <cellStyle name="level1a 2 2 3 2 6 5 2" xfId="27749" xr:uid="{00000000-0005-0000-0000-00005D050000}"/>
    <cellStyle name="level1a 2 2 3 2 6 5 2 2" xfId="36561" xr:uid="{00000000-0005-0000-0000-00005E050000}"/>
    <cellStyle name="level1a 2 2 3 2 6 6" xfId="5669" xr:uid="{00000000-0005-0000-0000-00005F050000}"/>
    <cellStyle name="level1a 2 2 3 2 6 6 2" xfId="20151" xr:uid="{00000000-0005-0000-0000-000060050000}"/>
    <cellStyle name="level1a 2 2 3 2 7" xfId="1878" xr:uid="{00000000-0005-0000-0000-000061050000}"/>
    <cellStyle name="level1a 2 2 3 2 7 2" xfId="11549" xr:uid="{00000000-0005-0000-0000-000062050000}"/>
    <cellStyle name="level1a 2 2 3 2 7 2 2" xfId="21955" xr:uid="{00000000-0005-0000-0000-000063050000}"/>
    <cellStyle name="level1a 2 2 3 2 7 3" xfId="15227" xr:uid="{00000000-0005-0000-0000-000064050000}"/>
    <cellStyle name="level1a 2 2 3 2 7 3 2" xfId="27893" xr:uid="{00000000-0005-0000-0000-000065050000}"/>
    <cellStyle name="level1a 2 2 3 2 7 3 2 2" xfId="36698" xr:uid="{00000000-0005-0000-0000-000066050000}"/>
    <cellStyle name="level1a 2 2 3 2 7 4" xfId="6457" xr:uid="{00000000-0005-0000-0000-000067050000}"/>
    <cellStyle name="level1a 2 2 3 2 8" xfId="4853" xr:uid="{00000000-0005-0000-0000-000068050000}"/>
    <cellStyle name="level1a 2 2 3 2 8 2" xfId="25623" xr:uid="{00000000-0005-0000-0000-000069050000}"/>
    <cellStyle name="level1a 2 2 3 2_STUD aligned by INSTIT" xfId="4743" xr:uid="{00000000-0005-0000-0000-00006A050000}"/>
    <cellStyle name="level1a 2 2 3 3" xfId="476" xr:uid="{00000000-0005-0000-0000-00006B050000}"/>
    <cellStyle name="level1a 2 2 3 3 2" xfId="832" xr:uid="{00000000-0005-0000-0000-00006C050000}"/>
    <cellStyle name="level1a 2 2 3 3 2 2" xfId="1885" xr:uid="{00000000-0005-0000-0000-00006D050000}"/>
    <cellStyle name="level1a 2 2 3 3 2 2 2" xfId="11556" xr:uid="{00000000-0005-0000-0000-00006E050000}"/>
    <cellStyle name="level1a 2 2 3 3 2 2 2 2" xfId="21962" xr:uid="{00000000-0005-0000-0000-00006F050000}"/>
    <cellStyle name="level1a 2 2 3 3 2 2 3" xfId="15234" xr:uid="{00000000-0005-0000-0000-000070050000}"/>
    <cellStyle name="level1a 2 2 3 3 2 2 3 2" xfId="27900" xr:uid="{00000000-0005-0000-0000-000071050000}"/>
    <cellStyle name="level1a 2 2 3 3 2 2 3 2 2" xfId="36705" xr:uid="{00000000-0005-0000-0000-000072050000}"/>
    <cellStyle name="level1a 2 2 3 3 2 2 4" xfId="6950" xr:uid="{00000000-0005-0000-0000-000073050000}"/>
    <cellStyle name="level1a 2 2 3 3 2 3" xfId="3613" xr:uid="{00000000-0005-0000-0000-000074050000}"/>
    <cellStyle name="level1a 2 2 3 3 2 3 2" xfId="13241" xr:uid="{00000000-0005-0000-0000-000075050000}"/>
    <cellStyle name="level1a 2 2 3 3 2 3 2 2" xfId="23608" xr:uid="{00000000-0005-0000-0000-000076050000}"/>
    <cellStyle name="level1a 2 2 3 3 2 3 3" xfId="16847" xr:uid="{00000000-0005-0000-0000-000077050000}"/>
    <cellStyle name="level1a 2 2 3 3 2 3 3 2" xfId="29513" xr:uid="{00000000-0005-0000-0000-000078050000}"/>
    <cellStyle name="level1a 2 2 3 3 2 3 3 2 2" xfId="38293" xr:uid="{00000000-0005-0000-0000-000079050000}"/>
    <cellStyle name="level1a 2 2 3 3 2 3 4" xfId="8458" xr:uid="{00000000-0005-0000-0000-00007A050000}"/>
    <cellStyle name="level1a 2 2 3 3 2 3 4 2" xfId="26039" xr:uid="{00000000-0005-0000-0000-00007B050000}"/>
    <cellStyle name="level1a 2 2 3 3 2 4" xfId="9253" xr:uid="{00000000-0005-0000-0000-00007C050000}"/>
    <cellStyle name="level1a 2 2 3 3 2 5" xfId="14247" xr:uid="{00000000-0005-0000-0000-00007D050000}"/>
    <cellStyle name="level1a 2 2 3 3 2 5 2" xfId="26948" xr:uid="{00000000-0005-0000-0000-00007E050000}"/>
    <cellStyle name="level1a 2 2 3 3 2 5 2 2" xfId="35791" xr:uid="{00000000-0005-0000-0000-00007F050000}"/>
    <cellStyle name="level1a 2 2 3 3 2 6" xfId="5432" xr:uid="{00000000-0005-0000-0000-000080050000}"/>
    <cellStyle name="level1a 2 2 3 3 2 6 2" xfId="24562" xr:uid="{00000000-0005-0000-0000-000081050000}"/>
    <cellStyle name="level1a 2 2 3 3 3" xfId="1111" xr:uid="{00000000-0005-0000-0000-000082050000}"/>
    <cellStyle name="level1a 2 2 3 3 3 2" xfId="1886" xr:uid="{00000000-0005-0000-0000-000083050000}"/>
    <cellStyle name="level1a 2 2 3 3 3 2 2" xfId="11557" xr:uid="{00000000-0005-0000-0000-000084050000}"/>
    <cellStyle name="level1a 2 2 3 3 3 2 2 2" xfId="21963" xr:uid="{00000000-0005-0000-0000-000085050000}"/>
    <cellStyle name="level1a 2 2 3 3 3 2 3" xfId="15235" xr:uid="{00000000-0005-0000-0000-000086050000}"/>
    <cellStyle name="level1a 2 2 3 3 3 2 3 2" xfId="27901" xr:uid="{00000000-0005-0000-0000-000087050000}"/>
    <cellStyle name="level1a 2 2 3 3 3 2 3 2 2" xfId="36706" xr:uid="{00000000-0005-0000-0000-000088050000}"/>
    <cellStyle name="level1a 2 2 3 3 3 2 4" xfId="7214" xr:uid="{00000000-0005-0000-0000-000089050000}"/>
    <cellStyle name="level1a 2 2 3 3 3 3" xfId="3889" xr:uid="{00000000-0005-0000-0000-00008A050000}"/>
    <cellStyle name="level1a 2 2 3 3 3 3 2" xfId="13512" xr:uid="{00000000-0005-0000-0000-00008B050000}"/>
    <cellStyle name="level1a 2 2 3 3 3 3 2 2" xfId="23872" xr:uid="{00000000-0005-0000-0000-00008C050000}"/>
    <cellStyle name="level1a 2 2 3 3 3 3 3" xfId="17102" xr:uid="{00000000-0005-0000-0000-00008D050000}"/>
    <cellStyle name="level1a 2 2 3 3 3 3 3 2" xfId="29768" xr:uid="{00000000-0005-0000-0000-00008E050000}"/>
    <cellStyle name="level1a 2 2 3 3 3 3 3 2 2" xfId="38546" xr:uid="{00000000-0005-0000-0000-00008F050000}"/>
    <cellStyle name="level1a 2 2 3 3 3 3 4" xfId="9526" xr:uid="{00000000-0005-0000-0000-000090050000}"/>
    <cellStyle name="level1a 2 2 3 3 3 4" xfId="10815" xr:uid="{00000000-0005-0000-0000-000091050000}"/>
    <cellStyle name="level1a 2 2 3 3 3 4 2" xfId="21272" xr:uid="{00000000-0005-0000-0000-000092050000}"/>
    <cellStyle name="level1a 2 2 3 3 3 5" xfId="5670" xr:uid="{00000000-0005-0000-0000-000093050000}"/>
    <cellStyle name="level1a 2 2 3 3 3 5 2" xfId="26057" xr:uid="{00000000-0005-0000-0000-000094050000}"/>
    <cellStyle name="level1a 2 2 3 3 4" xfId="1340" xr:uid="{00000000-0005-0000-0000-000095050000}"/>
    <cellStyle name="level1a 2 2 3 3 4 2" xfId="1887" xr:uid="{00000000-0005-0000-0000-000096050000}"/>
    <cellStyle name="level1a 2 2 3 3 4 2 2" xfId="11558" xr:uid="{00000000-0005-0000-0000-000097050000}"/>
    <cellStyle name="level1a 2 2 3 3 4 2 2 2" xfId="21964" xr:uid="{00000000-0005-0000-0000-000098050000}"/>
    <cellStyle name="level1a 2 2 3 3 4 2 3" xfId="15236" xr:uid="{00000000-0005-0000-0000-000099050000}"/>
    <cellStyle name="level1a 2 2 3 3 4 2 3 2" xfId="27902" xr:uid="{00000000-0005-0000-0000-00009A050000}"/>
    <cellStyle name="level1a 2 2 3 3 4 2 3 2 2" xfId="36707" xr:uid="{00000000-0005-0000-0000-00009B050000}"/>
    <cellStyle name="level1a 2 2 3 3 4 2 4" xfId="7215" xr:uid="{00000000-0005-0000-0000-00009C050000}"/>
    <cellStyle name="level1a 2 2 3 3 4 3" xfId="4118" xr:uid="{00000000-0005-0000-0000-00009D050000}"/>
    <cellStyle name="level1a 2 2 3 3 4 3 2" xfId="13740" xr:uid="{00000000-0005-0000-0000-00009E050000}"/>
    <cellStyle name="level1a 2 2 3 3 4 3 2 2" xfId="24090" xr:uid="{00000000-0005-0000-0000-00009F050000}"/>
    <cellStyle name="level1a 2 2 3 3 4 3 3" xfId="17315" xr:uid="{00000000-0005-0000-0000-0000A0050000}"/>
    <cellStyle name="level1a 2 2 3 3 4 3 3 2" xfId="29981" xr:uid="{00000000-0005-0000-0000-0000A1050000}"/>
    <cellStyle name="level1a 2 2 3 3 4 3 3 2 2" xfId="38758" xr:uid="{00000000-0005-0000-0000-0000A2050000}"/>
    <cellStyle name="level1a 2 2 3 3 4 3 4" xfId="9527" xr:uid="{00000000-0005-0000-0000-0000A3050000}"/>
    <cellStyle name="level1a 2 2 3 3 4 4" xfId="11011" xr:uid="{00000000-0005-0000-0000-0000A4050000}"/>
    <cellStyle name="level1a 2 2 3 3 4 4 2" xfId="21448" xr:uid="{00000000-0005-0000-0000-0000A5050000}"/>
    <cellStyle name="level1a 2 2 3 3 4 5" xfId="14718" xr:uid="{00000000-0005-0000-0000-0000A6050000}"/>
    <cellStyle name="level1a 2 2 3 3 4 5 2" xfId="27401" xr:uid="{00000000-0005-0000-0000-0000A7050000}"/>
    <cellStyle name="level1a 2 2 3 3 4 5 2 2" xfId="36229" xr:uid="{00000000-0005-0000-0000-0000A8050000}"/>
    <cellStyle name="level1a 2 2 3 3 4 6" xfId="5671" xr:uid="{00000000-0005-0000-0000-0000A9050000}"/>
    <cellStyle name="level1a 2 2 3 3 4 6 2" xfId="25900" xr:uid="{00000000-0005-0000-0000-0000AA050000}"/>
    <cellStyle name="level1a 2 2 3 3 5" xfId="1556" xr:uid="{00000000-0005-0000-0000-0000AB050000}"/>
    <cellStyle name="level1a 2 2 3 3 5 2" xfId="1888" xr:uid="{00000000-0005-0000-0000-0000AC050000}"/>
    <cellStyle name="level1a 2 2 3 3 5 2 2" xfId="11559" xr:uid="{00000000-0005-0000-0000-0000AD050000}"/>
    <cellStyle name="level1a 2 2 3 3 5 2 2 2" xfId="21965" xr:uid="{00000000-0005-0000-0000-0000AE050000}"/>
    <cellStyle name="level1a 2 2 3 3 5 2 3" xfId="15237" xr:uid="{00000000-0005-0000-0000-0000AF050000}"/>
    <cellStyle name="level1a 2 2 3 3 5 2 3 2" xfId="27903" xr:uid="{00000000-0005-0000-0000-0000B0050000}"/>
    <cellStyle name="level1a 2 2 3 3 5 2 3 2 2" xfId="36708" xr:uid="{00000000-0005-0000-0000-0000B1050000}"/>
    <cellStyle name="level1a 2 2 3 3 5 2 4" xfId="7216" xr:uid="{00000000-0005-0000-0000-0000B2050000}"/>
    <cellStyle name="level1a 2 2 3 3 5 3" xfId="4334" xr:uid="{00000000-0005-0000-0000-0000B3050000}"/>
    <cellStyle name="level1a 2 2 3 3 5 3 2" xfId="13956" xr:uid="{00000000-0005-0000-0000-0000B4050000}"/>
    <cellStyle name="level1a 2 2 3 3 5 3 2 2" xfId="24295" xr:uid="{00000000-0005-0000-0000-0000B5050000}"/>
    <cellStyle name="level1a 2 2 3 3 5 3 3" xfId="17513" xr:uid="{00000000-0005-0000-0000-0000B6050000}"/>
    <cellStyle name="level1a 2 2 3 3 5 3 3 2" xfId="30179" xr:uid="{00000000-0005-0000-0000-0000B7050000}"/>
    <cellStyle name="level1a 2 2 3 3 5 3 3 2 2" xfId="38956" xr:uid="{00000000-0005-0000-0000-0000B8050000}"/>
    <cellStyle name="level1a 2 2 3 3 5 3 4" xfId="9528" xr:uid="{00000000-0005-0000-0000-0000B9050000}"/>
    <cellStyle name="level1a 2 2 3 3 5 4" xfId="11227" xr:uid="{00000000-0005-0000-0000-0000BA050000}"/>
    <cellStyle name="level1a 2 2 3 3 5 4 2" xfId="21656" xr:uid="{00000000-0005-0000-0000-0000BB050000}"/>
    <cellStyle name="level1a 2 2 3 3 5 5" xfId="14934" xr:uid="{00000000-0005-0000-0000-0000BC050000}"/>
    <cellStyle name="level1a 2 2 3 3 5 5 2" xfId="27608" xr:uid="{00000000-0005-0000-0000-0000BD050000}"/>
    <cellStyle name="level1a 2 2 3 3 5 5 2 2" xfId="36427" xr:uid="{00000000-0005-0000-0000-0000BE050000}"/>
    <cellStyle name="level1a 2 2 3 3 5 6" xfId="5672" xr:uid="{00000000-0005-0000-0000-0000BF050000}"/>
    <cellStyle name="level1a 2 2 3 3 5 6 2" xfId="20043" xr:uid="{00000000-0005-0000-0000-0000C0050000}"/>
    <cellStyle name="level1a 2 2 3 3 6" xfId="1758" xr:uid="{00000000-0005-0000-0000-0000C1050000}"/>
    <cellStyle name="level1a 2 2 3 3 6 2" xfId="1889" xr:uid="{00000000-0005-0000-0000-0000C2050000}"/>
    <cellStyle name="level1a 2 2 3 3 6 2 2" xfId="11560" xr:uid="{00000000-0005-0000-0000-0000C3050000}"/>
    <cellStyle name="level1a 2 2 3 3 6 2 2 2" xfId="21966" xr:uid="{00000000-0005-0000-0000-0000C4050000}"/>
    <cellStyle name="level1a 2 2 3 3 6 2 3" xfId="15238" xr:uid="{00000000-0005-0000-0000-0000C5050000}"/>
    <cellStyle name="level1a 2 2 3 3 6 2 3 2" xfId="27904" xr:uid="{00000000-0005-0000-0000-0000C6050000}"/>
    <cellStyle name="level1a 2 2 3 3 6 2 3 2 2" xfId="36709" xr:uid="{00000000-0005-0000-0000-0000C7050000}"/>
    <cellStyle name="level1a 2 2 3 3 6 2 4" xfId="7217" xr:uid="{00000000-0005-0000-0000-0000C8050000}"/>
    <cellStyle name="level1a 2 2 3 3 6 3" xfId="4536" xr:uid="{00000000-0005-0000-0000-0000C9050000}"/>
    <cellStyle name="level1a 2 2 3 3 6 3 2" xfId="14158" xr:uid="{00000000-0005-0000-0000-0000CA050000}"/>
    <cellStyle name="level1a 2 2 3 3 6 3 2 2" xfId="24488" xr:uid="{00000000-0005-0000-0000-0000CB050000}"/>
    <cellStyle name="level1a 2 2 3 3 6 3 3" xfId="17700" xr:uid="{00000000-0005-0000-0000-0000CC050000}"/>
    <cellStyle name="level1a 2 2 3 3 6 3 3 2" xfId="30366" xr:uid="{00000000-0005-0000-0000-0000CD050000}"/>
    <cellStyle name="level1a 2 2 3 3 6 3 3 2 2" xfId="39143" xr:uid="{00000000-0005-0000-0000-0000CE050000}"/>
    <cellStyle name="level1a 2 2 3 3 6 3 4" xfId="9529" xr:uid="{00000000-0005-0000-0000-0000CF050000}"/>
    <cellStyle name="level1a 2 2 3 3 6 4" xfId="11429" xr:uid="{00000000-0005-0000-0000-0000D0050000}"/>
    <cellStyle name="level1a 2 2 3 3 6 4 2" xfId="21852" xr:uid="{00000000-0005-0000-0000-0000D1050000}"/>
    <cellStyle name="level1a 2 2 3 3 6 5" xfId="15136" xr:uid="{00000000-0005-0000-0000-0000D2050000}"/>
    <cellStyle name="level1a 2 2 3 3 6 5 2" xfId="27803" xr:uid="{00000000-0005-0000-0000-0000D3050000}"/>
    <cellStyle name="level1a 2 2 3 3 6 5 2 2" xfId="36614" xr:uid="{00000000-0005-0000-0000-0000D4050000}"/>
    <cellStyle name="level1a 2 2 3 3 6 6" xfId="5673" xr:uid="{00000000-0005-0000-0000-0000D5050000}"/>
    <cellStyle name="level1a 2 2 3 3 6 6 2" xfId="26688" xr:uid="{00000000-0005-0000-0000-0000D6050000}"/>
    <cellStyle name="level1a 2 2 3 3 7" xfId="1884" xr:uid="{00000000-0005-0000-0000-0000D7050000}"/>
    <cellStyle name="level1a 2 2 3 3 7 2" xfId="11555" xr:uid="{00000000-0005-0000-0000-0000D8050000}"/>
    <cellStyle name="level1a 2 2 3 3 7 2 2" xfId="21961" xr:uid="{00000000-0005-0000-0000-0000D9050000}"/>
    <cellStyle name="level1a 2 2 3 3 7 3" xfId="15233" xr:uid="{00000000-0005-0000-0000-0000DA050000}"/>
    <cellStyle name="level1a 2 2 3 3 7 3 2" xfId="27899" xr:uid="{00000000-0005-0000-0000-0000DB050000}"/>
    <cellStyle name="level1a 2 2 3 3 7 3 2 2" xfId="36704" xr:uid="{00000000-0005-0000-0000-0000DC050000}"/>
    <cellStyle name="level1a 2 2 3 3 7 4" xfId="6512" xr:uid="{00000000-0005-0000-0000-0000DD050000}"/>
    <cellStyle name="level1a 2 2 3 3 8" xfId="3349" xr:uid="{00000000-0005-0000-0000-0000DE050000}"/>
    <cellStyle name="level1a 2 2 3 3 8 2" xfId="12990" xr:uid="{00000000-0005-0000-0000-0000DF050000}"/>
    <cellStyle name="level1a 2 2 3 3 8 2 2" xfId="23359" xr:uid="{00000000-0005-0000-0000-0000E0050000}"/>
    <cellStyle name="level1a 2 2 3 3 8 3" xfId="16602" xr:uid="{00000000-0005-0000-0000-0000E1050000}"/>
    <cellStyle name="level1a 2 2 3 3 8 3 2" xfId="29268" xr:uid="{00000000-0005-0000-0000-0000E2050000}"/>
    <cellStyle name="level1a 2 2 3 3 8 3 2 2" xfId="38055" xr:uid="{00000000-0005-0000-0000-0000E3050000}"/>
    <cellStyle name="level1a 2 2 3 3 8 4" xfId="7915" xr:uid="{00000000-0005-0000-0000-0000E4050000}"/>
    <cellStyle name="level1a 2 2 3 3 9" xfId="4885" xr:uid="{00000000-0005-0000-0000-0000E5050000}"/>
    <cellStyle name="level1a 2 2 3 3 9 2" xfId="18556" xr:uid="{00000000-0005-0000-0000-0000E6050000}"/>
    <cellStyle name="level1a 2 2 3 3_STUD aligned by INSTIT" xfId="4760" xr:uid="{00000000-0005-0000-0000-0000E7050000}"/>
    <cellStyle name="level1a 2 2 3 4" xfId="652" xr:uid="{00000000-0005-0000-0000-0000E8050000}"/>
    <cellStyle name="level1a 2 2 3 4 2" xfId="1890" xr:uid="{00000000-0005-0000-0000-0000E9050000}"/>
    <cellStyle name="level1a 2 2 3 4 2 2" xfId="11561" xr:uid="{00000000-0005-0000-0000-0000EA050000}"/>
    <cellStyle name="level1a 2 2 3 4 2 2 2" xfId="21967" xr:uid="{00000000-0005-0000-0000-0000EB050000}"/>
    <cellStyle name="level1a 2 2 3 4 2 3" xfId="15239" xr:uid="{00000000-0005-0000-0000-0000EC050000}"/>
    <cellStyle name="level1a 2 2 3 4 2 3 2" xfId="27905" xr:uid="{00000000-0005-0000-0000-0000ED050000}"/>
    <cellStyle name="level1a 2 2 3 4 2 3 2 2" xfId="36710" xr:uid="{00000000-0005-0000-0000-0000EE050000}"/>
    <cellStyle name="level1a 2 2 3 4 2 4" xfId="6387" xr:uid="{00000000-0005-0000-0000-0000EF050000}"/>
    <cellStyle name="level1a 2 2 3 4 3" xfId="3460" xr:uid="{00000000-0005-0000-0000-0000F0050000}"/>
    <cellStyle name="level1a 2 2 3 4 3 2" xfId="13094" xr:uid="{00000000-0005-0000-0000-0000F1050000}"/>
    <cellStyle name="level1a 2 2 3 4 3 2 2" xfId="23462" xr:uid="{00000000-0005-0000-0000-0000F2050000}"/>
    <cellStyle name="level1a 2 2 3 4 3 3" xfId="16703" xr:uid="{00000000-0005-0000-0000-0000F3050000}"/>
    <cellStyle name="level1a 2 2 3 4 3 3 2" xfId="29369" xr:uid="{00000000-0005-0000-0000-0000F4050000}"/>
    <cellStyle name="level1a 2 2 3 4 3 3 2 2" xfId="38152" xr:uid="{00000000-0005-0000-0000-0000F5050000}"/>
    <cellStyle name="level1a 2 2 3 4 3 4" xfId="7971" xr:uid="{00000000-0005-0000-0000-0000F6050000}"/>
    <cellStyle name="level1a 2 2 3 4 3 4 2" xfId="25327" xr:uid="{00000000-0005-0000-0000-0000F7050000}"/>
    <cellStyle name="level1a 2 2 3 4 4" xfId="10130" xr:uid="{00000000-0005-0000-0000-0000F8050000}"/>
    <cellStyle name="level1a 2 2 3 4 5" xfId="10446" xr:uid="{00000000-0005-0000-0000-0000F9050000}"/>
    <cellStyle name="level1a 2 2 3 4 5 2" xfId="20951" xr:uid="{00000000-0005-0000-0000-0000FA050000}"/>
    <cellStyle name="level1a 2 2 3 4 6" xfId="4784" xr:uid="{00000000-0005-0000-0000-0000FB050000}"/>
    <cellStyle name="level1a 2 2 3 4 6 2" xfId="26884" xr:uid="{00000000-0005-0000-0000-0000FC050000}"/>
    <cellStyle name="level1a 2 2 3 5" xfId="938" xr:uid="{00000000-0005-0000-0000-0000FD050000}"/>
    <cellStyle name="level1a 2 2 3 5 2" xfId="1891" xr:uid="{00000000-0005-0000-0000-0000FE050000}"/>
    <cellStyle name="level1a 2 2 3 5 2 2" xfId="11562" xr:uid="{00000000-0005-0000-0000-0000FF050000}"/>
    <cellStyle name="level1a 2 2 3 5 2 2 2" xfId="21968" xr:uid="{00000000-0005-0000-0000-000000060000}"/>
    <cellStyle name="level1a 2 2 3 5 2 3" xfId="15240" xr:uid="{00000000-0005-0000-0000-000001060000}"/>
    <cellStyle name="level1a 2 2 3 5 2 3 2" xfId="27906" xr:uid="{00000000-0005-0000-0000-000002060000}"/>
    <cellStyle name="level1a 2 2 3 5 2 3 2 2" xfId="36711" xr:uid="{00000000-0005-0000-0000-000003060000}"/>
    <cellStyle name="level1a 2 2 3 5 2 4" xfId="6649" xr:uid="{00000000-0005-0000-0000-000004060000}"/>
    <cellStyle name="level1a 2 2 3 5 3" xfId="3716" xr:uid="{00000000-0005-0000-0000-000005060000}"/>
    <cellStyle name="level1a 2 2 3 5 3 2" xfId="13343" xr:uid="{00000000-0005-0000-0000-000006060000}"/>
    <cellStyle name="level1a 2 2 3 5 3 2 2" xfId="23708" xr:uid="{00000000-0005-0000-0000-000007060000}"/>
    <cellStyle name="level1a 2 2 3 5 3 3" xfId="16943" xr:uid="{00000000-0005-0000-0000-000008060000}"/>
    <cellStyle name="level1a 2 2 3 5 3 3 2" xfId="29609" xr:uid="{00000000-0005-0000-0000-000009060000}"/>
    <cellStyle name="level1a 2 2 3 5 3 3 2 2" xfId="38388" xr:uid="{00000000-0005-0000-0000-00000A060000}"/>
    <cellStyle name="level1a 2 2 3 5 3 4" xfId="8156" xr:uid="{00000000-0005-0000-0000-00000B060000}"/>
    <cellStyle name="level1a 2 2 3 5 3 4 2" xfId="25266" xr:uid="{00000000-0005-0000-0000-00000C060000}"/>
    <cellStyle name="level1a 2 2 3 5 4" xfId="8739" xr:uid="{00000000-0005-0000-0000-00000D060000}"/>
    <cellStyle name="level1a 2 2 3 5 5" xfId="10681" xr:uid="{00000000-0005-0000-0000-00000E060000}"/>
    <cellStyle name="level1a 2 2 3 5 5 2" xfId="21159" xr:uid="{00000000-0005-0000-0000-00000F060000}"/>
    <cellStyle name="level1a 2 2 3 5 6" xfId="14345" xr:uid="{00000000-0005-0000-0000-000010060000}"/>
    <cellStyle name="level1a 2 2 3 5 6 2" xfId="27043" xr:uid="{00000000-0005-0000-0000-000011060000}"/>
    <cellStyle name="level1a 2 2 3 5 6 2 2" xfId="35882" xr:uid="{00000000-0005-0000-0000-000012060000}"/>
    <cellStyle name="level1a 2 2 3 5 7" xfId="5192" xr:uid="{00000000-0005-0000-0000-000013060000}"/>
    <cellStyle name="level1a 2 2 3 5 7 2" xfId="18535" xr:uid="{00000000-0005-0000-0000-000014060000}"/>
    <cellStyle name="level1a 2 2 3 6" xfId="692" xr:uid="{00000000-0005-0000-0000-000015060000}"/>
    <cellStyle name="level1a 2 2 3 6 2" xfId="1892" xr:uid="{00000000-0005-0000-0000-000016060000}"/>
    <cellStyle name="level1a 2 2 3 6 2 2" xfId="11563" xr:uid="{00000000-0005-0000-0000-000017060000}"/>
    <cellStyle name="level1a 2 2 3 6 2 2 2" xfId="21969" xr:uid="{00000000-0005-0000-0000-000018060000}"/>
    <cellStyle name="level1a 2 2 3 6 2 3" xfId="15241" xr:uid="{00000000-0005-0000-0000-000019060000}"/>
    <cellStyle name="level1a 2 2 3 6 2 3 2" xfId="27907" xr:uid="{00000000-0005-0000-0000-00001A060000}"/>
    <cellStyle name="level1a 2 2 3 6 2 3 2 2" xfId="36712" xr:uid="{00000000-0005-0000-0000-00001B060000}"/>
    <cellStyle name="level1a 2 2 3 6 2 4" xfId="6685" xr:uid="{00000000-0005-0000-0000-00001C060000}"/>
    <cellStyle name="level1a 2 2 3 6 3" xfId="3477" xr:uid="{00000000-0005-0000-0000-00001D060000}"/>
    <cellStyle name="level1a 2 2 3 6 3 2" xfId="13111" xr:uid="{00000000-0005-0000-0000-00001E060000}"/>
    <cellStyle name="level1a 2 2 3 6 3 2 2" xfId="23479" xr:uid="{00000000-0005-0000-0000-00001F060000}"/>
    <cellStyle name="level1a 2 2 3 6 3 3" xfId="16720" xr:uid="{00000000-0005-0000-0000-000020060000}"/>
    <cellStyle name="level1a 2 2 3 6 3 3 2" xfId="29386" xr:uid="{00000000-0005-0000-0000-000021060000}"/>
    <cellStyle name="level1a 2 2 3 6 3 3 2 2" xfId="38169" xr:uid="{00000000-0005-0000-0000-000022060000}"/>
    <cellStyle name="level1a 2 2 3 6 3 4" xfId="8192" xr:uid="{00000000-0005-0000-0000-000023060000}"/>
    <cellStyle name="level1a 2 2 3 6 3 4 2" xfId="25267" xr:uid="{00000000-0005-0000-0000-000024060000}"/>
    <cellStyle name="level1a 2 2 3 6 4" xfId="8715" xr:uid="{00000000-0005-0000-0000-000025060000}"/>
    <cellStyle name="level1a 2 2 3 6 5" xfId="10317" xr:uid="{00000000-0005-0000-0000-000026060000}"/>
    <cellStyle name="level1a 2 2 3 6 5 2" xfId="19984" xr:uid="{00000000-0005-0000-0000-000027060000}"/>
    <cellStyle name="level1a 2 2 3 6 5 2 2" xfId="33271" xr:uid="{00000000-0005-0000-0000-000028060000}"/>
    <cellStyle name="level1a 2 2 3 6 6" xfId="5221" xr:uid="{00000000-0005-0000-0000-000029060000}"/>
    <cellStyle name="level1a 2 2 3 6 6 2" xfId="18457" xr:uid="{00000000-0005-0000-0000-00002A060000}"/>
    <cellStyle name="level1a 2 2 3 7" xfId="641" xr:uid="{00000000-0005-0000-0000-00002B060000}"/>
    <cellStyle name="level1a 2 2 3 7 2" xfId="1893" xr:uid="{00000000-0005-0000-0000-00002C060000}"/>
    <cellStyle name="level1a 2 2 3 7 2 2" xfId="11564" xr:uid="{00000000-0005-0000-0000-00002D060000}"/>
    <cellStyle name="level1a 2 2 3 7 2 2 2" xfId="21970" xr:uid="{00000000-0005-0000-0000-00002E060000}"/>
    <cellStyle name="level1a 2 2 3 7 2 3" xfId="15242" xr:uid="{00000000-0005-0000-0000-00002F060000}"/>
    <cellStyle name="level1a 2 2 3 7 2 3 2" xfId="27908" xr:uid="{00000000-0005-0000-0000-000030060000}"/>
    <cellStyle name="level1a 2 2 3 7 2 3 2 2" xfId="36713" xr:uid="{00000000-0005-0000-0000-000031060000}"/>
    <cellStyle name="level1a 2 2 3 7 2 4" xfId="7025" xr:uid="{00000000-0005-0000-0000-000032060000}"/>
    <cellStyle name="level1a 2 2 3 7 3" xfId="3451" xr:uid="{00000000-0005-0000-0000-000033060000}"/>
    <cellStyle name="level1a 2 2 3 7 3 2" xfId="13085" xr:uid="{00000000-0005-0000-0000-000034060000}"/>
    <cellStyle name="level1a 2 2 3 7 3 2 2" xfId="23454" xr:uid="{00000000-0005-0000-0000-000035060000}"/>
    <cellStyle name="level1a 2 2 3 7 3 3" xfId="16695" xr:uid="{00000000-0005-0000-0000-000036060000}"/>
    <cellStyle name="level1a 2 2 3 7 3 3 2" xfId="29361" xr:uid="{00000000-0005-0000-0000-000037060000}"/>
    <cellStyle name="level1a 2 2 3 7 3 3 2 2" xfId="38144" xr:uid="{00000000-0005-0000-0000-000038060000}"/>
    <cellStyle name="level1a 2 2 3 7 3 4" xfId="8533" xr:uid="{00000000-0005-0000-0000-000039060000}"/>
    <cellStyle name="level1a 2 2 3 7 3 4 2" xfId="19085" xr:uid="{00000000-0005-0000-0000-00003A060000}"/>
    <cellStyle name="level1a 2 2 3 7 4" xfId="9329" xr:uid="{00000000-0005-0000-0000-00003B060000}"/>
    <cellStyle name="level1a 2 2 3 7 5" xfId="10437" xr:uid="{00000000-0005-0000-0000-00003C060000}"/>
    <cellStyle name="level1a 2 2 3 7 5 2" xfId="20943" xr:uid="{00000000-0005-0000-0000-00003D060000}"/>
    <cellStyle name="level1a 2 2 3 7 6" xfId="10308" xr:uid="{00000000-0005-0000-0000-00003E060000}"/>
    <cellStyle name="level1a 2 2 3 7 6 2" xfId="7787" xr:uid="{00000000-0005-0000-0000-00003F060000}"/>
    <cellStyle name="level1a 2 2 3 7 6 2 2" xfId="25569" xr:uid="{00000000-0005-0000-0000-000040060000}"/>
    <cellStyle name="level1a 2 2 3 7 7" xfId="5493" xr:uid="{00000000-0005-0000-0000-000041060000}"/>
    <cellStyle name="level1a 2 2 3 7 7 2" xfId="26669" xr:uid="{00000000-0005-0000-0000-000042060000}"/>
    <cellStyle name="level1a 2 2 3 8" xfId="971" xr:uid="{00000000-0005-0000-0000-000043060000}"/>
    <cellStyle name="level1a 2 2 3 8 2" xfId="1894" xr:uid="{00000000-0005-0000-0000-000044060000}"/>
    <cellStyle name="level1a 2 2 3 8 2 2" xfId="11565" xr:uid="{00000000-0005-0000-0000-000045060000}"/>
    <cellStyle name="level1a 2 2 3 8 2 2 2" xfId="21971" xr:uid="{00000000-0005-0000-0000-000046060000}"/>
    <cellStyle name="level1a 2 2 3 8 2 3" xfId="15243" xr:uid="{00000000-0005-0000-0000-000047060000}"/>
    <cellStyle name="level1a 2 2 3 8 2 3 2" xfId="27909" xr:uid="{00000000-0005-0000-0000-000048060000}"/>
    <cellStyle name="level1a 2 2 3 8 2 3 2 2" xfId="36714" xr:uid="{00000000-0005-0000-0000-000049060000}"/>
    <cellStyle name="level1a 2 2 3 8 2 4" xfId="7218" xr:uid="{00000000-0005-0000-0000-00004A060000}"/>
    <cellStyle name="level1a 2 2 3 8 3" xfId="3749" xr:uid="{00000000-0005-0000-0000-00004B060000}"/>
    <cellStyle name="level1a 2 2 3 8 3 2" xfId="13376" xr:uid="{00000000-0005-0000-0000-00004C060000}"/>
    <cellStyle name="level1a 2 2 3 8 3 2 2" xfId="23741" xr:uid="{00000000-0005-0000-0000-00004D060000}"/>
    <cellStyle name="level1a 2 2 3 8 3 3" xfId="16975" xr:uid="{00000000-0005-0000-0000-00004E060000}"/>
    <cellStyle name="level1a 2 2 3 8 3 3 2" xfId="29641" xr:uid="{00000000-0005-0000-0000-00004F060000}"/>
    <cellStyle name="level1a 2 2 3 8 3 3 2 2" xfId="38420" xr:uid="{00000000-0005-0000-0000-000050060000}"/>
    <cellStyle name="level1a 2 2 3 8 3 4" xfId="9530" xr:uid="{00000000-0005-0000-0000-000051060000}"/>
    <cellStyle name="level1a 2 2 3 8 4" xfId="10708" xr:uid="{00000000-0005-0000-0000-000052060000}"/>
    <cellStyle name="level1a 2 2 3 8 4 2" xfId="21183" xr:uid="{00000000-0005-0000-0000-000053060000}"/>
    <cellStyle name="level1a 2 2 3 8 5" xfId="14378" xr:uid="{00000000-0005-0000-0000-000054060000}"/>
    <cellStyle name="level1a 2 2 3 8 5 2" xfId="27075" xr:uid="{00000000-0005-0000-0000-000055060000}"/>
    <cellStyle name="level1a 2 2 3 8 5 2 2" xfId="35914" xr:uid="{00000000-0005-0000-0000-000056060000}"/>
    <cellStyle name="level1a 2 2 3 8 6" xfId="5674" xr:uid="{00000000-0005-0000-0000-000057060000}"/>
    <cellStyle name="level1a 2 2 3 8 6 2" xfId="18962" xr:uid="{00000000-0005-0000-0000-000058060000}"/>
    <cellStyle name="level1a 2 2 3 9" xfId="1877" xr:uid="{00000000-0005-0000-0000-000059060000}"/>
    <cellStyle name="level1a 2 2 3 9 2" xfId="11548" xr:uid="{00000000-0005-0000-0000-00005A060000}"/>
    <cellStyle name="level1a 2 2 3 9 2 2" xfId="21954" xr:uid="{00000000-0005-0000-0000-00005B060000}"/>
    <cellStyle name="level1a 2 2 3 9 3" xfId="15226" xr:uid="{00000000-0005-0000-0000-00005C060000}"/>
    <cellStyle name="level1a 2 2 3 9 3 2" xfId="27892" xr:uid="{00000000-0005-0000-0000-00005D060000}"/>
    <cellStyle name="level1a 2 2 3 9 3 2 2" xfId="36697" xr:uid="{00000000-0005-0000-0000-00005E060000}"/>
    <cellStyle name="level1a 2 2 3 9 4" xfId="6267" xr:uid="{00000000-0005-0000-0000-00005F060000}"/>
    <cellStyle name="level1a 2 2 3_STUD aligned by INSTIT" xfId="4688" xr:uid="{00000000-0005-0000-0000-000060060000}"/>
    <cellStyle name="level1a 2 2 4" xfId="398" xr:uid="{00000000-0005-0000-0000-000061060000}"/>
    <cellStyle name="level1a 2 2 4 2" xfId="754" xr:uid="{00000000-0005-0000-0000-000062060000}"/>
    <cellStyle name="level1a 2 2 4 2 2" xfId="1896" xr:uid="{00000000-0005-0000-0000-000063060000}"/>
    <cellStyle name="level1a 2 2 4 2 2 2" xfId="11567" xr:uid="{00000000-0005-0000-0000-000064060000}"/>
    <cellStyle name="level1a 2 2 4 2 2 2 2" xfId="21973" xr:uid="{00000000-0005-0000-0000-000065060000}"/>
    <cellStyle name="level1a 2 2 4 2 2 3" xfId="15245" xr:uid="{00000000-0005-0000-0000-000066060000}"/>
    <cellStyle name="level1a 2 2 4 2 2 3 2" xfId="27911" xr:uid="{00000000-0005-0000-0000-000067060000}"/>
    <cellStyle name="level1a 2 2 4 2 2 3 2 2" xfId="36716" xr:uid="{00000000-0005-0000-0000-000068060000}"/>
    <cellStyle name="level1a 2 2 4 2 2 4" xfId="6719" xr:uid="{00000000-0005-0000-0000-000069060000}"/>
    <cellStyle name="level1a 2 2 4 2 3" xfId="3535" xr:uid="{00000000-0005-0000-0000-00006A060000}"/>
    <cellStyle name="level1a 2 2 4 2 3 2" xfId="13167" xr:uid="{00000000-0005-0000-0000-00006B060000}"/>
    <cellStyle name="level1a 2 2 4 2 3 2 2" xfId="23534" xr:uid="{00000000-0005-0000-0000-00006C060000}"/>
    <cellStyle name="level1a 2 2 4 2 3 3" xfId="16776" xr:uid="{00000000-0005-0000-0000-00006D060000}"/>
    <cellStyle name="level1a 2 2 4 2 3 3 2" xfId="29442" xr:uid="{00000000-0005-0000-0000-00006E060000}"/>
    <cellStyle name="level1a 2 2 4 2 3 3 2 2" xfId="38223" xr:uid="{00000000-0005-0000-0000-00006F060000}"/>
    <cellStyle name="level1a 2 2 4 2 3 4" xfId="8225" xr:uid="{00000000-0005-0000-0000-000070060000}"/>
    <cellStyle name="level1a 2 2 4 2 3 4 2" xfId="25506" xr:uid="{00000000-0005-0000-0000-000071060000}"/>
    <cellStyle name="level1a 2 2 4 2 4" xfId="7833" xr:uid="{00000000-0005-0000-0000-000072060000}"/>
    <cellStyle name="level1a 2 2 4 2 5" xfId="10532" xr:uid="{00000000-0005-0000-0000-000073060000}"/>
    <cellStyle name="level1a 2 2 4 2 5 2" xfId="21028" xr:uid="{00000000-0005-0000-0000-000074060000}"/>
    <cellStyle name="level1a 2 2 4 2 6" xfId="5251" xr:uid="{00000000-0005-0000-0000-000075060000}"/>
    <cellStyle name="level1a 2 2 4 2 6 2" xfId="26714" xr:uid="{00000000-0005-0000-0000-000076060000}"/>
    <cellStyle name="level1a 2 2 4 3" xfId="1033" xr:uid="{00000000-0005-0000-0000-000077060000}"/>
    <cellStyle name="level1a 2 2 4 3 2" xfId="1897" xr:uid="{00000000-0005-0000-0000-000078060000}"/>
    <cellStyle name="level1a 2 2 4 3 2 2" xfId="11568" xr:uid="{00000000-0005-0000-0000-000079060000}"/>
    <cellStyle name="level1a 2 2 4 3 2 2 2" xfId="21974" xr:uid="{00000000-0005-0000-0000-00007A060000}"/>
    <cellStyle name="level1a 2 2 4 3 2 3" xfId="15246" xr:uid="{00000000-0005-0000-0000-00007B060000}"/>
    <cellStyle name="level1a 2 2 4 3 2 3 2" xfId="27912" xr:uid="{00000000-0005-0000-0000-00007C060000}"/>
    <cellStyle name="level1a 2 2 4 3 2 3 2 2" xfId="36717" xr:uid="{00000000-0005-0000-0000-00007D060000}"/>
    <cellStyle name="level1a 2 2 4 3 2 4" xfId="6878" xr:uid="{00000000-0005-0000-0000-00007E060000}"/>
    <cellStyle name="level1a 2 2 4 3 3" xfId="3811" xr:uid="{00000000-0005-0000-0000-00007F060000}"/>
    <cellStyle name="level1a 2 2 4 3 3 2" xfId="13438" xr:uid="{00000000-0005-0000-0000-000080060000}"/>
    <cellStyle name="level1a 2 2 4 3 3 2 2" xfId="23799" xr:uid="{00000000-0005-0000-0000-000081060000}"/>
    <cellStyle name="level1a 2 2 4 3 3 3" xfId="17031" xr:uid="{00000000-0005-0000-0000-000082060000}"/>
    <cellStyle name="level1a 2 2 4 3 3 3 2" xfId="29697" xr:uid="{00000000-0005-0000-0000-000083060000}"/>
    <cellStyle name="level1a 2 2 4 3 3 3 2 2" xfId="38476" xr:uid="{00000000-0005-0000-0000-000084060000}"/>
    <cellStyle name="level1a 2 2 4 3 3 4" xfId="8385" xr:uid="{00000000-0005-0000-0000-000085060000}"/>
    <cellStyle name="level1a 2 2 4 3 3 4 2" xfId="20532" xr:uid="{00000000-0005-0000-0000-000086060000}"/>
    <cellStyle name="level1a 2 2 4 3 4" xfId="9179" xr:uid="{00000000-0005-0000-0000-000087060000}"/>
    <cellStyle name="level1a 2 2 4 3 5" xfId="14436" xr:uid="{00000000-0005-0000-0000-000088060000}"/>
    <cellStyle name="level1a 2 2 4 3 5 2" xfId="27129" xr:uid="{00000000-0005-0000-0000-000089060000}"/>
    <cellStyle name="level1a 2 2 4 3 5 2 2" xfId="35966" xr:uid="{00000000-0005-0000-0000-00008A060000}"/>
    <cellStyle name="level1a 2 2 4 3 6" xfId="5379" xr:uid="{00000000-0005-0000-0000-00008B060000}"/>
    <cellStyle name="level1a 2 2 4 3 6 2" xfId="25852" xr:uid="{00000000-0005-0000-0000-00008C060000}"/>
    <cellStyle name="level1a 2 2 4 4" xfId="1266" xr:uid="{00000000-0005-0000-0000-00008D060000}"/>
    <cellStyle name="level1a 2 2 4 4 2" xfId="1898" xr:uid="{00000000-0005-0000-0000-00008E060000}"/>
    <cellStyle name="level1a 2 2 4 4 2 2" xfId="11569" xr:uid="{00000000-0005-0000-0000-00008F060000}"/>
    <cellStyle name="level1a 2 2 4 4 2 2 2" xfId="21975" xr:uid="{00000000-0005-0000-0000-000090060000}"/>
    <cellStyle name="level1a 2 2 4 4 2 3" xfId="15247" xr:uid="{00000000-0005-0000-0000-000091060000}"/>
    <cellStyle name="level1a 2 2 4 4 2 3 2" xfId="27913" xr:uid="{00000000-0005-0000-0000-000092060000}"/>
    <cellStyle name="level1a 2 2 4 4 2 3 2 2" xfId="36718" xr:uid="{00000000-0005-0000-0000-000093060000}"/>
    <cellStyle name="level1a 2 2 4 4 2 4" xfId="7100" xr:uid="{00000000-0005-0000-0000-000094060000}"/>
    <cellStyle name="level1a 2 2 4 4 3" xfId="4044" xr:uid="{00000000-0005-0000-0000-000095060000}"/>
    <cellStyle name="level1a 2 2 4 4 3 2" xfId="13666" xr:uid="{00000000-0005-0000-0000-000096060000}"/>
    <cellStyle name="level1a 2 2 4 4 3 2 2" xfId="24018" xr:uid="{00000000-0005-0000-0000-000097060000}"/>
    <cellStyle name="level1a 2 2 4 4 3 3" xfId="17244" xr:uid="{00000000-0005-0000-0000-000098060000}"/>
    <cellStyle name="level1a 2 2 4 4 3 3 2" xfId="29910" xr:uid="{00000000-0005-0000-0000-000099060000}"/>
    <cellStyle name="level1a 2 2 4 4 3 3 2 2" xfId="38687" xr:uid="{00000000-0005-0000-0000-00009A060000}"/>
    <cellStyle name="level1a 2 2 4 4 3 4" xfId="8608" xr:uid="{00000000-0005-0000-0000-00009B060000}"/>
    <cellStyle name="level1a 2 2 4 4 3 4 2" xfId="22223" xr:uid="{00000000-0005-0000-0000-00009C060000}"/>
    <cellStyle name="level1a 2 2 4 4 4" xfId="9404" xr:uid="{00000000-0005-0000-0000-00009D060000}"/>
    <cellStyle name="level1a 2 2 4 4 5" xfId="10937" xr:uid="{00000000-0005-0000-0000-00009E060000}"/>
    <cellStyle name="level1a 2 2 4 4 5 2" xfId="21377" xr:uid="{00000000-0005-0000-0000-00009F060000}"/>
    <cellStyle name="level1a 2 2 4 4 6" xfId="14644" xr:uid="{00000000-0005-0000-0000-0000A0060000}"/>
    <cellStyle name="level1a 2 2 4 4 6 2" xfId="27329" xr:uid="{00000000-0005-0000-0000-0000A1060000}"/>
    <cellStyle name="level1a 2 2 4 4 6 2 2" xfId="36158" xr:uid="{00000000-0005-0000-0000-0000A2060000}"/>
    <cellStyle name="level1a 2 2 4 4 7" xfId="5559" xr:uid="{00000000-0005-0000-0000-0000A3060000}"/>
    <cellStyle name="level1a 2 2 4 4 7 2" xfId="22254" xr:uid="{00000000-0005-0000-0000-0000A4060000}"/>
    <cellStyle name="level1a 2 2 4 5" xfId="1483" xr:uid="{00000000-0005-0000-0000-0000A5060000}"/>
    <cellStyle name="level1a 2 2 4 5 2" xfId="1899" xr:uid="{00000000-0005-0000-0000-0000A6060000}"/>
    <cellStyle name="level1a 2 2 4 5 2 2" xfId="11570" xr:uid="{00000000-0005-0000-0000-0000A7060000}"/>
    <cellStyle name="level1a 2 2 4 5 2 2 2" xfId="21976" xr:uid="{00000000-0005-0000-0000-0000A8060000}"/>
    <cellStyle name="level1a 2 2 4 5 2 3" xfId="15248" xr:uid="{00000000-0005-0000-0000-0000A9060000}"/>
    <cellStyle name="level1a 2 2 4 5 2 3 2" xfId="27914" xr:uid="{00000000-0005-0000-0000-0000AA060000}"/>
    <cellStyle name="level1a 2 2 4 5 2 3 2 2" xfId="36719" xr:uid="{00000000-0005-0000-0000-0000AB060000}"/>
    <cellStyle name="level1a 2 2 4 5 2 4" xfId="7219" xr:uid="{00000000-0005-0000-0000-0000AC060000}"/>
    <cellStyle name="level1a 2 2 4 5 3" xfId="4261" xr:uid="{00000000-0005-0000-0000-0000AD060000}"/>
    <cellStyle name="level1a 2 2 4 5 3 2" xfId="13883" xr:uid="{00000000-0005-0000-0000-0000AE060000}"/>
    <cellStyle name="level1a 2 2 4 5 3 2 2" xfId="24225" xr:uid="{00000000-0005-0000-0000-0000AF060000}"/>
    <cellStyle name="level1a 2 2 4 5 3 3" xfId="17443" xr:uid="{00000000-0005-0000-0000-0000B0060000}"/>
    <cellStyle name="level1a 2 2 4 5 3 3 2" xfId="30109" xr:uid="{00000000-0005-0000-0000-0000B1060000}"/>
    <cellStyle name="level1a 2 2 4 5 3 3 2 2" xfId="38886" xr:uid="{00000000-0005-0000-0000-0000B2060000}"/>
    <cellStyle name="level1a 2 2 4 5 3 4" xfId="9531" xr:uid="{00000000-0005-0000-0000-0000B3060000}"/>
    <cellStyle name="level1a 2 2 4 5 4" xfId="11154" xr:uid="{00000000-0005-0000-0000-0000B4060000}"/>
    <cellStyle name="level1a 2 2 4 5 4 2" xfId="21585" xr:uid="{00000000-0005-0000-0000-0000B5060000}"/>
    <cellStyle name="level1a 2 2 4 5 5" xfId="14861" xr:uid="{00000000-0005-0000-0000-0000B6060000}"/>
    <cellStyle name="level1a 2 2 4 5 5 2" xfId="27538" xr:uid="{00000000-0005-0000-0000-0000B7060000}"/>
    <cellStyle name="level1a 2 2 4 5 5 2 2" xfId="36357" xr:uid="{00000000-0005-0000-0000-0000B8060000}"/>
    <cellStyle name="level1a 2 2 4 5 6" xfId="5675" xr:uid="{00000000-0005-0000-0000-0000B9060000}"/>
    <cellStyle name="level1a 2 2 4 5 6 2" xfId="18652" xr:uid="{00000000-0005-0000-0000-0000BA060000}"/>
    <cellStyle name="level1a 2 2 4 6" xfId="1685" xr:uid="{00000000-0005-0000-0000-0000BB060000}"/>
    <cellStyle name="level1a 2 2 4 6 2" xfId="1900" xr:uid="{00000000-0005-0000-0000-0000BC060000}"/>
    <cellStyle name="level1a 2 2 4 6 2 2" xfId="11571" xr:uid="{00000000-0005-0000-0000-0000BD060000}"/>
    <cellStyle name="level1a 2 2 4 6 2 2 2" xfId="21977" xr:uid="{00000000-0005-0000-0000-0000BE060000}"/>
    <cellStyle name="level1a 2 2 4 6 2 3" xfId="15249" xr:uid="{00000000-0005-0000-0000-0000BF060000}"/>
    <cellStyle name="level1a 2 2 4 6 2 3 2" xfId="27915" xr:uid="{00000000-0005-0000-0000-0000C0060000}"/>
    <cellStyle name="level1a 2 2 4 6 2 3 2 2" xfId="36720" xr:uid="{00000000-0005-0000-0000-0000C1060000}"/>
    <cellStyle name="level1a 2 2 4 6 2 4" xfId="7220" xr:uid="{00000000-0005-0000-0000-0000C2060000}"/>
    <cellStyle name="level1a 2 2 4 6 3" xfId="4463" xr:uid="{00000000-0005-0000-0000-0000C3060000}"/>
    <cellStyle name="level1a 2 2 4 6 3 2" xfId="14085" xr:uid="{00000000-0005-0000-0000-0000C4060000}"/>
    <cellStyle name="level1a 2 2 4 6 3 2 2" xfId="24417" xr:uid="{00000000-0005-0000-0000-0000C5060000}"/>
    <cellStyle name="level1a 2 2 4 6 3 3" xfId="17630" xr:uid="{00000000-0005-0000-0000-0000C6060000}"/>
    <cellStyle name="level1a 2 2 4 6 3 3 2" xfId="30296" xr:uid="{00000000-0005-0000-0000-0000C7060000}"/>
    <cellStyle name="level1a 2 2 4 6 3 3 2 2" xfId="39073" xr:uid="{00000000-0005-0000-0000-0000C8060000}"/>
    <cellStyle name="level1a 2 2 4 6 3 4" xfId="9532" xr:uid="{00000000-0005-0000-0000-0000C9060000}"/>
    <cellStyle name="level1a 2 2 4 6 4" xfId="11356" xr:uid="{00000000-0005-0000-0000-0000CA060000}"/>
    <cellStyle name="level1a 2 2 4 6 4 2" xfId="21781" xr:uid="{00000000-0005-0000-0000-0000CB060000}"/>
    <cellStyle name="level1a 2 2 4 6 5" xfId="15063" xr:uid="{00000000-0005-0000-0000-0000CC060000}"/>
    <cellStyle name="level1a 2 2 4 6 5 2" xfId="27732" xr:uid="{00000000-0005-0000-0000-0000CD060000}"/>
    <cellStyle name="level1a 2 2 4 6 5 2 2" xfId="36544" xr:uid="{00000000-0005-0000-0000-0000CE060000}"/>
    <cellStyle name="level1a 2 2 4 6 6" xfId="5676" xr:uid="{00000000-0005-0000-0000-0000CF060000}"/>
    <cellStyle name="level1a 2 2 4 6 6 2" xfId="4869" xr:uid="{00000000-0005-0000-0000-0000D0060000}"/>
    <cellStyle name="level1a 2 2 4 7" xfId="1895" xr:uid="{00000000-0005-0000-0000-0000D1060000}"/>
    <cellStyle name="level1a 2 2 4 7 2" xfId="11566" xr:uid="{00000000-0005-0000-0000-0000D2060000}"/>
    <cellStyle name="level1a 2 2 4 7 2 2" xfId="21972" xr:uid="{00000000-0005-0000-0000-0000D3060000}"/>
    <cellStyle name="level1a 2 2 4 7 3" xfId="15244" xr:uid="{00000000-0005-0000-0000-0000D4060000}"/>
    <cellStyle name="level1a 2 2 4 7 3 2" xfId="27910" xr:uid="{00000000-0005-0000-0000-0000D5060000}"/>
    <cellStyle name="level1a 2 2 4 7 3 2 2" xfId="36715" xr:uid="{00000000-0005-0000-0000-0000D6060000}"/>
    <cellStyle name="level1a 2 2 4 7 4" xfId="6440" xr:uid="{00000000-0005-0000-0000-0000D7060000}"/>
    <cellStyle name="level1a 2 2 4 8" xfId="4842" xr:uid="{00000000-0005-0000-0000-0000D8060000}"/>
    <cellStyle name="level1a 2 2 4 8 2" xfId="20132" xr:uid="{00000000-0005-0000-0000-0000D9060000}"/>
    <cellStyle name="level1a 2 2 4_STUD aligned by INSTIT" xfId="4742" xr:uid="{00000000-0005-0000-0000-0000DA060000}"/>
    <cellStyle name="level1a 2 2 5" xfId="456" xr:uid="{00000000-0005-0000-0000-0000DB060000}"/>
    <cellStyle name="level1a 2 2 5 2" xfId="812" xr:uid="{00000000-0005-0000-0000-0000DC060000}"/>
    <cellStyle name="level1a 2 2 5 2 2" xfId="1902" xr:uid="{00000000-0005-0000-0000-0000DD060000}"/>
    <cellStyle name="level1a 2 2 5 2 2 2" xfId="11573" xr:uid="{00000000-0005-0000-0000-0000DE060000}"/>
    <cellStyle name="level1a 2 2 5 2 2 2 2" xfId="21979" xr:uid="{00000000-0005-0000-0000-0000DF060000}"/>
    <cellStyle name="level1a 2 2 5 2 2 3" xfId="15251" xr:uid="{00000000-0005-0000-0000-0000E0060000}"/>
    <cellStyle name="level1a 2 2 5 2 2 3 2" xfId="27917" xr:uid="{00000000-0005-0000-0000-0000E1060000}"/>
    <cellStyle name="level1a 2 2 5 2 2 3 2 2" xfId="36722" xr:uid="{00000000-0005-0000-0000-0000E2060000}"/>
    <cellStyle name="level1a 2 2 5 2 2 4" xfId="6759" xr:uid="{00000000-0005-0000-0000-0000E3060000}"/>
    <cellStyle name="level1a 2 2 5 2 3" xfId="3593" xr:uid="{00000000-0005-0000-0000-0000E4060000}"/>
    <cellStyle name="level1a 2 2 5 2 3 2" xfId="13221" xr:uid="{00000000-0005-0000-0000-0000E5060000}"/>
    <cellStyle name="level1a 2 2 5 2 3 2 2" xfId="23589" xr:uid="{00000000-0005-0000-0000-0000E6060000}"/>
    <cellStyle name="level1a 2 2 5 2 3 3" xfId="16829" xr:uid="{00000000-0005-0000-0000-0000E7060000}"/>
    <cellStyle name="level1a 2 2 5 2 3 3 2" xfId="29495" xr:uid="{00000000-0005-0000-0000-0000E8060000}"/>
    <cellStyle name="level1a 2 2 5 2 3 3 2 2" xfId="38275" xr:uid="{00000000-0005-0000-0000-0000E9060000}"/>
    <cellStyle name="level1a 2 2 5 2 3 4" xfId="8265" xr:uid="{00000000-0005-0000-0000-0000EA060000}"/>
    <cellStyle name="level1a 2 2 5 2 3 4 2" xfId="21221" xr:uid="{00000000-0005-0000-0000-0000EB060000}"/>
    <cellStyle name="level1a 2 2 5 2 4" xfId="9056" xr:uid="{00000000-0005-0000-0000-0000EC060000}"/>
    <cellStyle name="level1a 2 2 5 2 5" xfId="10573" xr:uid="{00000000-0005-0000-0000-0000ED060000}"/>
    <cellStyle name="level1a 2 2 5 2 5 2" xfId="21059" xr:uid="{00000000-0005-0000-0000-0000EE060000}"/>
    <cellStyle name="level1a 2 2 5 2 6" xfId="14228" xr:uid="{00000000-0005-0000-0000-0000EF060000}"/>
    <cellStyle name="level1a 2 2 5 2 6 2" xfId="26930" xr:uid="{00000000-0005-0000-0000-0000F0060000}"/>
    <cellStyle name="level1a 2 2 5 2 6 2 2" xfId="35773" xr:uid="{00000000-0005-0000-0000-0000F1060000}"/>
    <cellStyle name="level1a 2 2 5 2 7" xfId="5287" xr:uid="{00000000-0005-0000-0000-0000F2060000}"/>
    <cellStyle name="level1a 2 2 5 2 7 2" xfId="18729" xr:uid="{00000000-0005-0000-0000-0000F3060000}"/>
    <cellStyle name="level1a 2 2 5 3" xfId="1091" xr:uid="{00000000-0005-0000-0000-0000F4060000}"/>
    <cellStyle name="level1a 2 2 5 3 2" xfId="1903" xr:uid="{00000000-0005-0000-0000-0000F5060000}"/>
    <cellStyle name="level1a 2 2 5 3 2 2" xfId="11574" xr:uid="{00000000-0005-0000-0000-0000F6060000}"/>
    <cellStyle name="level1a 2 2 5 3 2 2 2" xfId="21980" xr:uid="{00000000-0005-0000-0000-0000F7060000}"/>
    <cellStyle name="level1a 2 2 5 3 2 3" xfId="15252" xr:uid="{00000000-0005-0000-0000-0000F8060000}"/>
    <cellStyle name="level1a 2 2 5 3 2 3 2" xfId="27918" xr:uid="{00000000-0005-0000-0000-0000F9060000}"/>
    <cellStyle name="level1a 2 2 5 3 2 3 2 2" xfId="36723" xr:uid="{00000000-0005-0000-0000-0000FA060000}"/>
    <cellStyle name="level1a 2 2 5 3 2 4" xfId="6931" xr:uid="{00000000-0005-0000-0000-0000FB060000}"/>
    <cellStyle name="level1a 2 2 5 3 3" xfId="3869" xr:uid="{00000000-0005-0000-0000-0000FC060000}"/>
    <cellStyle name="level1a 2 2 5 3 3 2" xfId="13493" xr:uid="{00000000-0005-0000-0000-0000FD060000}"/>
    <cellStyle name="level1a 2 2 5 3 3 2 2" xfId="23854" xr:uid="{00000000-0005-0000-0000-0000FE060000}"/>
    <cellStyle name="level1a 2 2 5 3 3 3" xfId="17084" xr:uid="{00000000-0005-0000-0000-0000FF060000}"/>
    <cellStyle name="level1a 2 2 5 3 3 3 2" xfId="29750" xr:uid="{00000000-0005-0000-0000-000000070000}"/>
    <cellStyle name="level1a 2 2 5 3 3 3 2 2" xfId="38528" xr:uid="{00000000-0005-0000-0000-000001070000}"/>
    <cellStyle name="level1a 2 2 5 3 3 4" xfId="8439" xr:uid="{00000000-0005-0000-0000-000002070000}"/>
    <cellStyle name="level1a 2 2 5 3 3 4 2" xfId="18462" xr:uid="{00000000-0005-0000-0000-000003070000}"/>
    <cellStyle name="level1a 2 2 5 3 4" xfId="9233" xr:uid="{00000000-0005-0000-0000-000004070000}"/>
    <cellStyle name="level1a 2 2 5 3 5" xfId="5416" xr:uid="{00000000-0005-0000-0000-000005070000}"/>
    <cellStyle name="level1a 2 2 5 3 5 2" xfId="24565" xr:uid="{00000000-0005-0000-0000-000006070000}"/>
    <cellStyle name="level1a 2 2 5 4" xfId="1321" xr:uid="{00000000-0005-0000-0000-000007070000}"/>
    <cellStyle name="level1a 2 2 5 4 2" xfId="1904" xr:uid="{00000000-0005-0000-0000-000008070000}"/>
    <cellStyle name="level1a 2 2 5 4 2 2" xfId="11575" xr:uid="{00000000-0005-0000-0000-000009070000}"/>
    <cellStyle name="level1a 2 2 5 4 2 2 2" xfId="21981" xr:uid="{00000000-0005-0000-0000-00000A070000}"/>
    <cellStyle name="level1a 2 2 5 4 2 3" xfId="15253" xr:uid="{00000000-0005-0000-0000-00000B070000}"/>
    <cellStyle name="level1a 2 2 5 4 2 3 2" xfId="27919" xr:uid="{00000000-0005-0000-0000-00000C070000}"/>
    <cellStyle name="level1a 2 2 5 4 2 3 2 2" xfId="36724" xr:uid="{00000000-0005-0000-0000-00000D070000}"/>
    <cellStyle name="level1a 2 2 5 4 2 4" xfId="7221" xr:uid="{00000000-0005-0000-0000-00000E070000}"/>
    <cellStyle name="level1a 2 2 5 4 3" xfId="4099" xr:uid="{00000000-0005-0000-0000-00000F070000}"/>
    <cellStyle name="level1a 2 2 5 4 3 2" xfId="13721" xr:uid="{00000000-0005-0000-0000-000010070000}"/>
    <cellStyle name="level1a 2 2 5 4 3 2 2" xfId="24072" xr:uid="{00000000-0005-0000-0000-000011070000}"/>
    <cellStyle name="level1a 2 2 5 4 3 3" xfId="17297" xr:uid="{00000000-0005-0000-0000-000012070000}"/>
    <cellStyle name="level1a 2 2 5 4 3 3 2" xfId="29963" xr:uid="{00000000-0005-0000-0000-000013070000}"/>
    <cellStyle name="level1a 2 2 5 4 3 3 2 2" xfId="38740" xr:uid="{00000000-0005-0000-0000-000014070000}"/>
    <cellStyle name="level1a 2 2 5 4 3 4" xfId="9533" xr:uid="{00000000-0005-0000-0000-000015070000}"/>
    <cellStyle name="level1a 2 2 5 4 4" xfId="10992" xr:uid="{00000000-0005-0000-0000-000016070000}"/>
    <cellStyle name="level1a 2 2 5 4 4 2" xfId="21430" xr:uid="{00000000-0005-0000-0000-000017070000}"/>
    <cellStyle name="level1a 2 2 5 4 5" xfId="14699" xr:uid="{00000000-0005-0000-0000-000018070000}"/>
    <cellStyle name="level1a 2 2 5 4 5 2" xfId="27383" xr:uid="{00000000-0005-0000-0000-000019070000}"/>
    <cellStyle name="level1a 2 2 5 4 5 2 2" xfId="36211" xr:uid="{00000000-0005-0000-0000-00001A070000}"/>
    <cellStyle name="level1a 2 2 5 4 6" xfId="5677" xr:uid="{00000000-0005-0000-0000-00001B070000}"/>
    <cellStyle name="level1a 2 2 5 4 6 2" xfId="26509" xr:uid="{00000000-0005-0000-0000-00001C070000}"/>
    <cellStyle name="level1a 2 2 5 5" xfId="1537" xr:uid="{00000000-0005-0000-0000-00001D070000}"/>
    <cellStyle name="level1a 2 2 5 5 2" xfId="1905" xr:uid="{00000000-0005-0000-0000-00001E070000}"/>
    <cellStyle name="level1a 2 2 5 5 2 2" xfId="11576" xr:uid="{00000000-0005-0000-0000-00001F070000}"/>
    <cellStyle name="level1a 2 2 5 5 2 2 2" xfId="21982" xr:uid="{00000000-0005-0000-0000-000020070000}"/>
    <cellStyle name="level1a 2 2 5 5 2 3" xfId="15254" xr:uid="{00000000-0005-0000-0000-000021070000}"/>
    <cellStyle name="level1a 2 2 5 5 2 3 2" xfId="27920" xr:uid="{00000000-0005-0000-0000-000022070000}"/>
    <cellStyle name="level1a 2 2 5 5 2 3 2 2" xfId="36725" xr:uid="{00000000-0005-0000-0000-000023070000}"/>
    <cellStyle name="level1a 2 2 5 5 2 4" xfId="7222" xr:uid="{00000000-0005-0000-0000-000024070000}"/>
    <cellStyle name="level1a 2 2 5 5 3" xfId="4315" xr:uid="{00000000-0005-0000-0000-000025070000}"/>
    <cellStyle name="level1a 2 2 5 5 3 2" xfId="13937" xr:uid="{00000000-0005-0000-0000-000026070000}"/>
    <cellStyle name="level1a 2 2 5 5 3 2 2" xfId="24277" xr:uid="{00000000-0005-0000-0000-000027070000}"/>
    <cellStyle name="level1a 2 2 5 5 3 3" xfId="17495" xr:uid="{00000000-0005-0000-0000-000028070000}"/>
    <cellStyle name="level1a 2 2 5 5 3 3 2" xfId="30161" xr:uid="{00000000-0005-0000-0000-000029070000}"/>
    <cellStyle name="level1a 2 2 5 5 3 3 2 2" xfId="38938" xr:uid="{00000000-0005-0000-0000-00002A070000}"/>
    <cellStyle name="level1a 2 2 5 5 3 4" xfId="9534" xr:uid="{00000000-0005-0000-0000-00002B070000}"/>
    <cellStyle name="level1a 2 2 5 5 4" xfId="11208" xr:uid="{00000000-0005-0000-0000-00002C070000}"/>
    <cellStyle name="level1a 2 2 5 5 4 2" xfId="21638" xr:uid="{00000000-0005-0000-0000-00002D070000}"/>
    <cellStyle name="level1a 2 2 5 5 5" xfId="14915" xr:uid="{00000000-0005-0000-0000-00002E070000}"/>
    <cellStyle name="level1a 2 2 5 5 5 2" xfId="27590" xr:uid="{00000000-0005-0000-0000-00002F070000}"/>
    <cellStyle name="level1a 2 2 5 5 5 2 2" xfId="36409" xr:uid="{00000000-0005-0000-0000-000030070000}"/>
    <cellStyle name="level1a 2 2 5 5 6" xfId="5678" xr:uid="{00000000-0005-0000-0000-000031070000}"/>
    <cellStyle name="level1a 2 2 5 5 6 2" xfId="22255" xr:uid="{00000000-0005-0000-0000-000032070000}"/>
    <cellStyle name="level1a 2 2 5 6" xfId="1739" xr:uid="{00000000-0005-0000-0000-000033070000}"/>
    <cellStyle name="level1a 2 2 5 6 2" xfId="1906" xr:uid="{00000000-0005-0000-0000-000034070000}"/>
    <cellStyle name="level1a 2 2 5 6 2 2" xfId="11577" xr:uid="{00000000-0005-0000-0000-000035070000}"/>
    <cellStyle name="level1a 2 2 5 6 2 2 2" xfId="21983" xr:uid="{00000000-0005-0000-0000-000036070000}"/>
    <cellStyle name="level1a 2 2 5 6 2 3" xfId="15255" xr:uid="{00000000-0005-0000-0000-000037070000}"/>
    <cellStyle name="level1a 2 2 5 6 2 3 2" xfId="27921" xr:uid="{00000000-0005-0000-0000-000038070000}"/>
    <cellStyle name="level1a 2 2 5 6 2 3 2 2" xfId="36726" xr:uid="{00000000-0005-0000-0000-000039070000}"/>
    <cellStyle name="level1a 2 2 5 6 2 4" xfId="7223" xr:uid="{00000000-0005-0000-0000-00003A070000}"/>
    <cellStyle name="level1a 2 2 5 6 3" xfId="4517" xr:uid="{00000000-0005-0000-0000-00003B070000}"/>
    <cellStyle name="level1a 2 2 5 6 3 2" xfId="14139" xr:uid="{00000000-0005-0000-0000-00003C070000}"/>
    <cellStyle name="level1a 2 2 5 6 3 2 2" xfId="24470" xr:uid="{00000000-0005-0000-0000-00003D070000}"/>
    <cellStyle name="level1a 2 2 5 6 3 3" xfId="17682" xr:uid="{00000000-0005-0000-0000-00003E070000}"/>
    <cellStyle name="level1a 2 2 5 6 3 3 2" xfId="30348" xr:uid="{00000000-0005-0000-0000-00003F070000}"/>
    <cellStyle name="level1a 2 2 5 6 3 3 2 2" xfId="39125" xr:uid="{00000000-0005-0000-0000-000040070000}"/>
    <cellStyle name="level1a 2 2 5 6 3 4" xfId="9535" xr:uid="{00000000-0005-0000-0000-000041070000}"/>
    <cellStyle name="level1a 2 2 5 6 4" xfId="11410" xr:uid="{00000000-0005-0000-0000-000042070000}"/>
    <cellStyle name="level1a 2 2 5 6 4 2" xfId="21834" xr:uid="{00000000-0005-0000-0000-000043070000}"/>
    <cellStyle name="level1a 2 2 5 6 5" xfId="15117" xr:uid="{00000000-0005-0000-0000-000044070000}"/>
    <cellStyle name="level1a 2 2 5 6 5 2" xfId="27785" xr:uid="{00000000-0005-0000-0000-000045070000}"/>
    <cellStyle name="level1a 2 2 5 6 5 2 2" xfId="36596" xr:uid="{00000000-0005-0000-0000-000046070000}"/>
    <cellStyle name="level1a 2 2 5 6 6" xfId="5679" xr:uid="{00000000-0005-0000-0000-000047070000}"/>
    <cellStyle name="level1a 2 2 5 6 6 2" xfId="19369" xr:uid="{00000000-0005-0000-0000-000048070000}"/>
    <cellStyle name="level1a 2 2 5 7" xfId="1901" xr:uid="{00000000-0005-0000-0000-000049070000}"/>
    <cellStyle name="level1a 2 2 5 7 2" xfId="11572" xr:uid="{00000000-0005-0000-0000-00004A070000}"/>
    <cellStyle name="level1a 2 2 5 7 2 2" xfId="21978" xr:uid="{00000000-0005-0000-0000-00004B070000}"/>
    <cellStyle name="level1a 2 2 5 7 3" xfId="15250" xr:uid="{00000000-0005-0000-0000-00004C070000}"/>
    <cellStyle name="level1a 2 2 5 7 3 2" xfId="27916" xr:uid="{00000000-0005-0000-0000-00004D070000}"/>
    <cellStyle name="level1a 2 2 5 7 3 2 2" xfId="36721" xr:uid="{00000000-0005-0000-0000-00004E070000}"/>
    <cellStyle name="level1a 2 2 5 7 4" xfId="6493" xr:uid="{00000000-0005-0000-0000-00004F070000}"/>
    <cellStyle name="level1a 2 2 5 8" xfId="3330" xr:uid="{00000000-0005-0000-0000-000050070000}"/>
    <cellStyle name="level1a 2 2 5 8 2" xfId="12971" xr:uid="{00000000-0005-0000-0000-000051070000}"/>
    <cellStyle name="level1a 2 2 5 8 2 2" xfId="23341" xr:uid="{00000000-0005-0000-0000-000052070000}"/>
    <cellStyle name="level1a 2 2 5 8 3" xfId="16584" xr:uid="{00000000-0005-0000-0000-000053070000}"/>
    <cellStyle name="level1a 2 2 5 8 3 2" xfId="29250" xr:uid="{00000000-0005-0000-0000-000054070000}"/>
    <cellStyle name="level1a 2 2 5 8 3 2 2" xfId="38037" xr:uid="{00000000-0005-0000-0000-000055070000}"/>
    <cellStyle name="level1a 2 2 5 8 4" xfId="8861" xr:uid="{00000000-0005-0000-0000-000056070000}"/>
    <cellStyle name="level1a 2 2 5 9" xfId="4873" xr:uid="{00000000-0005-0000-0000-000057070000}"/>
    <cellStyle name="level1a 2 2 5 9 2" xfId="19268" xr:uid="{00000000-0005-0000-0000-000058070000}"/>
    <cellStyle name="level1a 2 2 5_STUD aligned by INSTIT" xfId="4741" xr:uid="{00000000-0005-0000-0000-000059070000}"/>
    <cellStyle name="level1a 2 2 6" xfId="629" xr:uid="{00000000-0005-0000-0000-00005A070000}"/>
    <cellStyle name="level1a 2 2 6 2" xfId="1907" xr:uid="{00000000-0005-0000-0000-00005B070000}"/>
    <cellStyle name="level1a 2 2 6 2 2" xfId="11578" xr:uid="{00000000-0005-0000-0000-00005C070000}"/>
    <cellStyle name="level1a 2 2 6 2 2 2" xfId="21984" xr:uid="{00000000-0005-0000-0000-00005D070000}"/>
    <cellStyle name="level1a 2 2 6 2 3" xfId="15256" xr:uid="{00000000-0005-0000-0000-00005E070000}"/>
    <cellStyle name="level1a 2 2 6 2 3 2" xfId="27922" xr:uid="{00000000-0005-0000-0000-00005F070000}"/>
    <cellStyle name="level1a 2 2 6 2 3 2 2" xfId="36727" xr:uid="{00000000-0005-0000-0000-000060070000}"/>
    <cellStyle name="level1a 2 2 6 2 4" xfId="6374" xr:uid="{00000000-0005-0000-0000-000061070000}"/>
    <cellStyle name="level1a 2 2 6 3" xfId="3439" xr:uid="{00000000-0005-0000-0000-000062070000}"/>
    <cellStyle name="level1a 2 2 6 3 2" xfId="13073" xr:uid="{00000000-0005-0000-0000-000063070000}"/>
    <cellStyle name="level1a 2 2 6 3 2 2" xfId="23443" xr:uid="{00000000-0005-0000-0000-000064070000}"/>
    <cellStyle name="level1a 2 2 6 3 3" xfId="16684" xr:uid="{00000000-0005-0000-0000-000065070000}"/>
    <cellStyle name="level1a 2 2 6 3 3 2" xfId="29350" xr:uid="{00000000-0005-0000-0000-000066070000}"/>
    <cellStyle name="level1a 2 2 6 3 3 2 2" xfId="38133" xr:uid="{00000000-0005-0000-0000-000067070000}"/>
    <cellStyle name="level1a 2 2 6 3 4" xfId="7958" xr:uid="{00000000-0005-0000-0000-000068070000}"/>
    <cellStyle name="level1a 2 2 6 3 4 2" xfId="20466" xr:uid="{00000000-0005-0000-0000-000069070000}"/>
    <cellStyle name="level1a 2 2 6 4" xfId="10123" xr:uid="{00000000-0005-0000-0000-00006A070000}"/>
    <cellStyle name="level1a 2 2 6 5" xfId="10426" xr:uid="{00000000-0005-0000-0000-00006B070000}"/>
    <cellStyle name="level1a 2 2 6 5 2" xfId="20932" xr:uid="{00000000-0005-0000-0000-00006C070000}"/>
    <cellStyle name="level1a 2 2 6 6" xfId="4767" xr:uid="{00000000-0005-0000-0000-00006D070000}"/>
    <cellStyle name="level1a 2 2 6 6 2" xfId="18421" xr:uid="{00000000-0005-0000-0000-00006E070000}"/>
    <cellStyle name="level1a 2 2 7" xfId="918" xr:uid="{00000000-0005-0000-0000-00006F070000}"/>
    <cellStyle name="level1a 2 2 7 2" xfId="1908" xr:uid="{00000000-0005-0000-0000-000070070000}"/>
    <cellStyle name="level1a 2 2 7 2 2" xfId="11579" xr:uid="{00000000-0005-0000-0000-000071070000}"/>
    <cellStyle name="level1a 2 2 7 2 2 2" xfId="21985" xr:uid="{00000000-0005-0000-0000-000072070000}"/>
    <cellStyle name="level1a 2 2 7 2 3" xfId="15257" xr:uid="{00000000-0005-0000-0000-000073070000}"/>
    <cellStyle name="level1a 2 2 7 2 3 2" xfId="27923" xr:uid="{00000000-0005-0000-0000-000074070000}"/>
    <cellStyle name="level1a 2 2 7 2 3 2 2" xfId="36728" xr:uid="{00000000-0005-0000-0000-000075070000}"/>
    <cellStyle name="level1a 2 2 7 2 4" xfId="6630" xr:uid="{00000000-0005-0000-0000-000076070000}"/>
    <cellStyle name="level1a 2 2 7 3" xfId="3696" xr:uid="{00000000-0005-0000-0000-000077070000}"/>
    <cellStyle name="level1a 2 2 7 3 2" xfId="13323" xr:uid="{00000000-0005-0000-0000-000078070000}"/>
    <cellStyle name="level1a 2 2 7 3 2 2" xfId="23688" xr:uid="{00000000-0005-0000-0000-000079070000}"/>
    <cellStyle name="level1a 2 2 7 3 3" xfId="16923" xr:uid="{00000000-0005-0000-0000-00007A070000}"/>
    <cellStyle name="level1a 2 2 7 3 3 2" xfId="29589" xr:uid="{00000000-0005-0000-0000-00007B070000}"/>
    <cellStyle name="level1a 2 2 7 3 3 2 2" xfId="38368" xr:uid="{00000000-0005-0000-0000-00007C070000}"/>
    <cellStyle name="level1a 2 2 7 3 4" xfId="8136" xr:uid="{00000000-0005-0000-0000-00007D070000}"/>
    <cellStyle name="level1a 2 2 7 3 4 2" xfId="20154" xr:uid="{00000000-0005-0000-0000-00007E070000}"/>
    <cellStyle name="level1a 2 2 7 4" xfId="7877" xr:uid="{00000000-0005-0000-0000-00007F070000}"/>
    <cellStyle name="level1a 2 2 7 5" xfId="10665" xr:uid="{00000000-0005-0000-0000-000080070000}"/>
    <cellStyle name="level1a 2 2 7 5 2" xfId="21143" xr:uid="{00000000-0005-0000-0000-000081070000}"/>
    <cellStyle name="level1a 2 2 7 6" xfId="14325" xr:uid="{00000000-0005-0000-0000-000082070000}"/>
    <cellStyle name="level1a 2 2 7 6 2" xfId="27023" xr:uid="{00000000-0005-0000-0000-000083070000}"/>
    <cellStyle name="level1a 2 2 7 6 2 2" xfId="35862" xr:uid="{00000000-0005-0000-0000-000084070000}"/>
    <cellStyle name="level1a 2 2 7 7" xfId="5178" xr:uid="{00000000-0005-0000-0000-000085070000}"/>
    <cellStyle name="level1a 2 2 7 7 2" xfId="25505" xr:uid="{00000000-0005-0000-0000-000086070000}"/>
    <cellStyle name="level1a 2 2 8" xfId="946" xr:uid="{00000000-0005-0000-0000-000087070000}"/>
    <cellStyle name="level1a 2 2 8 2" xfId="1909" xr:uid="{00000000-0005-0000-0000-000088070000}"/>
    <cellStyle name="level1a 2 2 8 2 2" xfId="11580" xr:uid="{00000000-0005-0000-0000-000089070000}"/>
    <cellStyle name="level1a 2 2 8 2 2 2" xfId="21986" xr:uid="{00000000-0005-0000-0000-00008A070000}"/>
    <cellStyle name="level1a 2 2 8 2 3" xfId="15258" xr:uid="{00000000-0005-0000-0000-00008B070000}"/>
    <cellStyle name="level1a 2 2 8 2 3 2" xfId="27924" xr:uid="{00000000-0005-0000-0000-00008C070000}"/>
    <cellStyle name="level1a 2 2 8 2 3 2 2" xfId="36729" xr:uid="{00000000-0005-0000-0000-00008D070000}"/>
    <cellStyle name="level1a 2 2 8 2 4" xfId="6754" xr:uid="{00000000-0005-0000-0000-00008E070000}"/>
    <cellStyle name="level1a 2 2 8 3" xfId="3724" xr:uid="{00000000-0005-0000-0000-00008F070000}"/>
    <cellStyle name="level1a 2 2 8 3 2" xfId="13351" xr:uid="{00000000-0005-0000-0000-000090070000}"/>
    <cellStyle name="level1a 2 2 8 3 2 2" xfId="23716" xr:uid="{00000000-0005-0000-0000-000091070000}"/>
    <cellStyle name="level1a 2 2 8 3 3" xfId="16951" xr:uid="{00000000-0005-0000-0000-000092070000}"/>
    <cellStyle name="level1a 2 2 8 3 3 2" xfId="29617" xr:uid="{00000000-0005-0000-0000-000093070000}"/>
    <cellStyle name="level1a 2 2 8 3 3 2 2" xfId="38396" xr:uid="{00000000-0005-0000-0000-000094070000}"/>
    <cellStyle name="level1a 2 2 8 3 4" xfId="8260" xr:uid="{00000000-0005-0000-0000-000095070000}"/>
    <cellStyle name="level1a 2 2 8 3 4 2" xfId="4896" xr:uid="{00000000-0005-0000-0000-000096070000}"/>
    <cellStyle name="level1a 2 2 8 4" xfId="9051" xr:uid="{00000000-0005-0000-0000-000097070000}"/>
    <cellStyle name="level1a 2 2 8 5" xfId="14353" xr:uid="{00000000-0005-0000-0000-000098070000}"/>
    <cellStyle name="level1a 2 2 8 5 2" xfId="27051" xr:uid="{00000000-0005-0000-0000-000099070000}"/>
    <cellStyle name="level1a 2 2 8 5 2 2" xfId="35890" xr:uid="{00000000-0005-0000-0000-00009A070000}"/>
    <cellStyle name="level1a 2 2 8 6" xfId="5282" xr:uid="{00000000-0005-0000-0000-00009B070000}"/>
    <cellStyle name="level1a 2 2 8 6 2" xfId="9009" xr:uid="{00000000-0005-0000-0000-00009C070000}"/>
    <cellStyle name="level1a 2 2 9" xfId="1186" xr:uid="{00000000-0005-0000-0000-00009D070000}"/>
    <cellStyle name="level1a 2 2 9 2" xfId="1910" xr:uid="{00000000-0005-0000-0000-00009E070000}"/>
    <cellStyle name="level1a 2 2 9 2 2" xfId="11581" xr:uid="{00000000-0005-0000-0000-00009F070000}"/>
    <cellStyle name="level1a 2 2 9 2 2 2" xfId="21987" xr:uid="{00000000-0005-0000-0000-0000A0070000}"/>
    <cellStyle name="level1a 2 2 9 2 3" xfId="15259" xr:uid="{00000000-0005-0000-0000-0000A1070000}"/>
    <cellStyle name="level1a 2 2 9 2 3 2" xfId="27925" xr:uid="{00000000-0005-0000-0000-0000A2070000}"/>
    <cellStyle name="level1a 2 2 9 2 3 2 2" xfId="36730" xr:uid="{00000000-0005-0000-0000-0000A3070000}"/>
    <cellStyle name="level1a 2 2 9 2 4" xfId="7009" xr:uid="{00000000-0005-0000-0000-0000A4070000}"/>
    <cellStyle name="level1a 2 2 9 3" xfId="3964" xr:uid="{00000000-0005-0000-0000-0000A5070000}"/>
    <cellStyle name="level1a 2 2 9 3 2" xfId="13586" xr:uid="{00000000-0005-0000-0000-0000A6070000}"/>
    <cellStyle name="level1a 2 2 9 3 2 2" xfId="23943" xr:uid="{00000000-0005-0000-0000-0000A7070000}"/>
    <cellStyle name="level1a 2 2 9 3 3" xfId="17171" xr:uid="{00000000-0005-0000-0000-0000A8070000}"/>
    <cellStyle name="level1a 2 2 9 3 3 2" xfId="29837" xr:uid="{00000000-0005-0000-0000-0000A9070000}"/>
    <cellStyle name="level1a 2 2 9 3 3 2 2" xfId="38614" xr:uid="{00000000-0005-0000-0000-0000AA070000}"/>
    <cellStyle name="level1a 2 2 9 3 4" xfId="8517" xr:uid="{00000000-0005-0000-0000-0000AB070000}"/>
    <cellStyle name="level1a 2 2 9 3 4 2" xfId="20007" xr:uid="{00000000-0005-0000-0000-0000AC070000}"/>
    <cellStyle name="level1a 2 2 9 4" xfId="9313" xr:uid="{00000000-0005-0000-0000-0000AD070000}"/>
    <cellStyle name="level1a 2 2 9 5" xfId="10857" xr:uid="{00000000-0005-0000-0000-0000AE070000}"/>
    <cellStyle name="level1a 2 2 9 5 2" xfId="21302" xr:uid="{00000000-0005-0000-0000-0000AF070000}"/>
    <cellStyle name="level1a 2 2 9 6" xfId="14564" xr:uid="{00000000-0005-0000-0000-0000B0070000}"/>
    <cellStyle name="level1a 2 2 9 6 2" xfId="27253" xr:uid="{00000000-0005-0000-0000-0000B1070000}"/>
    <cellStyle name="level1a 2 2 9 6 2 2" xfId="36085" xr:uid="{00000000-0005-0000-0000-0000B2070000}"/>
    <cellStyle name="level1a 2 2 9 7" xfId="5477" xr:uid="{00000000-0005-0000-0000-0000B3070000}"/>
    <cellStyle name="level1a 2 2 9 7 2" xfId="18760" xr:uid="{00000000-0005-0000-0000-0000B4070000}"/>
    <cellStyle name="level1a 2 2_STUD aligned by INSTIT" xfId="4745" xr:uid="{00000000-0005-0000-0000-0000B5070000}"/>
    <cellStyle name="level1a 2 3" xfId="270" xr:uid="{00000000-0005-0000-0000-0000B6070000}"/>
    <cellStyle name="level1a 2 3 10" xfId="1911" xr:uid="{00000000-0005-0000-0000-0000B7070000}"/>
    <cellStyle name="level1a 2 3 10 2" xfId="11582" xr:uid="{00000000-0005-0000-0000-0000B8070000}"/>
    <cellStyle name="level1a 2 3 10 2 2" xfId="21988" xr:uid="{00000000-0005-0000-0000-0000B9070000}"/>
    <cellStyle name="level1a 2 3 10 3" xfId="15260" xr:uid="{00000000-0005-0000-0000-0000BA070000}"/>
    <cellStyle name="level1a 2 3 10 3 2" xfId="27926" xr:uid="{00000000-0005-0000-0000-0000BB070000}"/>
    <cellStyle name="level1a 2 3 10 3 2 2" xfId="36731" xr:uid="{00000000-0005-0000-0000-0000BC070000}"/>
    <cellStyle name="level1a 2 3 10 4" xfId="6268" xr:uid="{00000000-0005-0000-0000-0000BD070000}"/>
    <cellStyle name="level1a 2 3 11" xfId="4637" xr:uid="{00000000-0005-0000-0000-0000BE070000}"/>
    <cellStyle name="level1a 2 3 11 2" xfId="20825" xr:uid="{00000000-0005-0000-0000-0000BF070000}"/>
    <cellStyle name="level1a 2 3 2" xfId="294" xr:uid="{00000000-0005-0000-0000-0000C0070000}"/>
    <cellStyle name="level1a 2 3 2 10" xfId="4638" xr:uid="{00000000-0005-0000-0000-0000C1070000}"/>
    <cellStyle name="level1a 2 3 2 10 2" xfId="18028" xr:uid="{00000000-0005-0000-0000-0000C2070000}"/>
    <cellStyle name="level1a 2 3 2 2" xfId="414" xr:uid="{00000000-0005-0000-0000-0000C3070000}"/>
    <cellStyle name="level1a 2 3 2 2 2" xfId="770" xr:uid="{00000000-0005-0000-0000-0000C4070000}"/>
    <cellStyle name="level1a 2 3 2 2 2 2" xfId="1914" xr:uid="{00000000-0005-0000-0000-0000C5070000}"/>
    <cellStyle name="level1a 2 3 2 2 2 2 2" xfId="11585" xr:uid="{00000000-0005-0000-0000-0000C6070000}"/>
    <cellStyle name="level1a 2 3 2 2 2 2 2 2" xfId="21991" xr:uid="{00000000-0005-0000-0000-0000C7070000}"/>
    <cellStyle name="level1a 2 3 2 2 2 2 3" xfId="15263" xr:uid="{00000000-0005-0000-0000-0000C8070000}"/>
    <cellStyle name="level1a 2 3 2 2 2 2 3 2" xfId="27929" xr:uid="{00000000-0005-0000-0000-0000C9070000}"/>
    <cellStyle name="level1a 2 3 2 2 2 2 3 2 2" xfId="36734" xr:uid="{00000000-0005-0000-0000-0000CA070000}"/>
    <cellStyle name="level1a 2 3 2 2 2 2 4" xfId="6732" xr:uid="{00000000-0005-0000-0000-0000CB070000}"/>
    <cellStyle name="level1a 2 3 2 2 2 3" xfId="3551" xr:uid="{00000000-0005-0000-0000-0000CC070000}"/>
    <cellStyle name="level1a 2 3 2 2 2 3 2" xfId="13183" xr:uid="{00000000-0005-0000-0000-0000CD070000}"/>
    <cellStyle name="level1a 2 3 2 2 2 3 2 2" xfId="23550" xr:uid="{00000000-0005-0000-0000-0000CE070000}"/>
    <cellStyle name="level1a 2 3 2 2 2 3 3" xfId="16792" xr:uid="{00000000-0005-0000-0000-0000CF070000}"/>
    <cellStyle name="level1a 2 3 2 2 2 3 3 2" xfId="29458" xr:uid="{00000000-0005-0000-0000-0000D0070000}"/>
    <cellStyle name="level1a 2 3 2 2 2 3 3 2 2" xfId="38239" xr:uid="{00000000-0005-0000-0000-0000D1070000}"/>
    <cellStyle name="level1a 2 3 2 2 2 3 4" xfId="8238" xr:uid="{00000000-0005-0000-0000-0000D2070000}"/>
    <cellStyle name="level1a 2 3 2 2 2 3 4 2" xfId="26420" xr:uid="{00000000-0005-0000-0000-0000D3070000}"/>
    <cellStyle name="level1a 2 3 2 2 2 4" xfId="9028" xr:uid="{00000000-0005-0000-0000-0000D4070000}"/>
    <cellStyle name="level1a 2 3 2 2 2 5" xfId="10544" xr:uid="{00000000-0005-0000-0000-0000D5070000}"/>
    <cellStyle name="level1a 2 3 2 2 2 5 2" xfId="21038" xr:uid="{00000000-0005-0000-0000-0000D6070000}"/>
    <cellStyle name="level1a 2 3 2 2 2 6" xfId="5262" xr:uid="{00000000-0005-0000-0000-0000D7070000}"/>
    <cellStyle name="level1a 2 3 2 2 2 6 2" xfId="25059" xr:uid="{00000000-0005-0000-0000-0000D8070000}"/>
    <cellStyle name="level1a 2 3 2 2 3" xfId="1049" xr:uid="{00000000-0005-0000-0000-0000D9070000}"/>
    <cellStyle name="level1a 2 3 2 2 3 2" xfId="1915" xr:uid="{00000000-0005-0000-0000-0000DA070000}"/>
    <cellStyle name="level1a 2 3 2 2 3 2 2" xfId="11586" xr:uid="{00000000-0005-0000-0000-0000DB070000}"/>
    <cellStyle name="level1a 2 3 2 2 3 2 2 2" xfId="21992" xr:uid="{00000000-0005-0000-0000-0000DC070000}"/>
    <cellStyle name="level1a 2 3 2 2 3 2 3" xfId="15264" xr:uid="{00000000-0005-0000-0000-0000DD070000}"/>
    <cellStyle name="level1a 2 3 2 2 3 2 3 2" xfId="27930" xr:uid="{00000000-0005-0000-0000-0000DE070000}"/>
    <cellStyle name="level1a 2 3 2 2 3 2 3 2 2" xfId="36735" xr:uid="{00000000-0005-0000-0000-0000DF070000}"/>
    <cellStyle name="level1a 2 3 2 2 3 2 4" xfId="6894" xr:uid="{00000000-0005-0000-0000-0000E0070000}"/>
    <cellStyle name="level1a 2 3 2 2 3 3" xfId="3827" xr:uid="{00000000-0005-0000-0000-0000E1070000}"/>
    <cellStyle name="level1a 2 3 2 2 3 3 2" xfId="13454" xr:uid="{00000000-0005-0000-0000-0000E2070000}"/>
    <cellStyle name="level1a 2 3 2 2 3 3 2 2" xfId="23815" xr:uid="{00000000-0005-0000-0000-0000E3070000}"/>
    <cellStyle name="level1a 2 3 2 2 3 3 3" xfId="17047" xr:uid="{00000000-0005-0000-0000-0000E4070000}"/>
    <cellStyle name="level1a 2 3 2 2 3 3 3 2" xfId="29713" xr:uid="{00000000-0005-0000-0000-0000E5070000}"/>
    <cellStyle name="level1a 2 3 2 2 3 3 3 2 2" xfId="38492" xr:uid="{00000000-0005-0000-0000-0000E6070000}"/>
    <cellStyle name="level1a 2 3 2 2 3 3 4" xfId="8401" xr:uid="{00000000-0005-0000-0000-0000E7070000}"/>
    <cellStyle name="level1a 2 3 2 2 3 3 4 2" xfId="24560" xr:uid="{00000000-0005-0000-0000-0000E8070000}"/>
    <cellStyle name="level1a 2 3 2 2 3 4" xfId="9195" xr:uid="{00000000-0005-0000-0000-0000E9070000}"/>
    <cellStyle name="level1a 2 3 2 2 3 5" xfId="14451" xr:uid="{00000000-0005-0000-0000-0000EA070000}"/>
    <cellStyle name="level1a 2 3 2 2 3 5 2" xfId="27144" xr:uid="{00000000-0005-0000-0000-0000EB070000}"/>
    <cellStyle name="level1a 2 3 2 2 3 5 2 2" xfId="35981" xr:uid="{00000000-0005-0000-0000-0000EC070000}"/>
    <cellStyle name="level1a 2 3 2 2 3 6" xfId="5388" xr:uid="{00000000-0005-0000-0000-0000ED070000}"/>
    <cellStyle name="level1a 2 3 2 2 3 6 2" xfId="18105" xr:uid="{00000000-0005-0000-0000-0000EE070000}"/>
    <cellStyle name="level1a 2 3 2 2 4" xfId="1282" xr:uid="{00000000-0005-0000-0000-0000EF070000}"/>
    <cellStyle name="level1a 2 3 2 2 4 2" xfId="1916" xr:uid="{00000000-0005-0000-0000-0000F0070000}"/>
    <cellStyle name="level1a 2 3 2 2 4 2 2" xfId="11587" xr:uid="{00000000-0005-0000-0000-0000F1070000}"/>
    <cellStyle name="level1a 2 3 2 2 4 2 2 2" xfId="21993" xr:uid="{00000000-0005-0000-0000-0000F2070000}"/>
    <cellStyle name="level1a 2 3 2 2 4 2 3" xfId="15265" xr:uid="{00000000-0005-0000-0000-0000F3070000}"/>
    <cellStyle name="level1a 2 3 2 2 4 2 3 2" xfId="27931" xr:uid="{00000000-0005-0000-0000-0000F4070000}"/>
    <cellStyle name="level1a 2 3 2 2 4 2 3 2 2" xfId="36736" xr:uid="{00000000-0005-0000-0000-0000F5070000}"/>
    <cellStyle name="level1a 2 3 2 2 4 2 4" xfId="7115" xr:uid="{00000000-0005-0000-0000-0000F6070000}"/>
    <cellStyle name="level1a 2 3 2 2 4 3" xfId="4060" xr:uid="{00000000-0005-0000-0000-0000F7070000}"/>
    <cellStyle name="level1a 2 3 2 2 4 3 2" xfId="13682" xr:uid="{00000000-0005-0000-0000-0000F8070000}"/>
    <cellStyle name="level1a 2 3 2 2 4 3 2 2" xfId="24034" xr:uid="{00000000-0005-0000-0000-0000F9070000}"/>
    <cellStyle name="level1a 2 3 2 2 4 3 3" xfId="17260" xr:uid="{00000000-0005-0000-0000-0000FA070000}"/>
    <cellStyle name="level1a 2 3 2 2 4 3 3 2" xfId="29926" xr:uid="{00000000-0005-0000-0000-0000FB070000}"/>
    <cellStyle name="level1a 2 3 2 2 4 3 3 2 2" xfId="38703" xr:uid="{00000000-0005-0000-0000-0000FC070000}"/>
    <cellStyle name="level1a 2 3 2 2 4 3 4" xfId="8623" xr:uid="{00000000-0005-0000-0000-0000FD070000}"/>
    <cellStyle name="level1a 2 3 2 2 4 3 4 2" xfId="21022" xr:uid="{00000000-0005-0000-0000-0000FE070000}"/>
    <cellStyle name="level1a 2 3 2 2 4 4" xfId="9419" xr:uid="{00000000-0005-0000-0000-0000FF070000}"/>
    <cellStyle name="level1a 2 3 2 2 4 5" xfId="10953" xr:uid="{00000000-0005-0000-0000-000000080000}"/>
    <cellStyle name="level1a 2 3 2 2 4 5 2" xfId="21393" xr:uid="{00000000-0005-0000-0000-000001080000}"/>
    <cellStyle name="level1a 2 3 2 2 4 6" xfId="14660" xr:uid="{00000000-0005-0000-0000-000002080000}"/>
    <cellStyle name="level1a 2 3 2 2 4 6 2" xfId="27345" xr:uid="{00000000-0005-0000-0000-000003080000}"/>
    <cellStyle name="level1a 2 3 2 2 4 6 2 2" xfId="36174" xr:uid="{00000000-0005-0000-0000-000004080000}"/>
    <cellStyle name="level1a 2 3 2 2 4 7" xfId="5574" xr:uid="{00000000-0005-0000-0000-000005080000}"/>
    <cellStyle name="level1a 2 3 2 2 4 7 2" xfId="20432" xr:uid="{00000000-0005-0000-0000-000006080000}"/>
    <cellStyle name="level1a 2 3 2 2 5" xfId="1499" xr:uid="{00000000-0005-0000-0000-000007080000}"/>
    <cellStyle name="level1a 2 3 2 2 5 2" xfId="1917" xr:uid="{00000000-0005-0000-0000-000008080000}"/>
    <cellStyle name="level1a 2 3 2 2 5 2 2" xfId="11588" xr:uid="{00000000-0005-0000-0000-000009080000}"/>
    <cellStyle name="level1a 2 3 2 2 5 2 2 2" xfId="21994" xr:uid="{00000000-0005-0000-0000-00000A080000}"/>
    <cellStyle name="level1a 2 3 2 2 5 2 3" xfId="15266" xr:uid="{00000000-0005-0000-0000-00000B080000}"/>
    <cellStyle name="level1a 2 3 2 2 5 2 3 2" xfId="27932" xr:uid="{00000000-0005-0000-0000-00000C080000}"/>
    <cellStyle name="level1a 2 3 2 2 5 2 3 2 2" xfId="36737" xr:uid="{00000000-0005-0000-0000-00000D080000}"/>
    <cellStyle name="level1a 2 3 2 2 5 2 4" xfId="7224" xr:uid="{00000000-0005-0000-0000-00000E080000}"/>
    <cellStyle name="level1a 2 3 2 2 5 3" xfId="4277" xr:uid="{00000000-0005-0000-0000-00000F080000}"/>
    <cellStyle name="level1a 2 3 2 2 5 3 2" xfId="13899" xr:uid="{00000000-0005-0000-0000-000010080000}"/>
    <cellStyle name="level1a 2 3 2 2 5 3 2 2" xfId="24241" xr:uid="{00000000-0005-0000-0000-000011080000}"/>
    <cellStyle name="level1a 2 3 2 2 5 3 3" xfId="17459" xr:uid="{00000000-0005-0000-0000-000012080000}"/>
    <cellStyle name="level1a 2 3 2 2 5 3 3 2" xfId="30125" xr:uid="{00000000-0005-0000-0000-000013080000}"/>
    <cellStyle name="level1a 2 3 2 2 5 3 3 2 2" xfId="38902" xr:uid="{00000000-0005-0000-0000-000014080000}"/>
    <cellStyle name="level1a 2 3 2 2 5 3 4" xfId="9536" xr:uid="{00000000-0005-0000-0000-000015080000}"/>
    <cellStyle name="level1a 2 3 2 2 5 4" xfId="11170" xr:uid="{00000000-0005-0000-0000-000016080000}"/>
    <cellStyle name="level1a 2 3 2 2 5 4 2" xfId="21601" xr:uid="{00000000-0005-0000-0000-000017080000}"/>
    <cellStyle name="level1a 2 3 2 2 5 5" xfId="14877" xr:uid="{00000000-0005-0000-0000-000018080000}"/>
    <cellStyle name="level1a 2 3 2 2 5 5 2" xfId="27554" xr:uid="{00000000-0005-0000-0000-000019080000}"/>
    <cellStyle name="level1a 2 3 2 2 5 5 2 2" xfId="36373" xr:uid="{00000000-0005-0000-0000-00001A080000}"/>
    <cellStyle name="level1a 2 3 2 2 5 6" xfId="5680" xr:uid="{00000000-0005-0000-0000-00001B080000}"/>
    <cellStyle name="level1a 2 3 2 2 5 6 2" xfId="25414" xr:uid="{00000000-0005-0000-0000-00001C080000}"/>
    <cellStyle name="level1a 2 3 2 2 6" xfId="1701" xr:uid="{00000000-0005-0000-0000-00001D080000}"/>
    <cellStyle name="level1a 2 3 2 2 6 2" xfId="1918" xr:uid="{00000000-0005-0000-0000-00001E080000}"/>
    <cellStyle name="level1a 2 3 2 2 6 2 2" xfId="11589" xr:uid="{00000000-0005-0000-0000-00001F080000}"/>
    <cellStyle name="level1a 2 3 2 2 6 2 2 2" xfId="21995" xr:uid="{00000000-0005-0000-0000-000020080000}"/>
    <cellStyle name="level1a 2 3 2 2 6 2 3" xfId="15267" xr:uid="{00000000-0005-0000-0000-000021080000}"/>
    <cellStyle name="level1a 2 3 2 2 6 2 3 2" xfId="27933" xr:uid="{00000000-0005-0000-0000-000022080000}"/>
    <cellStyle name="level1a 2 3 2 2 6 2 3 2 2" xfId="36738" xr:uid="{00000000-0005-0000-0000-000023080000}"/>
    <cellStyle name="level1a 2 3 2 2 6 2 4" xfId="7225" xr:uid="{00000000-0005-0000-0000-000024080000}"/>
    <cellStyle name="level1a 2 3 2 2 6 3" xfId="4479" xr:uid="{00000000-0005-0000-0000-000025080000}"/>
    <cellStyle name="level1a 2 3 2 2 6 3 2" xfId="14101" xr:uid="{00000000-0005-0000-0000-000026080000}"/>
    <cellStyle name="level1a 2 3 2 2 6 3 2 2" xfId="24433" xr:uid="{00000000-0005-0000-0000-000027080000}"/>
    <cellStyle name="level1a 2 3 2 2 6 3 3" xfId="17646" xr:uid="{00000000-0005-0000-0000-000028080000}"/>
    <cellStyle name="level1a 2 3 2 2 6 3 3 2" xfId="30312" xr:uid="{00000000-0005-0000-0000-000029080000}"/>
    <cellStyle name="level1a 2 3 2 2 6 3 3 2 2" xfId="39089" xr:uid="{00000000-0005-0000-0000-00002A080000}"/>
    <cellStyle name="level1a 2 3 2 2 6 3 4" xfId="9537" xr:uid="{00000000-0005-0000-0000-00002B080000}"/>
    <cellStyle name="level1a 2 3 2 2 6 4" xfId="11372" xr:uid="{00000000-0005-0000-0000-00002C080000}"/>
    <cellStyle name="level1a 2 3 2 2 6 4 2" xfId="21797" xr:uid="{00000000-0005-0000-0000-00002D080000}"/>
    <cellStyle name="level1a 2 3 2 2 6 5" xfId="15079" xr:uid="{00000000-0005-0000-0000-00002E080000}"/>
    <cellStyle name="level1a 2 3 2 2 6 5 2" xfId="27748" xr:uid="{00000000-0005-0000-0000-00002F080000}"/>
    <cellStyle name="level1a 2 3 2 2 6 5 2 2" xfId="36560" xr:uid="{00000000-0005-0000-0000-000030080000}"/>
    <cellStyle name="level1a 2 3 2 2 6 6" xfId="5681" xr:uid="{00000000-0005-0000-0000-000031080000}"/>
    <cellStyle name="level1a 2 3 2 2 6 6 2" xfId="25229" xr:uid="{00000000-0005-0000-0000-000032080000}"/>
    <cellStyle name="level1a 2 3 2 2 7" xfId="1913" xr:uid="{00000000-0005-0000-0000-000033080000}"/>
    <cellStyle name="level1a 2 3 2 2 7 2" xfId="11584" xr:uid="{00000000-0005-0000-0000-000034080000}"/>
    <cellStyle name="level1a 2 3 2 2 7 2 2" xfId="21990" xr:uid="{00000000-0005-0000-0000-000035080000}"/>
    <cellStyle name="level1a 2 3 2 2 7 3" xfId="15262" xr:uid="{00000000-0005-0000-0000-000036080000}"/>
    <cellStyle name="level1a 2 3 2 2 7 3 2" xfId="27928" xr:uid="{00000000-0005-0000-0000-000037080000}"/>
    <cellStyle name="level1a 2 3 2 2 7 3 2 2" xfId="36733" xr:uid="{00000000-0005-0000-0000-000038080000}"/>
    <cellStyle name="level1a 2 3 2 2 7 4" xfId="6456" xr:uid="{00000000-0005-0000-0000-000039080000}"/>
    <cellStyle name="level1a 2 3 2 2 8" xfId="4852" xr:uid="{00000000-0005-0000-0000-00003A080000}"/>
    <cellStyle name="level1a 2 3 2 2 8 2" xfId="25216" xr:uid="{00000000-0005-0000-0000-00003B080000}"/>
    <cellStyle name="level1a 2 3 2 2_STUD aligned by INSTIT" xfId="4804" xr:uid="{00000000-0005-0000-0000-00003C080000}"/>
    <cellStyle name="level1a 2 3 2 3" xfId="475" xr:uid="{00000000-0005-0000-0000-00003D080000}"/>
    <cellStyle name="level1a 2 3 2 3 2" xfId="831" xr:uid="{00000000-0005-0000-0000-00003E080000}"/>
    <cellStyle name="level1a 2 3 2 3 2 2" xfId="1920" xr:uid="{00000000-0005-0000-0000-00003F080000}"/>
    <cellStyle name="level1a 2 3 2 3 2 2 2" xfId="11591" xr:uid="{00000000-0005-0000-0000-000040080000}"/>
    <cellStyle name="level1a 2 3 2 3 2 2 2 2" xfId="21997" xr:uid="{00000000-0005-0000-0000-000041080000}"/>
    <cellStyle name="level1a 2 3 2 3 2 2 3" xfId="15269" xr:uid="{00000000-0005-0000-0000-000042080000}"/>
    <cellStyle name="level1a 2 3 2 3 2 2 3 2" xfId="27935" xr:uid="{00000000-0005-0000-0000-000043080000}"/>
    <cellStyle name="level1a 2 3 2 3 2 2 3 2 2" xfId="36740" xr:uid="{00000000-0005-0000-0000-000044080000}"/>
    <cellStyle name="level1a 2 3 2 3 2 2 4" xfId="6949" xr:uid="{00000000-0005-0000-0000-000045080000}"/>
    <cellStyle name="level1a 2 3 2 3 2 3" xfId="3612" xr:uid="{00000000-0005-0000-0000-000046080000}"/>
    <cellStyle name="level1a 2 3 2 3 2 3 2" xfId="13240" xr:uid="{00000000-0005-0000-0000-000047080000}"/>
    <cellStyle name="level1a 2 3 2 3 2 3 2 2" xfId="23607" xr:uid="{00000000-0005-0000-0000-000048080000}"/>
    <cellStyle name="level1a 2 3 2 3 2 3 3" xfId="16846" xr:uid="{00000000-0005-0000-0000-000049080000}"/>
    <cellStyle name="level1a 2 3 2 3 2 3 3 2" xfId="29512" xr:uid="{00000000-0005-0000-0000-00004A080000}"/>
    <cellStyle name="level1a 2 3 2 3 2 3 3 2 2" xfId="38292" xr:uid="{00000000-0005-0000-0000-00004B080000}"/>
    <cellStyle name="level1a 2 3 2 3 2 3 4" xfId="8457" xr:uid="{00000000-0005-0000-0000-00004C080000}"/>
    <cellStyle name="level1a 2 3 2 3 2 3 4 2" xfId="25272" xr:uid="{00000000-0005-0000-0000-00004D080000}"/>
    <cellStyle name="level1a 2 3 2 3 2 4" xfId="9252" xr:uid="{00000000-0005-0000-0000-00004E080000}"/>
    <cellStyle name="level1a 2 3 2 3 2 5" xfId="14246" xr:uid="{00000000-0005-0000-0000-00004F080000}"/>
    <cellStyle name="level1a 2 3 2 3 2 5 2" xfId="26947" xr:uid="{00000000-0005-0000-0000-000050080000}"/>
    <cellStyle name="level1a 2 3 2 3 2 5 2 2" xfId="35790" xr:uid="{00000000-0005-0000-0000-000051080000}"/>
    <cellStyle name="level1a 2 3 2 3 2 6" xfId="5431" xr:uid="{00000000-0005-0000-0000-000052080000}"/>
    <cellStyle name="level1a 2 3 2 3 2 6 2" xfId="18722" xr:uid="{00000000-0005-0000-0000-000053080000}"/>
    <cellStyle name="level1a 2 3 2 3 3" xfId="1110" xr:uid="{00000000-0005-0000-0000-000054080000}"/>
    <cellStyle name="level1a 2 3 2 3 3 2" xfId="1921" xr:uid="{00000000-0005-0000-0000-000055080000}"/>
    <cellStyle name="level1a 2 3 2 3 3 2 2" xfId="11592" xr:uid="{00000000-0005-0000-0000-000056080000}"/>
    <cellStyle name="level1a 2 3 2 3 3 2 2 2" xfId="21998" xr:uid="{00000000-0005-0000-0000-000057080000}"/>
    <cellStyle name="level1a 2 3 2 3 3 2 3" xfId="15270" xr:uid="{00000000-0005-0000-0000-000058080000}"/>
    <cellStyle name="level1a 2 3 2 3 3 2 3 2" xfId="27936" xr:uid="{00000000-0005-0000-0000-000059080000}"/>
    <cellStyle name="level1a 2 3 2 3 3 2 3 2 2" xfId="36741" xr:uid="{00000000-0005-0000-0000-00005A080000}"/>
    <cellStyle name="level1a 2 3 2 3 3 2 4" xfId="7226" xr:uid="{00000000-0005-0000-0000-00005B080000}"/>
    <cellStyle name="level1a 2 3 2 3 3 3" xfId="3888" xr:uid="{00000000-0005-0000-0000-00005C080000}"/>
    <cellStyle name="level1a 2 3 2 3 3 3 2" xfId="13511" xr:uid="{00000000-0005-0000-0000-00005D080000}"/>
    <cellStyle name="level1a 2 3 2 3 3 3 2 2" xfId="23871" xr:uid="{00000000-0005-0000-0000-00005E080000}"/>
    <cellStyle name="level1a 2 3 2 3 3 3 3" xfId="17101" xr:uid="{00000000-0005-0000-0000-00005F080000}"/>
    <cellStyle name="level1a 2 3 2 3 3 3 3 2" xfId="29767" xr:uid="{00000000-0005-0000-0000-000060080000}"/>
    <cellStyle name="level1a 2 3 2 3 3 3 3 2 2" xfId="38545" xr:uid="{00000000-0005-0000-0000-000061080000}"/>
    <cellStyle name="level1a 2 3 2 3 3 3 4" xfId="9538" xr:uid="{00000000-0005-0000-0000-000062080000}"/>
    <cellStyle name="level1a 2 3 2 3 3 4" xfId="10814" xr:uid="{00000000-0005-0000-0000-000063080000}"/>
    <cellStyle name="level1a 2 3 2 3 3 4 2" xfId="21271" xr:uid="{00000000-0005-0000-0000-000064080000}"/>
    <cellStyle name="level1a 2 3 2 3 3 5" xfId="5682" xr:uid="{00000000-0005-0000-0000-000065080000}"/>
    <cellStyle name="level1a 2 3 2 3 3 5 2" xfId="18466" xr:uid="{00000000-0005-0000-0000-000066080000}"/>
    <cellStyle name="level1a 2 3 2 3 4" xfId="1339" xr:uid="{00000000-0005-0000-0000-000067080000}"/>
    <cellStyle name="level1a 2 3 2 3 4 2" xfId="1922" xr:uid="{00000000-0005-0000-0000-000068080000}"/>
    <cellStyle name="level1a 2 3 2 3 4 2 2" xfId="11593" xr:uid="{00000000-0005-0000-0000-000069080000}"/>
    <cellStyle name="level1a 2 3 2 3 4 2 2 2" xfId="21999" xr:uid="{00000000-0005-0000-0000-00006A080000}"/>
    <cellStyle name="level1a 2 3 2 3 4 2 3" xfId="15271" xr:uid="{00000000-0005-0000-0000-00006B080000}"/>
    <cellStyle name="level1a 2 3 2 3 4 2 3 2" xfId="27937" xr:uid="{00000000-0005-0000-0000-00006C080000}"/>
    <cellStyle name="level1a 2 3 2 3 4 2 3 2 2" xfId="36742" xr:uid="{00000000-0005-0000-0000-00006D080000}"/>
    <cellStyle name="level1a 2 3 2 3 4 2 4" xfId="7227" xr:uid="{00000000-0005-0000-0000-00006E080000}"/>
    <cellStyle name="level1a 2 3 2 3 4 3" xfId="4117" xr:uid="{00000000-0005-0000-0000-00006F080000}"/>
    <cellStyle name="level1a 2 3 2 3 4 3 2" xfId="13739" xr:uid="{00000000-0005-0000-0000-000070080000}"/>
    <cellStyle name="level1a 2 3 2 3 4 3 2 2" xfId="24089" xr:uid="{00000000-0005-0000-0000-000071080000}"/>
    <cellStyle name="level1a 2 3 2 3 4 3 3" xfId="17314" xr:uid="{00000000-0005-0000-0000-000072080000}"/>
    <cellStyle name="level1a 2 3 2 3 4 3 3 2" xfId="29980" xr:uid="{00000000-0005-0000-0000-000073080000}"/>
    <cellStyle name="level1a 2 3 2 3 4 3 3 2 2" xfId="38757" xr:uid="{00000000-0005-0000-0000-000074080000}"/>
    <cellStyle name="level1a 2 3 2 3 4 3 4" xfId="9539" xr:uid="{00000000-0005-0000-0000-000075080000}"/>
    <cellStyle name="level1a 2 3 2 3 4 4" xfId="11010" xr:uid="{00000000-0005-0000-0000-000076080000}"/>
    <cellStyle name="level1a 2 3 2 3 4 4 2" xfId="21447" xr:uid="{00000000-0005-0000-0000-000077080000}"/>
    <cellStyle name="level1a 2 3 2 3 4 5" xfId="14717" xr:uid="{00000000-0005-0000-0000-000078080000}"/>
    <cellStyle name="level1a 2 3 2 3 4 5 2" xfId="27400" xr:uid="{00000000-0005-0000-0000-000079080000}"/>
    <cellStyle name="level1a 2 3 2 3 4 5 2 2" xfId="36228" xr:uid="{00000000-0005-0000-0000-00007A080000}"/>
    <cellStyle name="level1a 2 3 2 3 4 6" xfId="5683" xr:uid="{00000000-0005-0000-0000-00007B080000}"/>
    <cellStyle name="level1a 2 3 2 3 4 6 2" xfId="24957" xr:uid="{00000000-0005-0000-0000-00007C080000}"/>
    <cellStyle name="level1a 2 3 2 3 5" xfId="1555" xr:uid="{00000000-0005-0000-0000-00007D080000}"/>
    <cellStyle name="level1a 2 3 2 3 5 2" xfId="1923" xr:uid="{00000000-0005-0000-0000-00007E080000}"/>
    <cellStyle name="level1a 2 3 2 3 5 2 2" xfId="11594" xr:uid="{00000000-0005-0000-0000-00007F080000}"/>
    <cellStyle name="level1a 2 3 2 3 5 2 2 2" xfId="22000" xr:uid="{00000000-0005-0000-0000-000080080000}"/>
    <cellStyle name="level1a 2 3 2 3 5 2 3" xfId="15272" xr:uid="{00000000-0005-0000-0000-000081080000}"/>
    <cellStyle name="level1a 2 3 2 3 5 2 3 2" xfId="27938" xr:uid="{00000000-0005-0000-0000-000082080000}"/>
    <cellStyle name="level1a 2 3 2 3 5 2 3 2 2" xfId="36743" xr:uid="{00000000-0005-0000-0000-000083080000}"/>
    <cellStyle name="level1a 2 3 2 3 5 2 4" xfId="7228" xr:uid="{00000000-0005-0000-0000-000084080000}"/>
    <cellStyle name="level1a 2 3 2 3 5 3" xfId="4333" xr:uid="{00000000-0005-0000-0000-000085080000}"/>
    <cellStyle name="level1a 2 3 2 3 5 3 2" xfId="13955" xr:uid="{00000000-0005-0000-0000-000086080000}"/>
    <cellStyle name="level1a 2 3 2 3 5 3 2 2" xfId="24294" xr:uid="{00000000-0005-0000-0000-000087080000}"/>
    <cellStyle name="level1a 2 3 2 3 5 3 3" xfId="17512" xr:uid="{00000000-0005-0000-0000-000088080000}"/>
    <cellStyle name="level1a 2 3 2 3 5 3 3 2" xfId="30178" xr:uid="{00000000-0005-0000-0000-000089080000}"/>
    <cellStyle name="level1a 2 3 2 3 5 3 3 2 2" xfId="38955" xr:uid="{00000000-0005-0000-0000-00008A080000}"/>
    <cellStyle name="level1a 2 3 2 3 5 3 4" xfId="9540" xr:uid="{00000000-0005-0000-0000-00008B080000}"/>
    <cellStyle name="level1a 2 3 2 3 5 4" xfId="11226" xr:uid="{00000000-0005-0000-0000-00008C080000}"/>
    <cellStyle name="level1a 2 3 2 3 5 4 2" xfId="21655" xr:uid="{00000000-0005-0000-0000-00008D080000}"/>
    <cellStyle name="level1a 2 3 2 3 5 5" xfId="14933" xr:uid="{00000000-0005-0000-0000-00008E080000}"/>
    <cellStyle name="level1a 2 3 2 3 5 5 2" xfId="27607" xr:uid="{00000000-0005-0000-0000-00008F080000}"/>
    <cellStyle name="level1a 2 3 2 3 5 5 2 2" xfId="36426" xr:uid="{00000000-0005-0000-0000-000090080000}"/>
    <cellStyle name="level1a 2 3 2 3 5 6" xfId="5684" xr:uid="{00000000-0005-0000-0000-000091080000}"/>
    <cellStyle name="level1a 2 3 2 3 5 6 2" xfId="23332" xr:uid="{00000000-0005-0000-0000-000092080000}"/>
    <cellStyle name="level1a 2 3 2 3 6" xfId="1757" xr:uid="{00000000-0005-0000-0000-000093080000}"/>
    <cellStyle name="level1a 2 3 2 3 6 2" xfId="1924" xr:uid="{00000000-0005-0000-0000-000094080000}"/>
    <cellStyle name="level1a 2 3 2 3 6 2 2" xfId="11595" xr:uid="{00000000-0005-0000-0000-000095080000}"/>
    <cellStyle name="level1a 2 3 2 3 6 2 2 2" xfId="22001" xr:uid="{00000000-0005-0000-0000-000096080000}"/>
    <cellStyle name="level1a 2 3 2 3 6 2 3" xfId="15273" xr:uid="{00000000-0005-0000-0000-000097080000}"/>
    <cellStyle name="level1a 2 3 2 3 6 2 3 2" xfId="27939" xr:uid="{00000000-0005-0000-0000-000098080000}"/>
    <cellStyle name="level1a 2 3 2 3 6 2 3 2 2" xfId="36744" xr:uid="{00000000-0005-0000-0000-000099080000}"/>
    <cellStyle name="level1a 2 3 2 3 6 2 4" xfId="7229" xr:uid="{00000000-0005-0000-0000-00009A080000}"/>
    <cellStyle name="level1a 2 3 2 3 6 3" xfId="4535" xr:uid="{00000000-0005-0000-0000-00009B080000}"/>
    <cellStyle name="level1a 2 3 2 3 6 3 2" xfId="14157" xr:uid="{00000000-0005-0000-0000-00009C080000}"/>
    <cellStyle name="level1a 2 3 2 3 6 3 2 2" xfId="24487" xr:uid="{00000000-0005-0000-0000-00009D080000}"/>
    <cellStyle name="level1a 2 3 2 3 6 3 3" xfId="17699" xr:uid="{00000000-0005-0000-0000-00009E080000}"/>
    <cellStyle name="level1a 2 3 2 3 6 3 3 2" xfId="30365" xr:uid="{00000000-0005-0000-0000-00009F080000}"/>
    <cellStyle name="level1a 2 3 2 3 6 3 3 2 2" xfId="39142" xr:uid="{00000000-0005-0000-0000-0000A0080000}"/>
    <cellStyle name="level1a 2 3 2 3 6 3 4" xfId="9541" xr:uid="{00000000-0005-0000-0000-0000A1080000}"/>
    <cellStyle name="level1a 2 3 2 3 6 4" xfId="11428" xr:uid="{00000000-0005-0000-0000-0000A2080000}"/>
    <cellStyle name="level1a 2 3 2 3 6 4 2" xfId="21851" xr:uid="{00000000-0005-0000-0000-0000A3080000}"/>
    <cellStyle name="level1a 2 3 2 3 6 5" xfId="15135" xr:uid="{00000000-0005-0000-0000-0000A4080000}"/>
    <cellStyle name="level1a 2 3 2 3 6 5 2" xfId="27802" xr:uid="{00000000-0005-0000-0000-0000A5080000}"/>
    <cellStyle name="level1a 2 3 2 3 6 5 2 2" xfId="36613" xr:uid="{00000000-0005-0000-0000-0000A6080000}"/>
    <cellStyle name="level1a 2 3 2 3 6 6" xfId="5685" xr:uid="{00000000-0005-0000-0000-0000A7080000}"/>
    <cellStyle name="level1a 2 3 2 3 6 6 2" xfId="18192" xr:uid="{00000000-0005-0000-0000-0000A8080000}"/>
    <cellStyle name="level1a 2 3 2 3 7" xfId="1919" xr:uid="{00000000-0005-0000-0000-0000A9080000}"/>
    <cellStyle name="level1a 2 3 2 3 7 2" xfId="11590" xr:uid="{00000000-0005-0000-0000-0000AA080000}"/>
    <cellStyle name="level1a 2 3 2 3 7 2 2" xfId="21996" xr:uid="{00000000-0005-0000-0000-0000AB080000}"/>
    <cellStyle name="level1a 2 3 2 3 7 3" xfId="15268" xr:uid="{00000000-0005-0000-0000-0000AC080000}"/>
    <cellStyle name="level1a 2 3 2 3 7 3 2" xfId="27934" xr:uid="{00000000-0005-0000-0000-0000AD080000}"/>
    <cellStyle name="level1a 2 3 2 3 7 3 2 2" xfId="36739" xr:uid="{00000000-0005-0000-0000-0000AE080000}"/>
    <cellStyle name="level1a 2 3 2 3 7 4" xfId="6511" xr:uid="{00000000-0005-0000-0000-0000AF080000}"/>
    <cellStyle name="level1a 2 3 2 3 8" xfId="3348" xr:uid="{00000000-0005-0000-0000-0000B0080000}"/>
    <cellStyle name="level1a 2 3 2 3 8 2" xfId="12989" xr:uid="{00000000-0005-0000-0000-0000B1080000}"/>
    <cellStyle name="level1a 2 3 2 3 8 2 2" xfId="23358" xr:uid="{00000000-0005-0000-0000-0000B2080000}"/>
    <cellStyle name="level1a 2 3 2 3 8 3" xfId="16601" xr:uid="{00000000-0005-0000-0000-0000B3080000}"/>
    <cellStyle name="level1a 2 3 2 3 8 3 2" xfId="29267" xr:uid="{00000000-0005-0000-0000-0000B4080000}"/>
    <cellStyle name="level1a 2 3 2 3 8 3 2 2" xfId="38054" xr:uid="{00000000-0005-0000-0000-0000B5080000}"/>
    <cellStyle name="level1a 2 3 2 3 8 4" xfId="8022" xr:uid="{00000000-0005-0000-0000-0000B6080000}"/>
    <cellStyle name="level1a 2 3 2 3 9" xfId="4884" xr:uid="{00000000-0005-0000-0000-0000B7080000}"/>
    <cellStyle name="level1a 2 3 2 3 9 2" xfId="25849" xr:uid="{00000000-0005-0000-0000-0000B8080000}"/>
    <cellStyle name="level1a 2 3 2 3_STUD aligned by INSTIT" xfId="4781" xr:uid="{00000000-0005-0000-0000-0000B9080000}"/>
    <cellStyle name="level1a 2 3 2 4" xfId="651" xr:uid="{00000000-0005-0000-0000-0000BA080000}"/>
    <cellStyle name="level1a 2 3 2 4 2" xfId="1925" xr:uid="{00000000-0005-0000-0000-0000BB080000}"/>
    <cellStyle name="level1a 2 3 2 4 2 2" xfId="11596" xr:uid="{00000000-0005-0000-0000-0000BC080000}"/>
    <cellStyle name="level1a 2 3 2 4 2 2 2" xfId="22002" xr:uid="{00000000-0005-0000-0000-0000BD080000}"/>
    <cellStyle name="level1a 2 3 2 4 2 3" xfId="15274" xr:uid="{00000000-0005-0000-0000-0000BE080000}"/>
    <cellStyle name="level1a 2 3 2 4 2 3 2" xfId="27940" xr:uid="{00000000-0005-0000-0000-0000BF080000}"/>
    <cellStyle name="level1a 2 3 2 4 2 3 2 2" xfId="36745" xr:uid="{00000000-0005-0000-0000-0000C0080000}"/>
    <cellStyle name="level1a 2 3 2 4 2 4" xfId="6386" xr:uid="{00000000-0005-0000-0000-0000C1080000}"/>
    <cellStyle name="level1a 2 3 2 4 3" xfId="3459" xr:uid="{00000000-0005-0000-0000-0000C2080000}"/>
    <cellStyle name="level1a 2 3 2 4 3 2" xfId="13093" xr:uid="{00000000-0005-0000-0000-0000C3080000}"/>
    <cellStyle name="level1a 2 3 2 4 3 2 2" xfId="23461" xr:uid="{00000000-0005-0000-0000-0000C4080000}"/>
    <cellStyle name="level1a 2 3 2 4 3 3" xfId="16702" xr:uid="{00000000-0005-0000-0000-0000C5080000}"/>
    <cellStyle name="level1a 2 3 2 4 3 3 2" xfId="29368" xr:uid="{00000000-0005-0000-0000-0000C6080000}"/>
    <cellStyle name="level1a 2 3 2 4 3 3 2 2" xfId="38151" xr:uid="{00000000-0005-0000-0000-0000C7080000}"/>
    <cellStyle name="level1a 2 3 2 4 3 4" xfId="7970" xr:uid="{00000000-0005-0000-0000-0000C8080000}"/>
    <cellStyle name="level1a 2 3 2 4 3 4 2" xfId="5768" xr:uid="{00000000-0005-0000-0000-0000C9080000}"/>
    <cellStyle name="level1a 2 3 2 4 4" xfId="10129" xr:uid="{00000000-0005-0000-0000-0000CA080000}"/>
    <cellStyle name="level1a 2 3 2 4 5" xfId="10445" xr:uid="{00000000-0005-0000-0000-0000CB080000}"/>
    <cellStyle name="level1a 2 3 2 4 5 2" xfId="20950" xr:uid="{00000000-0005-0000-0000-0000CC080000}"/>
    <cellStyle name="level1a 2 3 2 4 6" xfId="4783" xr:uid="{00000000-0005-0000-0000-0000CD080000}"/>
    <cellStyle name="level1a 2 3 2 4 6 2" xfId="23402" xr:uid="{00000000-0005-0000-0000-0000CE080000}"/>
    <cellStyle name="level1a 2 3 2 5" xfId="937" xr:uid="{00000000-0005-0000-0000-0000CF080000}"/>
    <cellStyle name="level1a 2 3 2 5 2" xfId="1926" xr:uid="{00000000-0005-0000-0000-0000D0080000}"/>
    <cellStyle name="level1a 2 3 2 5 2 2" xfId="11597" xr:uid="{00000000-0005-0000-0000-0000D1080000}"/>
    <cellStyle name="level1a 2 3 2 5 2 2 2" xfId="22003" xr:uid="{00000000-0005-0000-0000-0000D2080000}"/>
    <cellStyle name="level1a 2 3 2 5 2 3" xfId="15275" xr:uid="{00000000-0005-0000-0000-0000D3080000}"/>
    <cellStyle name="level1a 2 3 2 5 2 3 2" xfId="27941" xr:uid="{00000000-0005-0000-0000-0000D4080000}"/>
    <cellStyle name="level1a 2 3 2 5 2 3 2 2" xfId="36746" xr:uid="{00000000-0005-0000-0000-0000D5080000}"/>
    <cellStyle name="level1a 2 3 2 5 2 4" xfId="6648" xr:uid="{00000000-0005-0000-0000-0000D6080000}"/>
    <cellStyle name="level1a 2 3 2 5 3" xfId="3715" xr:uid="{00000000-0005-0000-0000-0000D7080000}"/>
    <cellStyle name="level1a 2 3 2 5 3 2" xfId="13342" xr:uid="{00000000-0005-0000-0000-0000D8080000}"/>
    <cellStyle name="level1a 2 3 2 5 3 2 2" xfId="23707" xr:uid="{00000000-0005-0000-0000-0000D9080000}"/>
    <cellStyle name="level1a 2 3 2 5 3 3" xfId="16942" xr:uid="{00000000-0005-0000-0000-0000DA080000}"/>
    <cellStyle name="level1a 2 3 2 5 3 3 2" xfId="29608" xr:uid="{00000000-0005-0000-0000-0000DB080000}"/>
    <cellStyle name="level1a 2 3 2 5 3 3 2 2" xfId="38387" xr:uid="{00000000-0005-0000-0000-0000DC080000}"/>
    <cellStyle name="level1a 2 3 2 5 3 4" xfId="8155" xr:uid="{00000000-0005-0000-0000-0000DD080000}"/>
    <cellStyle name="level1a 2 3 2 5 3 4 2" xfId="4668" xr:uid="{00000000-0005-0000-0000-0000DE080000}"/>
    <cellStyle name="level1a 2 3 2 5 4" xfId="8740" xr:uid="{00000000-0005-0000-0000-0000DF080000}"/>
    <cellStyle name="level1a 2 3 2 5 5" xfId="10680" xr:uid="{00000000-0005-0000-0000-0000E0080000}"/>
    <cellStyle name="level1a 2 3 2 5 5 2" xfId="21158" xr:uid="{00000000-0005-0000-0000-0000E1080000}"/>
    <cellStyle name="level1a 2 3 2 5 6" xfId="14344" xr:uid="{00000000-0005-0000-0000-0000E2080000}"/>
    <cellStyle name="level1a 2 3 2 5 6 2" xfId="27042" xr:uid="{00000000-0005-0000-0000-0000E3080000}"/>
    <cellStyle name="level1a 2 3 2 5 6 2 2" xfId="35881" xr:uid="{00000000-0005-0000-0000-0000E4080000}"/>
    <cellStyle name="level1a 2 3 2 5 7" xfId="5191" xr:uid="{00000000-0005-0000-0000-0000E5080000}"/>
    <cellStyle name="level1a 2 3 2 5 7 2" xfId="18273" xr:uid="{00000000-0005-0000-0000-0000E6080000}"/>
    <cellStyle name="level1a 2 3 2 6" xfId="623" xr:uid="{00000000-0005-0000-0000-0000E7080000}"/>
    <cellStyle name="level1a 2 3 2 6 2" xfId="1927" xr:uid="{00000000-0005-0000-0000-0000E8080000}"/>
    <cellStyle name="level1a 2 3 2 6 2 2" xfId="11598" xr:uid="{00000000-0005-0000-0000-0000E9080000}"/>
    <cellStyle name="level1a 2 3 2 6 2 2 2" xfId="22004" xr:uid="{00000000-0005-0000-0000-0000EA080000}"/>
    <cellStyle name="level1a 2 3 2 6 2 3" xfId="15276" xr:uid="{00000000-0005-0000-0000-0000EB080000}"/>
    <cellStyle name="level1a 2 3 2 6 2 3 2" xfId="27942" xr:uid="{00000000-0005-0000-0000-0000EC080000}"/>
    <cellStyle name="level1a 2 3 2 6 2 3 2 2" xfId="36747" xr:uid="{00000000-0005-0000-0000-0000ED080000}"/>
    <cellStyle name="level1a 2 3 2 6 2 4" xfId="6602" xr:uid="{00000000-0005-0000-0000-0000EE080000}"/>
    <cellStyle name="level1a 2 3 2 6 3" xfId="3433" xr:uid="{00000000-0005-0000-0000-0000EF080000}"/>
    <cellStyle name="level1a 2 3 2 6 3 2" xfId="13068" xr:uid="{00000000-0005-0000-0000-0000F0080000}"/>
    <cellStyle name="level1a 2 3 2 6 3 2 2" xfId="23437" xr:uid="{00000000-0005-0000-0000-0000F1080000}"/>
    <cellStyle name="level1a 2 3 2 6 3 3" xfId="16679" xr:uid="{00000000-0005-0000-0000-0000F2080000}"/>
    <cellStyle name="level1a 2 3 2 6 3 3 2" xfId="29345" xr:uid="{00000000-0005-0000-0000-0000F3080000}"/>
    <cellStyle name="level1a 2 3 2 6 3 3 2 2" xfId="38128" xr:uid="{00000000-0005-0000-0000-0000F4080000}"/>
    <cellStyle name="level1a 2 3 2 6 3 4" xfId="8104" xr:uid="{00000000-0005-0000-0000-0000F5080000}"/>
    <cellStyle name="level1a 2 3 2 6 3 4 2" xfId="18309" xr:uid="{00000000-0005-0000-0000-0000F6080000}"/>
    <cellStyle name="level1a 2 3 2 6 4" xfId="7882" xr:uid="{00000000-0005-0000-0000-0000F7080000}"/>
    <cellStyle name="level1a 2 3 2 6 5" xfId="10419" xr:uid="{00000000-0005-0000-0000-0000F8080000}"/>
    <cellStyle name="level1a 2 3 2 6 5 2" xfId="18939" xr:uid="{00000000-0005-0000-0000-0000F9080000}"/>
    <cellStyle name="level1a 2 3 2 6 5 2 2" xfId="33208" xr:uid="{00000000-0005-0000-0000-0000FA080000}"/>
    <cellStyle name="level1a 2 3 2 6 6" xfId="5157" xr:uid="{00000000-0005-0000-0000-0000FB080000}"/>
    <cellStyle name="level1a 2 3 2 6 6 2" xfId="18027" xr:uid="{00000000-0005-0000-0000-0000FC080000}"/>
    <cellStyle name="level1a 2 3 2 7" xfId="987" xr:uid="{00000000-0005-0000-0000-0000FD080000}"/>
    <cellStyle name="level1a 2 3 2 7 2" xfId="1928" xr:uid="{00000000-0005-0000-0000-0000FE080000}"/>
    <cellStyle name="level1a 2 3 2 7 2 2" xfId="11599" xr:uid="{00000000-0005-0000-0000-0000FF080000}"/>
    <cellStyle name="level1a 2 3 2 7 2 2 2" xfId="22005" xr:uid="{00000000-0005-0000-0000-000000090000}"/>
    <cellStyle name="level1a 2 3 2 7 2 3" xfId="15277" xr:uid="{00000000-0005-0000-0000-000001090000}"/>
    <cellStyle name="level1a 2 3 2 7 2 3 2" xfId="27943" xr:uid="{00000000-0005-0000-0000-000002090000}"/>
    <cellStyle name="level1a 2 3 2 7 2 3 2 2" xfId="36748" xr:uid="{00000000-0005-0000-0000-000003090000}"/>
    <cellStyle name="level1a 2 3 2 7 2 4" xfId="7024" xr:uid="{00000000-0005-0000-0000-000004090000}"/>
    <cellStyle name="level1a 2 3 2 7 3" xfId="3765" xr:uid="{00000000-0005-0000-0000-000005090000}"/>
    <cellStyle name="level1a 2 3 2 7 3 2" xfId="13392" xr:uid="{00000000-0005-0000-0000-000006090000}"/>
    <cellStyle name="level1a 2 3 2 7 3 2 2" xfId="23757" xr:uid="{00000000-0005-0000-0000-000007090000}"/>
    <cellStyle name="level1a 2 3 2 7 3 3" xfId="16991" xr:uid="{00000000-0005-0000-0000-000008090000}"/>
    <cellStyle name="level1a 2 3 2 7 3 3 2" xfId="29657" xr:uid="{00000000-0005-0000-0000-000009090000}"/>
    <cellStyle name="level1a 2 3 2 7 3 3 2 2" xfId="38436" xr:uid="{00000000-0005-0000-0000-00000A090000}"/>
    <cellStyle name="level1a 2 3 2 7 3 4" xfId="8532" xr:uid="{00000000-0005-0000-0000-00000B090000}"/>
    <cellStyle name="level1a 2 3 2 7 3 4 2" xfId="26463" xr:uid="{00000000-0005-0000-0000-00000C090000}"/>
    <cellStyle name="level1a 2 3 2 7 4" xfId="9328" xr:uid="{00000000-0005-0000-0000-00000D090000}"/>
    <cellStyle name="level1a 2 3 2 7 5" xfId="10719" xr:uid="{00000000-0005-0000-0000-00000E090000}"/>
    <cellStyle name="level1a 2 3 2 7 5 2" xfId="21193" xr:uid="{00000000-0005-0000-0000-00000F090000}"/>
    <cellStyle name="level1a 2 3 2 7 6" xfId="14394" xr:uid="{00000000-0005-0000-0000-000010090000}"/>
    <cellStyle name="level1a 2 3 2 7 6 2" xfId="27091" xr:uid="{00000000-0005-0000-0000-000011090000}"/>
    <cellStyle name="level1a 2 3 2 7 6 2 2" xfId="35930" xr:uid="{00000000-0005-0000-0000-000012090000}"/>
    <cellStyle name="level1a 2 3 2 7 7" xfId="5492" xr:uid="{00000000-0005-0000-0000-000013090000}"/>
    <cellStyle name="level1a 2 3 2 7 7 2" xfId="22247" xr:uid="{00000000-0005-0000-0000-000014090000}"/>
    <cellStyle name="level1a 2 3 2 8" xfId="1220" xr:uid="{00000000-0005-0000-0000-000015090000}"/>
    <cellStyle name="level1a 2 3 2 8 2" xfId="1929" xr:uid="{00000000-0005-0000-0000-000016090000}"/>
    <cellStyle name="level1a 2 3 2 8 2 2" xfId="11600" xr:uid="{00000000-0005-0000-0000-000017090000}"/>
    <cellStyle name="level1a 2 3 2 8 2 2 2" xfId="22006" xr:uid="{00000000-0005-0000-0000-000018090000}"/>
    <cellStyle name="level1a 2 3 2 8 2 3" xfId="15278" xr:uid="{00000000-0005-0000-0000-000019090000}"/>
    <cellStyle name="level1a 2 3 2 8 2 3 2" xfId="27944" xr:uid="{00000000-0005-0000-0000-00001A090000}"/>
    <cellStyle name="level1a 2 3 2 8 2 3 2 2" xfId="36749" xr:uid="{00000000-0005-0000-0000-00001B090000}"/>
    <cellStyle name="level1a 2 3 2 8 2 4" xfId="7230" xr:uid="{00000000-0005-0000-0000-00001C090000}"/>
    <cellStyle name="level1a 2 3 2 8 3" xfId="3998" xr:uid="{00000000-0005-0000-0000-00001D090000}"/>
    <cellStyle name="level1a 2 3 2 8 3 2" xfId="13620" xr:uid="{00000000-0005-0000-0000-00001E090000}"/>
    <cellStyle name="level1a 2 3 2 8 3 2 2" xfId="23977" xr:uid="{00000000-0005-0000-0000-00001F090000}"/>
    <cellStyle name="level1a 2 3 2 8 3 3" xfId="17204" xr:uid="{00000000-0005-0000-0000-000020090000}"/>
    <cellStyle name="level1a 2 3 2 8 3 3 2" xfId="29870" xr:uid="{00000000-0005-0000-0000-000021090000}"/>
    <cellStyle name="level1a 2 3 2 8 3 3 2 2" xfId="38647" xr:uid="{00000000-0005-0000-0000-000022090000}"/>
    <cellStyle name="level1a 2 3 2 8 3 4" xfId="9542" xr:uid="{00000000-0005-0000-0000-000023090000}"/>
    <cellStyle name="level1a 2 3 2 8 4" xfId="10891" xr:uid="{00000000-0005-0000-0000-000024090000}"/>
    <cellStyle name="level1a 2 3 2 8 4 2" xfId="21335" xr:uid="{00000000-0005-0000-0000-000025090000}"/>
    <cellStyle name="level1a 2 3 2 8 5" xfId="14598" xr:uid="{00000000-0005-0000-0000-000026090000}"/>
    <cellStyle name="level1a 2 3 2 8 5 2" xfId="27287" xr:uid="{00000000-0005-0000-0000-000027090000}"/>
    <cellStyle name="level1a 2 3 2 8 5 2 2" xfId="36118" xr:uid="{00000000-0005-0000-0000-000028090000}"/>
    <cellStyle name="level1a 2 3 2 8 6" xfId="5686" xr:uid="{00000000-0005-0000-0000-000029090000}"/>
    <cellStyle name="level1a 2 3 2 8 6 2" xfId="24988" xr:uid="{00000000-0005-0000-0000-00002A090000}"/>
    <cellStyle name="level1a 2 3 2 9" xfId="1912" xr:uid="{00000000-0005-0000-0000-00002B090000}"/>
    <cellStyle name="level1a 2 3 2 9 2" xfId="11583" xr:uid="{00000000-0005-0000-0000-00002C090000}"/>
    <cellStyle name="level1a 2 3 2 9 2 2" xfId="21989" xr:uid="{00000000-0005-0000-0000-00002D090000}"/>
    <cellStyle name="level1a 2 3 2 9 3" xfId="15261" xr:uid="{00000000-0005-0000-0000-00002E090000}"/>
    <cellStyle name="level1a 2 3 2 9 3 2" xfId="27927" xr:uid="{00000000-0005-0000-0000-00002F090000}"/>
    <cellStyle name="level1a 2 3 2 9 3 2 2" xfId="36732" xr:uid="{00000000-0005-0000-0000-000030090000}"/>
    <cellStyle name="level1a 2 3 2 9 4" xfId="6269" xr:uid="{00000000-0005-0000-0000-000031090000}"/>
    <cellStyle name="level1a 2 3 2_STUD aligned by INSTIT" xfId="4689" xr:uid="{00000000-0005-0000-0000-000032090000}"/>
    <cellStyle name="level1a 2 3 3" xfId="397" xr:uid="{00000000-0005-0000-0000-000033090000}"/>
    <cellStyle name="level1a 2 3 3 2" xfId="753" xr:uid="{00000000-0005-0000-0000-000034090000}"/>
    <cellStyle name="level1a 2 3 3 2 2" xfId="1931" xr:uid="{00000000-0005-0000-0000-000035090000}"/>
    <cellStyle name="level1a 2 3 3 2 2 2" xfId="11602" xr:uid="{00000000-0005-0000-0000-000036090000}"/>
    <cellStyle name="level1a 2 3 3 2 2 2 2" xfId="22008" xr:uid="{00000000-0005-0000-0000-000037090000}"/>
    <cellStyle name="level1a 2 3 3 2 2 3" xfId="15280" xr:uid="{00000000-0005-0000-0000-000038090000}"/>
    <cellStyle name="level1a 2 3 3 2 2 3 2" xfId="27946" xr:uid="{00000000-0005-0000-0000-000039090000}"/>
    <cellStyle name="level1a 2 3 3 2 2 3 2 2" xfId="36751" xr:uid="{00000000-0005-0000-0000-00003A090000}"/>
    <cellStyle name="level1a 2 3 3 2 2 4" xfId="6718" xr:uid="{00000000-0005-0000-0000-00003B090000}"/>
    <cellStyle name="level1a 2 3 3 2 3" xfId="3534" xr:uid="{00000000-0005-0000-0000-00003C090000}"/>
    <cellStyle name="level1a 2 3 3 2 3 2" xfId="13166" xr:uid="{00000000-0005-0000-0000-00003D090000}"/>
    <cellStyle name="level1a 2 3 3 2 3 2 2" xfId="23533" xr:uid="{00000000-0005-0000-0000-00003E090000}"/>
    <cellStyle name="level1a 2 3 3 2 3 3" xfId="16775" xr:uid="{00000000-0005-0000-0000-00003F090000}"/>
    <cellStyle name="level1a 2 3 3 2 3 3 2" xfId="29441" xr:uid="{00000000-0005-0000-0000-000040090000}"/>
    <cellStyle name="level1a 2 3 3 2 3 3 2 2" xfId="38222" xr:uid="{00000000-0005-0000-0000-000041090000}"/>
    <cellStyle name="level1a 2 3 3 2 3 4" xfId="8224" xr:uid="{00000000-0005-0000-0000-000042090000}"/>
    <cellStyle name="level1a 2 3 3 2 3 4 2" xfId="25141" xr:uid="{00000000-0005-0000-0000-000043090000}"/>
    <cellStyle name="level1a 2 3 3 2 4" xfId="7834" xr:uid="{00000000-0005-0000-0000-000044090000}"/>
    <cellStyle name="level1a 2 3 3 2 5" xfId="10531" xr:uid="{00000000-0005-0000-0000-000045090000}"/>
    <cellStyle name="level1a 2 3 3 2 5 2" xfId="21027" xr:uid="{00000000-0005-0000-0000-000046090000}"/>
    <cellStyle name="level1a 2 3 3 2 6" xfId="5250" xr:uid="{00000000-0005-0000-0000-000047090000}"/>
    <cellStyle name="level1a 2 3 3 2 6 2" xfId="18880" xr:uid="{00000000-0005-0000-0000-000048090000}"/>
    <cellStyle name="level1a 2 3 3 3" xfId="1032" xr:uid="{00000000-0005-0000-0000-000049090000}"/>
    <cellStyle name="level1a 2 3 3 3 2" xfId="1932" xr:uid="{00000000-0005-0000-0000-00004A090000}"/>
    <cellStyle name="level1a 2 3 3 3 2 2" xfId="11603" xr:uid="{00000000-0005-0000-0000-00004B090000}"/>
    <cellStyle name="level1a 2 3 3 3 2 2 2" xfId="22009" xr:uid="{00000000-0005-0000-0000-00004C090000}"/>
    <cellStyle name="level1a 2 3 3 3 2 3" xfId="15281" xr:uid="{00000000-0005-0000-0000-00004D090000}"/>
    <cellStyle name="level1a 2 3 3 3 2 3 2" xfId="27947" xr:uid="{00000000-0005-0000-0000-00004E090000}"/>
    <cellStyle name="level1a 2 3 3 3 2 3 2 2" xfId="36752" xr:uid="{00000000-0005-0000-0000-00004F090000}"/>
    <cellStyle name="level1a 2 3 3 3 2 4" xfId="6877" xr:uid="{00000000-0005-0000-0000-000050090000}"/>
    <cellStyle name="level1a 2 3 3 3 3" xfId="3810" xr:uid="{00000000-0005-0000-0000-000051090000}"/>
    <cellStyle name="level1a 2 3 3 3 3 2" xfId="13437" xr:uid="{00000000-0005-0000-0000-000052090000}"/>
    <cellStyle name="level1a 2 3 3 3 3 2 2" xfId="23798" xr:uid="{00000000-0005-0000-0000-000053090000}"/>
    <cellStyle name="level1a 2 3 3 3 3 3" xfId="17030" xr:uid="{00000000-0005-0000-0000-000054090000}"/>
    <cellStyle name="level1a 2 3 3 3 3 3 2" xfId="29696" xr:uid="{00000000-0005-0000-0000-000055090000}"/>
    <cellStyle name="level1a 2 3 3 3 3 3 2 2" xfId="38475" xr:uid="{00000000-0005-0000-0000-000056090000}"/>
    <cellStyle name="level1a 2 3 3 3 3 4" xfId="8384" xr:uid="{00000000-0005-0000-0000-000057090000}"/>
    <cellStyle name="level1a 2 3 3 3 3 4 2" xfId="19075" xr:uid="{00000000-0005-0000-0000-000058090000}"/>
    <cellStyle name="level1a 2 3 3 3 4" xfId="9178" xr:uid="{00000000-0005-0000-0000-000059090000}"/>
    <cellStyle name="level1a 2 3 3 3 5" xfId="14435" xr:uid="{00000000-0005-0000-0000-00005A090000}"/>
    <cellStyle name="level1a 2 3 3 3 5 2" xfId="27128" xr:uid="{00000000-0005-0000-0000-00005B090000}"/>
    <cellStyle name="level1a 2 3 3 3 5 2 2" xfId="35965" xr:uid="{00000000-0005-0000-0000-00005C090000}"/>
    <cellStyle name="level1a 2 3 3 3 6" xfId="5378" xr:uid="{00000000-0005-0000-0000-00005D090000}"/>
    <cellStyle name="level1a 2 3 3 3 6 2" xfId="19930" xr:uid="{00000000-0005-0000-0000-00005E090000}"/>
    <cellStyle name="level1a 2 3 3 4" xfId="1265" xr:uid="{00000000-0005-0000-0000-00005F090000}"/>
    <cellStyle name="level1a 2 3 3 4 2" xfId="1933" xr:uid="{00000000-0005-0000-0000-000060090000}"/>
    <cellStyle name="level1a 2 3 3 4 2 2" xfId="11604" xr:uid="{00000000-0005-0000-0000-000061090000}"/>
    <cellStyle name="level1a 2 3 3 4 2 2 2" xfId="22010" xr:uid="{00000000-0005-0000-0000-000062090000}"/>
    <cellStyle name="level1a 2 3 3 4 2 3" xfId="15282" xr:uid="{00000000-0005-0000-0000-000063090000}"/>
    <cellStyle name="level1a 2 3 3 4 2 3 2" xfId="27948" xr:uid="{00000000-0005-0000-0000-000064090000}"/>
    <cellStyle name="level1a 2 3 3 4 2 3 2 2" xfId="36753" xr:uid="{00000000-0005-0000-0000-000065090000}"/>
    <cellStyle name="level1a 2 3 3 4 2 4" xfId="7099" xr:uid="{00000000-0005-0000-0000-000066090000}"/>
    <cellStyle name="level1a 2 3 3 4 3" xfId="4043" xr:uid="{00000000-0005-0000-0000-000067090000}"/>
    <cellStyle name="level1a 2 3 3 4 3 2" xfId="13665" xr:uid="{00000000-0005-0000-0000-000068090000}"/>
    <cellStyle name="level1a 2 3 3 4 3 2 2" xfId="24017" xr:uid="{00000000-0005-0000-0000-000069090000}"/>
    <cellStyle name="level1a 2 3 3 4 3 3" xfId="17243" xr:uid="{00000000-0005-0000-0000-00006A090000}"/>
    <cellStyle name="level1a 2 3 3 4 3 3 2" xfId="29909" xr:uid="{00000000-0005-0000-0000-00006B090000}"/>
    <cellStyle name="level1a 2 3 3 4 3 3 2 2" xfId="38686" xr:uid="{00000000-0005-0000-0000-00006C090000}"/>
    <cellStyle name="level1a 2 3 3 4 3 4" xfId="8607" xr:uid="{00000000-0005-0000-0000-00006D090000}"/>
    <cellStyle name="level1a 2 3 3 4 3 4 2" xfId="4818" xr:uid="{00000000-0005-0000-0000-00006E090000}"/>
    <cellStyle name="level1a 2 3 3 4 4" xfId="9403" xr:uid="{00000000-0005-0000-0000-00006F090000}"/>
    <cellStyle name="level1a 2 3 3 4 5" xfId="10936" xr:uid="{00000000-0005-0000-0000-000070090000}"/>
    <cellStyle name="level1a 2 3 3 4 5 2" xfId="21376" xr:uid="{00000000-0005-0000-0000-000071090000}"/>
    <cellStyle name="level1a 2 3 3 4 6" xfId="14643" xr:uid="{00000000-0005-0000-0000-000072090000}"/>
    <cellStyle name="level1a 2 3 3 4 6 2" xfId="27328" xr:uid="{00000000-0005-0000-0000-000073090000}"/>
    <cellStyle name="level1a 2 3 3 4 6 2 2" xfId="36157" xr:uid="{00000000-0005-0000-0000-000074090000}"/>
    <cellStyle name="level1a 2 3 3 4 7" xfId="5558" xr:uid="{00000000-0005-0000-0000-000075090000}"/>
    <cellStyle name="level1a 2 3 3 4 7 2" xfId="19269" xr:uid="{00000000-0005-0000-0000-000076090000}"/>
    <cellStyle name="level1a 2 3 3 5" xfId="1482" xr:uid="{00000000-0005-0000-0000-000077090000}"/>
    <cellStyle name="level1a 2 3 3 5 2" xfId="1934" xr:uid="{00000000-0005-0000-0000-000078090000}"/>
    <cellStyle name="level1a 2 3 3 5 2 2" xfId="11605" xr:uid="{00000000-0005-0000-0000-000079090000}"/>
    <cellStyle name="level1a 2 3 3 5 2 2 2" xfId="22011" xr:uid="{00000000-0005-0000-0000-00007A090000}"/>
    <cellStyle name="level1a 2 3 3 5 2 3" xfId="15283" xr:uid="{00000000-0005-0000-0000-00007B090000}"/>
    <cellStyle name="level1a 2 3 3 5 2 3 2" xfId="27949" xr:uid="{00000000-0005-0000-0000-00007C090000}"/>
    <cellStyle name="level1a 2 3 3 5 2 3 2 2" xfId="36754" xr:uid="{00000000-0005-0000-0000-00007D090000}"/>
    <cellStyle name="level1a 2 3 3 5 2 4" xfId="7231" xr:uid="{00000000-0005-0000-0000-00007E090000}"/>
    <cellStyle name="level1a 2 3 3 5 3" xfId="4260" xr:uid="{00000000-0005-0000-0000-00007F090000}"/>
    <cellStyle name="level1a 2 3 3 5 3 2" xfId="13882" xr:uid="{00000000-0005-0000-0000-000080090000}"/>
    <cellStyle name="level1a 2 3 3 5 3 2 2" xfId="24224" xr:uid="{00000000-0005-0000-0000-000081090000}"/>
    <cellStyle name="level1a 2 3 3 5 3 3" xfId="17442" xr:uid="{00000000-0005-0000-0000-000082090000}"/>
    <cellStyle name="level1a 2 3 3 5 3 3 2" xfId="30108" xr:uid="{00000000-0005-0000-0000-000083090000}"/>
    <cellStyle name="level1a 2 3 3 5 3 3 2 2" xfId="38885" xr:uid="{00000000-0005-0000-0000-000084090000}"/>
    <cellStyle name="level1a 2 3 3 5 3 4" xfId="9543" xr:uid="{00000000-0005-0000-0000-000085090000}"/>
    <cellStyle name="level1a 2 3 3 5 4" xfId="11153" xr:uid="{00000000-0005-0000-0000-000086090000}"/>
    <cellStyle name="level1a 2 3 3 5 4 2" xfId="21584" xr:uid="{00000000-0005-0000-0000-000087090000}"/>
    <cellStyle name="level1a 2 3 3 5 5" xfId="14860" xr:uid="{00000000-0005-0000-0000-000088090000}"/>
    <cellStyle name="level1a 2 3 3 5 5 2" xfId="27537" xr:uid="{00000000-0005-0000-0000-000089090000}"/>
    <cellStyle name="level1a 2 3 3 5 5 2 2" xfId="36356" xr:uid="{00000000-0005-0000-0000-00008A090000}"/>
    <cellStyle name="level1a 2 3 3 5 6" xfId="5687" xr:uid="{00000000-0005-0000-0000-00008B090000}"/>
    <cellStyle name="level1a 2 3 3 5 6 2" xfId="26185" xr:uid="{00000000-0005-0000-0000-00008C090000}"/>
    <cellStyle name="level1a 2 3 3 6" xfId="1684" xr:uid="{00000000-0005-0000-0000-00008D090000}"/>
    <cellStyle name="level1a 2 3 3 6 2" xfId="1935" xr:uid="{00000000-0005-0000-0000-00008E090000}"/>
    <cellStyle name="level1a 2 3 3 6 2 2" xfId="11606" xr:uid="{00000000-0005-0000-0000-00008F090000}"/>
    <cellStyle name="level1a 2 3 3 6 2 2 2" xfId="22012" xr:uid="{00000000-0005-0000-0000-000090090000}"/>
    <cellStyle name="level1a 2 3 3 6 2 3" xfId="15284" xr:uid="{00000000-0005-0000-0000-000091090000}"/>
    <cellStyle name="level1a 2 3 3 6 2 3 2" xfId="27950" xr:uid="{00000000-0005-0000-0000-000092090000}"/>
    <cellStyle name="level1a 2 3 3 6 2 3 2 2" xfId="36755" xr:uid="{00000000-0005-0000-0000-000093090000}"/>
    <cellStyle name="level1a 2 3 3 6 2 4" xfId="7232" xr:uid="{00000000-0005-0000-0000-000094090000}"/>
    <cellStyle name="level1a 2 3 3 6 3" xfId="4462" xr:uid="{00000000-0005-0000-0000-000095090000}"/>
    <cellStyle name="level1a 2 3 3 6 3 2" xfId="14084" xr:uid="{00000000-0005-0000-0000-000096090000}"/>
    <cellStyle name="level1a 2 3 3 6 3 2 2" xfId="24416" xr:uid="{00000000-0005-0000-0000-000097090000}"/>
    <cellStyle name="level1a 2 3 3 6 3 3" xfId="17629" xr:uid="{00000000-0005-0000-0000-000098090000}"/>
    <cellStyle name="level1a 2 3 3 6 3 3 2" xfId="30295" xr:uid="{00000000-0005-0000-0000-000099090000}"/>
    <cellStyle name="level1a 2 3 3 6 3 3 2 2" xfId="39072" xr:uid="{00000000-0005-0000-0000-00009A090000}"/>
    <cellStyle name="level1a 2 3 3 6 3 4" xfId="9544" xr:uid="{00000000-0005-0000-0000-00009B090000}"/>
    <cellStyle name="level1a 2 3 3 6 4" xfId="11355" xr:uid="{00000000-0005-0000-0000-00009C090000}"/>
    <cellStyle name="level1a 2 3 3 6 4 2" xfId="21780" xr:uid="{00000000-0005-0000-0000-00009D090000}"/>
    <cellStyle name="level1a 2 3 3 6 5" xfId="15062" xr:uid="{00000000-0005-0000-0000-00009E090000}"/>
    <cellStyle name="level1a 2 3 3 6 5 2" xfId="27731" xr:uid="{00000000-0005-0000-0000-00009F090000}"/>
    <cellStyle name="level1a 2 3 3 6 5 2 2" xfId="36543" xr:uid="{00000000-0005-0000-0000-0000A0090000}"/>
    <cellStyle name="level1a 2 3 3 6 6" xfId="5688" xr:uid="{00000000-0005-0000-0000-0000A1090000}"/>
    <cellStyle name="level1a 2 3 3 6 6 2" xfId="19563" xr:uid="{00000000-0005-0000-0000-0000A2090000}"/>
    <cellStyle name="level1a 2 3 3 7" xfId="1930" xr:uid="{00000000-0005-0000-0000-0000A3090000}"/>
    <cellStyle name="level1a 2 3 3 7 2" xfId="11601" xr:uid="{00000000-0005-0000-0000-0000A4090000}"/>
    <cellStyle name="level1a 2 3 3 7 2 2" xfId="22007" xr:uid="{00000000-0005-0000-0000-0000A5090000}"/>
    <cellStyle name="level1a 2 3 3 7 3" xfId="15279" xr:uid="{00000000-0005-0000-0000-0000A6090000}"/>
    <cellStyle name="level1a 2 3 3 7 3 2" xfId="27945" xr:uid="{00000000-0005-0000-0000-0000A7090000}"/>
    <cellStyle name="level1a 2 3 3 7 3 2 2" xfId="36750" xr:uid="{00000000-0005-0000-0000-0000A8090000}"/>
    <cellStyle name="level1a 2 3 3 7 4" xfId="6439" xr:uid="{00000000-0005-0000-0000-0000A9090000}"/>
    <cellStyle name="level1a 2 3 3 8" xfId="4841" xr:uid="{00000000-0005-0000-0000-0000AA090000}"/>
    <cellStyle name="level1a 2 3 3 8 2" xfId="26821" xr:uid="{00000000-0005-0000-0000-0000AB090000}"/>
    <cellStyle name="level1a 2 3 3_STUD aligned by INSTIT" xfId="4805" xr:uid="{00000000-0005-0000-0000-0000AC090000}"/>
    <cellStyle name="level1a 2 3 4" xfId="455" xr:uid="{00000000-0005-0000-0000-0000AD090000}"/>
    <cellStyle name="level1a 2 3 4 2" xfId="811" xr:uid="{00000000-0005-0000-0000-0000AE090000}"/>
    <cellStyle name="level1a 2 3 4 2 2" xfId="1937" xr:uid="{00000000-0005-0000-0000-0000AF090000}"/>
    <cellStyle name="level1a 2 3 4 2 2 2" xfId="11608" xr:uid="{00000000-0005-0000-0000-0000B0090000}"/>
    <cellStyle name="level1a 2 3 4 2 2 2 2" xfId="22014" xr:uid="{00000000-0005-0000-0000-0000B1090000}"/>
    <cellStyle name="level1a 2 3 4 2 2 3" xfId="15286" xr:uid="{00000000-0005-0000-0000-0000B2090000}"/>
    <cellStyle name="level1a 2 3 4 2 2 3 2" xfId="27952" xr:uid="{00000000-0005-0000-0000-0000B3090000}"/>
    <cellStyle name="level1a 2 3 4 2 2 3 2 2" xfId="36757" xr:uid="{00000000-0005-0000-0000-0000B4090000}"/>
    <cellStyle name="level1a 2 3 4 2 2 4" xfId="6758" xr:uid="{00000000-0005-0000-0000-0000B5090000}"/>
    <cellStyle name="level1a 2 3 4 2 3" xfId="3592" xr:uid="{00000000-0005-0000-0000-0000B6090000}"/>
    <cellStyle name="level1a 2 3 4 2 3 2" xfId="13220" xr:uid="{00000000-0005-0000-0000-0000B7090000}"/>
    <cellStyle name="level1a 2 3 4 2 3 2 2" xfId="23588" xr:uid="{00000000-0005-0000-0000-0000B8090000}"/>
    <cellStyle name="level1a 2 3 4 2 3 3" xfId="16828" xr:uid="{00000000-0005-0000-0000-0000B9090000}"/>
    <cellStyle name="level1a 2 3 4 2 3 3 2" xfId="29494" xr:uid="{00000000-0005-0000-0000-0000BA090000}"/>
    <cellStyle name="level1a 2 3 4 2 3 3 2 2" xfId="38274" xr:uid="{00000000-0005-0000-0000-0000BB090000}"/>
    <cellStyle name="level1a 2 3 4 2 3 4" xfId="8264" xr:uid="{00000000-0005-0000-0000-0000BC090000}"/>
    <cellStyle name="level1a 2 3 4 2 3 4 2" xfId="26850" xr:uid="{00000000-0005-0000-0000-0000BD090000}"/>
    <cellStyle name="level1a 2 3 4 2 4" xfId="9055" xr:uid="{00000000-0005-0000-0000-0000BE090000}"/>
    <cellStyle name="level1a 2 3 4 2 5" xfId="10572" xr:uid="{00000000-0005-0000-0000-0000BF090000}"/>
    <cellStyle name="level1a 2 3 4 2 5 2" xfId="21058" xr:uid="{00000000-0005-0000-0000-0000C0090000}"/>
    <cellStyle name="level1a 2 3 4 2 6" xfId="14227" xr:uid="{00000000-0005-0000-0000-0000C1090000}"/>
    <cellStyle name="level1a 2 3 4 2 6 2" xfId="26929" xr:uid="{00000000-0005-0000-0000-0000C2090000}"/>
    <cellStyle name="level1a 2 3 4 2 6 2 2" xfId="35772" xr:uid="{00000000-0005-0000-0000-0000C3090000}"/>
    <cellStyle name="level1a 2 3 4 2 7" xfId="5286" xr:uid="{00000000-0005-0000-0000-0000C4090000}"/>
    <cellStyle name="level1a 2 3 4 2 7 2" xfId="18550" xr:uid="{00000000-0005-0000-0000-0000C5090000}"/>
    <cellStyle name="level1a 2 3 4 3" xfId="1090" xr:uid="{00000000-0005-0000-0000-0000C6090000}"/>
    <cellStyle name="level1a 2 3 4 3 2" xfId="1938" xr:uid="{00000000-0005-0000-0000-0000C7090000}"/>
    <cellStyle name="level1a 2 3 4 3 2 2" xfId="11609" xr:uid="{00000000-0005-0000-0000-0000C8090000}"/>
    <cellStyle name="level1a 2 3 4 3 2 2 2" xfId="22015" xr:uid="{00000000-0005-0000-0000-0000C9090000}"/>
    <cellStyle name="level1a 2 3 4 3 2 3" xfId="15287" xr:uid="{00000000-0005-0000-0000-0000CA090000}"/>
    <cellStyle name="level1a 2 3 4 3 2 3 2" xfId="27953" xr:uid="{00000000-0005-0000-0000-0000CB090000}"/>
    <cellStyle name="level1a 2 3 4 3 2 3 2 2" xfId="36758" xr:uid="{00000000-0005-0000-0000-0000CC090000}"/>
    <cellStyle name="level1a 2 3 4 3 2 4" xfId="6930" xr:uid="{00000000-0005-0000-0000-0000CD090000}"/>
    <cellStyle name="level1a 2 3 4 3 3" xfId="3868" xr:uid="{00000000-0005-0000-0000-0000CE090000}"/>
    <cellStyle name="level1a 2 3 4 3 3 2" xfId="13492" xr:uid="{00000000-0005-0000-0000-0000CF090000}"/>
    <cellStyle name="level1a 2 3 4 3 3 2 2" xfId="23853" xr:uid="{00000000-0005-0000-0000-0000D0090000}"/>
    <cellStyle name="level1a 2 3 4 3 3 3" xfId="17083" xr:uid="{00000000-0005-0000-0000-0000D1090000}"/>
    <cellStyle name="level1a 2 3 4 3 3 3 2" xfId="29749" xr:uid="{00000000-0005-0000-0000-0000D2090000}"/>
    <cellStyle name="level1a 2 3 4 3 3 3 2 2" xfId="38527" xr:uid="{00000000-0005-0000-0000-0000D3090000}"/>
    <cellStyle name="level1a 2 3 4 3 3 4" xfId="8438" xr:uid="{00000000-0005-0000-0000-0000D4090000}"/>
    <cellStyle name="level1a 2 3 4 3 3 4 2" xfId="24677" xr:uid="{00000000-0005-0000-0000-0000D5090000}"/>
    <cellStyle name="level1a 2 3 4 3 4" xfId="9232" xr:uid="{00000000-0005-0000-0000-0000D6090000}"/>
    <cellStyle name="level1a 2 3 4 3 5" xfId="5415" xr:uid="{00000000-0005-0000-0000-0000D7090000}"/>
    <cellStyle name="level1a 2 3 4 3 5 2" xfId="25625" xr:uid="{00000000-0005-0000-0000-0000D8090000}"/>
    <cellStyle name="level1a 2 3 4 4" xfId="1320" xr:uid="{00000000-0005-0000-0000-0000D9090000}"/>
    <cellStyle name="level1a 2 3 4 4 2" xfId="1939" xr:uid="{00000000-0005-0000-0000-0000DA090000}"/>
    <cellStyle name="level1a 2 3 4 4 2 2" xfId="11610" xr:uid="{00000000-0005-0000-0000-0000DB090000}"/>
    <cellStyle name="level1a 2 3 4 4 2 2 2" xfId="22016" xr:uid="{00000000-0005-0000-0000-0000DC090000}"/>
    <cellStyle name="level1a 2 3 4 4 2 3" xfId="15288" xr:uid="{00000000-0005-0000-0000-0000DD090000}"/>
    <cellStyle name="level1a 2 3 4 4 2 3 2" xfId="27954" xr:uid="{00000000-0005-0000-0000-0000DE090000}"/>
    <cellStyle name="level1a 2 3 4 4 2 3 2 2" xfId="36759" xr:uid="{00000000-0005-0000-0000-0000DF090000}"/>
    <cellStyle name="level1a 2 3 4 4 2 4" xfId="7233" xr:uid="{00000000-0005-0000-0000-0000E0090000}"/>
    <cellStyle name="level1a 2 3 4 4 3" xfId="4098" xr:uid="{00000000-0005-0000-0000-0000E1090000}"/>
    <cellStyle name="level1a 2 3 4 4 3 2" xfId="13720" xr:uid="{00000000-0005-0000-0000-0000E2090000}"/>
    <cellStyle name="level1a 2 3 4 4 3 2 2" xfId="24071" xr:uid="{00000000-0005-0000-0000-0000E3090000}"/>
    <cellStyle name="level1a 2 3 4 4 3 3" xfId="17296" xr:uid="{00000000-0005-0000-0000-0000E4090000}"/>
    <cellStyle name="level1a 2 3 4 4 3 3 2" xfId="29962" xr:uid="{00000000-0005-0000-0000-0000E5090000}"/>
    <cellStyle name="level1a 2 3 4 4 3 3 2 2" xfId="38739" xr:uid="{00000000-0005-0000-0000-0000E6090000}"/>
    <cellStyle name="level1a 2 3 4 4 3 4" xfId="9545" xr:uid="{00000000-0005-0000-0000-0000E7090000}"/>
    <cellStyle name="level1a 2 3 4 4 4" xfId="10991" xr:uid="{00000000-0005-0000-0000-0000E8090000}"/>
    <cellStyle name="level1a 2 3 4 4 4 2" xfId="21429" xr:uid="{00000000-0005-0000-0000-0000E9090000}"/>
    <cellStyle name="level1a 2 3 4 4 5" xfId="14698" xr:uid="{00000000-0005-0000-0000-0000EA090000}"/>
    <cellStyle name="level1a 2 3 4 4 5 2" xfId="27382" xr:uid="{00000000-0005-0000-0000-0000EB090000}"/>
    <cellStyle name="level1a 2 3 4 4 5 2 2" xfId="36210" xr:uid="{00000000-0005-0000-0000-0000EC090000}"/>
    <cellStyle name="level1a 2 3 4 4 6" xfId="5689" xr:uid="{00000000-0005-0000-0000-0000ED090000}"/>
    <cellStyle name="level1a 2 3 4 4 6 2" xfId="25674" xr:uid="{00000000-0005-0000-0000-0000EE090000}"/>
    <cellStyle name="level1a 2 3 4 5" xfId="1536" xr:uid="{00000000-0005-0000-0000-0000EF090000}"/>
    <cellStyle name="level1a 2 3 4 5 2" xfId="1940" xr:uid="{00000000-0005-0000-0000-0000F0090000}"/>
    <cellStyle name="level1a 2 3 4 5 2 2" xfId="11611" xr:uid="{00000000-0005-0000-0000-0000F1090000}"/>
    <cellStyle name="level1a 2 3 4 5 2 2 2" xfId="22017" xr:uid="{00000000-0005-0000-0000-0000F2090000}"/>
    <cellStyle name="level1a 2 3 4 5 2 3" xfId="15289" xr:uid="{00000000-0005-0000-0000-0000F3090000}"/>
    <cellStyle name="level1a 2 3 4 5 2 3 2" xfId="27955" xr:uid="{00000000-0005-0000-0000-0000F4090000}"/>
    <cellStyle name="level1a 2 3 4 5 2 3 2 2" xfId="36760" xr:uid="{00000000-0005-0000-0000-0000F5090000}"/>
    <cellStyle name="level1a 2 3 4 5 2 4" xfId="7234" xr:uid="{00000000-0005-0000-0000-0000F6090000}"/>
    <cellStyle name="level1a 2 3 4 5 3" xfId="4314" xr:uid="{00000000-0005-0000-0000-0000F7090000}"/>
    <cellStyle name="level1a 2 3 4 5 3 2" xfId="13936" xr:uid="{00000000-0005-0000-0000-0000F8090000}"/>
    <cellStyle name="level1a 2 3 4 5 3 2 2" xfId="24276" xr:uid="{00000000-0005-0000-0000-0000F9090000}"/>
    <cellStyle name="level1a 2 3 4 5 3 3" xfId="17494" xr:uid="{00000000-0005-0000-0000-0000FA090000}"/>
    <cellStyle name="level1a 2 3 4 5 3 3 2" xfId="30160" xr:uid="{00000000-0005-0000-0000-0000FB090000}"/>
    <cellStyle name="level1a 2 3 4 5 3 3 2 2" xfId="38937" xr:uid="{00000000-0005-0000-0000-0000FC090000}"/>
    <cellStyle name="level1a 2 3 4 5 3 4" xfId="9546" xr:uid="{00000000-0005-0000-0000-0000FD090000}"/>
    <cellStyle name="level1a 2 3 4 5 4" xfId="11207" xr:uid="{00000000-0005-0000-0000-0000FE090000}"/>
    <cellStyle name="level1a 2 3 4 5 4 2" xfId="21637" xr:uid="{00000000-0005-0000-0000-0000FF090000}"/>
    <cellStyle name="level1a 2 3 4 5 5" xfId="14914" xr:uid="{00000000-0005-0000-0000-0000000A0000}"/>
    <cellStyle name="level1a 2 3 4 5 5 2" xfId="27589" xr:uid="{00000000-0005-0000-0000-0000010A0000}"/>
    <cellStyle name="level1a 2 3 4 5 5 2 2" xfId="36408" xr:uid="{00000000-0005-0000-0000-0000020A0000}"/>
    <cellStyle name="level1a 2 3 4 5 6" xfId="5690" xr:uid="{00000000-0005-0000-0000-0000030A0000}"/>
    <cellStyle name="level1a 2 3 4 5 6 2" xfId="25828" xr:uid="{00000000-0005-0000-0000-0000040A0000}"/>
    <cellStyle name="level1a 2 3 4 6" xfId="1738" xr:uid="{00000000-0005-0000-0000-0000050A0000}"/>
    <cellStyle name="level1a 2 3 4 6 2" xfId="1941" xr:uid="{00000000-0005-0000-0000-0000060A0000}"/>
    <cellStyle name="level1a 2 3 4 6 2 2" xfId="11612" xr:uid="{00000000-0005-0000-0000-0000070A0000}"/>
    <cellStyle name="level1a 2 3 4 6 2 2 2" xfId="22018" xr:uid="{00000000-0005-0000-0000-0000080A0000}"/>
    <cellStyle name="level1a 2 3 4 6 2 3" xfId="15290" xr:uid="{00000000-0005-0000-0000-0000090A0000}"/>
    <cellStyle name="level1a 2 3 4 6 2 3 2" xfId="27956" xr:uid="{00000000-0005-0000-0000-00000A0A0000}"/>
    <cellStyle name="level1a 2 3 4 6 2 3 2 2" xfId="36761" xr:uid="{00000000-0005-0000-0000-00000B0A0000}"/>
    <cellStyle name="level1a 2 3 4 6 2 4" xfId="7235" xr:uid="{00000000-0005-0000-0000-00000C0A0000}"/>
    <cellStyle name="level1a 2 3 4 6 3" xfId="4516" xr:uid="{00000000-0005-0000-0000-00000D0A0000}"/>
    <cellStyle name="level1a 2 3 4 6 3 2" xfId="14138" xr:uid="{00000000-0005-0000-0000-00000E0A0000}"/>
    <cellStyle name="level1a 2 3 4 6 3 2 2" xfId="24469" xr:uid="{00000000-0005-0000-0000-00000F0A0000}"/>
    <cellStyle name="level1a 2 3 4 6 3 3" xfId="17681" xr:uid="{00000000-0005-0000-0000-0000100A0000}"/>
    <cellStyle name="level1a 2 3 4 6 3 3 2" xfId="30347" xr:uid="{00000000-0005-0000-0000-0000110A0000}"/>
    <cellStyle name="level1a 2 3 4 6 3 3 2 2" xfId="39124" xr:uid="{00000000-0005-0000-0000-0000120A0000}"/>
    <cellStyle name="level1a 2 3 4 6 3 4" xfId="9547" xr:uid="{00000000-0005-0000-0000-0000130A0000}"/>
    <cellStyle name="level1a 2 3 4 6 4" xfId="11409" xr:uid="{00000000-0005-0000-0000-0000140A0000}"/>
    <cellStyle name="level1a 2 3 4 6 4 2" xfId="21833" xr:uid="{00000000-0005-0000-0000-0000150A0000}"/>
    <cellStyle name="level1a 2 3 4 6 5" xfId="15116" xr:uid="{00000000-0005-0000-0000-0000160A0000}"/>
    <cellStyle name="level1a 2 3 4 6 5 2" xfId="27784" xr:uid="{00000000-0005-0000-0000-0000170A0000}"/>
    <cellStyle name="level1a 2 3 4 6 5 2 2" xfId="36595" xr:uid="{00000000-0005-0000-0000-0000180A0000}"/>
    <cellStyle name="level1a 2 3 4 6 6" xfId="5691" xr:uid="{00000000-0005-0000-0000-0000190A0000}"/>
    <cellStyle name="level1a 2 3 4 6 6 2" xfId="20768" xr:uid="{00000000-0005-0000-0000-00001A0A0000}"/>
    <cellStyle name="level1a 2 3 4 7" xfId="1936" xr:uid="{00000000-0005-0000-0000-00001B0A0000}"/>
    <cellStyle name="level1a 2 3 4 7 2" xfId="11607" xr:uid="{00000000-0005-0000-0000-00001C0A0000}"/>
    <cellStyle name="level1a 2 3 4 7 2 2" xfId="22013" xr:uid="{00000000-0005-0000-0000-00001D0A0000}"/>
    <cellStyle name="level1a 2 3 4 7 3" xfId="15285" xr:uid="{00000000-0005-0000-0000-00001E0A0000}"/>
    <cellStyle name="level1a 2 3 4 7 3 2" xfId="27951" xr:uid="{00000000-0005-0000-0000-00001F0A0000}"/>
    <cellStyle name="level1a 2 3 4 7 3 2 2" xfId="36756" xr:uid="{00000000-0005-0000-0000-0000200A0000}"/>
    <cellStyle name="level1a 2 3 4 7 4" xfId="6492" xr:uid="{00000000-0005-0000-0000-0000210A0000}"/>
    <cellStyle name="level1a 2 3 4 8" xfId="3329" xr:uid="{00000000-0005-0000-0000-0000220A0000}"/>
    <cellStyle name="level1a 2 3 4 8 2" xfId="12970" xr:uid="{00000000-0005-0000-0000-0000230A0000}"/>
    <cellStyle name="level1a 2 3 4 8 2 2" xfId="23340" xr:uid="{00000000-0005-0000-0000-0000240A0000}"/>
    <cellStyle name="level1a 2 3 4 8 3" xfId="16583" xr:uid="{00000000-0005-0000-0000-0000250A0000}"/>
    <cellStyle name="level1a 2 3 4 8 3 2" xfId="29249" xr:uid="{00000000-0005-0000-0000-0000260A0000}"/>
    <cellStyle name="level1a 2 3 4 8 3 2 2" xfId="38036" xr:uid="{00000000-0005-0000-0000-0000270A0000}"/>
    <cellStyle name="level1a 2 3 4 8 4" xfId="8862" xr:uid="{00000000-0005-0000-0000-0000280A0000}"/>
    <cellStyle name="level1a 2 3 4 9" xfId="4872" xr:uid="{00000000-0005-0000-0000-0000290A0000}"/>
    <cellStyle name="level1a 2 3 4 9 2" xfId="19732" xr:uid="{00000000-0005-0000-0000-00002A0A0000}"/>
    <cellStyle name="level1a 2 3 4_STUD aligned by INSTIT" xfId="4786" xr:uid="{00000000-0005-0000-0000-00002B0A0000}"/>
    <cellStyle name="level1a 2 3 5" xfId="628" xr:uid="{00000000-0005-0000-0000-00002C0A0000}"/>
    <cellStyle name="level1a 2 3 5 2" xfId="1942" xr:uid="{00000000-0005-0000-0000-00002D0A0000}"/>
    <cellStyle name="level1a 2 3 5 2 2" xfId="11613" xr:uid="{00000000-0005-0000-0000-00002E0A0000}"/>
    <cellStyle name="level1a 2 3 5 2 2 2" xfId="22019" xr:uid="{00000000-0005-0000-0000-00002F0A0000}"/>
    <cellStyle name="level1a 2 3 5 2 3" xfId="15291" xr:uid="{00000000-0005-0000-0000-0000300A0000}"/>
    <cellStyle name="level1a 2 3 5 2 3 2" xfId="27957" xr:uid="{00000000-0005-0000-0000-0000310A0000}"/>
    <cellStyle name="level1a 2 3 5 2 3 2 2" xfId="36762" xr:uid="{00000000-0005-0000-0000-0000320A0000}"/>
    <cellStyle name="level1a 2 3 5 2 4" xfId="6373" xr:uid="{00000000-0005-0000-0000-0000330A0000}"/>
    <cellStyle name="level1a 2 3 5 3" xfId="3438" xr:uid="{00000000-0005-0000-0000-0000340A0000}"/>
    <cellStyle name="level1a 2 3 5 3 2" xfId="13072" xr:uid="{00000000-0005-0000-0000-0000350A0000}"/>
    <cellStyle name="level1a 2 3 5 3 2 2" xfId="23442" xr:uid="{00000000-0005-0000-0000-0000360A0000}"/>
    <cellStyle name="level1a 2 3 5 3 3" xfId="16683" xr:uid="{00000000-0005-0000-0000-0000370A0000}"/>
    <cellStyle name="level1a 2 3 5 3 3 2" xfId="29349" xr:uid="{00000000-0005-0000-0000-0000380A0000}"/>
    <cellStyle name="level1a 2 3 5 3 3 2 2" xfId="38132" xr:uid="{00000000-0005-0000-0000-0000390A0000}"/>
    <cellStyle name="level1a 2 3 5 3 4" xfId="7957" xr:uid="{00000000-0005-0000-0000-00003A0A0000}"/>
    <cellStyle name="level1a 2 3 5 3 4 2" xfId="26336" xr:uid="{00000000-0005-0000-0000-00003B0A0000}"/>
    <cellStyle name="level1a 2 3 5 4" xfId="10122" xr:uid="{00000000-0005-0000-0000-00003C0A0000}"/>
    <cellStyle name="level1a 2 3 5 5" xfId="10425" xr:uid="{00000000-0005-0000-0000-00003D0A0000}"/>
    <cellStyle name="level1a 2 3 5 5 2" xfId="20931" xr:uid="{00000000-0005-0000-0000-00003E0A0000}"/>
    <cellStyle name="level1a 2 3 5 6" xfId="4766" xr:uid="{00000000-0005-0000-0000-00003F0A0000}"/>
    <cellStyle name="level1a 2 3 5 6 2" xfId="24837" xr:uid="{00000000-0005-0000-0000-0000400A0000}"/>
    <cellStyle name="level1a 2 3 6" xfId="917" xr:uid="{00000000-0005-0000-0000-0000410A0000}"/>
    <cellStyle name="level1a 2 3 6 2" xfId="1943" xr:uid="{00000000-0005-0000-0000-0000420A0000}"/>
    <cellStyle name="level1a 2 3 6 2 2" xfId="11614" xr:uid="{00000000-0005-0000-0000-0000430A0000}"/>
    <cellStyle name="level1a 2 3 6 2 2 2" xfId="22020" xr:uid="{00000000-0005-0000-0000-0000440A0000}"/>
    <cellStyle name="level1a 2 3 6 2 3" xfId="15292" xr:uid="{00000000-0005-0000-0000-0000450A0000}"/>
    <cellStyle name="level1a 2 3 6 2 3 2" xfId="27958" xr:uid="{00000000-0005-0000-0000-0000460A0000}"/>
    <cellStyle name="level1a 2 3 6 2 3 2 2" xfId="36763" xr:uid="{00000000-0005-0000-0000-0000470A0000}"/>
    <cellStyle name="level1a 2 3 6 2 4" xfId="6629" xr:uid="{00000000-0005-0000-0000-0000480A0000}"/>
    <cellStyle name="level1a 2 3 6 3" xfId="3695" xr:uid="{00000000-0005-0000-0000-0000490A0000}"/>
    <cellStyle name="level1a 2 3 6 3 2" xfId="13322" xr:uid="{00000000-0005-0000-0000-00004A0A0000}"/>
    <cellStyle name="level1a 2 3 6 3 2 2" xfId="23687" xr:uid="{00000000-0005-0000-0000-00004B0A0000}"/>
    <cellStyle name="level1a 2 3 6 3 3" xfId="16922" xr:uid="{00000000-0005-0000-0000-00004C0A0000}"/>
    <cellStyle name="level1a 2 3 6 3 3 2" xfId="29588" xr:uid="{00000000-0005-0000-0000-00004D0A0000}"/>
    <cellStyle name="level1a 2 3 6 3 3 2 2" xfId="38367" xr:uid="{00000000-0005-0000-0000-00004E0A0000}"/>
    <cellStyle name="level1a 2 3 6 3 4" xfId="8135" xr:uid="{00000000-0005-0000-0000-00004F0A0000}"/>
    <cellStyle name="level1a 2 3 6 3 4 2" xfId="25801" xr:uid="{00000000-0005-0000-0000-0000500A0000}"/>
    <cellStyle name="level1a 2 3 6 4" xfId="8754" xr:uid="{00000000-0005-0000-0000-0000510A0000}"/>
    <cellStyle name="level1a 2 3 6 5" xfId="10664" xr:uid="{00000000-0005-0000-0000-0000520A0000}"/>
    <cellStyle name="level1a 2 3 6 5 2" xfId="21142" xr:uid="{00000000-0005-0000-0000-0000530A0000}"/>
    <cellStyle name="level1a 2 3 6 6" xfId="14324" xr:uid="{00000000-0005-0000-0000-0000540A0000}"/>
    <cellStyle name="level1a 2 3 6 6 2" xfId="27022" xr:uid="{00000000-0005-0000-0000-0000550A0000}"/>
    <cellStyle name="level1a 2 3 6 6 2 2" xfId="35861" xr:uid="{00000000-0005-0000-0000-0000560A0000}"/>
    <cellStyle name="level1a 2 3 6 7" xfId="5177" xr:uid="{00000000-0005-0000-0000-0000570A0000}"/>
    <cellStyle name="level1a 2 3 6 7 2" xfId="25029" xr:uid="{00000000-0005-0000-0000-0000580A0000}"/>
    <cellStyle name="level1a 2 3 7" xfId="552" xr:uid="{00000000-0005-0000-0000-0000590A0000}"/>
    <cellStyle name="level1a 2 3 7 2" xfId="1944" xr:uid="{00000000-0005-0000-0000-00005A0A0000}"/>
    <cellStyle name="level1a 2 3 7 2 2" xfId="11615" xr:uid="{00000000-0005-0000-0000-00005B0A0000}"/>
    <cellStyle name="level1a 2 3 7 2 2 2" xfId="22021" xr:uid="{00000000-0005-0000-0000-00005C0A0000}"/>
    <cellStyle name="level1a 2 3 7 2 3" xfId="15293" xr:uid="{00000000-0005-0000-0000-00005D0A0000}"/>
    <cellStyle name="level1a 2 3 7 2 3 2" xfId="27959" xr:uid="{00000000-0005-0000-0000-00005E0A0000}"/>
    <cellStyle name="level1a 2 3 7 2 3 2 2" xfId="36764" xr:uid="{00000000-0005-0000-0000-00005F0A0000}"/>
    <cellStyle name="level1a 2 3 7 2 4" xfId="6573" xr:uid="{00000000-0005-0000-0000-0000600A0000}"/>
    <cellStyle name="level1a 2 3 7 3" xfId="3382" xr:uid="{00000000-0005-0000-0000-0000610A0000}"/>
    <cellStyle name="level1a 2 3 7 3 2" xfId="13022" xr:uid="{00000000-0005-0000-0000-0000620A0000}"/>
    <cellStyle name="level1a 2 3 7 3 2 2" xfId="23390" xr:uid="{00000000-0005-0000-0000-0000630A0000}"/>
    <cellStyle name="level1a 2 3 7 3 3" xfId="16632" xr:uid="{00000000-0005-0000-0000-0000640A0000}"/>
    <cellStyle name="level1a 2 3 7 3 3 2" xfId="29298" xr:uid="{00000000-0005-0000-0000-0000650A0000}"/>
    <cellStyle name="level1a 2 3 7 3 3 2 2" xfId="38084" xr:uid="{00000000-0005-0000-0000-0000660A0000}"/>
    <cellStyle name="level1a 2 3 7 3 4" xfId="8073" xr:uid="{00000000-0005-0000-0000-0000670A0000}"/>
    <cellStyle name="level1a 2 3 7 3 4 2" xfId="18294" xr:uid="{00000000-0005-0000-0000-0000680A0000}"/>
    <cellStyle name="level1a 2 3 7 4" xfId="7994" xr:uid="{00000000-0005-0000-0000-0000690A0000}"/>
    <cellStyle name="level1a 2 3 7 5" xfId="10167" xr:uid="{00000000-0005-0000-0000-00006A0A0000}"/>
    <cellStyle name="level1a 2 3 7 5 2" xfId="25370" xr:uid="{00000000-0005-0000-0000-00006B0A0000}"/>
    <cellStyle name="level1a 2 3 7 5 2 2" xfId="35720" xr:uid="{00000000-0005-0000-0000-00006C0A0000}"/>
    <cellStyle name="level1a 2 3 7 6" xfId="5129" xr:uid="{00000000-0005-0000-0000-00006D0A0000}"/>
    <cellStyle name="level1a 2 3 7 6 2" xfId="18254" xr:uid="{00000000-0005-0000-0000-00006E0A0000}"/>
    <cellStyle name="level1a 2 3 8" xfId="900" xr:uid="{00000000-0005-0000-0000-00006F0A0000}"/>
    <cellStyle name="level1a 2 3 8 2" xfId="1945" xr:uid="{00000000-0005-0000-0000-0000700A0000}"/>
    <cellStyle name="level1a 2 3 8 2 2" xfId="11616" xr:uid="{00000000-0005-0000-0000-0000710A0000}"/>
    <cellStyle name="level1a 2 3 8 2 2 2" xfId="22022" xr:uid="{00000000-0005-0000-0000-0000720A0000}"/>
    <cellStyle name="level1a 2 3 8 2 3" xfId="15294" xr:uid="{00000000-0005-0000-0000-0000730A0000}"/>
    <cellStyle name="level1a 2 3 8 2 3 2" xfId="27960" xr:uid="{00000000-0005-0000-0000-0000740A0000}"/>
    <cellStyle name="level1a 2 3 8 2 3 2 2" xfId="36765" xr:uid="{00000000-0005-0000-0000-0000750A0000}"/>
    <cellStyle name="level1a 2 3 8 2 4" xfId="7008" xr:uid="{00000000-0005-0000-0000-0000760A0000}"/>
    <cellStyle name="level1a 2 3 8 3" xfId="3679" xr:uid="{00000000-0005-0000-0000-0000770A0000}"/>
    <cellStyle name="level1a 2 3 8 3 2" xfId="13306" xr:uid="{00000000-0005-0000-0000-0000780A0000}"/>
    <cellStyle name="level1a 2 3 8 3 2 2" xfId="23671" xr:uid="{00000000-0005-0000-0000-0000790A0000}"/>
    <cellStyle name="level1a 2 3 8 3 3" xfId="16907" xr:uid="{00000000-0005-0000-0000-00007A0A0000}"/>
    <cellStyle name="level1a 2 3 8 3 3 2" xfId="29573" xr:uid="{00000000-0005-0000-0000-00007B0A0000}"/>
    <cellStyle name="level1a 2 3 8 3 3 2 2" xfId="38352" xr:uid="{00000000-0005-0000-0000-00007C0A0000}"/>
    <cellStyle name="level1a 2 3 8 3 4" xfId="8516" xr:uid="{00000000-0005-0000-0000-00007D0A0000}"/>
    <cellStyle name="level1a 2 3 8 3 4 2" xfId="25274" xr:uid="{00000000-0005-0000-0000-00007E0A0000}"/>
    <cellStyle name="level1a 2 3 8 4" xfId="9312" xr:uid="{00000000-0005-0000-0000-00007F0A0000}"/>
    <cellStyle name="level1a 2 3 8 5" xfId="10652" xr:uid="{00000000-0005-0000-0000-0000800A0000}"/>
    <cellStyle name="level1a 2 3 8 5 2" xfId="21131" xr:uid="{00000000-0005-0000-0000-0000810A0000}"/>
    <cellStyle name="level1a 2 3 8 6" xfId="14308" xr:uid="{00000000-0005-0000-0000-0000820A0000}"/>
    <cellStyle name="level1a 2 3 8 6 2" xfId="27007" xr:uid="{00000000-0005-0000-0000-0000830A0000}"/>
    <cellStyle name="level1a 2 3 8 6 2 2" xfId="35846" xr:uid="{00000000-0005-0000-0000-0000840A0000}"/>
    <cellStyle name="level1a 2 3 8 7" xfId="5476" xr:uid="{00000000-0005-0000-0000-0000850A0000}"/>
    <cellStyle name="level1a 2 3 8 7 2" xfId="18293" xr:uid="{00000000-0005-0000-0000-0000860A0000}"/>
    <cellStyle name="level1a 2 3 9" xfId="1409" xr:uid="{00000000-0005-0000-0000-0000870A0000}"/>
    <cellStyle name="level1a 2 3 9 2" xfId="1946" xr:uid="{00000000-0005-0000-0000-0000880A0000}"/>
    <cellStyle name="level1a 2 3 9 2 2" xfId="11617" xr:uid="{00000000-0005-0000-0000-0000890A0000}"/>
    <cellStyle name="level1a 2 3 9 2 2 2" xfId="22023" xr:uid="{00000000-0005-0000-0000-00008A0A0000}"/>
    <cellStyle name="level1a 2 3 9 2 3" xfId="15295" xr:uid="{00000000-0005-0000-0000-00008B0A0000}"/>
    <cellStyle name="level1a 2 3 9 2 3 2" xfId="27961" xr:uid="{00000000-0005-0000-0000-00008C0A0000}"/>
    <cellStyle name="level1a 2 3 9 2 3 2 2" xfId="36766" xr:uid="{00000000-0005-0000-0000-00008D0A0000}"/>
    <cellStyle name="level1a 2 3 9 2 4" xfId="7236" xr:uid="{00000000-0005-0000-0000-00008E0A0000}"/>
    <cellStyle name="level1a 2 3 9 3" xfId="4187" xr:uid="{00000000-0005-0000-0000-00008F0A0000}"/>
    <cellStyle name="level1a 2 3 9 3 2" xfId="13809" xr:uid="{00000000-0005-0000-0000-0000900A0000}"/>
    <cellStyle name="level1a 2 3 9 3 2 2" xfId="24155" xr:uid="{00000000-0005-0000-0000-0000910A0000}"/>
    <cellStyle name="level1a 2 3 9 3 3" xfId="17377" xr:uid="{00000000-0005-0000-0000-0000920A0000}"/>
    <cellStyle name="level1a 2 3 9 3 3 2" xfId="30043" xr:uid="{00000000-0005-0000-0000-0000930A0000}"/>
    <cellStyle name="level1a 2 3 9 3 3 2 2" xfId="38820" xr:uid="{00000000-0005-0000-0000-0000940A0000}"/>
    <cellStyle name="level1a 2 3 9 3 4" xfId="9548" xr:uid="{00000000-0005-0000-0000-0000950A0000}"/>
    <cellStyle name="level1a 2 3 9 4" xfId="11080" xr:uid="{00000000-0005-0000-0000-0000960A0000}"/>
    <cellStyle name="level1a 2 3 9 4 2" xfId="21515" xr:uid="{00000000-0005-0000-0000-0000970A0000}"/>
    <cellStyle name="level1a 2 3 9 5" xfId="14787" xr:uid="{00000000-0005-0000-0000-0000980A0000}"/>
    <cellStyle name="level1a 2 3 9 5 2" xfId="27469" xr:uid="{00000000-0005-0000-0000-0000990A0000}"/>
    <cellStyle name="level1a 2 3 9 5 2 2" xfId="36291" xr:uid="{00000000-0005-0000-0000-00009A0A0000}"/>
    <cellStyle name="level1a 2 3 9 6" xfId="5692" xr:uid="{00000000-0005-0000-0000-00009B0A0000}"/>
    <cellStyle name="level1a 2 3 9 6 2" xfId="5151" xr:uid="{00000000-0005-0000-0000-00009C0A0000}"/>
    <cellStyle name="level1a 2 3_STUD aligned by INSTIT" xfId="4713" xr:uid="{00000000-0005-0000-0000-00009D0A0000}"/>
    <cellStyle name="level1a 2 4" xfId="285" xr:uid="{00000000-0005-0000-0000-00009E0A0000}"/>
    <cellStyle name="level1a 2 4 10" xfId="4639" xr:uid="{00000000-0005-0000-0000-00009F0A0000}"/>
    <cellStyle name="level1a 2 4 10 2" xfId="17762" xr:uid="{00000000-0005-0000-0000-0000A00A0000}"/>
    <cellStyle name="level1a 2 4 2" xfId="411" xr:uid="{00000000-0005-0000-0000-0000A10A0000}"/>
    <cellStyle name="level1a 2 4 2 2" xfId="767" xr:uid="{00000000-0005-0000-0000-0000A20A0000}"/>
    <cellStyle name="level1a 2 4 2 2 2" xfId="1949" xr:uid="{00000000-0005-0000-0000-0000A30A0000}"/>
    <cellStyle name="level1a 2 4 2 2 2 2" xfId="11620" xr:uid="{00000000-0005-0000-0000-0000A40A0000}"/>
    <cellStyle name="level1a 2 4 2 2 2 2 2" xfId="22026" xr:uid="{00000000-0005-0000-0000-0000A50A0000}"/>
    <cellStyle name="level1a 2 4 2 2 2 3" xfId="15298" xr:uid="{00000000-0005-0000-0000-0000A60A0000}"/>
    <cellStyle name="level1a 2 4 2 2 2 3 2" xfId="27964" xr:uid="{00000000-0005-0000-0000-0000A70A0000}"/>
    <cellStyle name="level1a 2 4 2 2 2 3 2 2" xfId="36769" xr:uid="{00000000-0005-0000-0000-0000A80A0000}"/>
    <cellStyle name="level1a 2 4 2 2 2 4" xfId="6729" xr:uid="{00000000-0005-0000-0000-0000A90A0000}"/>
    <cellStyle name="level1a 2 4 2 2 3" xfId="3548" xr:uid="{00000000-0005-0000-0000-0000AA0A0000}"/>
    <cellStyle name="level1a 2 4 2 2 3 2" xfId="13180" xr:uid="{00000000-0005-0000-0000-0000AB0A0000}"/>
    <cellStyle name="level1a 2 4 2 2 3 2 2" xfId="23547" xr:uid="{00000000-0005-0000-0000-0000AC0A0000}"/>
    <cellStyle name="level1a 2 4 2 2 3 3" xfId="16789" xr:uid="{00000000-0005-0000-0000-0000AD0A0000}"/>
    <cellStyle name="level1a 2 4 2 2 3 3 2" xfId="29455" xr:uid="{00000000-0005-0000-0000-0000AE0A0000}"/>
    <cellStyle name="level1a 2 4 2 2 3 3 2 2" xfId="38236" xr:uid="{00000000-0005-0000-0000-0000AF0A0000}"/>
    <cellStyle name="level1a 2 4 2 2 3 4" xfId="8235" xr:uid="{00000000-0005-0000-0000-0000B00A0000}"/>
    <cellStyle name="level1a 2 4 2 2 3 4 2" xfId="26754" xr:uid="{00000000-0005-0000-0000-0000B10A0000}"/>
    <cellStyle name="level1a 2 4 2 2 4" xfId="9025" xr:uid="{00000000-0005-0000-0000-0000B20A0000}"/>
    <cellStyle name="level1a 2 4 2 2 5" xfId="10541" xr:uid="{00000000-0005-0000-0000-0000B30A0000}"/>
    <cellStyle name="level1a 2 4 2 2 5 2" xfId="21035" xr:uid="{00000000-0005-0000-0000-0000B40A0000}"/>
    <cellStyle name="level1a 2 4 2 2 6" xfId="5259" xr:uid="{00000000-0005-0000-0000-0000B50A0000}"/>
    <cellStyle name="level1a 2 4 2 2 6 2" xfId="20893" xr:uid="{00000000-0005-0000-0000-0000B60A0000}"/>
    <cellStyle name="level1a 2 4 2 3" xfId="1046" xr:uid="{00000000-0005-0000-0000-0000B70A0000}"/>
    <cellStyle name="level1a 2 4 2 3 2" xfId="1950" xr:uid="{00000000-0005-0000-0000-0000B80A0000}"/>
    <cellStyle name="level1a 2 4 2 3 2 2" xfId="11621" xr:uid="{00000000-0005-0000-0000-0000B90A0000}"/>
    <cellStyle name="level1a 2 4 2 3 2 2 2" xfId="22027" xr:uid="{00000000-0005-0000-0000-0000BA0A0000}"/>
    <cellStyle name="level1a 2 4 2 3 2 3" xfId="15299" xr:uid="{00000000-0005-0000-0000-0000BB0A0000}"/>
    <cellStyle name="level1a 2 4 2 3 2 3 2" xfId="27965" xr:uid="{00000000-0005-0000-0000-0000BC0A0000}"/>
    <cellStyle name="level1a 2 4 2 3 2 3 2 2" xfId="36770" xr:uid="{00000000-0005-0000-0000-0000BD0A0000}"/>
    <cellStyle name="level1a 2 4 2 3 2 4" xfId="6891" xr:uid="{00000000-0005-0000-0000-0000BE0A0000}"/>
    <cellStyle name="level1a 2 4 2 3 3" xfId="3824" xr:uid="{00000000-0005-0000-0000-0000BF0A0000}"/>
    <cellStyle name="level1a 2 4 2 3 3 2" xfId="13451" xr:uid="{00000000-0005-0000-0000-0000C00A0000}"/>
    <cellStyle name="level1a 2 4 2 3 3 2 2" xfId="23812" xr:uid="{00000000-0005-0000-0000-0000C10A0000}"/>
    <cellStyle name="level1a 2 4 2 3 3 3" xfId="17044" xr:uid="{00000000-0005-0000-0000-0000C20A0000}"/>
    <cellStyle name="level1a 2 4 2 3 3 3 2" xfId="29710" xr:uid="{00000000-0005-0000-0000-0000C30A0000}"/>
    <cellStyle name="level1a 2 4 2 3 3 3 2 2" xfId="38489" xr:uid="{00000000-0005-0000-0000-0000C40A0000}"/>
    <cellStyle name="level1a 2 4 2 3 3 4" xfId="8398" xr:uid="{00000000-0005-0000-0000-0000C50A0000}"/>
    <cellStyle name="level1a 2 4 2 3 3 4 2" xfId="25103" xr:uid="{00000000-0005-0000-0000-0000C60A0000}"/>
    <cellStyle name="level1a 2 4 2 3 4" xfId="9192" xr:uid="{00000000-0005-0000-0000-0000C70A0000}"/>
    <cellStyle name="level1a 2 4 2 3 5" xfId="14448" xr:uid="{00000000-0005-0000-0000-0000C80A0000}"/>
    <cellStyle name="level1a 2 4 2 3 5 2" xfId="27141" xr:uid="{00000000-0005-0000-0000-0000C90A0000}"/>
    <cellStyle name="level1a 2 4 2 3 5 2 2" xfId="35978" xr:uid="{00000000-0005-0000-0000-0000CA0A0000}"/>
    <cellStyle name="level1a 2 4 2 3 6" xfId="5385" xr:uid="{00000000-0005-0000-0000-0000CB0A0000}"/>
    <cellStyle name="level1a 2 4 2 3 6 2" xfId="19916" xr:uid="{00000000-0005-0000-0000-0000CC0A0000}"/>
    <cellStyle name="level1a 2 4 2 4" xfId="1279" xr:uid="{00000000-0005-0000-0000-0000CD0A0000}"/>
    <cellStyle name="level1a 2 4 2 4 2" xfId="1951" xr:uid="{00000000-0005-0000-0000-0000CE0A0000}"/>
    <cellStyle name="level1a 2 4 2 4 2 2" xfId="11622" xr:uid="{00000000-0005-0000-0000-0000CF0A0000}"/>
    <cellStyle name="level1a 2 4 2 4 2 2 2" xfId="22028" xr:uid="{00000000-0005-0000-0000-0000D00A0000}"/>
    <cellStyle name="level1a 2 4 2 4 2 3" xfId="15300" xr:uid="{00000000-0005-0000-0000-0000D10A0000}"/>
    <cellStyle name="level1a 2 4 2 4 2 3 2" xfId="27966" xr:uid="{00000000-0005-0000-0000-0000D20A0000}"/>
    <cellStyle name="level1a 2 4 2 4 2 3 2 2" xfId="36771" xr:uid="{00000000-0005-0000-0000-0000D30A0000}"/>
    <cellStyle name="level1a 2 4 2 4 2 4" xfId="7112" xr:uid="{00000000-0005-0000-0000-0000D40A0000}"/>
    <cellStyle name="level1a 2 4 2 4 3" xfId="4057" xr:uid="{00000000-0005-0000-0000-0000D50A0000}"/>
    <cellStyle name="level1a 2 4 2 4 3 2" xfId="13679" xr:uid="{00000000-0005-0000-0000-0000D60A0000}"/>
    <cellStyle name="level1a 2 4 2 4 3 2 2" xfId="24031" xr:uid="{00000000-0005-0000-0000-0000D70A0000}"/>
    <cellStyle name="level1a 2 4 2 4 3 3" xfId="17257" xr:uid="{00000000-0005-0000-0000-0000D80A0000}"/>
    <cellStyle name="level1a 2 4 2 4 3 3 2" xfId="29923" xr:uid="{00000000-0005-0000-0000-0000D90A0000}"/>
    <cellStyle name="level1a 2 4 2 4 3 3 2 2" xfId="38700" xr:uid="{00000000-0005-0000-0000-0000DA0A0000}"/>
    <cellStyle name="level1a 2 4 2 4 3 4" xfId="8620" xr:uid="{00000000-0005-0000-0000-0000DB0A0000}"/>
    <cellStyle name="level1a 2 4 2 4 3 4 2" xfId="18399" xr:uid="{00000000-0005-0000-0000-0000DC0A0000}"/>
    <cellStyle name="level1a 2 4 2 4 4" xfId="9416" xr:uid="{00000000-0005-0000-0000-0000DD0A0000}"/>
    <cellStyle name="level1a 2 4 2 4 5" xfId="10950" xr:uid="{00000000-0005-0000-0000-0000DE0A0000}"/>
    <cellStyle name="level1a 2 4 2 4 5 2" xfId="21390" xr:uid="{00000000-0005-0000-0000-0000DF0A0000}"/>
    <cellStyle name="level1a 2 4 2 4 6" xfId="14657" xr:uid="{00000000-0005-0000-0000-0000E00A0000}"/>
    <cellStyle name="level1a 2 4 2 4 6 2" xfId="27342" xr:uid="{00000000-0005-0000-0000-0000E10A0000}"/>
    <cellStyle name="level1a 2 4 2 4 6 2 2" xfId="36171" xr:uid="{00000000-0005-0000-0000-0000E20A0000}"/>
    <cellStyle name="level1a 2 4 2 4 7" xfId="5571" xr:uid="{00000000-0005-0000-0000-0000E30A0000}"/>
    <cellStyle name="level1a 2 4 2 4 7 2" xfId="24593" xr:uid="{00000000-0005-0000-0000-0000E40A0000}"/>
    <cellStyle name="level1a 2 4 2 5" xfId="1496" xr:uid="{00000000-0005-0000-0000-0000E50A0000}"/>
    <cellStyle name="level1a 2 4 2 5 2" xfId="1952" xr:uid="{00000000-0005-0000-0000-0000E60A0000}"/>
    <cellStyle name="level1a 2 4 2 5 2 2" xfId="11623" xr:uid="{00000000-0005-0000-0000-0000E70A0000}"/>
    <cellStyle name="level1a 2 4 2 5 2 2 2" xfId="22029" xr:uid="{00000000-0005-0000-0000-0000E80A0000}"/>
    <cellStyle name="level1a 2 4 2 5 2 3" xfId="15301" xr:uid="{00000000-0005-0000-0000-0000E90A0000}"/>
    <cellStyle name="level1a 2 4 2 5 2 3 2" xfId="27967" xr:uid="{00000000-0005-0000-0000-0000EA0A0000}"/>
    <cellStyle name="level1a 2 4 2 5 2 3 2 2" xfId="36772" xr:uid="{00000000-0005-0000-0000-0000EB0A0000}"/>
    <cellStyle name="level1a 2 4 2 5 2 4" xfId="7237" xr:uid="{00000000-0005-0000-0000-0000EC0A0000}"/>
    <cellStyle name="level1a 2 4 2 5 3" xfId="4274" xr:uid="{00000000-0005-0000-0000-0000ED0A0000}"/>
    <cellStyle name="level1a 2 4 2 5 3 2" xfId="13896" xr:uid="{00000000-0005-0000-0000-0000EE0A0000}"/>
    <cellStyle name="level1a 2 4 2 5 3 2 2" xfId="24238" xr:uid="{00000000-0005-0000-0000-0000EF0A0000}"/>
    <cellStyle name="level1a 2 4 2 5 3 3" xfId="17456" xr:uid="{00000000-0005-0000-0000-0000F00A0000}"/>
    <cellStyle name="level1a 2 4 2 5 3 3 2" xfId="30122" xr:uid="{00000000-0005-0000-0000-0000F10A0000}"/>
    <cellStyle name="level1a 2 4 2 5 3 3 2 2" xfId="38899" xr:uid="{00000000-0005-0000-0000-0000F20A0000}"/>
    <cellStyle name="level1a 2 4 2 5 3 4" xfId="9549" xr:uid="{00000000-0005-0000-0000-0000F30A0000}"/>
    <cellStyle name="level1a 2 4 2 5 4" xfId="11167" xr:uid="{00000000-0005-0000-0000-0000F40A0000}"/>
    <cellStyle name="level1a 2 4 2 5 4 2" xfId="21598" xr:uid="{00000000-0005-0000-0000-0000F50A0000}"/>
    <cellStyle name="level1a 2 4 2 5 5" xfId="14874" xr:uid="{00000000-0005-0000-0000-0000F60A0000}"/>
    <cellStyle name="level1a 2 4 2 5 5 2" xfId="27551" xr:uid="{00000000-0005-0000-0000-0000F70A0000}"/>
    <cellStyle name="level1a 2 4 2 5 5 2 2" xfId="36370" xr:uid="{00000000-0005-0000-0000-0000F80A0000}"/>
    <cellStyle name="level1a 2 4 2 5 6" xfId="5693" xr:uid="{00000000-0005-0000-0000-0000F90A0000}"/>
    <cellStyle name="level1a 2 4 2 5 6 2" xfId="25576" xr:uid="{00000000-0005-0000-0000-0000FA0A0000}"/>
    <cellStyle name="level1a 2 4 2 6" xfId="1698" xr:uid="{00000000-0005-0000-0000-0000FB0A0000}"/>
    <cellStyle name="level1a 2 4 2 6 2" xfId="1953" xr:uid="{00000000-0005-0000-0000-0000FC0A0000}"/>
    <cellStyle name="level1a 2 4 2 6 2 2" xfId="11624" xr:uid="{00000000-0005-0000-0000-0000FD0A0000}"/>
    <cellStyle name="level1a 2 4 2 6 2 2 2" xfId="22030" xr:uid="{00000000-0005-0000-0000-0000FE0A0000}"/>
    <cellStyle name="level1a 2 4 2 6 2 3" xfId="15302" xr:uid="{00000000-0005-0000-0000-0000FF0A0000}"/>
    <cellStyle name="level1a 2 4 2 6 2 3 2" xfId="27968" xr:uid="{00000000-0005-0000-0000-0000000B0000}"/>
    <cellStyle name="level1a 2 4 2 6 2 3 2 2" xfId="36773" xr:uid="{00000000-0005-0000-0000-0000010B0000}"/>
    <cellStyle name="level1a 2 4 2 6 2 4" xfId="7238" xr:uid="{00000000-0005-0000-0000-0000020B0000}"/>
    <cellStyle name="level1a 2 4 2 6 3" xfId="4476" xr:uid="{00000000-0005-0000-0000-0000030B0000}"/>
    <cellStyle name="level1a 2 4 2 6 3 2" xfId="14098" xr:uid="{00000000-0005-0000-0000-0000040B0000}"/>
    <cellStyle name="level1a 2 4 2 6 3 2 2" xfId="24430" xr:uid="{00000000-0005-0000-0000-0000050B0000}"/>
    <cellStyle name="level1a 2 4 2 6 3 3" xfId="17643" xr:uid="{00000000-0005-0000-0000-0000060B0000}"/>
    <cellStyle name="level1a 2 4 2 6 3 3 2" xfId="30309" xr:uid="{00000000-0005-0000-0000-0000070B0000}"/>
    <cellStyle name="level1a 2 4 2 6 3 3 2 2" xfId="39086" xr:uid="{00000000-0005-0000-0000-0000080B0000}"/>
    <cellStyle name="level1a 2 4 2 6 3 4" xfId="9550" xr:uid="{00000000-0005-0000-0000-0000090B0000}"/>
    <cellStyle name="level1a 2 4 2 6 4" xfId="11369" xr:uid="{00000000-0005-0000-0000-00000A0B0000}"/>
    <cellStyle name="level1a 2 4 2 6 4 2" xfId="21794" xr:uid="{00000000-0005-0000-0000-00000B0B0000}"/>
    <cellStyle name="level1a 2 4 2 6 5" xfId="15076" xr:uid="{00000000-0005-0000-0000-00000C0B0000}"/>
    <cellStyle name="level1a 2 4 2 6 5 2" xfId="27745" xr:uid="{00000000-0005-0000-0000-00000D0B0000}"/>
    <cellStyle name="level1a 2 4 2 6 5 2 2" xfId="36557" xr:uid="{00000000-0005-0000-0000-00000E0B0000}"/>
    <cellStyle name="level1a 2 4 2 6 6" xfId="5694" xr:uid="{00000000-0005-0000-0000-00000F0B0000}"/>
    <cellStyle name="level1a 2 4 2 6 6 2" xfId="26159" xr:uid="{00000000-0005-0000-0000-0000100B0000}"/>
    <cellStyle name="level1a 2 4 2 7" xfId="1948" xr:uid="{00000000-0005-0000-0000-0000110B0000}"/>
    <cellStyle name="level1a 2 4 2 7 2" xfId="11619" xr:uid="{00000000-0005-0000-0000-0000120B0000}"/>
    <cellStyle name="level1a 2 4 2 7 2 2" xfId="22025" xr:uid="{00000000-0005-0000-0000-0000130B0000}"/>
    <cellStyle name="level1a 2 4 2 7 3" xfId="15297" xr:uid="{00000000-0005-0000-0000-0000140B0000}"/>
    <cellStyle name="level1a 2 4 2 7 3 2" xfId="27963" xr:uid="{00000000-0005-0000-0000-0000150B0000}"/>
    <cellStyle name="level1a 2 4 2 7 3 2 2" xfId="36768" xr:uid="{00000000-0005-0000-0000-0000160B0000}"/>
    <cellStyle name="level1a 2 4 2 7 4" xfId="6453" xr:uid="{00000000-0005-0000-0000-0000170B0000}"/>
    <cellStyle name="level1a 2 4 2 8" xfId="4849" xr:uid="{00000000-0005-0000-0000-0000180B0000}"/>
    <cellStyle name="level1a 2 4 2 8 2" xfId="20461" xr:uid="{00000000-0005-0000-0000-0000190B0000}"/>
    <cellStyle name="level1a 2 4 2_STUD aligned by INSTIT" xfId="4712" xr:uid="{00000000-0005-0000-0000-00001A0B0000}"/>
    <cellStyle name="level1a 2 4 3" xfId="469" xr:uid="{00000000-0005-0000-0000-00001B0B0000}"/>
    <cellStyle name="level1a 2 4 3 2" xfId="825" xr:uid="{00000000-0005-0000-0000-00001C0B0000}"/>
    <cellStyle name="level1a 2 4 3 2 2" xfId="1955" xr:uid="{00000000-0005-0000-0000-00001D0B0000}"/>
    <cellStyle name="level1a 2 4 3 2 2 2" xfId="11626" xr:uid="{00000000-0005-0000-0000-00001E0B0000}"/>
    <cellStyle name="level1a 2 4 3 2 2 2 2" xfId="22032" xr:uid="{00000000-0005-0000-0000-00001F0B0000}"/>
    <cellStyle name="level1a 2 4 3 2 2 3" xfId="15304" xr:uid="{00000000-0005-0000-0000-0000200B0000}"/>
    <cellStyle name="level1a 2 4 3 2 2 3 2" xfId="27970" xr:uid="{00000000-0005-0000-0000-0000210B0000}"/>
    <cellStyle name="level1a 2 4 3 2 2 3 2 2" xfId="36775" xr:uid="{00000000-0005-0000-0000-0000220B0000}"/>
    <cellStyle name="level1a 2 4 3 2 2 4" xfId="6944" xr:uid="{00000000-0005-0000-0000-0000230B0000}"/>
    <cellStyle name="level1a 2 4 3 2 3" xfId="3606" xr:uid="{00000000-0005-0000-0000-0000240B0000}"/>
    <cellStyle name="level1a 2 4 3 2 3 2" xfId="13234" xr:uid="{00000000-0005-0000-0000-0000250B0000}"/>
    <cellStyle name="level1a 2 4 3 2 3 2 2" xfId="23602" xr:uid="{00000000-0005-0000-0000-0000260B0000}"/>
    <cellStyle name="level1a 2 4 3 2 3 3" xfId="16841" xr:uid="{00000000-0005-0000-0000-0000270B0000}"/>
    <cellStyle name="level1a 2 4 3 2 3 3 2" xfId="29507" xr:uid="{00000000-0005-0000-0000-0000280B0000}"/>
    <cellStyle name="level1a 2 4 3 2 3 3 2 2" xfId="38287" xr:uid="{00000000-0005-0000-0000-0000290B0000}"/>
    <cellStyle name="level1a 2 4 3 2 3 4" xfId="8452" xr:uid="{00000000-0005-0000-0000-00002A0B0000}"/>
    <cellStyle name="level1a 2 4 3 2 3 4 2" xfId="19684" xr:uid="{00000000-0005-0000-0000-00002B0B0000}"/>
    <cellStyle name="level1a 2 4 3 2 4" xfId="9246" xr:uid="{00000000-0005-0000-0000-00002C0B0000}"/>
    <cellStyle name="level1a 2 4 3 2 5" xfId="14240" xr:uid="{00000000-0005-0000-0000-00002D0B0000}"/>
    <cellStyle name="level1a 2 4 3 2 5 2" xfId="26942" xr:uid="{00000000-0005-0000-0000-00002E0B0000}"/>
    <cellStyle name="level1a 2 4 3 2 5 2 2" xfId="35785" xr:uid="{00000000-0005-0000-0000-00002F0B0000}"/>
    <cellStyle name="level1a 2 4 3 2 6" xfId="5425" xr:uid="{00000000-0005-0000-0000-0000300B0000}"/>
    <cellStyle name="level1a 2 4 3 2 6 2" xfId="20224" xr:uid="{00000000-0005-0000-0000-0000310B0000}"/>
    <cellStyle name="level1a 2 4 3 3" xfId="1104" xr:uid="{00000000-0005-0000-0000-0000320B0000}"/>
    <cellStyle name="level1a 2 4 3 3 2" xfId="1956" xr:uid="{00000000-0005-0000-0000-0000330B0000}"/>
    <cellStyle name="level1a 2 4 3 3 2 2" xfId="11627" xr:uid="{00000000-0005-0000-0000-0000340B0000}"/>
    <cellStyle name="level1a 2 4 3 3 2 2 2" xfId="22033" xr:uid="{00000000-0005-0000-0000-0000350B0000}"/>
    <cellStyle name="level1a 2 4 3 3 2 3" xfId="15305" xr:uid="{00000000-0005-0000-0000-0000360B0000}"/>
    <cellStyle name="level1a 2 4 3 3 2 3 2" xfId="27971" xr:uid="{00000000-0005-0000-0000-0000370B0000}"/>
    <cellStyle name="level1a 2 4 3 3 2 3 2 2" xfId="36776" xr:uid="{00000000-0005-0000-0000-0000380B0000}"/>
    <cellStyle name="level1a 2 4 3 3 2 4" xfId="7239" xr:uid="{00000000-0005-0000-0000-0000390B0000}"/>
    <cellStyle name="level1a 2 4 3 3 3" xfId="3882" xr:uid="{00000000-0005-0000-0000-00003A0B0000}"/>
    <cellStyle name="level1a 2 4 3 3 3 2" xfId="13505" xr:uid="{00000000-0005-0000-0000-00003B0B0000}"/>
    <cellStyle name="level1a 2 4 3 3 3 2 2" xfId="23866" xr:uid="{00000000-0005-0000-0000-00003C0B0000}"/>
    <cellStyle name="level1a 2 4 3 3 3 3" xfId="17096" xr:uid="{00000000-0005-0000-0000-00003D0B0000}"/>
    <cellStyle name="level1a 2 4 3 3 3 3 2" xfId="29762" xr:uid="{00000000-0005-0000-0000-00003E0B0000}"/>
    <cellStyle name="level1a 2 4 3 3 3 3 2 2" xfId="38540" xr:uid="{00000000-0005-0000-0000-00003F0B0000}"/>
    <cellStyle name="level1a 2 4 3 3 3 4" xfId="9551" xr:uid="{00000000-0005-0000-0000-0000400B0000}"/>
    <cellStyle name="level1a 2 4 3 3 4" xfId="10808" xr:uid="{00000000-0005-0000-0000-0000410B0000}"/>
    <cellStyle name="level1a 2 4 3 3 4 2" xfId="21266" xr:uid="{00000000-0005-0000-0000-0000420B0000}"/>
    <cellStyle name="level1a 2 4 3 3 5" xfId="5695" xr:uid="{00000000-0005-0000-0000-0000430B0000}"/>
    <cellStyle name="level1a 2 4 3 3 5 2" xfId="25717" xr:uid="{00000000-0005-0000-0000-0000440B0000}"/>
    <cellStyle name="level1a 2 4 3 4" xfId="1333" xr:uid="{00000000-0005-0000-0000-0000450B0000}"/>
    <cellStyle name="level1a 2 4 3 4 2" xfId="1957" xr:uid="{00000000-0005-0000-0000-0000460B0000}"/>
    <cellStyle name="level1a 2 4 3 4 2 2" xfId="11628" xr:uid="{00000000-0005-0000-0000-0000470B0000}"/>
    <cellStyle name="level1a 2 4 3 4 2 2 2" xfId="22034" xr:uid="{00000000-0005-0000-0000-0000480B0000}"/>
    <cellStyle name="level1a 2 4 3 4 2 3" xfId="15306" xr:uid="{00000000-0005-0000-0000-0000490B0000}"/>
    <cellStyle name="level1a 2 4 3 4 2 3 2" xfId="27972" xr:uid="{00000000-0005-0000-0000-00004A0B0000}"/>
    <cellStyle name="level1a 2 4 3 4 2 3 2 2" xfId="36777" xr:uid="{00000000-0005-0000-0000-00004B0B0000}"/>
    <cellStyle name="level1a 2 4 3 4 2 4" xfId="7240" xr:uid="{00000000-0005-0000-0000-00004C0B0000}"/>
    <cellStyle name="level1a 2 4 3 4 3" xfId="4111" xr:uid="{00000000-0005-0000-0000-00004D0B0000}"/>
    <cellStyle name="level1a 2 4 3 4 3 2" xfId="13733" xr:uid="{00000000-0005-0000-0000-00004E0B0000}"/>
    <cellStyle name="level1a 2 4 3 4 3 2 2" xfId="24084" xr:uid="{00000000-0005-0000-0000-00004F0B0000}"/>
    <cellStyle name="level1a 2 4 3 4 3 3" xfId="17309" xr:uid="{00000000-0005-0000-0000-0000500B0000}"/>
    <cellStyle name="level1a 2 4 3 4 3 3 2" xfId="29975" xr:uid="{00000000-0005-0000-0000-0000510B0000}"/>
    <cellStyle name="level1a 2 4 3 4 3 3 2 2" xfId="38752" xr:uid="{00000000-0005-0000-0000-0000520B0000}"/>
    <cellStyle name="level1a 2 4 3 4 3 4" xfId="9552" xr:uid="{00000000-0005-0000-0000-0000530B0000}"/>
    <cellStyle name="level1a 2 4 3 4 4" xfId="11004" xr:uid="{00000000-0005-0000-0000-0000540B0000}"/>
    <cellStyle name="level1a 2 4 3 4 4 2" xfId="21442" xr:uid="{00000000-0005-0000-0000-0000550B0000}"/>
    <cellStyle name="level1a 2 4 3 4 5" xfId="14711" xr:uid="{00000000-0005-0000-0000-0000560B0000}"/>
    <cellStyle name="level1a 2 4 3 4 5 2" xfId="27395" xr:uid="{00000000-0005-0000-0000-0000570B0000}"/>
    <cellStyle name="level1a 2 4 3 4 5 2 2" xfId="36223" xr:uid="{00000000-0005-0000-0000-0000580B0000}"/>
    <cellStyle name="level1a 2 4 3 4 6" xfId="5696" xr:uid="{00000000-0005-0000-0000-0000590B0000}"/>
    <cellStyle name="level1a 2 4 3 4 6 2" xfId="25883" xr:uid="{00000000-0005-0000-0000-00005A0B0000}"/>
    <cellStyle name="level1a 2 4 3 5" xfId="1549" xr:uid="{00000000-0005-0000-0000-00005B0B0000}"/>
    <cellStyle name="level1a 2 4 3 5 2" xfId="1958" xr:uid="{00000000-0005-0000-0000-00005C0B0000}"/>
    <cellStyle name="level1a 2 4 3 5 2 2" xfId="11629" xr:uid="{00000000-0005-0000-0000-00005D0B0000}"/>
    <cellStyle name="level1a 2 4 3 5 2 2 2" xfId="22035" xr:uid="{00000000-0005-0000-0000-00005E0B0000}"/>
    <cellStyle name="level1a 2 4 3 5 2 3" xfId="15307" xr:uid="{00000000-0005-0000-0000-00005F0B0000}"/>
    <cellStyle name="level1a 2 4 3 5 2 3 2" xfId="27973" xr:uid="{00000000-0005-0000-0000-0000600B0000}"/>
    <cellStyle name="level1a 2 4 3 5 2 3 2 2" xfId="36778" xr:uid="{00000000-0005-0000-0000-0000610B0000}"/>
    <cellStyle name="level1a 2 4 3 5 2 4" xfId="7241" xr:uid="{00000000-0005-0000-0000-0000620B0000}"/>
    <cellStyle name="level1a 2 4 3 5 3" xfId="4327" xr:uid="{00000000-0005-0000-0000-0000630B0000}"/>
    <cellStyle name="level1a 2 4 3 5 3 2" xfId="13949" xr:uid="{00000000-0005-0000-0000-0000640B0000}"/>
    <cellStyle name="level1a 2 4 3 5 3 2 2" xfId="24289" xr:uid="{00000000-0005-0000-0000-0000650B0000}"/>
    <cellStyle name="level1a 2 4 3 5 3 3" xfId="17507" xr:uid="{00000000-0005-0000-0000-0000660B0000}"/>
    <cellStyle name="level1a 2 4 3 5 3 3 2" xfId="30173" xr:uid="{00000000-0005-0000-0000-0000670B0000}"/>
    <cellStyle name="level1a 2 4 3 5 3 3 2 2" xfId="38950" xr:uid="{00000000-0005-0000-0000-0000680B0000}"/>
    <cellStyle name="level1a 2 4 3 5 3 4" xfId="9553" xr:uid="{00000000-0005-0000-0000-0000690B0000}"/>
    <cellStyle name="level1a 2 4 3 5 4" xfId="11220" xr:uid="{00000000-0005-0000-0000-00006A0B0000}"/>
    <cellStyle name="level1a 2 4 3 5 4 2" xfId="21650" xr:uid="{00000000-0005-0000-0000-00006B0B0000}"/>
    <cellStyle name="level1a 2 4 3 5 5" xfId="14927" xr:uid="{00000000-0005-0000-0000-00006C0B0000}"/>
    <cellStyle name="level1a 2 4 3 5 5 2" xfId="27602" xr:uid="{00000000-0005-0000-0000-00006D0B0000}"/>
    <cellStyle name="level1a 2 4 3 5 5 2 2" xfId="36421" xr:uid="{00000000-0005-0000-0000-00006E0B0000}"/>
    <cellStyle name="level1a 2 4 3 5 6" xfId="5697" xr:uid="{00000000-0005-0000-0000-00006F0B0000}"/>
    <cellStyle name="level1a 2 4 3 5 6 2" xfId="25333" xr:uid="{00000000-0005-0000-0000-0000700B0000}"/>
    <cellStyle name="level1a 2 4 3 6" xfId="1751" xr:uid="{00000000-0005-0000-0000-0000710B0000}"/>
    <cellStyle name="level1a 2 4 3 6 2" xfId="1959" xr:uid="{00000000-0005-0000-0000-0000720B0000}"/>
    <cellStyle name="level1a 2 4 3 6 2 2" xfId="11630" xr:uid="{00000000-0005-0000-0000-0000730B0000}"/>
    <cellStyle name="level1a 2 4 3 6 2 2 2" xfId="22036" xr:uid="{00000000-0005-0000-0000-0000740B0000}"/>
    <cellStyle name="level1a 2 4 3 6 2 3" xfId="15308" xr:uid="{00000000-0005-0000-0000-0000750B0000}"/>
    <cellStyle name="level1a 2 4 3 6 2 3 2" xfId="27974" xr:uid="{00000000-0005-0000-0000-0000760B0000}"/>
    <cellStyle name="level1a 2 4 3 6 2 3 2 2" xfId="36779" xr:uid="{00000000-0005-0000-0000-0000770B0000}"/>
    <cellStyle name="level1a 2 4 3 6 2 4" xfId="7242" xr:uid="{00000000-0005-0000-0000-0000780B0000}"/>
    <cellStyle name="level1a 2 4 3 6 3" xfId="4529" xr:uid="{00000000-0005-0000-0000-0000790B0000}"/>
    <cellStyle name="level1a 2 4 3 6 3 2" xfId="14151" xr:uid="{00000000-0005-0000-0000-00007A0B0000}"/>
    <cellStyle name="level1a 2 4 3 6 3 2 2" xfId="24482" xr:uid="{00000000-0005-0000-0000-00007B0B0000}"/>
    <cellStyle name="level1a 2 4 3 6 3 3" xfId="17694" xr:uid="{00000000-0005-0000-0000-00007C0B0000}"/>
    <cellStyle name="level1a 2 4 3 6 3 3 2" xfId="30360" xr:uid="{00000000-0005-0000-0000-00007D0B0000}"/>
    <cellStyle name="level1a 2 4 3 6 3 3 2 2" xfId="39137" xr:uid="{00000000-0005-0000-0000-00007E0B0000}"/>
    <cellStyle name="level1a 2 4 3 6 3 4" xfId="9554" xr:uid="{00000000-0005-0000-0000-00007F0B0000}"/>
    <cellStyle name="level1a 2 4 3 6 4" xfId="11422" xr:uid="{00000000-0005-0000-0000-0000800B0000}"/>
    <cellStyle name="level1a 2 4 3 6 4 2" xfId="21846" xr:uid="{00000000-0005-0000-0000-0000810B0000}"/>
    <cellStyle name="level1a 2 4 3 6 5" xfId="15129" xr:uid="{00000000-0005-0000-0000-0000820B0000}"/>
    <cellStyle name="level1a 2 4 3 6 5 2" xfId="27797" xr:uid="{00000000-0005-0000-0000-0000830B0000}"/>
    <cellStyle name="level1a 2 4 3 6 5 2 2" xfId="36608" xr:uid="{00000000-0005-0000-0000-0000840B0000}"/>
    <cellStyle name="level1a 2 4 3 6 6" xfId="5698" xr:uid="{00000000-0005-0000-0000-0000850B0000}"/>
    <cellStyle name="level1a 2 4 3 6 6 2" xfId="25516" xr:uid="{00000000-0005-0000-0000-0000860B0000}"/>
    <cellStyle name="level1a 2 4 3 7" xfId="1954" xr:uid="{00000000-0005-0000-0000-0000870B0000}"/>
    <cellStyle name="level1a 2 4 3 7 2" xfId="11625" xr:uid="{00000000-0005-0000-0000-0000880B0000}"/>
    <cellStyle name="level1a 2 4 3 7 2 2" xfId="22031" xr:uid="{00000000-0005-0000-0000-0000890B0000}"/>
    <cellStyle name="level1a 2 4 3 7 3" xfId="15303" xr:uid="{00000000-0005-0000-0000-00008A0B0000}"/>
    <cellStyle name="level1a 2 4 3 7 3 2" xfId="27969" xr:uid="{00000000-0005-0000-0000-00008B0B0000}"/>
    <cellStyle name="level1a 2 4 3 7 3 2 2" xfId="36774" xr:uid="{00000000-0005-0000-0000-00008C0B0000}"/>
    <cellStyle name="level1a 2 4 3 7 4" xfId="6505" xr:uid="{00000000-0005-0000-0000-00008D0B0000}"/>
    <cellStyle name="level1a 2 4 3 8" xfId="3342" xr:uid="{00000000-0005-0000-0000-00008E0B0000}"/>
    <cellStyle name="level1a 2 4 3 8 2" xfId="12983" xr:uid="{00000000-0005-0000-0000-00008F0B0000}"/>
    <cellStyle name="level1a 2 4 3 8 2 2" xfId="23353" xr:uid="{00000000-0005-0000-0000-0000900B0000}"/>
    <cellStyle name="level1a 2 4 3 8 3" xfId="16596" xr:uid="{00000000-0005-0000-0000-0000910B0000}"/>
    <cellStyle name="level1a 2 4 3 8 3 2" xfId="29262" xr:uid="{00000000-0005-0000-0000-0000920B0000}"/>
    <cellStyle name="level1a 2 4 3 8 3 2 2" xfId="38049" xr:uid="{00000000-0005-0000-0000-0000930B0000}"/>
    <cellStyle name="level1a 2 4 3 8 4" xfId="8851" xr:uid="{00000000-0005-0000-0000-0000940B0000}"/>
    <cellStyle name="level1a 2 4 3 9" xfId="4880" xr:uid="{00000000-0005-0000-0000-0000950B0000}"/>
    <cellStyle name="level1a 2 4 3 9 2" xfId="19169" xr:uid="{00000000-0005-0000-0000-0000960B0000}"/>
    <cellStyle name="level1a 2 4 3_STUD aligned by INSTIT" xfId="4764" xr:uid="{00000000-0005-0000-0000-0000970B0000}"/>
    <cellStyle name="level1a 2 4 4" xfId="643" xr:uid="{00000000-0005-0000-0000-0000980B0000}"/>
    <cellStyle name="level1a 2 4 4 2" xfId="1960" xr:uid="{00000000-0005-0000-0000-0000990B0000}"/>
    <cellStyle name="level1a 2 4 4 2 2" xfId="11631" xr:uid="{00000000-0005-0000-0000-00009A0B0000}"/>
    <cellStyle name="level1a 2 4 4 2 2 2" xfId="22037" xr:uid="{00000000-0005-0000-0000-00009B0B0000}"/>
    <cellStyle name="level1a 2 4 4 2 3" xfId="15309" xr:uid="{00000000-0005-0000-0000-00009C0B0000}"/>
    <cellStyle name="level1a 2 4 4 2 3 2" xfId="27975" xr:uid="{00000000-0005-0000-0000-00009D0B0000}"/>
    <cellStyle name="level1a 2 4 4 2 3 2 2" xfId="36780" xr:uid="{00000000-0005-0000-0000-00009E0B0000}"/>
    <cellStyle name="level1a 2 4 4 2 4" xfId="6378" xr:uid="{00000000-0005-0000-0000-00009F0B0000}"/>
    <cellStyle name="level1a 2 4 4 3" xfId="3453" xr:uid="{00000000-0005-0000-0000-0000A00B0000}"/>
    <cellStyle name="level1a 2 4 4 3 2" xfId="13087" xr:uid="{00000000-0005-0000-0000-0000A10B0000}"/>
    <cellStyle name="level1a 2 4 4 3 2 2" xfId="23456" xr:uid="{00000000-0005-0000-0000-0000A20B0000}"/>
    <cellStyle name="level1a 2 4 4 3 3" xfId="16697" xr:uid="{00000000-0005-0000-0000-0000A30B0000}"/>
    <cellStyle name="level1a 2 4 4 3 3 2" xfId="29363" xr:uid="{00000000-0005-0000-0000-0000A40B0000}"/>
    <cellStyle name="level1a 2 4 4 3 3 2 2" xfId="38146" xr:uid="{00000000-0005-0000-0000-0000A50B0000}"/>
    <cellStyle name="level1a 2 4 4 3 4" xfId="7962" xr:uid="{00000000-0005-0000-0000-0000A60B0000}"/>
    <cellStyle name="level1a 2 4 4 3 4 2" xfId="20447" xr:uid="{00000000-0005-0000-0000-0000A70B0000}"/>
    <cellStyle name="level1a 2 4 4 4" xfId="10126" xr:uid="{00000000-0005-0000-0000-0000A80B0000}"/>
    <cellStyle name="level1a 2 4 4 5" xfId="10439" xr:uid="{00000000-0005-0000-0000-0000A90B0000}"/>
    <cellStyle name="level1a 2 4 4 5 2" xfId="20945" xr:uid="{00000000-0005-0000-0000-0000AA0B0000}"/>
    <cellStyle name="level1a 2 4 4 6" xfId="4774" xr:uid="{00000000-0005-0000-0000-0000AB0B0000}"/>
    <cellStyle name="level1a 2 4 4 6 2" xfId="19009" xr:uid="{00000000-0005-0000-0000-0000AC0B0000}"/>
    <cellStyle name="level1a 2 4 5" xfId="931" xr:uid="{00000000-0005-0000-0000-0000AD0B0000}"/>
    <cellStyle name="level1a 2 4 5 2" xfId="1961" xr:uid="{00000000-0005-0000-0000-0000AE0B0000}"/>
    <cellStyle name="level1a 2 4 5 2 2" xfId="11632" xr:uid="{00000000-0005-0000-0000-0000AF0B0000}"/>
    <cellStyle name="level1a 2 4 5 2 2 2" xfId="22038" xr:uid="{00000000-0005-0000-0000-0000B00B0000}"/>
    <cellStyle name="level1a 2 4 5 2 3" xfId="15310" xr:uid="{00000000-0005-0000-0000-0000B10B0000}"/>
    <cellStyle name="level1a 2 4 5 2 3 2" xfId="27976" xr:uid="{00000000-0005-0000-0000-0000B20B0000}"/>
    <cellStyle name="level1a 2 4 5 2 3 2 2" xfId="36781" xr:uid="{00000000-0005-0000-0000-0000B30B0000}"/>
    <cellStyle name="level1a 2 4 5 2 4" xfId="6643" xr:uid="{00000000-0005-0000-0000-0000B40B0000}"/>
    <cellStyle name="level1a 2 4 5 3" xfId="3709" xr:uid="{00000000-0005-0000-0000-0000B50B0000}"/>
    <cellStyle name="level1a 2 4 5 3 2" xfId="13336" xr:uid="{00000000-0005-0000-0000-0000B60B0000}"/>
    <cellStyle name="level1a 2 4 5 3 2 2" xfId="23701" xr:uid="{00000000-0005-0000-0000-0000B70B0000}"/>
    <cellStyle name="level1a 2 4 5 3 3" xfId="16936" xr:uid="{00000000-0005-0000-0000-0000B80B0000}"/>
    <cellStyle name="level1a 2 4 5 3 3 2" xfId="29602" xr:uid="{00000000-0005-0000-0000-0000B90B0000}"/>
    <cellStyle name="level1a 2 4 5 3 3 2 2" xfId="38381" xr:uid="{00000000-0005-0000-0000-0000BA0B0000}"/>
    <cellStyle name="level1a 2 4 5 3 4" xfId="8150" xr:uid="{00000000-0005-0000-0000-0000BB0B0000}"/>
    <cellStyle name="level1a 2 4 5 3 4 2" xfId="5395" xr:uid="{00000000-0005-0000-0000-0000BC0B0000}"/>
    <cellStyle name="level1a 2 4 5 4" xfId="8744" xr:uid="{00000000-0005-0000-0000-0000BD0B0000}"/>
    <cellStyle name="level1a 2 4 5 5" xfId="10674" xr:uid="{00000000-0005-0000-0000-0000BE0B0000}"/>
    <cellStyle name="level1a 2 4 5 5 2" xfId="21152" xr:uid="{00000000-0005-0000-0000-0000BF0B0000}"/>
    <cellStyle name="level1a 2 4 5 6" xfId="14338" xr:uid="{00000000-0005-0000-0000-0000C00B0000}"/>
    <cellStyle name="level1a 2 4 5 6 2" xfId="27036" xr:uid="{00000000-0005-0000-0000-0000C10B0000}"/>
    <cellStyle name="level1a 2 4 5 6 2 2" xfId="35875" xr:uid="{00000000-0005-0000-0000-0000C20B0000}"/>
    <cellStyle name="level1a 2 4 5 7" xfId="5187" xr:uid="{00000000-0005-0000-0000-0000C30B0000}"/>
    <cellStyle name="level1a 2 4 5 7 2" xfId="22233" xr:uid="{00000000-0005-0000-0000-0000C40B0000}"/>
    <cellStyle name="level1a 2 4 6" xfId="951" xr:uid="{00000000-0005-0000-0000-0000C50B0000}"/>
    <cellStyle name="level1a 2 4 6 2" xfId="1962" xr:uid="{00000000-0005-0000-0000-0000C60B0000}"/>
    <cellStyle name="level1a 2 4 6 2 2" xfId="11633" xr:uid="{00000000-0005-0000-0000-0000C70B0000}"/>
    <cellStyle name="level1a 2 4 6 2 2 2" xfId="22039" xr:uid="{00000000-0005-0000-0000-0000C80B0000}"/>
    <cellStyle name="level1a 2 4 6 2 3" xfId="15311" xr:uid="{00000000-0005-0000-0000-0000C90B0000}"/>
    <cellStyle name="level1a 2 4 6 2 3 2" xfId="27977" xr:uid="{00000000-0005-0000-0000-0000CA0B0000}"/>
    <cellStyle name="level1a 2 4 6 2 3 2 2" xfId="36782" xr:uid="{00000000-0005-0000-0000-0000CB0B0000}"/>
    <cellStyle name="level1a 2 4 6 2 4" xfId="6792" xr:uid="{00000000-0005-0000-0000-0000CC0B0000}"/>
    <cellStyle name="level1a 2 4 6 3" xfId="3729" xr:uid="{00000000-0005-0000-0000-0000CD0B0000}"/>
    <cellStyle name="level1a 2 4 6 3 2" xfId="13356" xr:uid="{00000000-0005-0000-0000-0000CE0B0000}"/>
    <cellStyle name="level1a 2 4 6 3 2 2" xfId="23721" xr:uid="{00000000-0005-0000-0000-0000CF0B0000}"/>
    <cellStyle name="level1a 2 4 6 3 3" xfId="16955" xr:uid="{00000000-0005-0000-0000-0000D00B0000}"/>
    <cellStyle name="level1a 2 4 6 3 3 2" xfId="29621" xr:uid="{00000000-0005-0000-0000-0000D10B0000}"/>
    <cellStyle name="level1a 2 4 6 3 3 2 2" xfId="38400" xr:uid="{00000000-0005-0000-0000-0000D20B0000}"/>
    <cellStyle name="level1a 2 4 6 3 4" xfId="8298" xr:uid="{00000000-0005-0000-0000-0000D30B0000}"/>
    <cellStyle name="level1a 2 4 6 3 4 2" xfId="20477" xr:uid="{00000000-0005-0000-0000-0000D40B0000}"/>
    <cellStyle name="level1a 2 4 6 4" xfId="9091" xr:uid="{00000000-0005-0000-0000-0000D50B0000}"/>
    <cellStyle name="level1a 2 4 6 5" xfId="14358" xr:uid="{00000000-0005-0000-0000-0000D60B0000}"/>
    <cellStyle name="level1a 2 4 6 5 2" xfId="27055" xr:uid="{00000000-0005-0000-0000-0000D70B0000}"/>
    <cellStyle name="level1a 2 4 6 5 2 2" xfId="35894" xr:uid="{00000000-0005-0000-0000-0000D80B0000}"/>
    <cellStyle name="level1a 2 4 6 6" xfId="5320" xr:uid="{00000000-0005-0000-0000-0000D90B0000}"/>
    <cellStyle name="level1a 2 4 6 6 2" xfId="19436" xr:uid="{00000000-0005-0000-0000-0000DA0B0000}"/>
    <cellStyle name="level1a 2 4 7" xfId="901" xr:uid="{00000000-0005-0000-0000-0000DB0B0000}"/>
    <cellStyle name="level1a 2 4 7 2" xfId="1963" xr:uid="{00000000-0005-0000-0000-0000DC0B0000}"/>
    <cellStyle name="level1a 2 4 7 2 2" xfId="11634" xr:uid="{00000000-0005-0000-0000-0000DD0B0000}"/>
    <cellStyle name="level1a 2 4 7 2 2 2" xfId="22040" xr:uid="{00000000-0005-0000-0000-0000DE0B0000}"/>
    <cellStyle name="level1a 2 4 7 2 3" xfId="15312" xr:uid="{00000000-0005-0000-0000-0000DF0B0000}"/>
    <cellStyle name="level1a 2 4 7 2 3 2" xfId="27978" xr:uid="{00000000-0005-0000-0000-0000E00B0000}"/>
    <cellStyle name="level1a 2 4 7 2 3 2 2" xfId="36783" xr:uid="{00000000-0005-0000-0000-0000E10B0000}"/>
    <cellStyle name="level1a 2 4 7 2 4" xfId="7021" xr:uid="{00000000-0005-0000-0000-0000E20B0000}"/>
    <cellStyle name="level1a 2 4 7 3" xfId="3680" xr:uid="{00000000-0005-0000-0000-0000E30B0000}"/>
    <cellStyle name="level1a 2 4 7 3 2" xfId="13307" xr:uid="{00000000-0005-0000-0000-0000E40B0000}"/>
    <cellStyle name="level1a 2 4 7 3 2 2" xfId="23672" xr:uid="{00000000-0005-0000-0000-0000E50B0000}"/>
    <cellStyle name="level1a 2 4 7 3 3" xfId="16908" xr:uid="{00000000-0005-0000-0000-0000E60B0000}"/>
    <cellStyle name="level1a 2 4 7 3 3 2" xfId="29574" xr:uid="{00000000-0005-0000-0000-0000E70B0000}"/>
    <cellStyle name="level1a 2 4 7 3 3 2 2" xfId="38353" xr:uid="{00000000-0005-0000-0000-0000E80B0000}"/>
    <cellStyle name="level1a 2 4 7 3 4" xfId="8529" xr:uid="{00000000-0005-0000-0000-0000E90B0000}"/>
    <cellStyle name="level1a 2 4 7 3 4 2" xfId="25558" xr:uid="{00000000-0005-0000-0000-0000EA0B0000}"/>
    <cellStyle name="level1a 2 4 7 4" xfId="9325" xr:uid="{00000000-0005-0000-0000-0000EB0B0000}"/>
    <cellStyle name="level1a 2 4 7 5" xfId="10653" xr:uid="{00000000-0005-0000-0000-0000EC0B0000}"/>
    <cellStyle name="level1a 2 4 7 5 2" xfId="21132" xr:uid="{00000000-0005-0000-0000-0000ED0B0000}"/>
    <cellStyle name="level1a 2 4 7 6" xfId="14309" xr:uid="{00000000-0005-0000-0000-0000EE0B0000}"/>
    <cellStyle name="level1a 2 4 7 6 2" xfId="27008" xr:uid="{00000000-0005-0000-0000-0000EF0B0000}"/>
    <cellStyle name="level1a 2 4 7 6 2 2" xfId="35847" xr:uid="{00000000-0005-0000-0000-0000F00B0000}"/>
    <cellStyle name="level1a 2 4 7 7" xfId="5489" xr:uid="{00000000-0005-0000-0000-0000F10B0000}"/>
    <cellStyle name="level1a 2 4 7 7 2" xfId="19602" xr:uid="{00000000-0005-0000-0000-0000F20B0000}"/>
    <cellStyle name="level1a 2 4 8" xfId="593" xr:uid="{00000000-0005-0000-0000-0000F30B0000}"/>
    <cellStyle name="level1a 2 4 8 2" xfId="1964" xr:uid="{00000000-0005-0000-0000-0000F40B0000}"/>
    <cellStyle name="level1a 2 4 8 2 2" xfId="11635" xr:uid="{00000000-0005-0000-0000-0000F50B0000}"/>
    <cellStyle name="level1a 2 4 8 2 2 2" xfId="22041" xr:uid="{00000000-0005-0000-0000-0000F60B0000}"/>
    <cellStyle name="level1a 2 4 8 2 3" xfId="15313" xr:uid="{00000000-0005-0000-0000-0000F70B0000}"/>
    <cellStyle name="level1a 2 4 8 2 3 2" xfId="27979" xr:uid="{00000000-0005-0000-0000-0000F80B0000}"/>
    <cellStyle name="level1a 2 4 8 2 3 2 2" xfId="36784" xr:uid="{00000000-0005-0000-0000-0000F90B0000}"/>
    <cellStyle name="level1a 2 4 8 2 4" xfId="7243" xr:uid="{00000000-0005-0000-0000-0000FA0B0000}"/>
    <cellStyle name="level1a 2 4 8 3" xfId="3410" xr:uid="{00000000-0005-0000-0000-0000FB0B0000}"/>
    <cellStyle name="level1a 2 4 8 3 2" xfId="13049" xr:uid="{00000000-0005-0000-0000-0000FC0B0000}"/>
    <cellStyle name="level1a 2 4 8 3 2 2" xfId="23417" xr:uid="{00000000-0005-0000-0000-0000FD0B0000}"/>
    <cellStyle name="level1a 2 4 8 3 3" xfId="16659" xr:uid="{00000000-0005-0000-0000-0000FE0B0000}"/>
    <cellStyle name="level1a 2 4 8 3 3 2" xfId="29325" xr:uid="{00000000-0005-0000-0000-0000FF0B0000}"/>
    <cellStyle name="level1a 2 4 8 3 3 2 2" xfId="38110" xr:uid="{00000000-0005-0000-0000-0000000C0000}"/>
    <cellStyle name="level1a 2 4 8 3 4" xfId="9555" xr:uid="{00000000-0005-0000-0000-0000010C0000}"/>
    <cellStyle name="level1a 2 4 8 4" xfId="10394" xr:uid="{00000000-0005-0000-0000-0000020C0000}"/>
    <cellStyle name="level1a 2 4 8 4 2" xfId="20906" xr:uid="{00000000-0005-0000-0000-0000030C0000}"/>
    <cellStyle name="level1a 2 4 8 5" xfId="11810" xr:uid="{00000000-0005-0000-0000-0000040C0000}"/>
    <cellStyle name="level1a 2 4 8 5 2" xfId="20446" xr:uid="{00000000-0005-0000-0000-0000050C0000}"/>
    <cellStyle name="level1a 2 4 8 5 2 2" xfId="33295" xr:uid="{00000000-0005-0000-0000-0000060C0000}"/>
    <cellStyle name="level1a 2 4 8 6" xfId="5699" xr:uid="{00000000-0005-0000-0000-0000070C0000}"/>
    <cellStyle name="level1a 2 4 8 6 2" xfId="17845" xr:uid="{00000000-0005-0000-0000-0000080C0000}"/>
    <cellStyle name="level1a 2 4 9" xfId="1947" xr:uid="{00000000-0005-0000-0000-0000090C0000}"/>
    <cellStyle name="level1a 2 4 9 2" xfId="11618" xr:uid="{00000000-0005-0000-0000-00000A0C0000}"/>
    <cellStyle name="level1a 2 4 9 2 2" xfId="22024" xr:uid="{00000000-0005-0000-0000-00000B0C0000}"/>
    <cellStyle name="level1a 2 4 9 3" xfId="15296" xr:uid="{00000000-0005-0000-0000-00000C0C0000}"/>
    <cellStyle name="level1a 2 4 9 3 2" xfId="27962" xr:uid="{00000000-0005-0000-0000-00000D0C0000}"/>
    <cellStyle name="level1a 2 4 9 3 2 2" xfId="36767" xr:uid="{00000000-0005-0000-0000-00000E0C0000}"/>
    <cellStyle name="level1a 2 4 9 4" xfId="6270" xr:uid="{00000000-0005-0000-0000-00000F0C0000}"/>
    <cellStyle name="level1a 2 4_STUD aligned by INSTIT" xfId="4740" xr:uid="{00000000-0005-0000-0000-0000100C0000}"/>
    <cellStyle name="level1a 2 5" xfId="377" xr:uid="{00000000-0005-0000-0000-0000110C0000}"/>
    <cellStyle name="level1a 2 5 2" xfId="733" xr:uid="{00000000-0005-0000-0000-0000120C0000}"/>
    <cellStyle name="level1a 2 5 2 2" xfId="1966" xr:uid="{00000000-0005-0000-0000-0000130C0000}"/>
    <cellStyle name="level1a 2 5 2 2 2" xfId="11637" xr:uid="{00000000-0005-0000-0000-0000140C0000}"/>
    <cellStyle name="level1a 2 5 2 2 2 2" xfId="22043" xr:uid="{00000000-0005-0000-0000-0000150C0000}"/>
    <cellStyle name="level1a 2 5 2 2 3" xfId="15315" xr:uid="{00000000-0005-0000-0000-0000160C0000}"/>
    <cellStyle name="level1a 2 5 2 2 3 2" xfId="27981" xr:uid="{00000000-0005-0000-0000-0000170C0000}"/>
    <cellStyle name="level1a 2 5 2 2 3 2 2" xfId="36786" xr:uid="{00000000-0005-0000-0000-0000180C0000}"/>
    <cellStyle name="level1a 2 5 2 2 4" xfId="6705" xr:uid="{00000000-0005-0000-0000-0000190C0000}"/>
    <cellStyle name="level1a 2 5 2 3" xfId="3514" xr:uid="{00000000-0005-0000-0000-00001A0C0000}"/>
    <cellStyle name="level1a 2 5 2 3 2" xfId="13146" xr:uid="{00000000-0005-0000-0000-00001B0C0000}"/>
    <cellStyle name="level1a 2 5 2 3 2 2" xfId="23515" xr:uid="{00000000-0005-0000-0000-00001C0C0000}"/>
    <cellStyle name="level1a 2 5 2 3 3" xfId="16757" xr:uid="{00000000-0005-0000-0000-00001D0C0000}"/>
    <cellStyle name="level1a 2 5 2 3 3 2" xfId="29423" xr:uid="{00000000-0005-0000-0000-00001E0C0000}"/>
    <cellStyle name="level1a 2 5 2 3 3 2 2" xfId="38204" xr:uid="{00000000-0005-0000-0000-00001F0C0000}"/>
    <cellStyle name="level1a 2 5 2 3 4" xfId="8211" xr:uid="{00000000-0005-0000-0000-0000200C0000}"/>
    <cellStyle name="level1a 2 5 2 3 4 2" xfId="26201" xr:uid="{00000000-0005-0000-0000-0000210C0000}"/>
    <cellStyle name="level1a 2 5 2 4" xfId="7857" xr:uid="{00000000-0005-0000-0000-0000220C0000}"/>
    <cellStyle name="level1a 2 5 2 5" xfId="10516" xr:uid="{00000000-0005-0000-0000-0000230C0000}"/>
    <cellStyle name="level1a 2 5 2 5 2" xfId="21013" xr:uid="{00000000-0005-0000-0000-0000240C0000}"/>
    <cellStyle name="level1a 2 5 2 6" xfId="5240" xr:uid="{00000000-0005-0000-0000-0000250C0000}"/>
    <cellStyle name="level1a 2 5 2 6 2" xfId="24840" xr:uid="{00000000-0005-0000-0000-0000260C0000}"/>
    <cellStyle name="level1a 2 5 3" xfId="1012" xr:uid="{00000000-0005-0000-0000-0000270C0000}"/>
    <cellStyle name="level1a 2 5 3 2" xfId="1967" xr:uid="{00000000-0005-0000-0000-0000280C0000}"/>
    <cellStyle name="level1a 2 5 3 2 2" xfId="11638" xr:uid="{00000000-0005-0000-0000-0000290C0000}"/>
    <cellStyle name="level1a 2 5 3 2 2 2" xfId="22044" xr:uid="{00000000-0005-0000-0000-00002A0C0000}"/>
    <cellStyle name="level1a 2 5 3 2 3" xfId="15316" xr:uid="{00000000-0005-0000-0000-00002B0C0000}"/>
    <cellStyle name="level1a 2 5 3 2 3 2" xfId="27982" xr:uid="{00000000-0005-0000-0000-00002C0C0000}"/>
    <cellStyle name="level1a 2 5 3 2 3 2 2" xfId="36787" xr:uid="{00000000-0005-0000-0000-00002D0C0000}"/>
    <cellStyle name="level1a 2 5 3 2 4" xfId="6859" xr:uid="{00000000-0005-0000-0000-00002E0C0000}"/>
    <cellStyle name="level1a 2 5 3 3" xfId="3790" xr:uid="{00000000-0005-0000-0000-00002F0C0000}"/>
    <cellStyle name="level1a 2 5 3 3 2" xfId="13417" xr:uid="{00000000-0005-0000-0000-0000300C0000}"/>
    <cellStyle name="level1a 2 5 3 3 2 2" xfId="23780" xr:uid="{00000000-0005-0000-0000-0000310C0000}"/>
    <cellStyle name="level1a 2 5 3 3 3" xfId="17012" xr:uid="{00000000-0005-0000-0000-0000320C0000}"/>
    <cellStyle name="level1a 2 5 3 3 3 2" xfId="29678" xr:uid="{00000000-0005-0000-0000-0000330C0000}"/>
    <cellStyle name="level1a 2 5 3 3 3 2 2" xfId="38457" xr:uid="{00000000-0005-0000-0000-0000340C0000}"/>
    <cellStyle name="level1a 2 5 3 3 4" xfId="8365" xr:uid="{00000000-0005-0000-0000-0000350C0000}"/>
    <cellStyle name="level1a 2 5 3 3 4 2" xfId="24573" xr:uid="{00000000-0005-0000-0000-0000360C0000}"/>
    <cellStyle name="level1a 2 5 3 4" xfId="9158" xr:uid="{00000000-0005-0000-0000-0000370C0000}"/>
    <cellStyle name="level1a 2 5 3 5" xfId="14416" xr:uid="{00000000-0005-0000-0000-0000380C0000}"/>
    <cellStyle name="level1a 2 5 3 5 2" xfId="27110" xr:uid="{00000000-0005-0000-0000-0000390C0000}"/>
    <cellStyle name="level1a 2 5 3 5 2 2" xfId="35948" xr:uid="{00000000-0005-0000-0000-00003A0C0000}"/>
    <cellStyle name="level1a 2 5 3 6" xfId="5366" xr:uid="{00000000-0005-0000-0000-00003B0C0000}"/>
    <cellStyle name="level1a 2 5 3 6 2" xfId="19292" xr:uid="{00000000-0005-0000-0000-00003C0C0000}"/>
    <cellStyle name="level1a 2 5 4" xfId="1245" xr:uid="{00000000-0005-0000-0000-00003D0C0000}"/>
    <cellStyle name="level1a 2 5 4 2" xfId="1968" xr:uid="{00000000-0005-0000-0000-00003E0C0000}"/>
    <cellStyle name="level1a 2 5 4 2 2" xfId="11639" xr:uid="{00000000-0005-0000-0000-00003F0C0000}"/>
    <cellStyle name="level1a 2 5 4 2 2 2" xfId="22045" xr:uid="{00000000-0005-0000-0000-0000400C0000}"/>
    <cellStyle name="level1a 2 5 4 2 3" xfId="15317" xr:uid="{00000000-0005-0000-0000-0000410C0000}"/>
    <cellStyle name="level1a 2 5 4 2 3 2" xfId="27983" xr:uid="{00000000-0005-0000-0000-0000420C0000}"/>
    <cellStyle name="level1a 2 5 4 2 3 2 2" xfId="36788" xr:uid="{00000000-0005-0000-0000-0000430C0000}"/>
    <cellStyle name="level1a 2 5 4 2 4" xfId="7085" xr:uid="{00000000-0005-0000-0000-0000440C0000}"/>
    <cellStyle name="level1a 2 5 4 3" xfId="4023" xr:uid="{00000000-0005-0000-0000-0000450C0000}"/>
    <cellStyle name="level1a 2 5 4 3 2" xfId="13645" xr:uid="{00000000-0005-0000-0000-0000460C0000}"/>
    <cellStyle name="level1a 2 5 4 3 2 2" xfId="23998" xr:uid="{00000000-0005-0000-0000-0000470C0000}"/>
    <cellStyle name="level1a 2 5 4 3 3" xfId="17225" xr:uid="{00000000-0005-0000-0000-0000480C0000}"/>
    <cellStyle name="level1a 2 5 4 3 3 2" xfId="29891" xr:uid="{00000000-0005-0000-0000-0000490C0000}"/>
    <cellStyle name="level1a 2 5 4 3 3 2 2" xfId="38668" xr:uid="{00000000-0005-0000-0000-00004A0C0000}"/>
    <cellStyle name="level1a 2 5 4 3 4" xfId="8593" xr:uid="{00000000-0005-0000-0000-00004B0C0000}"/>
    <cellStyle name="level1a 2 5 4 3 4 2" xfId="18446" xr:uid="{00000000-0005-0000-0000-00004C0C0000}"/>
    <cellStyle name="level1a 2 5 4 4" xfId="9389" xr:uid="{00000000-0005-0000-0000-00004D0C0000}"/>
    <cellStyle name="level1a 2 5 4 5" xfId="10916" xr:uid="{00000000-0005-0000-0000-00004E0C0000}"/>
    <cellStyle name="level1a 2 5 4 5 2" xfId="21357" xr:uid="{00000000-0005-0000-0000-00004F0C0000}"/>
    <cellStyle name="level1a 2 5 4 6" xfId="14623" xr:uid="{00000000-0005-0000-0000-0000500C0000}"/>
    <cellStyle name="level1a 2 5 4 6 2" xfId="27309" xr:uid="{00000000-0005-0000-0000-0000510C0000}"/>
    <cellStyle name="level1a 2 5 4 6 2 2" xfId="36139" xr:uid="{00000000-0005-0000-0000-0000520C0000}"/>
    <cellStyle name="level1a 2 5 4 7" xfId="5544" xr:uid="{00000000-0005-0000-0000-0000530C0000}"/>
    <cellStyle name="level1a 2 5 4 7 2" xfId="18734" xr:uid="{00000000-0005-0000-0000-0000540C0000}"/>
    <cellStyle name="level1a 2 5 5" xfId="1462" xr:uid="{00000000-0005-0000-0000-0000550C0000}"/>
    <cellStyle name="level1a 2 5 5 2" xfId="1969" xr:uid="{00000000-0005-0000-0000-0000560C0000}"/>
    <cellStyle name="level1a 2 5 5 2 2" xfId="11640" xr:uid="{00000000-0005-0000-0000-0000570C0000}"/>
    <cellStyle name="level1a 2 5 5 2 2 2" xfId="22046" xr:uid="{00000000-0005-0000-0000-0000580C0000}"/>
    <cellStyle name="level1a 2 5 5 2 3" xfId="15318" xr:uid="{00000000-0005-0000-0000-0000590C0000}"/>
    <cellStyle name="level1a 2 5 5 2 3 2" xfId="27984" xr:uid="{00000000-0005-0000-0000-00005A0C0000}"/>
    <cellStyle name="level1a 2 5 5 2 3 2 2" xfId="36789" xr:uid="{00000000-0005-0000-0000-00005B0C0000}"/>
    <cellStyle name="level1a 2 5 5 2 4" xfId="7244" xr:uid="{00000000-0005-0000-0000-00005C0C0000}"/>
    <cellStyle name="level1a 2 5 5 3" xfId="4240" xr:uid="{00000000-0005-0000-0000-00005D0C0000}"/>
    <cellStyle name="level1a 2 5 5 3 2" xfId="13862" xr:uid="{00000000-0005-0000-0000-00005E0C0000}"/>
    <cellStyle name="level1a 2 5 5 3 2 2" xfId="24205" xr:uid="{00000000-0005-0000-0000-00005F0C0000}"/>
    <cellStyle name="level1a 2 5 5 3 3" xfId="17424" xr:uid="{00000000-0005-0000-0000-0000600C0000}"/>
    <cellStyle name="level1a 2 5 5 3 3 2" xfId="30090" xr:uid="{00000000-0005-0000-0000-0000610C0000}"/>
    <cellStyle name="level1a 2 5 5 3 3 2 2" xfId="38867" xr:uid="{00000000-0005-0000-0000-0000620C0000}"/>
    <cellStyle name="level1a 2 5 5 3 4" xfId="9556" xr:uid="{00000000-0005-0000-0000-0000630C0000}"/>
    <cellStyle name="level1a 2 5 5 4" xfId="11133" xr:uid="{00000000-0005-0000-0000-0000640C0000}"/>
    <cellStyle name="level1a 2 5 5 4 2" xfId="21565" xr:uid="{00000000-0005-0000-0000-0000650C0000}"/>
    <cellStyle name="level1a 2 5 5 5" xfId="14840" xr:uid="{00000000-0005-0000-0000-0000660C0000}"/>
    <cellStyle name="level1a 2 5 5 5 2" xfId="27518" xr:uid="{00000000-0005-0000-0000-0000670C0000}"/>
    <cellStyle name="level1a 2 5 5 5 2 2" xfId="36338" xr:uid="{00000000-0005-0000-0000-0000680C0000}"/>
    <cellStyle name="level1a 2 5 5 6" xfId="5700" xr:uid="{00000000-0005-0000-0000-0000690C0000}"/>
    <cellStyle name="level1a 2 5 5 6 2" xfId="4667" xr:uid="{00000000-0005-0000-0000-00006A0C0000}"/>
    <cellStyle name="level1a 2 5 6" xfId="1664" xr:uid="{00000000-0005-0000-0000-00006B0C0000}"/>
    <cellStyle name="level1a 2 5 6 2" xfId="1970" xr:uid="{00000000-0005-0000-0000-00006C0C0000}"/>
    <cellStyle name="level1a 2 5 6 2 2" xfId="11641" xr:uid="{00000000-0005-0000-0000-00006D0C0000}"/>
    <cellStyle name="level1a 2 5 6 2 2 2" xfId="22047" xr:uid="{00000000-0005-0000-0000-00006E0C0000}"/>
    <cellStyle name="level1a 2 5 6 2 3" xfId="15319" xr:uid="{00000000-0005-0000-0000-00006F0C0000}"/>
    <cellStyle name="level1a 2 5 6 2 3 2" xfId="27985" xr:uid="{00000000-0005-0000-0000-0000700C0000}"/>
    <cellStyle name="level1a 2 5 6 2 3 2 2" xfId="36790" xr:uid="{00000000-0005-0000-0000-0000710C0000}"/>
    <cellStyle name="level1a 2 5 6 2 4" xfId="7245" xr:uid="{00000000-0005-0000-0000-0000720C0000}"/>
    <cellStyle name="level1a 2 5 6 3" xfId="4442" xr:uid="{00000000-0005-0000-0000-0000730C0000}"/>
    <cellStyle name="level1a 2 5 6 3 2" xfId="14064" xr:uid="{00000000-0005-0000-0000-0000740C0000}"/>
    <cellStyle name="level1a 2 5 6 3 2 2" xfId="24398" xr:uid="{00000000-0005-0000-0000-0000750C0000}"/>
    <cellStyle name="level1a 2 5 6 3 3" xfId="17611" xr:uid="{00000000-0005-0000-0000-0000760C0000}"/>
    <cellStyle name="level1a 2 5 6 3 3 2" xfId="30277" xr:uid="{00000000-0005-0000-0000-0000770C0000}"/>
    <cellStyle name="level1a 2 5 6 3 3 2 2" xfId="39054" xr:uid="{00000000-0005-0000-0000-0000780C0000}"/>
    <cellStyle name="level1a 2 5 6 3 4" xfId="9557" xr:uid="{00000000-0005-0000-0000-0000790C0000}"/>
    <cellStyle name="level1a 2 5 6 4" xfId="11335" xr:uid="{00000000-0005-0000-0000-00007A0C0000}"/>
    <cellStyle name="level1a 2 5 6 4 2" xfId="21761" xr:uid="{00000000-0005-0000-0000-00007B0C0000}"/>
    <cellStyle name="level1a 2 5 6 5" xfId="15042" xr:uid="{00000000-0005-0000-0000-00007C0C0000}"/>
    <cellStyle name="level1a 2 5 6 5 2" xfId="27712" xr:uid="{00000000-0005-0000-0000-00007D0C0000}"/>
    <cellStyle name="level1a 2 5 6 5 2 2" xfId="36525" xr:uid="{00000000-0005-0000-0000-00007E0C0000}"/>
    <cellStyle name="level1a 2 5 6 6" xfId="5701" xr:uid="{00000000-0005-0000-0000-00007F0C0000}"/>
    <cellStyle name="level1a 2 5 6 6 2" xfId="19925" xr:uid="{00000000-0005-0000-0000-0000800C0000}"/>
    <cellStyle name="level1a 2 5 7" xfId="1965" xr:uid="{00000000-0005-0000-0000-0000810C0000}"/>
    <cellStyle name="level1a 2 5 7 2" xfId="11636" xr:uid="{00000000-0005-0000-0000-0000820C0000}"/>
    <cellStyle name="level1a 2 5 7 2 2" xfId="22042" xr:uid="{00000000-0005-0000-0000-0000830C0000}"/>
    <cellStyle name="level1a 2 5 7 3" xfId="15314" xr:uid="{00000000-0005-0000-0000-0000840C0000}"/>
    <cellStyle name="level1a 2 5 7 3 2" xfId="27980" xr:uid="{00000000-0005-0000-0000-0000850C0000}"/>
    <cellStyle name="level1a 2 5 7 3 2 2" xfId="36785" xr:uid="{00000000-0005-0000-0000-0000860C0000}"/>
    <cellStyle name="level1a 2 5 7 4" xfId="6420" xr:uid="{00000000-0005-0000-0000-0000870C0000}"/>
    <cellStyle name="level1a 2 5 8" xfId="4830" xr:uid="{00000000-0005-0000-0000-0000880C0000}"/>
    <cellStyle name="level1a 2 5 8 2" xfId="5657" xr:uid="{00000000-0005-0000-0000-0000890C0000}"/>
    <cellStyle name="level1a 2 5_STUD aligned by INSTIT" xfId="4711" xr:uid="{00000000-0005-0000-0000-00008A0C0000}"/>
    <cellStyle name="level1a 2 6" xfId="373" xr:uid="{00000000-0005-0000-0000-00008B0C0000}"/>
    <cellStyle name="level1a 2 6 2" xfId="729" xr:uid="{00000000-0005-0000-0000-00008C0C0000}"/>
    <cellStyle name="level1a 2 6 2 2" xfId="1972" xr:uid="{00000000-0005-0000-0000-00008D0C0000}"/>
    <cellStyle name="level1a 2 6 2 2 2" xfId="11643" xr:uid="{00000000-0005-0000-0000-00008E0C0000}"/>
    <cellStyle name="level1a 2 6 2 2 2 2" xfId="22049" xr:uid="{00000000-0005-0000-0000-00008F0C0000}"/>
    <cellStyle name="level1a 2 6 2 2 3" xfId="15321" xr:uid="{00000000-0005-0000-0000-0000900C0000}"/>
    <cellStyle name="level1a 2 6 2 2 3 2" xfId="27987" xr:uid="{00000000-0005-0000-0000-0000910C0000}"/>
    <cellStyle name="level1a 2 6 2 2 3 2 2" xfId="36792" xr:uid="{00000000-0005-0000-0000-0000920C0000}"/>
    <cellStyle name="level1a 2 6 2 2 4" xfId="6701" xr:uid="{00000000-0005-0000-0000-0000930C0000}"/>
    <cellStyle name="level1a 2 6 2 3" xfId="3510" xr:uid="{00000000-0005-0000-0000-0000940C0000}"/>
    <cellStyle name="level1a 2 6 2 3 2" xfId="13142" xr:uid="{00000000-0005-0000-0000-0000950C0000}"/>
    <cellStyle name="level1a 2 6 2 3 2 2" xfId="23511" xr:uid="{00000000-0005-0000-0000-0000960C0000}"/>
    <cellStyle name="level1a 2 6 2 3 3" xfId="16753" xr:uid="{00000000-0005-0000-0000-0000970C0000}"/>
    <cellStyle name="level1a 2 6 2 3 3 2" xfId="29419" xr:uid="{00000000-0005-0000-0000-0000980C0000}"/>
    <cellStyle name="level1a 2 6 2 3 3 2 2" xfId="38200" xr:uid="{00000000-0005-0000-0000-0000990C0000}"/>
    <cellStyle name="level1a 2 6 2 3 4" xfId="8207" xr:uid="{00000000-0005-0000-0000-00009A0C0000}"/>
    <cellStyle name="level1a 2 6 2 3 4 2" xfId="19306" xr:uid="{00000000-0005-0000-0000-00009B0C0000}"/>
    <cellStyle name="level1a 2 6 2 4" xfId="7936" xr:uid="{00000000-0005-0000-0000-00009C0C0000}"/>
    <cellStyle name="level1a 2 6 2 5" xfId="10512" xr:uid="{00000000-0005-0000-0000-00009D0C0000}"/>
    <cellStyle name="level1a 2 6 2 5 2" xfId="21009" xr:uid="{00000000-0005-0000-0000-00009E0C0000}"/>
    <cellStyle name="level1a 2 6 2 6" xfId="10307" xr:uid="{00000000-0005-0000-0000-00009F0C0000}"/>
    <cellStyle name="level1a 2 6 2 6 2" xfId="18617" xr:uid="{00000000-0005-0000-0000-0000A00C0000}"/>
    <cellStyle name="level1a 2 6 2 6 2 2" xfId="33190" xr:uid="{00000000-0005-0000-0000-0000A10C0000}"/>
    <cellStyle name="level1a 2 6 2 7" xfId="5237" xr:uid="{00000000-0005-0000-0000-0000A20C0000}"/>
    <cellStyle name="level1a 2 6 2 7 2" xfId="19314" xr:uid="{00000000-0005-0000-0000-0000A30C0000}"/>
    <cellStyle name="level1a 2 6 3" xfId="1008" xr:uid="{00000000-0005-0000-0000-0000A40C0000}"/>
    <cellStyle name="level1a 2 6 3 2" xfId="1973" xr:uid="{00000000-0005-0000-0000-0000A50C0000}"/>
    <cellStyle name="level1a 2 6 3 2 2" xfId="11644" xr:uid="{00000000-0005-0000-0000-0000A60C0000}"/>
    <cellStyle name="level1a 2 6 3 2 2 2" xfId="22050" xr:uid="{00000000-0005-0000-0000-0000A70C0000}"/>
    <cellStyle name="level1a 2 6 3 2 3" xfId="15322" xr:uid="{00000000-0005-0000-0000-0000A80C0000}"/>
    <cellStyle name="level1a 2 6 3 2 3 2" xfId="27988" xr:uid="{00000000-0005-0000-0000-0000A90C0000}"/>
    <cellStyle name="level1a 2 6 3 2 3 2 2" xfId="36793" xr:uid="{00000000-0005-0000-0000-0000AA0C0000}"/>
    <cellStyle name="level1a 2 6 3 2 4" xfId="6855" xr:uid="{00000000-0005-0000-0000-0000AB0C0000}"/>
    <cellStyle name="level1a 2 6 3 3" xfId="3786" xr:uid="{00000000-0005-0000-0000-0000AC0C0000}"/>
    <cellStyle name="level1a 2 6 3 3 2" xfId="13413" xr:uid="{00000000-0005-0000-0000-0000AD0C0000}"/>
    <cellStyle name="level1a 2 6 3 3 2 2" xfId="23776" xr:uid="{00000000-0005-0000-0000-0000AE0C0000}"/>
    <cellStyle name="level1a 2 6 3 3 3" xfId="17008" xr:uid="{00000000-0005-0000-0000-0000AF0C0000}"/>
    <cellStyle name="level1a 2 6 3 3 3 2" xfId="29674" xr:uid="{00000000-0005-0000-0000-0000B00C0000}"/>
    <cellStyle name="level1a 2 6 3 3 3 2 2" xfId="38453" xr:uid="{00000000-0005-0000-0000-0000B10C0000}"/>
    <cellStyle name="level1a 2 6 3 3 4" xfId="8361" xr:uid="{00000000-0005-0000-0000-0000B20C0000}"/>
    <cellStyle name="level1a 2 6 3 3 4 2" xfId="25483" xr:uid="{00000000-0005-0000-0000-0000B30C0000}"/>
    <cellStyle name="level1a 2 6 3 4" xfId="9154" xr:uid="{00000000-0005-0000-0000-0000B40C0000}"/>
    <cellStyle name="level1a 2 6 3 5" xfId="5362" xr:uid="{00000000-0005-0000-0000-0000B50C0000}"/>
    <cellStyle name="level1a 2 6 3 5 2" xfId="19895" xr:uid="{00000000-0005-0000-0000-0000B60C0000}"/>
    <cellStyle name="level1a 2 6 4" xfId="1241" xr:uid="{00000000-0005-0000-0000-0000B70C0000}"/>
    <cellStyle name="level1a 2 6 4 2" xfId="1974" xr:uid="{00000000-0005-0000-0000-0000B80C0000}"/>
    <cellStyle name="level1a 2 6 4 2 2" xfId="11645" xr:uid="{00000000-0005-0000-0000-0000B90C0000}"/>
    <cellStyle name="level1a 2 6 4 2 2 2" xfId="22051" xr:uid="{00000000-0005-0000-0000-0000BA0C0000}"/>
    <cellStyle name="level1a 2 6 4 2 3" xfId="15323" xr:uid="{00000000-0005-0000-0000-0000BB0C0000}"/>
    <cellStyle name="level1a 2 6 4 2 3 2" xfId="27989" xr:uid="{00000000-0005-0000-0000-0000BC0C0000}"/>
    <cellStyle name="level1a 2 6 4 2 3 2 2" xfId="36794" xr:uid="{00000000-0005-0000-0000-0000BD0C0000}"/>
    <cellStyle name="level1a 2 6 4 2 4" xfId="7246" xr:uid="{00000000-0005-0000-0000-0000BE0C0000}"/>
    <cellStyle name="level1a 2 6 4 3" xfId="4019" xr:uid="{00000000-0005-0000-0000-0000BF0C0000}"/>
    <cellStyle name="level1a 2 6 4 3 2" xfId="13641" xr:uid="{00000000-0005-0000-0000-0000C00C0000}"/>
    <cellStyle name="level1a 2 6 4 3 2 2" xfId="23994" xr:uid="{00000000-0005-0000-0000-0000C10C0000}"/>
    <cellStyle name="level1a 2 6 4 3 3" xfId="17221" xr:uid="{00000000-0005-0000-0000-0000C20C0000}"/>
    <cellStyle name="level1a 2 6 4 3 3 2" xfId="29887" xr:uid="{00000000-0005-0000-0000-0000C30C0000}"/>
    <cellStyle name="level1a 2 6 4 3 3 2 2" xfId="38664" xr:uid="{00000000-0005-0000-0000-0000C40C0000}"/>
    <cellStyle name="level1a 2 6 4 3 4" xfId="9558" xr:uid="{00000000-0005-0000-0000-0000C50C0000}"/>
    <cellStyle name="level1a 2 6 4 4" xfId="10912" xr:uid="{00000000-0005-0000-0000-0000C60C0000}"/>
    <cellStyle name="level1a 2 6 4 4 2" xfId="21353" xr:uid="{00000000-0005-0000-0000-0000C70C0000}"/>
    <cellStyle name="level1a 2 6 4 5" xfId="14619" xr:uid="{00000000-0005-0000-0000-0000C80C0000}"/>
    <cellStyle name="level1a 2 6 4 5 2" xfId="27305" xr:uid="{00000000-0005-0000-0000-0000C90C0000}"/>
    <cellStyle name="level1a 2 6 4 5 2 2" xfId="36135" xr:uid="{00000000-0005-0000-0000-0000CA0C0000}"/>
    <cellStyle name="level1a 2 6 4 6" xfId="5702" xr:uid="{00000000-0005-0000-0000-0000CB0C0000}"/>
    <cellStyle name="level1a 2 6 4 6 2" xfId="25714" xr:uid="{00000000-0005-0000-0000-0000CC0C0000}"/>
    <cellStyle name="level1a 2 6 5" xfId="1458" xr:uid="{00000000-0005-0000-0000-0000CD0C0000}"/>
    <cellStyle name="level1a 2 6 5 2" xfId="1975" xr:uid="{00000000-0005-0000-0000-0000CE0C0000}"/>
    <cellStyle name="level1a 2 6 5 2 2" xfId="11646" xr:uid="{00000000-0005-0000-0000-0000CF0C0000}"/>
    <cellStyle name="level1a 2 6 5 2 2 2" xfId="22052" xr:uid="{00000000-0005-0000-0000-0000D00C0000}"/>
    <cellStyle name="level1a 2 6 5 2 3" xfId="15324" xr:uid="{00000000-0005-0000-0000-0000D10C0000}"/>
    <cellStyle name="level1a 2 6 5 2 3 2" xfId="27990" xr:uid="{00000000-0005-0000-0000-0000D20C0000}"/>
    <cellStyle name="level1a 2 6 5 2 3 2 2" xfId="36795" xr:uid="{00000000-0005-0000-0000-0000D30C0000}"/>
    <cellStyle name="level1a 2 6 5 2 4" xfId="7247" xr:uid="{00000000-0005-0000-0000-0000D40C0000}"/>
    <cellStyle name="level1a 2 6 5 3" xfId="4236" xr:uid="{00000000-0005-0000-0000-0000D50C0000}"/>
    <cellStyle name="level1a 2 6 5 3 2" xfId="13858" xr:uid="{00000000-0005-0000-0000-0000D60C0000}"/>
    <cellStyle name="level1a 2 6 5 3 2 2" xfId="24201" xr:uid="{00000000-0005-0000-0000-0000D70C0000}"/>
    <cellStyle name="level1a 2 6 5 3 3" xfId="17420" xr:uid="{00000000-0005-0000-0000-0000D80C0000}"/>
    <cellStyle name="level1a 2 6 5 3 3 2" xfId="30086" xr:uid="{00000000-0005-0000-0000-0000D90C0000}"/>
    <cellStyle name="level1a 2 6 5 3 3 2 2" xfId="38863" xr:uid="{00000000-0005-0000-0000-0000DA0C0000}"/>
    <cellStyle name="level1a 2 6 5 3 4" xfId="9559" xr:uid="{00000000-0005-0000-0000-0000DB0C0000}"/>
    <cellStyle name="level1a 2 6 5 4" xfId="11129" xr:uid="{00000000-0005-0000-0000-0000DC0C0000}"/>
    <cellStyle name="level1a 2 6 5 4 2" xfId="21561" xr:uid="{00000000-0005-0000-0000-0000DD0C0000}"/>
    <cellStyle name="level1a 2 6 5 5" xfId="14836" xr:uid="{00000000-0005-0000-0000-0000DE0C0000}"/>
    <cellStyle name="level1a 2 6 5 5 2" xfId="27514" xr:uid="{00000000-0005-0000-0000-0000DF0C0000}"/>
    <cellStyle name="level1a 2 6 5 5 2 2" xfId="36334" xr:uid="{00000000-0005-0000-0000-0000E00C0000}"/>
    <cellStyle name="level1a 2 6 5 6" xfId="5703" xr:uid="{00000000-0005-0000-0000-0000E10C0000}"/>
    <cellStyle name="level1a 2 6 5 6 2" xfId="25990" xr:uid="{00000000-0005-0000-0000-0000E20C0000}"/>
    <cellStyle name="level1a 2 6 6" xfId="1660" xr:uid="{00000000-0005-0000-0000-0000E30C0000}"/>
    <cellStyle name="level1a 2 6 6 2" xfId="1976" xr:uid="{00000000-0005-0000-0000-0000E40C0000}"/>
    <cellStyle name="level1a 2 6 6 2 2" xfId="11647" xr:uid="{00000000-0005-0000-0000-0000E50C0000}"/>
    <cellStyle name="level1a 2 6 6 2 2 2" xfId="22053" xr:uid="{00000000-0005-0000-0000-0000E60C0000}"/>
    <cellStyle name="level1a 2 6 6 2 3" xfId="15325" xr:uid="{00000000-0005-0000-0000-0000E70C0000}"/>
    <cellStyle name="level1a 2 6 6 2 3 2" xfId="27991" xr:uid="{00000000-0005-0000-0000-0000E80C0000}"/>
    <cellStyle name="level1a 2 6 6 2 3 2 2" xfId="36796" xr:uid="{00000000-0005-0000-0000-0000E90C0000}"/>
    <cellStyle name="level1a 2 6 6 2 4" xfId="7248" xr:uid="{00000000-0005-0000-0000-0000EA0C0000}"/>
    <cellStyle name="level1a 2 6 6 3" xfId="4438" xr:uid="{00000000-0005-0000-0000-0000EB0C0000}"/>
    <cellStyle name="level1a 2 6 6 3 2" xfId="14060" xr:uid="{00000000-0005-0000-0000-0000EC0C0000}"/>
    <cellStyle name="level1a 2 6 6 3 2 2" xfId="24394" xr:uid="{00000000-0005-0000-0000-0000ED0C0000}"/>
    <cellStyle name="level1a 2 6 6 3 3" xfId="17607" xr:uid="{00000000-0005-0000-0000-0000EE0C0000}"/>
    <cellStyle name="level1a 2 6 6 3 3 2" xfId="30273" xr:uid="{00000000-0005-0000-0000-0000EF0C0000}"/>
    <cellStyle name="level1a 2 6 6 3 3 2 2" xfId="39050" xr:uid="{00000000-0005-0000-0000-0000F00C0000}"/>
    <cellStyle name="level1a 2 6 6 3 4" xfId="9560" xr:uid="{00000000-0005-0000-0000-0000F10C0000}"/>
    <cellStyle name="level1a 2 6 6 4" xfId="11331" xr:uid="{00000000-0005-0000-0000-0000F20C0000}"/>
    <cellStyle name="level1a 2 6 6 4 2" xfId="21757" xr:uid="{00000000-0005-0000-0000-0000F30C0000}"/>
    <cellStyle name="level1a 2 6 6 5" xfId="15038" xr:uid="{00000000-0005-0000-0000-0000F40C0000}"/>
    <cellStyle name="level1a 2 6 6 5 2" xfId="27708" xr:uid="{00000000-0005-0000-0000-0000F50C0000}"/>
    <cellStyle name="level1a 2 6 6 5 2 2" xfId="36521" xr:uid="{00000000-0005-0000-0000-0000F60C0000}"/>
    <cellStyle name="level1a 2 6 6 6" xfId="5704" xr:uid="{00000000-0005-0000-0000-0000F70C0000}"/>
    <cellStyle name="level1a 2 6 6 6 2" xfId="24949" xr:uid="{00000000-0005-0000-0000-0000F80C0000}"/>
    <cellStyle name="level1a 2 6 7" xfId="1971" xr:uid="{00000000-0005-0000-0000-0000F90C0000}"/>
    <cellStyle name="level1a 2 6 7 2" xfId="11642" xr:uid="{00000000-0005-0000-0000-0000FA0C0000}"/>
    <cellStyle name="level1a 2 6 7 2 2" xfId="22048" xr:uid="{00000000-0005-0000-0000-0000FB0C0000}"/>
    <cellStyle name="level1a 2 6 7 3" xfId="15320" xr:uid="{00000000-0005-0000-0000-0000FC0C0000}"/>
    <cellStyle name="level1a 2 6 7 3 2" xfId="27986" xr:uid="{00000000-0005-0000-0000-0000FD0C0000}"/>
    <cellStyle name="level1a 2 6 7 3 2 2" xfId="36791" xr:uid="{00000000-0005-0000-0000-0000FE0C0000}"/>
    <cellStyle name="level1a 2 6 7 4" xfId="6416" xr:uid="{00000000-0005-0000-0000-0000FF0C0000}"/>
    <cellStyle name="level1a 2 6 8" xfId="3312" xr:uid="{00000000-0005-0000-0000-0000000D0000}"/>
    <cellStyle name="level1a 2 6 8 2" xfId="12953" xr:uid="{00000000-0005-0000-0000-0000010D0000}"/>
    <cellStyle name="level1a 2 6 8 2 2" xfId="23325" xr:uid="{00000000-0005-0000-0000-0000020D0000}"/>
    <cellStyle name="level1a 2 6 8 3" xfId="16570" xr:uid="{00000000-0005-0000-0000-0000030D0000}"/>
    <cellStyle name="level1a 2 6 8 3 2" xfId="29236" xr:uid="{00000000-0005-0000-0000-0000040D0000}"/>
    <cellStyle name="level1a 2 6 8 3 2 2" xfId="38023" xr:uid="{00000000-0005-0000-0000-0000050D0000}"/>
    <cellStyle name="level1a 2 6 8 4" xfId="8029" xr:uid="{00000000-0005-0000-0000-0000060D0000}"/>
    <cellStyle name="level1a 2 6 9" xfId="4827" xr:uid="{00000000-0005-0000-0000-0000070D0000}"/>
    <cellStyle name="level1a 2 6 9 2" xfId="21047" xr:uid="{00000000-0005-0000-0000-0000080D0000}"/>
    <cellStyle name="level1a 2 6_STUD aligned by INSTIT" xfId="4737" xr:uid="{00000000-0005-0000-0000-0000090D0000}"/>
    <cellStyle name="level1a 2 7" xfId="591" xr:uid="{00000000-0005-0000-0000-00000A0D0000}"/>
    <cellStyle name="level1a 2 7 2" xfId="1977" xr:uid="{00000000-0005-0000-0000-00000B0D0000}"/>
    <cellStyle name="level1a 2 7 2 2" xfId="11648" xr:uid="{00000000-0005-0000-0000-00000C0D0000}"/>
    <cellStyle name="level1a 2 7 2 2 2" xfId="22054" xr:uid="{00000000-0005-0000-0000-00000D0D0000}"/>
    <cellStyle name="level1a 2 7 2 3" xfId="15326" xr:uid="{00000000-0005-0000-0000-00000E0D0000}"/>
    <cellStyle name="level1a 2 7 2 3 2" xfId="27992" xr:uid="{00000000-0005-0000-0000-00000F0D0000}"/>
    <cellStyle name="level1a 2 7 2 3 2 2" xfId="36797" xr:uid="{00000000-0005-0000-0000-0000100D0000}"/>
    <cellStyle name="level1a 2 7 2 4" xfId="6359" xr:uid="{00000000-0005-0000-0000-0000110D0000}"/>
    <cellStyle name="level1a 2 7 3" xfId="3408" xr:uid="{00000000-0005-0000-0000-0000120D0000}"/>
    <cellStyle name="level1a 2 7 3 2" xfId="13047" xr:uid="{00000000-0005-0000-0000-0000130D0000}"/>
    <cellStyle name="level1a 2 7 3 2 2" xfId="23415" xr:uid="{00000000-0005-0000-0000-0000140D0000}"/>
    <cellStyle name="level1a 2 7 3 3" xfId="16657" xr:uid="{00000000-0005-0000-0000-0000150D0000}"/>
    <cellStyle name="level1a 2 7 3 3 2" xfId="29323" xr:uid="{00000000-0005-0000-0000-0000160D0000}"/>
    <cellStyle name="level1a 2 7 3 3 2 2" xfId="38108" xr:uid="{00000000-0005-0000-0000-0000170D0000}"/>
    <cellStyle name="level1a 2 7 3 4" xfId="7943" xr:uid="{00000000-0005-0000-0000-0000180D0000}"/>
    <cellStyle name="level1a 2 7 3 4 2" xfId="25925" xr:uid="{00000000-0005-0000-0000-0000190D0000}"/>
    <cellStyle name="level1a 2 7 4" xfId="10116" xr:uid="{00000000-0005-0000-0000-00001A0D0000}"/>
    <cellStyle name="level1a 2 7 5" xfId="10392" xr:uid="{00000000-0005-0000-0000-00001B0D0000}"/>
    <cellStyle name="level1a 2 7 5 2" xfId="20904" xr:uid="{00000000-0005-0000-0000-00001C0D0000}"/>
    <cellStyle name="level1a 2 7 6" xfId="4738" xr:uid="{00000000-0005-0000-0000-00001D0D0000}"/>
    <cellStyle name="level1a 2 7 6 2" xfId="25935" xr:uid="{00000000-0005-0000-0000-00001E0D0000}"/>
    <cellStyle name="level1a 2 8" xfId="560" xr:uid="{00000000-0005-0000-0000-00001F0D0000}"/>
    <cellStyle name="level1a 2 8 2" xfId="1978" xr:uid="{00000000-0005-0000-0000-0000200D0000}"/>
    <cellStyle name="level1a 2 8 2 2" xfId="11649" xr:uid="{00000000-0005-0000-0000-0000210D0000}"/>
    <cellStyle name="level1a 2 8 2 2 2" xfId="22055" xr:uid="{00000000-0005-0000-0000-0000220D0000}"/>
    <cellStyle name="level1a 2 8 2 3" xfId="15327" xr:uid="{00000000-0005-0000-0000-0000230D0000}"/>
    <cellStyle name="level1a 2 8 2 3 2" xfId="27993" xr:uid="{00000000-0005-0000-0000-0000240D0000}"/>
    <cellStyle name="level1a 2 8 2 3 2 2" xfId="36798" xr:uid="{00000000-0005-0000-0000-0000250D0000}"/>
    <cellStyle name="level1a 2 8 2 4" xfId="6604" xr:uid="{00000000-0005-0000-0000-0000260D0000}"/>
    <cellStyle name="level1a 2 8 3" xfId="3388" xr:uid="{00000000-0005-0000-0000-0000270D0000}"/>
    <cellStyle name="level1a 2 8 3 2" xfId="13028" xr:uid="{00000000-0005-0000-0000-0000280D0000}"/>
    <cellStyle name="level1a 2 8 3 2 2" xfId="23396" xr:uid="{00000000-0005-0000-0000-0000290D0000}"/>
    <cellStyle name="level1a 2 8 3 3" xfId="16638" xr:uid="{00000000-0005-0000-0000-00002A0D0000}"/>
    <cellStyle name="level1a 2 8 3 3 2" xfId="29304" xr:uid="{00000000-0005-0000-0000-00002B0D0000}"/>
    <cellStyle name="level1a 2 8 3 3 2 2" xfId="38090" xr:uid="{00000000-0005-0000-0000-00002C0D0000}"/>
    <cellStyle name="level1a 2 8 3 4" xfId="8106" xr:uid="{00000000-0005-0000-0000-00002D0D0000}"/>
    <cellStyle name="level1a 2 8 3 4 2" xfId="20021" xr:uid="{00000000-0005-0000-0000-00002E0D0000}"/>
    <cellStyle name="level1a 2 8 4" xfId="8773" xr:uid="{00000000-0005-0000-0000-00002F0D0000}"/>
    <cellStyle name="level1a 2 8 5" xfId="10361" xr:uid="{00000000-0005-0000-0000-0000300D0000}"/>
    <cellStyle name="level1a 2 8 5 2" xfId="20883" xr:uid="{00000000-0005-0000-0000-0000310D0000}"/>
    <cellStyle name="level1a 2 8 6" xfId="10195" xr:uid="{00000000-0005-0000-0000-0000320D0000}"/>
    <cellStyle name="level1a 2 8 6 2" xfId="26259" xr:uid="{00000000-0005-0000-0000-0000330D0000}"/>
    <cellStyle name="level1a 2 8 6 2 2" xfId="35745" xr:uid="{00000000-0005-0000-0000-0000340D0000}"/>
    <cellStyle name="level1a 2 8 7" xfId="5159" xr:uid="{00000000-0005-0000-0000-0000350D0000}"/>
    <cellStyle name="level1a 2 8 7 2" xfId="24676" xr:uid="{00000000-0005-0000-0000-0000360D0000}"/>
    <cellStyle name="level1a 2 9" xfId="545" xr:uid="{00000000-0005-0000-0000-0000370D0000}"/>
    <cellStyle name="level1a 2 9 2" xfId="1979" xr:uid="{00000000-0005-0000-0000-0000380D0000}"/>
    <cellStyle name="level1a 2 9 2 2" xfId="11650" xr:uid="{00000000-0005-0000-0000-0000390D0000}"/>
    <cellStyle name="level1a 2 9 2 2 2" xfId="22056" xr:uid="{00000000-0005-0000-0000-00003A0D0000}"/>
    <cellStyle name="level1a 2 9 2 3" xfId="15328" xr:uid="{00000000-0005-0000-0000-00003B0D0000}"/>
    <cellStyle name="level1a 2 9 2 3 2" xfId="27994" xr:uid="{00000000-0005-0000-0000-00003C0D0000}"/>
    <cellStyle name="level1a 2 9 2 3 2 2" xfId="36799" xr:uid="{00000000-0005-0000-0000-00003D0D0000}"/>
    <cellStyle name="level1a 2 9 2 4" xfId="6690" xr:uid="{00000000-0005-0000-0000-00003E0D0000}"/>
    <cellStyle name="level1a 2 9 3" xfId="3377" xr:uid="{00000000-0005-0000-0000-00003F0D0000}"/>
    <cellStyle name="level1a 2 9 3 2" xfId="13018" xr:uid="{00000000-0005-0000-0000-0000400D0000}"/>
    <cellStyle name="level1a 2 9 3 2 2" xfId="23385" xr:uid="{00000000-0005-0000-0000-0000410D0000}"/>
    <cellStyle name="level1a 2 9 3 3" xfId="16627" xr:uid="{00000000-0005-0000-0000-0000420D0000}"/>
    <cellStyle name="level1a 2 9 3 3 2" xfId="29293" xr:uid="{00000000-0005-0000-0000-0000430D0000}"/>
    <cellStyle name="level1a 2 9 3 3 2 2" xfId="38080" xr:uid="{00000000-0005-0000-0000-0000440D0000}"/>
    <cellStyle name="level1a 2 9 3 4" xfId="8197" xr:uid="{00000000-0005-0000-0000-0000450D0000}"/>
    <cellStyle name="level1a 2 9 3 4 2" xfId="18936" xr:uid="{00000000-0005-0000-0000-0000460D0000}"/>
    <cellStyle name="level1a 2 9 4" xfId="7871" xr:uid="{00000000-0005-0000-0000-0000470D0000}"/>
    <cellStyle name="level1a 2 9 5" xfId="10168" xr:uid="{00000000-0005-0000-0000-0000480D0000}"/>
    <cellStyle name="level1a 2 9 5 2" xfId="18635" xr:uid="{00000000-0005-0000-0000-0000490D0000}"/>
    <cellStyle name="level1a 2 9 5 2 2" xfId="33192" xr:uid="{00000000-0005-0000-0000-00004A0D0000}"/>
    <cellStyle name="level1a 2 9 6" xfId="5226" xr:uid="{00000000-0005-0000-0000-00004B0D0000}"/>
    <cellStyle name="level1a 2 9 6 2" xfId="26295" xr:uid="{00000000-0005-0000-0000-00004C0D0000}"/>
    <cellStyle name="level1a 2_STUD aligned by INSTIT" xfId="4715" xr:uid="{00000000-0005-0000-0000-00004D0D0000}"/>
    <cellStyle name="level1a 3" xfId="242" xr:uid="{00000000-0005-0000-0000-00004E0D0000}"/>
    <cellStyle name="level1a 3 10" xfId="913" xr:uid="{00000000-0005-0000-0000-00004F0D0000}"/>
    <cellStyle name="level1a 3 10 2" xfId="1981" xr:uid="{00000000-0005-0000-0000-0000500D0000}"/>
    <cellStyle name="level1a 3 10 2 2" xfId="11652" xr:uid="{00000000-0005-0000-0000-0000510D0000}"/>
    <cellStyle name="level1a 3 10 2 2 2" xfId="22058" xr:uid="{00000000-0005-0000-0000-0000520D0000}"/>
    <cellStyle name="level1a 3 10 2 3" xfId="15330" xr:uid="{00000000-0005-0000-0000-0000530D0000}"/>
    <cellStyle name="level1a 3 10 2 3 2" xfId="27996" xr:uid="{00000000-0005-0000-0000-0000540D0000}"/>
    <cellStyle name="level1a 3 10 2 3 2 2" xfId="36801" xr:uid="{00000000-0005-0000-0000-0000550D0000}"/>
    <cellStyle name="level1a 3 10 2 4" xfId="6595" xr:uid="{00000000-0005-0000-0000-0000560D0000}"/>
    <cellStyle name="level1a 3 10 3" xfId="3692" xr:uid="{00000000-0005-0000-0000-0000570D0000}"/>
    <cellStyle name="level1a 3 10 3 2" xfId="13319" xr:uid="{00000000-0005-0000-0000-0000580D0000}"/>
    <cellStyle name="level1a 3 10 3 2 2" xfId="23684" xr:uid="{00000000-0005-0000-0000-0000590D0000}"/>
    <cellStyle name="level1a 3 10 3 3" xfId="16919" xr:uid="{00000000-0005-0000-0000-00005A0D0000}"/>
    <cellStyle name="level1a 3 10 3 3 2" xfId="29585" xr:uid="{00000000-0005-0000-0000-00005B0D0000}"/>
    <cellStyle name="level1a 3 10 3 3 2 2" xfId="38364" xr:uid="{00000000-0005-0000-0000-00005C0D0000}"/>
    <cellStyle name="level1a 3 10 3 4" xfId="8096" xr:uid="{00000000-0005-0000-0000-00005D0D0000}"/>
    <cellStyle name="level1a 3 10 3 4 2" xfId="26055" xr:uid="{00000000-0005-0000-0000-00005E0D0000}"/>
    <cellStyle name="level1a 3 10 4" xfId="8779" xr:uid="{00000000-0005-0000-0000-00005F0D0000}"/>
    <cellStyle name="level1a 3 10 5" xfId="10660" xr:uid="{00000000-0005-0000-0000-0000600D0000}"/>
    <cellStyle name="level1a 3 10 5 2" xfId="21139" xr:uid="{00000000-0005-0000-0000-0000610D0000}"/>
    <cellStyle name="level1a 3 10 6" xfId="14321" xr:uid="{00000000-0005-0000-0000-0000620D0000}"/>
    <cellStyle name="level1a 3 10 6 2" xfId="27019" xr:uid="{00000000-0005-0000-0000-0000630D0000}"/>
    <cellStyle name="level1a 3 10 6 2 2" xfId="35858" xr:uid="{00000000-0005-0000-0000-0000640D0000}"/>
    <cellStyle name="level1a 3 10 7" xfId="5150" xr:uid="{00000000-0005-0000-0000-0000650D0000}"/>
    <cellStyle name="level1a 3 10 7 2" xfId="21914" xr:uid="{00000000-0005-0000-0000-0000660D0000}"/>
    <cellStyle name="level1a 3 11" xfId="954" xr:uid="{00000000-0005-0000-0000-0000670D0000}"/>
    <cellStyle name="level1a 3 11 2" xfId="1982" xr:uid="{00000000-0005-0000-0000-0000680D0000}"/>
    <cellStyle name="level1a 3 11 2 2" xfId="11653" xr:uid="{00000000-0005-0000-0000-0000690D0000}"/>
    <cellStyle name="level1a 3 11 2 2 2" xfId="22059" xr:uid="{00000000-0005-0000-0000-00006A0D0000}"/>
    <cellStyle name="level1a 3 11 2 3" xfId="15331" xr:uid="{00000000-0005-0000-0000-00006B0D0000}"/>
    <cellStyle name="level1a 3 11 2 3 2" xfId="27997" xr:uid="{00000000-0005-0000-0000-00006C0D0000}"/>
    <cellStyle name="level1a 3 11 2 3 2 2" xfId="36802" xr:uid="{00000000-0005-0000-0000-00006D0D0000}"/>
    <cellStyle name="level1a 3 11 2 4" xfId="7249" xr:uid="{00000000-0005-0000-0000-00006E0D0000}"/>
    <cellStyle name="level1a 3 11 3" xfId="3732" xr:uid="{00000000-0005-0000-0000-00006F0D0000}"/>
    <cellStyle name="level1a 3 11 3 2" xfId="13359" xr:uid="{00000000-0005-0000-0000-0000700D0000}"/>
    <cellStyle name="level1a 3 11 3 2 2" xfId="23724" xr:uid="{00000000-0005-0000-0000-0000710D0000}"/>
    <cellStyle name="level1a 3 11 3 3" xfId="16958" xr:uid="{00000000-0005-0000-0000-0000720D0000}"/>
    <cellStyle name="level1a 3 11 3 3 2" xfId="29624" xr:uid="{00000000-0005-0000-0000-0000730D0000}"/>
    <cellStyle name="level1a 3 11 3 3 2 2" xfId="38403" xr:uid="{00000000-0005-0000-0000-0000740D0000}"/>
    <cellStyle name="level1a 3 11 3 4" xfId="9561" xr:uid="{00000000-0005-0000-0000-0000750D0000}"/>
    <cellStyle name="level1a 3 11 4" xfId="10694" xr:uid="{00000000-0005-0000-0000-0000760D0000}"/>
    <cellStyle name="level1a 3 11 4 2" xfId="21171" xr:uid="{00000000-0005-0000-0000-0000770D0000}"/>
    <cellStyle name="level1a 3 11 5" xfId="14361" xr:uid="{00000000-0005-0000-0000-0000780D0000}"/>
    <cellStyle name="level1a 3 11 5 2" xfId="27058" xr:uid="{00000000-0005-0000-0000-0000790D0000}"/>
    <cellStyle name="level1a 3 11 5 2 2" xfId="35897" xr:uid="{00000000-0005-0000-0000-00007A0D0000}"/>
    <cellStyle name="level1a 3 11 6" xfId="5705" xr:uid="{00000000-0005-0000-0000-00007B0D0000}"/>
    <cellStyle name="level1a 3 11 6 2" xfId="19807" xr:uid="{00000000-0005-0000-0000-00007C0D0000}"/>
    <cellStyle name="level1a 3 12" xfId="1980" xr:uid="{00000000-0005-0000-0000-00007D0D0000}"/>
    <cellStyle name="level1a 3 12 2" xfId="11651" xr:uid="{00000000-0005-0000-0000-00007E0D0000}"/>
    <cellStyle name="level1a 3 12 2 2" xfId="22057" xr:uid="{00000000-0005-0000-0000-00007F0D0000}"/>
    <cellStyle name="level1a 3 12 3" xfId="15329" xr:uid="{00000000-0005-0000-0000-0000800D0000}"/>
    <cellStyle name="level1a 3 12 3 2" xfId="27995" xr:uid="{00000000-0005-0000-0000-0000810D0000}"/>
    <cellStyle name="level1a 3 12 3 2 2" xfId="36800" xr:uid="{00000000-0005-0000-0000-0000820D0000}"/>
    <cellStyle name="level1a 3 12 4" xfId="6271" xr:uid="{00000000-0005-0000-0000-0000830D0000}"/>
    <cellStyle name="level1a 3 13" xfId="7804" xr:uid="{00000000-0005-0000-0000-0000840D0000}"/>
    <cellStyle name="level1a 3 14" xfId="4640" xr:uid="{00000000-0005-0000-0000-0000850D0000}"/>
    <cellStyle name="level1a 3 14 2" xfId="20215" xr:uid="{00000000-0005-0000-0000-0000860D0000}"/>
    <cellStyle name="level1a 3 2" xfId="272" xr:uid="{00000000-0005-0000-0000-0000870D0000}"/>
    <cellStyle name="level1a 3 2 10" xfId="625" xr:uid="{00000000-0005-0000-0000-0000880D0000}"/>
    <cellStyle name="level1a 3 2 10 2" xfId="1984" xr:uid="{00000000-0005-0000-0000-0000890D0000}"/>
    <cellStyle name="level1a 3 2 10 2 2" xfId="11655" xr:uid="{00000000-0005-0000-0000-00008A0D0000}"/>
    <cellStyle name="level1a 3 2 10 2 2 2" xfId="22061" xr:uid="{00000000-0005-0000-0000-00008B0D0000}"/>
    <cellStyle name="level1a 3 2 10 2 3" xfId="15333" xr:uid="{00000000-0005-0000-0000-00008C0D0000}"/>
    <cellStyle name="level1a 3 2 10 2 3 2" xfId="27999" xr:uid="{00000000-0005-0000-0000-00008D0D0000}"/>
    <cellStyle name="level1a 3 2 10 2 3 2 2" xfId="36804" xr:uid="{00000000-0005-0000-0000-00008E0D0000}"/>
    <cellStyle name="level1a 3 2 10 2 4" xfId="7250" xr:uid="{00000000-0005-0000-0000-00008F0D0000}"/>
    <cellStyle name="level1a 3 2 10 3" xfId="3435" xr:uid="{00000000-0005-0000-0000-0000900D0000}"/>
    <cellStyle name="level1a 3 2 10 3 2" xfId="13070" xr:uid="{00000000-0005-0000-0000-0000910D0000}"/>
    <cellStyle name="level1a 3 2 10 3 2 2" xfId="23439" xr:uid="{00000000-0005-0000-0000-0000920D0000}"/>
    <cellStyle name="level1a 3 2 10 3 3" xfId="16681" xr:uid="{00000000-0005-0000-0000-0000930D0000}"/>
    <cellStyle name="level1a 3 2 10 3 3 2" xfId="29347" xr:uid="{00000000-0005-0000-0000-0000940D0000}"/>
    <cellStyle name="level1a 3 2 10 3 3 2 2" xfId="38130" xr:uid="{00000000-0005-0000-0000-0000950D0000}"/>
    <cellStyle name="level1a 3 2 10 3 4" xfId="9562" xr:uid="{00000000-0005-0000-0000-0000960D0000}"/>
    <cellStyle name="level1a 3 2 10 4" xfId="10422" xr:uid="{00000000-0005-0000-0000-0000970D0000}"/>
    <cellStyle name="level1a 3 2 10 4 2" xfId="20928" xr:uid="{00000000-0005-0000-0000-0000980D0000}"/>
    <cellStyle name="level1a 3 2 10 5" xfId="11818" xr:uid="{00000000-0005-0000-0000-0000990D0000}"/>
    <cellStyle name="level1a 3 2 10 5 2" xfId="18772" xr:uid="{00000000-0005-0000-0000-00009A0D0000}"/>
    <cellStyle name="level1a 3 2 10 5 2 2" xfId="33199" xr:uid="{00000000-0005-0000-0000-00009B0D0000}"/>
    <cellStyle name="level1a 3 2 10 6" xfId="5706" xr:uid="{00000000-0005-0000-0000-00009C0D0000}"/>
    <cellStyle name="level1a 3 2 10 6 2" xfId="26006" xr:uid="{00000000-0005-0000-0000-00009D0D0000}"/>
    <cellStyle name="level1a 3 2 11" xfId="1983" xr:uid="{00000000-0005-0000-0000-00009E0D0000}"/>
    <cellStyle name="level1a 3 2 11 2" xfId="11654" xr:uid="{00000000-0005-0000-0000-00009F0D0000}"/>
    <cellStyle name="level1a 3 2 11 2 2" xfId="22060" xr:uid="{00000000-0005-0000-0000-0000A00D0000}"/>
    <cellStyle name="level1a 3 2 11 3" xfId="15332" xr:uid="{00000000-0005-0000-0000-0000A10D0000}"/>
    <cellStyle name="level1a 3 2 11 3 2" xfId="27998" xr:uid="{00000000-0005-0000-0000-0000A20D0000}"/>
    <cellStyle name="level1a 3 2 11 3 2 2" xfId="36803" xr:uid="{00000000-0005-0000-0000-0000A30D0000}"/>
    <cellStyle name="level1a 3 2 11 4" xfId="6272" xr:uid="{00000000-0005-0000-0000-0000A40D0000}"/>
    <cellStyle name="level1a 3 2 12" xfId="4641" xr:uid="{00000000-0005-0000-0000-0000A50D0000}"/>
    <cellStyle name="level1a 3 2 12 2" xfId="18671" xr:uid="{00000000-0005-0000-0000-0000A60D0000}"/>
    <cellStyle name="level1a 3 2 2" xfId="338" xr:uid="{00000000-0005-0000-0000-0000A70D0000}"/>
    <cellStyle name="level1a 3 2 2 10" xfId="4642" xr:uid="{00000000-0005-0000-0000-0000A80D0000}"/>
    <cellStyle name="level1a 3 2 2 10 2" xfId="26402" xr:uid="{00000000-0005-0000-0000-0000A90D0000}"/>
    <cellStyle name="level1a 3 2 2 2" xfId="432" xr:uid="{00000000-0005-0000-0000-0000AA0D0000}"/>
    <cellStyle name="level1a 3 2 2 2 2" xfId="788" xr:uid="{00000000-0005-0000-0000-0000AB0D0000}"/>
    <cellStyle name="level1a 3 2 2 2 2 2" xfId="1987" xr:uid="{00000000-0005-0000-0000-0000AC0D0000}"/>
    <cellStyle name="level1a 3 2 2 2 2 2 2" xfId="11658" xr:uid="{00000000-0005-0000-0000-0000AD0D0000}"/>
    <cellStyle name="level1a 3 2 2 2 2 2 2 2" xfId="22064" xr:uid="{00000000-0005-0000-0000-0000AE0D0000}"/>
    <cellStyle name="level1a 3 2 2 2 2 2 3" xfId="15336" xr:uid="{00000000-0005-0000-0000-0000AF0D0000}"/>
    <cellStyle name="level1a 3 2 2 2 2 2 3 2" xfId="28002" xr:uid="{00000000-0005-0000-0000-0000B00D0000}"/>
    <cellStyle name="level1a 3 2 2 2 2 2 3 2 2" xfId="36807" xr:uid="{00000000-0005-0000-0000-0000B10D0000}"/>
    <cellStyle name="level1a 3 2 2 2 2 2 4" xfId="6741" xr:uid="{00000000-0005-0000-0000-0000B20D0000}"/>
    <cellStyle name="level1a 3 2 2 2 2 3" xfId="3569" xr:uid="{00000000-0005-0000-0000-0000B30D0000}"/>
    <cellStyle name="level1a 3 2 2 2 2 3 2" xfId="13200" xr:uid="{00000000-0005-0000-0000-0000B40D0000}"/>
    <cellStyle name="level1a 3 2 2 2 2 3 2 2" xfId="23567" xr:uid="{00000000-0005-0000-0000-0000B50D0000}"/>
    <cellStyle name="level1a 3 2 2 2 2 3 3" xfId="16809" xr:uid="{00000000-0005-0000-0000-0000B60D0000}"/>
    <cellStyle name="level1a 3 2 2 2 2 3 3 2" xfId="29475" xr:uid="{00000000-0005-0000-0000-0000B70D0000}"/>
    <cellStyle name="level1a 3 2 2 2 2 3 3 2 2" xfId="38255" xr:uid="{00000000-0005-0000-0000-0000B80D0000}"/>
    <cellStyle name="level1a 3 2 2 2 2 3 4" xfId="8246" xr:uid="{00000000-0005-0000-0000-0000B90D0000}"/>
    <cellStyle name="level1a 3 2 2 2 2 3 4 2" xfId="8797" xr:uid="{00000000-0005-0000-0000-0000BA0D0000}"/>
    <cellStyle name="level1a 3 2 2 2 2 4" xfId="9037" xr:uid="{00000000-0005-0000-0000-0000BB0D0000}"/>
    <cellStyle name="level1a 3 2 2 2 2 5" xfId="10555" xr:uid="{00000000-0005-0000-0000-0000BC0D0000}"/>
    <cellStyle name="level1a 3 2 2 2 2 5 2" xfId="21045" xr:uid="{00000000-0005-0000-0000-0000BD0D0000}"/>
    <cellStyle name="level1a 3 2 2 2 2 6" xfId="5271" xr:uid="{00000000-0005-0000-0000-0000BE0D0000}"/>
    <cellStyle name="level1a 3 2 2 2 2 6 2" xfId="25662" xr:uid="{00000000-0005-0000-0000-0000BF0D0000}"/>
    <cellStyle name="level1a 3 2 2 2 3" xfId="1067" xr:uid="{00000000-0005-0000-0000-0000C00D0000}"/>
    <cellStyle name="level1a 3 2 2 2 3 2" xfId="1988" xr:uid="{00000000-0005-0000-0000-0000C10D0000}"/>
    <cellStyle name="level1a 3 2 2 2 3 2 2" xfId="11659" xr:uid="{00000000-0005-0000-0000-0000C20D0000}"/>
    <cellStyle name="level1a 3 2 2 2 3 2 2 2" xfId="22065" xr:uid="{00000000-0005-0000-0000-0000C30D0000}"/>
    <cellStyle name="level1a 3 2 2 2 3 2 3" xfId="15337" xr:uid="{00000000-0005-0000-0000-0000C40D0000}"/>
    <cellStyle name="level1a 3 2 2 2 3 2 3 2" xfId="28003" xr:uid="{00000000-0005-0000-0000-0000C50D0000}"/>
    <cellStyle name="level1a 3 2 2 2 3 2 3 2 2" xfId="36808" xr:uid="{00000000-0005-0000-0000-0000C60D0000}"/>
    <cellStyle name="level1a 3 2 2 2 3 2 4" xfId="6911" xr:uid="{00000000-0005-0000-0000-0000C70D0000}"/>
    <cellStyle name="level1a 3 2 2 2 3 3" xfId="3845" xr:uid="{00000000-0005-0000-0000-0000C80D0000}"/>
    <cellStyle name="level1a 3 2 2 2 3 3 2" xfId="13471" xr:uid="{00000000-0005-0000-0000-0000C90D0000}"/>
    <cellStyle name="level1a 3 2 2 2 3 3 2 2" xfId="23832" xr:uid="{00000000-0005-0000-0000-0000CA0D0000}"/>
    <cellStyle name="level1a 3 2 2 2 3 3 3" xfId="17064" xr:uid="{00000000-0005-0000-0000-0000CB0D0000}"/>
    <cellStyle name="level1a 3 2 2 2 3 3 3 2" xfId="29730" xr:uid="{00000000-0005-0000-0000-0000CC0D0000}"/>
    <cellStyle name="level1a 3 2 2 2 3 3 3 2 2" xfId="38508" xr:uid="{00000000-0005-0000-0000-0000CD0D0000}"/>
    <cellStyle name="level1a 3 2 2 2 3 3 4" xfId="8418" xr:uid="{00000000-0005-0000-0000-0000CE0D0000}"/>
    <cellStyle name="level1a 3 2 2 2 3 3 4 2" xfId="20306" xr:uid="{00000000-0005-0000-0000-0000CF0D0000}"/>
    <cellStyle name="level1a 3 2 2 2 3 4" xfId="9212" xr:uid="{00000000-0005-0000-0000-0000D00D0000}"/>
    <cellStyle name="level1a 3 2 2 2 3 5" xfId="14468" xr:uid="{00000000-0005-0000-0000-0000D10D0000}"/>
    <cellStyle name="level1a 3 2 2 2 3 5 2" xfId="27161" xr:uid="{00000000-0005-0000-0000-0000D20D0000}"/>
    <cellStyle name="level1a 3 2 2 2 3 5 2 2" xfId="35997" xr:uid="{00000000-0005-0000-0000-0000D30D0000}"/>
    <cellStyle name="level1a 3 2 2 2 3 6" xfId="5402" xr:uid="{00000000-0005-0000-0000-0000D40D0000}"/>
    <cellStyle name="level1a 3 2 2 2 3 6 2" xfId="20128" xr:uid="{00000000-0005-0000-0000-0000D50D0000}"/>
    <cellStyle name="level1a 3 2 2 2 4" xfId="1300" xr:uid="{00000000-0005-0000-0000-0000D60D0000}"/>
    <cellStyle name="level1a 3 2 2 2 4 2" xfId="1989" xr:uid="{00000000-0005-0000-0000-0000D70D0000}"/>
    <cellStyle name="level1a 3 2 2 2 4 2 2" xfId="11660" xr:uid="{00000000-0005-0000-0000-0000D80D0000}"/>
    <cellStyle name="level1a 3 2 2 2 4 2 2 2" xfId="22066" xr:uid="{00000000-0005-0000-0000-0000D90D0000}"/>
    <cellStyle name="level1a 3 2 2 2 4 2 3" xfId="15338" xr:uid="{00000000-0005-0000-0000-0000DA0D0000}"/>
    <cellStyle name="level1a 3 2 2 2 4 2 3 2" xfId="28004" xr:uid="{00000000-0005-0000-0000-0000DB0D0000}"/>
    <cellStyle name="level1a 3 2 2 2 4 2 3 2 2" xfId="36809" xr:uid="{00000000-0005-0000-0000-0000DC0D0000}"/>
    <cellStyle name="level1a 3 2 2 2 4 2 4" xfId="7131" xr:uid="{00000000-0005-0000-0000-0000DD0D0000}"/>
    <cellStyle name="level1a 3 2 2 2 4 3" xfId="4078" xr:uid="{00000000-0005-0000-0000-0000DE0D0000}"/>
    <cellStyle name="level1a 3 2 2 2 4 3 2" xfId="13700" xr:uid="{00000000-0005-0000-0000-0000DF0D0000}"/>
    <cellStyle name="level1a 3 2 2 2 4 3 2 2" xfId="24052" xr:uid="{00000000-0005-0000-0000-0000E00D0000}"/>
    <cellStyle name="level1a 3 2 2 2 4 3 3" xfId="17277" xr:uid="{00000000-0005-0000-0000-0000E10D0000}"/>
    <cellStyle name="level1a 3 2 2 2 4 3 3 2" xfId="29943" xr:uid="{00000000-0005-0000-0000-0000E20D0000}"/>
    <cellStyle name="level1a 3 2 2 2 4 3 3 2 2" xfId="38720" xr:uid="{00000000-0005-0000-0000-0000E30D0000}"/>
    <cellStyle name="level1a 3 2 2 2 4 3 4" xfId="8639" xr:uid="{00000000-0005-0000-0000-0000E40D0000}"/>
    <cellStyle name="level1a 3 2 2 2 4 3 4 2" xfId="19496" xr:uid="{00000000-0005-0000-0000-0000E50D0000}"/>
    <cellStyle name="level1a 3 2 2 2 4 4" xfId="9435" xr:uid="{00000000-0005-0000-0000-0000E60D0000}"/>
    <cellStyle name="level1a 3 2 2 2 4 5" xfId="10971" xr:uid="{00000000-0005-0000-0000-0000E70D0000}"/>
    <cellStyle name="level1a 3 2 2 2 4 5 2" xfId="21410" xr:uid="{00000000-0005-0000-0000-0000E80D0000}"/>
    <cellStyle name="level1a 3 2 2 2 4 6" xfId="14678" xr:uid="{00000000-0005-0000-0000-0000E90D0000}"/>
    <cellStyle name="level1a 3 2 2 2 4 6 2" xfId="27363" xr:uid="{00000000-0005-0000-0000-0000EA0D0000}"/>
    <cellStyle name="level1a 3 2 2 2 4 6 2 2" xfId="36191" xr:uid="{00000000-0005-0000-0000-0000EB0D0000}"/>
    <cellStyle name="level1a 3 2 2 2 4 7" xfId="5590" xr:uid="{00000000-0005-0000-0000-0000EC0D0000}"/>
    <cellStyle name="level1a 3 2 2 2 4 7 2" xfId="26692" xr:uid="{00000000-0005-0000-0000-0000ED0D0000}"/>
    <cellStyle name="level1a 3 2 2 2 5" xfId="1516" xr:uid="{00000000-0005-0000-0000-0000EE0D0000}"/>
    <cellStyle name="level1a 3 2 2 2 5 2" xfId="1990" xr:uid="{00000000-0005-0000-0000-0000EF0D0000}"/>
    <cellStyle name="level1a 3 2 2 2 5 2 2" xfId="11661" xr:uid="{00000000-0005-0000-0000-0000F00D0000}"/>
    <cellStyle name="level1a 3 2 2 2 5 2 2 2" xfId="22067" xr:uid="{00000000-0005-0000-0000-0000F10D0000}"/>
    <cellStyle name="level1a 3 2 2 2 5 2 3" xfId="15339" xr:uid="{00000000-0005-0000-0000-0000F20D0000}"/>
    <cellStyle name="level1a 3 2 2 2 5 2 3 2" xfId="28005" xr:uid="{00000000-0005-0000-0000-0000F30D0000}"/>
    <cellStyle name="level1a 3 2 2 2 5 2 3 2 2" xfId="36810" xr:uid="{00000000-0005-0000-0000-0000F40D0000}"/>
    <cellStyle name="level1a 3 2 2 2 5 2 4" xfId="7251" xr:uid="{00000000-0005-0000-0000-0000F50D0000}"/>
    <cellStyle name="level1a 3 2 2 2 5 3" xfId="4294" xr:uid="{00000000-0005-0000-0000-0000F60D0000}"/>
    <cellStyle name="level1a 3 2 2 2 5 3 2" xfId="13916" xr:uid="{00000000-0005-0000-0000-0000F70D0000}"/>
    <cellStyle name="level1a 3 2 2 2 5 3 2 2" xfId="24257" xr:uid="{00000000-0005-0000-0000-0000F80D0000}"/>
    <cellStyle name="level1a 3 2 2 2 5 3 3" xfId="17475" xr:uid="{00000000-0005-0000-0000-0000F90D0000}"/>
    <cellStyle name="level1a 3 2 2 2 5 3 3 2" xfId="30141" xr:uid="{00000000-0005-0000-0000-0000FA0D0000}"/>
    <cellStyle name="level1a 3 2 2 2 5 3 3 2 2" xfId="38918" xr:uid="{00000000-0005-0000-0000-0000FB0D0000}"/>
    <cellStyle name="level1a 3 2 2 2 5 3 4" xfId="9563" xr:uid="{00000000-0005-0000-0000-0000FC0D0000}"/>
    <cellStyle name="level1a 3 2 2 2 5 4" xfId="11187" xr:uid="{00000000-0005-0000-0000-0000FD0D0000}"/>
    <cellStyle name="level1a 3 2 2 2 5 4 2" xfId="21618" xr:uid="{00000000-0005-0000-0000-0000FE0D0000}"/>
    <cellStyle name="level1a 3 2 2 2 5 5" xfId="14894" xr:uid="{00000000-0005-0000-0000-0000FF0D0000}"/>
    <cellStyle name="level1a 3 2 2 2 5 5 2" xfId="27570" xr:uid="{00000000-0005-0000-0000-0000000E0000}"/>
    <cellStyle name="level1a 3 2 2 2 5 5 2 2" xfId="36389" xr:uid="{00000000-0005-0000-0000-0000010E0000}"/>
    <cellStyle name="level1a 3 2 2 2 5 6" xfId="5707" xr:uid="{00000000-0005-0000-0000-0000020E0000}"/>
    <cellStyle name="level1a 3 2 2 2 5 6 2" xfId="25060" xr:uid="{00000000-0005-0000-0000-0000030E0000}"/>
    <cellStyle name="level1a 3 2 2 2 6" xfId="1718" xr:uid="{00000000-0005-0000-0000-0000040E0000}"/>
    <cellStyle name="level1a 3 2 2 2 6 2" xfId="1991" xr:uid="{00000000-0005-0000-0000-0000050E0000}"/>
    <cellStyle name="level1a 3 2 2 2 6 2 2" xfId="11662" xr:uid="{00000000-0005-0000-0000-0000060E0000}"/>
    <cellStyle name="level1a 3 2 2 2 6 2 2 2" xfId="22068" xr:uid="{00000000-0005-0000-0000-0000070E0000}"/>
    <cellStyle name="level1a 3 2 2 2 6 2 3" xfId="15340" xr:uid="{00000000-0005-0000-0000-0000080E0000}"/>
    <cellStyle name="level1a 3 2 2 2 6 2 3 2" xfId="28006" xr:uid="{00000000-0005-0000-0000-0000090E0000}"/>
    <cellStyle name="level1a 3 2 2 2 6 2 3 2 2" xfId="36811" xr:uid="{00000000-0005-0000-0000-00000A0E0000}"/>
    <cellStyle name="level1a 3 2 2 2 6 2 4" xfId="7252" xr:uid="{00000000-0005-0000-0000-00000B0E0000}"/>
    <cellStyle name="level1a 3 2 2 2 6 3" xfId="4496" xr:uid="{00000000-0005-0000-0000-00000C0E0000}"/>
    <cellStyle name="level1a 3 2 2 2 6 3 2" xfId="14118" xr:uid="{00000000-0005-0000-0000-00000D0E0000}"/>
    <cellStyle name="level1a 3 2 2 2 6 3 2 2" xfId="24450" xr:uid="{00000000-0005-0000-0000-00000E0E0000}"/>
    <cellStyle name="level1a 3 2 2 2 6 3 3" xfId="17662" xr:uid="{00000000-0005-0000-0000-00000F0E0000}"/>
    <cellStyle name="level1a 3 2 2 2 6 3 3 2" xfId="30328" xr:uid="{00000000-0005-0000-0000-0000100E0000}"/>
    <cellStyle name="level1a 3 2 2 2 6 3 3 2 2" xfId="39105" xr:uid="{00000000-0005-0000-0000-0000110E0000}"/>
    <cellStyle name="level1a 3 2 2 2 6 3 4" xfId="9564" xr:uid="{00000000-0005-0000-0000-0000120E0000}"/>
    <cellStyle name="level1a 3 2 2 2 6 4" xfId="11389" xr:uid="{00000000-0005-0000-0000-0000130E0000}"/>
    <cellStyle name="level1a 3 2 2 2 6 4 2" xfId="21814" xr:uid="{00000000-0005-0000-0000-0000140E0000}"/>
    <cellStyle name="level1a 3 2 2 2 6 5" xfId="15096" xr:uid="{00000000-0005-0000-0000-0000150E0000}"/>
    <cellStyle name="level1a 3 2 2 2 6 5 2" xfId="27765" xr:uid="{00000000-0005-0000-0000-0000160E0000}"/>
    <cellStyle name="level1a 3 2 2 2 6 5 2 2" xfId="36576" xr:uid="{00000000-0005-0000-0000-0000170E0000}"/>
    <cellStyle name="level1a 3 2 2 2 6 6" xfId="5708" xr:uid="{00000000-0005-0000-0000-0000180E0000}"/>
    <cellStyle name="level1a 3 2 2 2 6 6 2" xfId="5215" xr:uid="{00000000-0005-0000-0000-0000190E0000}"/>
    <cellStyle name="level1a 3 2 2 2 7" xfId="1986" xr:uid="{00000000-0005-0000-0000-00001A0E0000}"/>
    <cellStyle name="level1a 3 2 2 2 7 2" xfId="11657" xr:uid="{00000000-0005-0000-0000-00001B0E0000}"/>
    <cellStyle name="level1a 3 2 2 2 7 2 2" xfId="22063" xr:uid="{00000000-0005-0000-0000-00001C0E0000}"/>
    <cellStyle name="level1a 3 2 2 2 7 3" xfId="15335" xr:uid="{00000000-0005-0000-0000-00001D0E0000}"/>
    <cellStyle name="level1a 3 2 2 2 7 3 2" xfId="28001" xr:uid="{00000000-0005-0000-0000-00001E0E0000}"/>
    <cellStyle name="level1a 3 2 2 2 7 3 2 2" xfId="36806" xr:uid="{00000000-0005-0000-0000-00001F0E0000}"/>
    <cellStyle name="level1a 3 2 2 2 7 4" xfId="6473" xr:uid="{00000000-0005-0000-0000-0000200E0000}"/>
    <cellStyle name="level1a 3 2 2 2 8" xfId="4861" xr:uid="{00000000-0005-0000-0000-0000210E0000}"/>
    <cellStyle name="level1a 3 2 2 2 8 2" xfId="21715" xr:uid="{00000000-0005-0000-0000-0000220E0000}"/>
    <cellStyle name="level1a 3 2 2 2_STUD aligned by INSTIT" xfId="4736" xr:uid="{00000000-0005-0000-0000-0000230E0000}"/>
    <cellStyle name="level1a 3 2 2 3" xfId="495" xr:uid="{00000000-0005-0000-0000-0000240E0000}"/>
    <cellStyle name="level1a 3 2 2 3 2" xfId="851" xr:uid="{00000000-0005-0000-0000-0000250E0000}"/>
    <cellStyle name="level1a 3 2 2 3 2 2" xfId="1993" xr:uid="{00000000-0005-0000-0000-0000260E0000}"/>
    <cellStyle name="level1a 3 2 2 3 2 2 2" xfId="11664" xr:uid="{00000000-0005-0000-0000-0000270E0000}"/>
    <cellStyle name="level1a 3 2 2 3 2 2 2 2" xfId="22070" xr:uid="{00000000-0005-0000-0000-0000280E0000}"/>
    <cellStyle name="level1a 3 2 2 3 2 2 3" xfId="15342" xr:uid="{00000000-0005-0000-0000-0000290E0000}"/>
    <cellStyle name="level1a 3 2 2 3 2 2 3 2" xfId="28008" xr:uid="{00000000-0005-0000-0000-00002A0E0000}"/>
    <cellStyle name="level1a 3 2 2 3 2 2 3 2 2" xfId="36813" xr:uid="{00000000-0005-0000-0000-00002B0E0000}"/>
    <cellStyle name="level1a 3 2 2 3 2 2 4" xfId="6967" xr:uid="{00000000-0005-0000-0000-00002C0E0000}"/>
    <cellStyle name="level1a 3 2 2 3 2 3" xfId="3632" xr:uid="{00000000-0005-0000-0000-00002D0E0000}"/>
    <cellStyle name="level1a 3 2 2 3 2 3 2" xfId="13259" xr:uid="{00000000-0005-0000-0000-00002E0E0000}"/>
    <cellStyle name="level1a 3 2 2 3 2 3 2 2" xfId="23625" xr:uid="{00000000-0005-0000-0000-00002F0E0000}"/>
    <cellStyle name="level1a 3 2 2 3 2 3 3" xfId="16865" xr:uid="{00000000-0005-0000-0000-0000300E0000}"/>
    <cellStyle name="level1a 3 2 2 3 2 3 3 2" xfId="29531" xr:uid="{00000000-0005-0000-0000-0000310E0000}"/>
    <cellStyle name="level1a 3 2 2 3 2 3 3 2 2" xfId="38310" xr:uid="{00000000-0005-0000-0000-0000320E0000}"/>
    <cellStyle name="level1a 3 2 2 3 2 3 4" xfId="8475" xr:uid="{00000000-0005-0000-0000-0000330E0000}"/>
    <cellStyle name="level1a 3 2 2 3 2 3 4 2" xfId="24831" xr:uid="{00000000-0005-0000-0000-0000340E0000}"/>
    <cellStyle name="level1a 3 2 2 3 2 4" xfId="9271" xr:uid="{00000000-0005-0000-0000-0000350E0000}"/>
    <cellStyle name="level1a 3 2 2 3 2 5" xfId="14265" xr:uid="{00000000-0005-0000-0000-0000360E0000}"/>
    <cellStyle name="level1a 3 2 2 3 2 5 2" xfId="26966" xr:uid="{00000000-0005-0000-0000-0000370E0000}"/>
    <cellStyle name="level1a 3 2 2 3 2 5 2 2" xfId="35808" xr:uid="{00000000-0005-0000-0000-0000380E0000}"/>
    <cellStyle name="level1a 3 2 2 3 2 6" xfId="5440" xr:uid="{00000000-0005-0000-0000-0000390E0000}"/>
    <cellStyle name="level1a 3 2 2 3 2 6 2" xfId="25967" xr:uid="{00000000-0005-0000-0000-00003A0E0000}"/>
    <cellStyle name="level1a 3 2 2 3 3" xfId="1130" xr:uid="{00000000-0005-0000-0000-00003B0E0000}"/>
    <cellStyle name="level1a 3 2 2 3 3 2" xfId="1994" xr:uid="{00000000-0005-0000-0000-00003C0E0000}"/>
    <cellStyle name="level1a 3 2 2 3 3 2 2" xfId="11665" xr:uid="{00000000-0005-0000-0000-00003D0E0000}"/>
    <cellStyle name="level1a 3 2 2 3 3 2 2 2" xfId="22071" xr:uid="{00000000-0005-0000-0000-00003E0E0000}"/>
    <cellStyle name="level1a 3 2 2 3 3 2 3" xfId="15343" xr:uid="{00000000-0005-0000-0000-00003F0E0000}"/>
    <cellStyle name="level1a 3 2 2 3 3 2 3 2" xfId="28009" xr:uid="{00000000-0005-0000-0000-0000400E0000}"/>
    <cellStyle name="level1a 3 2 2 3 3 2 3 2 2" xfId="36814" xr:uid="{00000000-0005-0000-0000-0000410E0000}"/>
    <cellStyle name="level1a 3 2 2 3 3 2 4" xfId="7253" xr:uid="{00000000-0005-0000-0000-0000420E0000}"/>
    <cellStyle name="level1a 3 2 2 3 3 3" xfId="3908" xr:uid="{00000000-0005-0000-0000-0000430E0000}"/>
    <cellStyle name="level1a 3 2 2 3 3 3 2" xfId="13530" xr:uid="{00000000-0005-0000-0000-0000440E0000}"/>
    <cellStyle name="level1a 3 2 2 3 3 3 2 2" xfId="23890" xr:uid="{00000000-0005-0000-0000-0000450E0000}"/>
    <cellStyle name="level1a 3 2 2 3 3 3 3" xfId="17120" xr:uid="{00000000-0005-0000-0000-0000460E0000}"/>
    <cellStyle name="level1a 3 2 2 3 3 3 3 2" xfId="29786" xr:uid="{00000000-0005-0000-0000-0000470E0000}"/>
    <cellStyle name="level1a 3 2 2 3 3 3 3 2 2" xfId="38563" xr:uid="{00000000-0005-0000-0000-0000480E0000}"/>
    <cellStyle name="level1a 3 2 2 3 3 3 4" xfId="9565" xr:uid="{00000000-0005-0000-0000-0000490E0000}"/>
    <cellStyle name="level1a 3 2 2 3 3 4" xfId="10826" xr:uid="{00000000-0005-0000-0000-00004A0E0000}"/>
    <cellStyle name="level1a 3 2 2 3 3 4 2" xfId="21280" xr:uid="{00000000-0005-0000-0000-00004B0E0000}"/>
    <cellStyle name="level1a 3 2 2 3 3 5" xfId="5709" xr:uid="{00000000-0005-0000-0000-00004C0E0000}"/>
    <cellStyle name="level1a 3 2 2 3 3 5 2" xfId="26905" xr:uid="{00000000-0005-0000-0000-00004D0E0000}"/>
    <cellStyle name="level1a 3 2 2 3 4" xfId="1358" xr:uid="{00000000-0005-0000-0000-00004E0E0000}"/>
    <cellStyle name="level1a 3 2 2 3 4 2" xfId="1995" xr:uid="{00000000-0005-0000-0000-00004F0E0000}"/>
    <cellStyle name="level1a 3 2 2 3 4 2 2" xfId="11666" xr:uid="{00000000-0005-0000-0000-0000500E0000}"/>
    <cellStyle name="level1a 3 2 2 3 4 2 2 2" xfId="22072" xr:uid="{00000000-0005-0000-0000-0000510E0000}"/>
    <cellStyle name="level1a 3 2 2 3 4 2 3" xfId="15344" xr:uid="{00000000-0005-0000-0000-0000520E0000}"/>
    <cellStyle name="level1a 3 2 2 3 4 2 3 2" xfId="28010" xr:uid="{00000000-0005-0000-0000-0000530E0000}"/>
    <cellStyle name="level1a 3 2 2 3 4 2 3 2 2" xfId="36815" xr:uid="{00000000-0005-0000-0000-0000540E0000}"/>
    <cellStyle name="level1a 3 2 2 3 4 2 4" xfId="7254" xr:uid="{00000000-0005-0000-0000-0000550E0000}"/>
    <cellStyle name="level1a 3 2 2 3 4 3" xfId="4136" xr:uid="{00000000-0005-0000-0000-0000560E0000}"/>
    <cellStyle name="level1a 3 2 2 3 4 3 2" xfId="13758" xr:uid="{00000000-0005-0000-0000-0000570E0000}"/>
    <cellStyle name="level1a 3 2 2 3 4 3 2 2" xfId="24107" xr:uid="{00000000-0005-0000-0000-0000580E0000}"/>
    <cellStyle name="level1a 3 2 2 3 4 3 3" xfId="17332" xr:uid="{00000000-0005-0000-0000-0000590E0000}"/>
    <cellStyle name="level1a 3 2 2 3 4 3 3 2" xfId="29998" xr:uid="{00000000-0005-0000-0000-00005A0E0000}"/>
    <cellStyle name="level1a 3 2 2 3 4 3 3 2 2" xfId="38775" xr:uid="{00000000-0005-0000-0000-00005B0E0000}"/>
    <cellStyle name="level1a 3 2 2 3 4 3 4" xfId="9566" xr:uid="{00000000-0005-0000-0000-00005C0E0000}"/>
    <cellStyle name="level1a 3 2 2 3 4 4" xfId="11029" xr:uid="{00000000-0005-0000-0000-00005D0E0000}"/>
    <cellStyle name="level1a 3 2 2 3 4 4 2" xfId="21466" xr:uid="{00000000-0005-0000-0000-00005E0E0000}"/>
    <cellStyle name="level1a 3 2 2 3 4 5" xfId="14736" xr:uid="{00000000-0005-0000-0000-00005F0E0000}"/>
    <cellStyle name="level1a 3 2 2 3 4 5 2" xfId="27419" xr:uid="{00000000-0005-0000-0000-0000600E0000}"/>
    <cellStyle name="level1a 3 2 2 3 4 5 2 2" xfId="36246" xr:uid="{00000000-0005-0000-0000-0000610E0000}"/>
    <cellStyle name="level1a 3 2 2 3 4 6" xfId="5710" xr:uid="{00000000-0005-0000-0000-0000620E0000}"/>
    <cellStyle name="level1a 3 2 2 3 4 6 2" xfId="19870" xr:uid="{00000000-0005-0000-0000-0000630E0000}"/>
    <cellStyle name="level1a 3 2 2 3 5" xfId="1574" xr:uid="{00000000-0005-0000-0000-0000640E0000}"/>
    <cellStyle name="level1a 3 2 2 3 5 2" xfId="1996" xr:uid="{00000000-0005-0000-0000-0000650E0000}"/>
    <cellStyle name="level1a 3 2 2 3 5 2 2" xfId="11667" xr:uid="{00000000-0005-0000-0000-0000660E0000}"/>
    <cellStyle name="level1a 3 2 2 3 5 2 2 2" xfId="22073" xr:uid="{00000000-0005-0000-0000-0000670E0000}"/>
    <cellStyle name="level1a 3 2 2 3 5 2 3" xfId="15345" xr:uid="{00000000-0005-0000-0000-0000680E0000}"/>
    <cellStyle name="level1a 3 2 2 3 5 2 3 2" xfId="28011" xr:uid="{00000000-0005-0000-0000-0000690E0000}"/>
    <cellStyle name="level1a 3 2 2 3 5 2 3 2 2" xfId="36816" xr:uid="{00000000-0005-0000-0000-00006A0E0000}"/>
    <cellStyle name="level1a 3 2 2 3 5 2 4" xfId="7255" xr:uid="{00000000-0005-0000-0000-00006B0E0000}"/>
    <cellStyle name="level1a 3 2 2 3 5 3" xfId="4352" xr:uid="{00000000-0005-0000-0000-00006C0E0000}"/>
    <cellStyle name="level1a 3 2 2 3 5 3 2" xfId="13974" xr:uid="{00000000-0005-0000-0000-00006D0E0000}"/>
    <cellStyle name="level1a 3 2 2 3 5 3 2 2" xfId="24313" xr:uid="{00000000-0005-0000-0000-00006E0E0000}"/>
    <cellStyle name="level1a 3 2 2 3 5 3 3" xfId="17530" xr:uid="{00000000-0005-0000-0000-00006F0E0000}"/>
    <cellStyle name="level1a 3 2 2 3 5 3 3 2" xfId="30196" xr:uid="{00000000-0005-0000-0000-0000700E0000}"/>
    <cellStyle name="level1a 3 2 2 3 5 3 3 2 2" xfId="38973" xr:uid="{00000000-0005-0000-0000-0000710E0000}"/>
    <cellStyle name="level1a 3 2 2 3 5 3 4" xfId="9567" xr:uid="{00000000-0005-0000-0000-0000720E0000}"/>
    <cellStyle name="level1a 3 2 2 3 5 4" xfId="11245" xr:uid="{00000000-0005-0000-0000-0000730E0000}"/>
    <cellStyle name="level1a 3 2 2 3 5 4 2" xfId="21674" xr:uid="{00000000-0005-0000-0000-0000740E0000}"/>
    <cellStyle name="level1a 3 2 2 3 5 5" xfId="14952" xr:uid="{00000000-0005-0000-0000-0000750E0000}"/>
    <cellStyle name="level1a 3 2 2 3 5 5 2" xfId="27626" xr:uid="{00000000-0005-0000-0000-0000760E0000}"/>
    <cellStyle name="level1a 3 2 2 3 5 5 2 2" xfId="36444" xr:uid="{00000000-0005-0000-0000-0000770E0000}"/>
    <cellStyle name="level1a 3 2 2 3 5 6" xfId="5711" xr:uid="{00000000-0005-0000-0000-0000780E0000}"/>
    <cellStyle name="level1a 3 2 2 3 5 6 2" xfId="24620" xr:uid="{00000000-0005-0000-0000-0000790E0000}"/>
    <cellStyle name="level1a 3 2 2 3 6" xfId="1776" xr:uid="{00000000-0005-0000-0000-00007A0E0000}"/>
    <cellStyle name="level1a 3 2 2 3 6 2" xfId="1997" xr:uid="{00000000-0005-0000-0000-00007B0E0000}"/>
    <cellStyle name="level1a 3 2 2 3 6 2 2" xfId="11668" xr:uid="{00000000-0005-0000-0000-00007C0E0000}"/>
    <cellStyle name="level1a 3 2 2 3 6 2 2 2" xfId="22074" xr:uid="{00000000-0005-0000-0000-00007D0E0000}"/>
    <cellStyle name="level1a 3 2 2 3 6 2 3" xfId="15346" xr:uid="{00000000-0005-0000-0000-00007E0E0000}"/>
    <cellStyle name="level1a 3 2 2 3 6 2 3 2" xfId="28012" xr:uid="{00000000-0005-0000-0000-00007F0E0000}"/>
    <cellStyle name="level1a 3 2 2 3 6 2 3 2 2" xfId="36817" xr:uid="{00000000-0005-0000-0000-0000800E0000}"/>
    <cellStyle name="level1a 3 2 2 3 6 2 4" xfId="7256" xr:uid="{00000000-0005-0000-0000-0000810E0000}"/>
    <cellStyle name="level1a 3 2 2 3 6 3" xfId="4554" xr:uid="{00000000-0005-0000-0000-0000820E0000}"/>
    <cellStyle name="level1a 3 2 2 3 6 3 2" xfId="14176" xr:uid="{00000000-0005-0000-0000-0000830E0000}"/>
    <cellStyle name="level1a 3 2 2 3 6 3 2 2" xfId="24505" xr:uid="{00000000-0005-0000-0000-0000840E0000}"/>
    <cellStyle name="level1a 3 2 2 3 6 3 3" xfId="17717" xr:uid="{00000000-0005-0000-0000-0000850E0000}"/>
    <cellStyle name="level1a 3 2 2 3 6 3 3 2" xfId="30383" xr:uid="{00000000-0005-0000-0000-0000860E0000}"/>
    <cellStyle name="level1a 3 2 2 3 6 3 3 2 2" xfId="39160" xr:uid="{00000000-0005-0000-0000-0000870E0000}"/>
    <cellStyle name="level1a 3 2 2 3 6 3 4" xfId="9568" xr:uid="{00000000-0005-0000-0000-0000880E0000}"/>
    <cellStyle name="level1a 3 2 2 3 6 4" xfId="11447" xr:uid="{00000000-0005-0000-0000-0000890E0000}"/>
    <cellStyle name="level1a 3 2 2 3 6 4 2" xfId="21870" xr:uid="{00000000-0005-0000-0000-00008A0E0000}"/>
    <cellStyle name="level1a 3 2 2 3 6 5" xfId="15154" xr:uid="{00000000-0005-0000-0000-00008B0E0000}"/>
    <cellStyle name="level1a 3 2 2 3 6 5 2" xfId="27821" xr:uid="{00000000-0005-0000-0000-00008C0E0000}"/>
    <cellStyle name="level1a 3 2 2 3 6 5 2 2" xfId="36631" xr:uid="{00000000-0005-0000-0000-00008D0E0000}"/>
    <cellStyle name="level1a 3 2 2 3 6 6" xfId="5712" xr:uid="{00000000-0005-0000-0000-00008E0E0000}"/>
    <cellStyle name="level1a 3 2 2 3 6 6 2" xfId="25628" xr:uid="{00000000-0005-0000-0000-00008F0E0000}"/>
    <cellStyle name="level1a 3 2 2 3 7" xfId="1992" xr:uid="{00000000-0005-0000-0000-0000900E0000}"/>
    <cellStyle name="level1a 3 2 2 3 7 2" xfId="11663" xr:uid="{00000000-0005-0000-0000-0000910E0000}"/>
    <cellStyle name="level1a 3 2 2 3 7 2 2" xfId="22069" xr:uid="{00000000-0005-0000-0000-0000920E0000}"/>
    <cellStyle name="level1a 3 2 2 3 7 3" xfId="15341" xr:uid="{00000000-0005-0000-0000-0000930E0000}"/>
    <cellStyle name="level1a 3 2 2 3 7 3 2" xfId="28007" xr:uid="{00000000-0005-0000-0000-0000940E0000}"/>
    <cellStyle name="level1a 3 2 2 3 7 3 2 2" xfId="36812" xr:uid="{00000000-0005-0000-0000-0000950E0000}"/>
    <cellStyle name="level1a 3 2 2 3 7 4" xfId="6530" xr:uid="{00000000-0005-0000-0000-0000960E0000}"/>
    <cellStyle name="level1a 3 2 2 3 8" xfId="3365" xr:uid="{00000000-0005-0000-0000-0000970E0000}"/>
    <cellStyle name="level1a 3 2 2 3 8 2" xfId="13006" xr:uid="{00000000-0005-0000-0000-0000980E0000}"/>
    <cellStyle name="level1a 3 2 2 3 8 2 2" xfId="23375" xr:uid="{00000000-0005-0000-0000-0000990E0000}"/>
    <cellStyle name="level1a 3 2 2 3 8 3" xfId="16617" xr:uid="{00000000-0005-0000-0000-00009A0E0000}"/>
    <cellStyle name="level1a 3 2 2 3 8 3 2" xfId="29283" xr:uid="{00000000-0005-0000-0000-00009B0E0000}"/>
    <cellStyle name="level1a 3 2 2 3 8 3 2 2" xfId="38070" xr:uid="{00000000-0005-0000-0000-00009C0E0000}"/>
    <cellStyle name="level1a 3 2 2 3 8 4" xfId="8833" xr:uid="{00000000-0005-0000-0000-00009D0E0000}"/>
    <cellStyle name="level1a 3 2 2 3 9" xfId="4894" xr:uid="{00000000-0005-0000-0000-00009E0E0000}"/>
    <cellStyle name="level1a 3 2 2 3 9 2" xfId="20743" xr:uid="{00000000-0005-0000-0000-00009F0E0000}"/>
    <cellStyle name="level1a 3 2 2 3_STUD aligned by INSTIT" xfId="4708" xr:uid="{00000000-0005-0000-0000-0000A00E0000}"/>
    <cellStyle name="level1a 3 2 2 4" xfId="695" xr:uid="{00000000-0005-0000-0000-0000A10E0000}"/>
    <cellStyle name="level1a 3 2 2 4 2" xfId="1998" xr:uid="{00000000-0005-0000-0000-0000A20E0000}"/>
    <cellStyle name="level1a 3 2 2 4 2 2" xfId="11669" xr:uid="{00000000-0005-0000-0000-0000A30E0000}"/>
    <cellStyle name="level1a 3 2 2 4 2 2 2" xfId="22075" xr:uid="{00000000-0005-0000-0000-0000A40E0000}"/>
    <cellStyle name="level1a 3 2 2 4 2 3" xfId="15347" xr:uid="{00000000-0005-0000-0000-0000A50E0000}"/>
    <cellStyle name="level1a 3 2 2 4 2 3 2" xfId="28013" xr:uid="{00000000-0005-0000-0000-0000A60E0000}"/>
    <cellStyle name="level1a 3 2 2 4 2 3 2 2" xfId="36818" xr:uid="{00000000-0005-0000-0000-0000A70E0000}"/>
    <cellStyle name="level1a 3 2 2 4 2 4" xfId="6397" xr:uid="{00000000-0005-0000-0000-0000A80E0000}"/>
    <cellStyle name="level1a 3 2 2 4 3" xfId="3480" xr:uid="{00000000-0005-0000-0000-0000A90E0000}"/>
    <cellStyle name="level1a 3 2 2 4 3 2" xfId="13114" xr:uid="{00000000-0005-0000-0000-0000AA0E0000}"/>
    <cellStyle name="level1a 3 2 2 4 3 2 2" xfId="23482" xr:uid="{00000000-0005-0000-0000-0000AB0E0000}"/>
    <cellStyle name="level1a 3 2 2 4 3 3" xfId="16723" xr:uid="{00000000-0005-0000-0000-0000AC0E0000}"/>
    <cellStyle name="level1a 3 2 2 4 3 3 2" xfId="29389" xr:uid="{00000000-0005-0000-0000-0000AD0E0000}"/>
    <cellStyle name="level1a 3 2 2 4 3 3 2 2" xfId="38172" xr:uid="{00000000-0005-0000-0000-0000AE0E0000}"/>
    <cellStyle name="level1a 3 2 2 4 3 4" xfId="7981" xr:uid="{00000000-0005-0000-0000-0000AF0E0000}"/>
    <cellStyle name="level1a 3 2 2 4 3 4 2" xfId="25067" xr:uid="{00000000-0005-0000-0000-0000B00E0000}"/>
    <cellStyle name="level1a 3 2 2 4 4" xfId="10137" xr:uid="{00000000-0005-0000-0000-0000B10E0000}"/>
    <cellStyle name="level1a 3 2 2 4 5" xfId="10482" xr:uid="{00000000-0005-0000-0000-0000B20E0000}"/>
    <cellStyle name="level1a 3 2 2 4 5 2" xfId="20984" xr:uid="{00000000-0005-0000-0000-0000B30E0000}"/>
    <cellStyle name="level1a 3 2 2 4 6" xfId="4810" xr:uid="{00000000-0005-0000-0000-0000B40E0000}"/>
    <cellStyle name="level1a 3 2 2 4 6 2" xfId="19463" xr:uid="{00000000-0005-0000-0000-0000B50E0000}"/>
    <cellStyle name="level1a 3 2 2 5" xfId="974" xr:uid="{00000000-0005-0000-0000-0000B60E0000}"/>
    <cellStyle name="level1a 3 2 2 5 2" xfId="1999" xr:uid="{00000000-0005-0000-0000-0000B70E0000}"/>
    <cellStyle name="level1a 3 2 2 5 2 2" xfId="11670" xr:uid="{00000000-0005-0000-0000-0000B80E0000}"/>
    <cellStyle name="level1a 3 2 2 5 2 2 2" xfId="22076" xr:uid="{00000000-0005-0000-0000-0000B90E0000}"/>
    <cellStyle name="level1a 3 2 2 5 2 3" xfId="15348" xr:uid="{00000000-0005-0000-0000-0000BA0E0000}"/>
    <cellStyle name="level1a 3 2 2 5 2 3 2" xfId="28014" xr:uid="{00000000-0005-0000-0000-0000BB0E0000}"/>
    <cellStyle name="level1a 3 2 2 5 2 3 2 2" xfId="36819" xr:uid="{00000000-0005-0000-0000-0000BC0E0000}"/>
    <cellStyle name="level1a 3 2 2 5 2 4" xfId="6674" xr:uid="{00000000-0005-0000-0000-0000BD0E0000}"/>
    <cellStyle name="level1a 3 2 2 5 3" xfId="3752" xr:uid="{00000000-0005-0000-0000-0000BE0E0000}"/>
    <cellStyle name="level1a 3 2 2 5 3 2" xfId="13379" xr:uid="{00000000-0005-0000-0000-0000BF0E0000}"/>
    <cellStyle name="level1a 3 2 2 5 3 2 2" xfId="23744" xr:uid="{00000000-0005-0000-0000-0000C00E0000}"/>
    <cellStyle name="level1a 3 2 2 5 3 3" xfId="16978" xr:uid="{00000000-0005-0000-0000-0000C10E0000}"/>
    <cellStyle name="level1a 3 2 2 5 3 3 2" xfId="29644" xr:uid="{00000000-0005-0000-0000-0000C20E0000}"/>
    <cellStyle name="level1a 3 2 2 5 3 3 2 2" xfId="38423" xr:uid="{00000000-0005-0000-0000-0000C30E0000}"/>
    <cellStyle name="level1a 3 2 2 5 3 4" xfId="8181" xr:uid="{00000000-0005-0000-0000-0000C40E0000}"/>
    <cellStyle name="level1a 3 2 2 5 3 4 2" xfId="18239" xr:uid="{00000000-0005-0000-0000-0000C50E0000}"/>
    <cellStyle name="level1a 3 2 2 5 4" xfId="8049" xr:uid="{00000000-0005-0000-0000-0000C60E0000}"/>
    <cellStyle name="level1a 3 2 2 5 5" xfId="10711" xr:uid="{00000000-0005-0000-0000-0000C70E0000}"/>
    <cellStyle name="level1a 3 2 2 5 5 2" xfId="21186" xr:uid="{00000000-0005-0000-0000-0000C80E0000}"/>
    <cellStyle name="level1a 3 2 2 5 6" xfId="14381" xr:uid="{00000000-0005-0000-0000-0000C90E0000}"/>
    <cellStyle name="level1a 3 2 2 5 6 2" xfId="27078" xr:uid="{00000000-0005-0000-0000-0000CA0E0000}"/>
    <cellStyle name="level1a 3 2 2 5 6 2 2" xfId="35917" xr:uid="{00000000-0005-0000-0000-0000CB0E0000}"/>
    <cellStyle name="level1a 3 2 2 5 7" xfId="5212" xr:uid="{00000000-0005-0000-0000-0000CC0E0000}"/>
    <cellStyle name="level1a 3 2 2 5 7 2" xfId="25624" xr:uid="{00000000-0005-0000-0000-0000CD0E0000}"/>
    <cellStyle name="level1a 3 2 2 6" xfId="1208" xr:uid="{00000000-0005-0000-0000-0000CE0E0000}"/>
    <cellStyle name="level1a 3 2 2 6 2" xfId="2000" xr:uid="{00000000-0005-0000-0000-0000CF0E0000}"/>
    <cellStyle name="level1a 3 2 2 6 2 2" xfId="11671" xr:uid="{00000000-0005-0000-0000-0000D00E0000}"/>
    <cellStyle name="level1a 3 2 2 6 2 2 2" xfId="22077" xr:uid="{00000000-0005-0000-0000-0000D10E0000}"/>
    <cellStyle name="level1a 3 2 2 6 2 3" xfId="15349" xr:uid="{00000000-0005-0000-0000-0000D20E0000}"/>
    <cellStyle name="level1a 3 2 2 6 2 3 2" xfId="28015" xr:uid="{00000000-0005-0000-0000-0000D30E0000}"/>
    <cellStyle name="level1a 3 2 2 6 2 3 2 2" xfId="36820" xr:uid="{00000000-0005-0000-0000-0000D40E0000}"/>
    <cellStyle name="level1a 3 2 2 6 2 4" xfId="6580" xr:uid="{00000000-0005-0000-0000-0000D50E0000}"/>
    <cellStyle name="level1a 3 2 2 6 3" xfId="3986" xr:uid="{00000000-0005-0000-0000-0000D60E0000}"/>
    <cellStyle name="level1a 3 2 2 6 3 2" xfId="13608" xr:uid="{00000000-0005-0000-0000-0000D70E0000}"/>
    <cellStyle name="level1a 3 2 2 6 3 2 2" xfId="23965" xr:uid="{00000000-0005-0000-0000-0000D80E0000}"/>
    <cellStyle name="level1a 3 2 2 6 3 3" xfId="17192" xr:uid="{00000000-0005-0000-0000-0000D90E0000}"/>
    <cellStyle name="level1a 3 2 2 6 3 3 2" xfId="29858" xr:uid="{00000000-0005-0000-0000-0000DA0E0000}"/>
    <cellStyle name="level1a 3 2 2 6 3 3 2 2" xfId="38635" xr:uid="{00000000-0005-0000-0000-0000DB0E0000}"/>
    <cellStyle name="level1a 3 2 2 6 3 4" xfId="8080" xr:uid="{00000000-0005-0000-0000-0000DC0E0000}"/>
    <cellStyle name="level1a 3 2 2 6 3 4 2" xfId="18300" xr:uid="{00000000-0005-0000-0000-0000DD0E0000}"/>
    <cellStyle name="level1a 3 2 2 6 4" xfId="8788" xr:uid="{00000000-0005-0000-0000-0000DE0E0000}"/>
    <cellStyle name="level1a 3 2 2 6 5" xfId="14586" xr:uid="{00000000-0005-0000-0000-0000DF0E0000}"/>
    <cellStyle name="level1a 3 2 2 6 5 2" xfId="27275" xr:uid="{00000000-0005-0000-0000-0000E00E0000}"/>
    <cellStyle name="level1a 3 2 2 6 5 2 2" xfId="36106" xr:uid="{00000000-0005-0000-0000-0000E10E0000}"/>
    <cellStyle name="level1a 3 2 2 6 6" xfId="5135" xr:uid="{00000000-0005-0000-0000-0000E20E0000}"/>
    <cellStyle name="level1a 3 2 2 6 6 2" xfId="25288" xr:uid="{00000000-0005-0000-0000-0000E30E0000}"/>
    <cellStyle name="level1a 3 2 2 7" xfId="1428" xr:uid="{00000000-0005-0000-0000-0000E40E0000}"/>
    <cellStyle name="level1a 3 2 2 7 2" xfId="2001" xr:uid="{00000000-0005-0000-0000-0000E50E0000}"/>
    <cellStyle name="level1a 3 2 2 7 2 2" xfId="11672" xr:uid="{00000000-0005-0000-0000-0000E60E0000}"/>
    <cellStyle name="level1a 3 2 2 7 2 2 2" xfId="22078" xr:uid="{00000000-0005-0000-0000-0000E70E0000}"/>
    <cellStyle name="level1a 3 2 2 7 2 3" xfId="15350" xr:uid="{00000000-0005-0000-0000-0000E80E0000}"/>
    <cellStyle name="level1a 3 2 2 7 2 3 2" xfId="28016" xr:uid="{00000000-0005-0000-0000-0000E90E0000}"/>
    <cellStyle name="level1a 3 2 2 7 2 3 2 2" xfId="36821" xr:uid="{00000000-0005-0000-0000-0000EA0E0000}"/>
    <cellStyle name="level1a 3 2 2 7 2 4" xfId="7062" xr:uid="{00000000-0005-0000-0000-0000EB0E0000}"/>
    <cellStyle name="level1a 3 2 2 7 3" xfId="4206" xr:uid="{00000000-0005-0000-0000-0000EC0E0000}"/>
    <cellStyle name="level1a 3 2 2 7 3 2" xfId="13828" xr:uid="{00000000-0005-0000-0000-0000ED0E0000}"/>
    <cellStyle name="level1a 3 2 2 7 3 2 2" xfId="24173" xr:uid="{00000000-0005-0000-0000-0000EE0E0000}"/>
    <cellStyle name="level1a 3 2 2 7 3 3" xfId="17394" xr:uid="{00000000-0005-0000-0000-0000EF0E0000}"/>
    <cellStyle name="level1a 3 2 2 7 3 3 2" xfId="30060" xr:uid="{00000000-0005-0000-0000-0000F00E0000}"/>
    <cellStyle name="level1a 3 2 2 7 3 3 2 2" xfId="38837" xr:uid="{00000000-0005-0000-0000-0000F10E0000}"/>
    <cellStyle name="level1a 3 2 2 7 3 4" xfId="8570" xr:uid="{00000000-0005-0000-0000-0000F20E0000}"/>
    <cellStyle name="level1a 3 2 2 7 3 4 2" xfId="5393" xr:uid="{00000000-0005-0000-0000-0000F30E0000}"/>
    <cellStyle name="level1a 3 2 2 7 4" xfId="9366" xr:uid="{00000000-0005-0000-0000-0000F40E0000}"/>
    <cellStyle name="level1a 3 2 2 7 5" xfId="11099" xr:uid="{00000000-0005-0000-0000-0000F50E0000}"/>
    <cellStyle name="level1a 3 2 2 7 5 2" xfId="21533" xr:uid="{00000000-0005-0000-0000-0000F60E0000}"/>
    <cellStyle name="level1a 3 2 2 7 6" xfId="14806" xr:uid="{00000000-0005-0000-0000-0000F70E0000}"/>
    <cellStyle name="level1a 3 2 2 7 6 2" xfId="27487" xr:uid="{00000000-0005-0000-0000-0000F80E0000}"/>
    <cellStyle name="level1a 3 2 2 7 6 2 2" xfId="36308" xr:uid="{00000000-0005-0000-0000-0000F90E0000}"/>
    <cellStyle name="level1a 3 2 2 7 7" xfId="5522" xr:uid="{00000000-0005-0000-0000-0000FA0E0000}"/>
    <cellStyle name="level1a 3 2 2 7 7 2" xfId="19538" xr:uid="{00000000-0005-0000-0000-0000FB0E0000}"/>
    <cellStyle name="level1a 3 2 2 8" xfId="1632" xr:uid="{00000000-0005-0000-0000-0000FC0E0000}"/>
    <cellStyle name="level1a 3 2 2 8 2" xfId="2002" xr:uid="{00000000-0005-0000-0000-0000FD0E0000}"/>
    <cellStyle name="level1a 3 2 2 8 2 2" xfId="11673" xr:uid="{00000000-0005-0000-0000-0000FE0E0000}"/>
    <cellStyle name="level1a 3 2 2 8 2 2 2" xfId="22079" xr:uid="{00000000-0005-0000-0000-0000FF0E0000}"/>
    <cellStyle name="level1a 3 2 2 8 2 3" xfId="15351" xr:uid="{00000000-0005-0000-0000-0000000F0000}"/>
    <cellStyle name="level1a 3 2 2 8 2 3 2" xfId="28017" xr:uid="{00000000-0005-0000-0000-0000010F0000}"/>
    <cellStyle name="level1a 3 2 2 8 2 3 2 2" xfId="36822" xr:uid="{00000000-0005-0000-0000-0000020F0000}"/>
    <cellStyle name="level1a 3 2 2 8 2 4" xfId="7257" xr:uid="{00000000-0005-0000-0000-0000030F0000}"/>
    <cellStyle name="level1a 3 2 2 8 3" xfId="4410" xr:uid="{00000000-0005-0000-0000-0000040F0000}"/>
    <cellStyle name="level1a 3 2 2 8 3 2" xfId="14032" xr:uid="{00000000-0005-0000-0000-0000050F0000}"/>
    <cellStyle name="level1a 3 2 2 8 3 2 2" xfId="24369" xr:uid="{00000000-0005-0000-0000-0000060F0000}"/>
    <cellStyle name="level1a 3 2 2 8 3 3" xfId="17583" xr:uid="{00000000-0005-0000-0000-0000070F0000}"/>
    <cellStyle name="level1a 3 2 2 8 3 3 2" xfId="30249" xr:uid="{00000000-0005-0000-0000-0000080F0000}"/>
    <cellStyle name="level1a 3 2 2 8 3 3 2 2" xfId="39026" xr:uid="{00000000-0005-0000-0000-0000090F0000}"/>
    <cellStyle name="level1a 3 2 2 8 3 4" xfId="9569" xr:uid="{00000000-0005-0000-0000-00000A0F0000}"/>
    <cellStyle name="level1a 3 2 2 8 4" xfId="11303" xr:uid="{00000000-0005-0000-0000-00000B0F0000}"/>
    <cellStyle name="level1a 3 2 2 8 4 2" xfId="21732" xr:uid="{00000000-0005-0000-0000-00000C0F0000}"/>
    <cellStyle name="level1a 3 2 2 8 5" xfId="15010" xr:uid="{00000000-0005-0000-0000-00000D0F0000}"/>
    <cellStyle name="level1a 3 2 2 8 5 2" xfId="27683" xr:uid="{00000000-0005-0000-0000-00000E0F0000}"/>
    <cellStyle name="level1a 3 2 2 8 5 2 2" xfId="36497" xr:uid="{00000000-0005-0000-0000-00000F0F0000}"/>
    <cellStyle name="level1a 3 2 2 8 6" xfId="5713" xr:uid="{00000000-0005-0000-0000-0000100F0000}"/>
    <cellStyle name="level1a 3 2 2 8 6 2" xfId="18337" xr:uid="{00000000-0005-0000-0000-0000110F0000}"/>
    <cellStyle name="level1a 3 2 2 9" xfId="1985" xr:uid="{00000000-0005-0000-0000-0000120F0000}"/>
    <cellStyle name="level1a 3 2 2 9 2" xfId="11656" xr:uid="{00000000-0005-0000-0000-0000130F0000}"/>
    <cellStyle name="level1a 3 2 2 9 2 2" xfId="22062" xr:uid="{00000000-0005-0000-0000-0000140F0000}"/>
    <cellStyle name="level1a 3 2 2 9 3" xfId="15334" xr:uid="{00000000-0005-0000-0000-0000150F0000}"/>
    <cellStyle name="level1a 3 2 2 9 3 2" xfId="28000" xr:uid="{00000000-0005-0000-0000-0000160F0000}"/>
    <cellStyle name="level1a 3 2 2 9 3 2 2" xfId="36805" xr:uid="{00000000-0005-0000-0000-0000170F0000}"/>
    <cellStyle name="level1a 3 2 2 9 4" xfId="6273" xr:uid="{00000000-0005-0000-0000-0000180F0000}"/>
    <cellStyle name="level1a 3 2 2_STUD aligned by INSTIT" xfId="4797" xr:uid="{00000000-0005-0000-0000-0000190F0000}"/>
    <cellStyle name="level1a 3 2 3" xfId="296" xr:uid="{00000000-0005-0000-0000-00001A0F0000}"/>
    <cellStyle name="level1a 3 2 3 10" xfId="4643" xr:uid="{00000000-0005-0000-0000-00001B0F0000}"/>
    <cellStyle name="level1a 3 2 3 10 2" xfId="20849" xr:uid="{00000000-0005-0000-0000-00001C0F0000}"/>
    <cellStyle name="level1a 3 2 3 2" xfId="416" xr:uid="{00000000-0005-0000-0000-00001D0F0000}"/>
    <cellStyle name="level1a 3 2 3 2 2" xfId="772" xr:uid="{00000000-0005-0000-0000-00001E0F0000}"/>
    <cellStyle name="level1a 3 2 3 2 2 2" xfId="2005" xr:uid="{00000000-0005-0000-0000-00001F0F0000}"/>
    <cellStyle name="level1a 3 2 3 2 2 2 2" xfId="11676" xr:uid="{00000000-0005-0000-0000-0000200F0000}"/>
    <cellStyle name="level1a 3 2 3 2 2 2 2 2" xfId="22082" xr:uid="{00000000-0005-0000-0000-0000210F0000}"/>
    <cellStyle name="level1a 3 2 3 2 2 2 3" xfId="15354" xr:uid="{00000000-0005-0000-0000-0000220F0000}"/>
    <cellStyle name="level1a 3 2 3 2 2 2 3 2" xfId="28020" xr:uid="{00000000-0005-0000-0000-0000230F0000}"/>
    <cellStyle name="level1a 3 2 3 2 2 2 3 2 2" xfId="36825" xr:uid="{00000000-0005-0000-0000-0000240F0000}"/>
    <cellStyle name="level1a 3 2 3 2 2 2 4" xfId="6734" xr:uid="{00000000-0005-0000-0000-0000250F0000}"/>
    <cellStyle name="level1a 3 2 3 2 2 3" xfId="3553" xr:uid="{00000000-0005-0000-0000-0000260F0000}"/>
    <cellStyle name="level1a 3 2 3 2 2 3 2" xfId="13185" xr:uid="{00000000-0005-0000-0000-0000270F0000}"/>
    <cellStyle name="level1a 3 2 3 2 2 3 2 2" xfId="23552" xr:uid="{00000000-0005-0000-0000-0000280F0000}"/>
    <cellStyle name="level1a 3 2 3 2 2 3 3" xfId="16794" xr:uid="{00000000-0005-0000-0000-0000290F0000}"/>
    <cellStyle name="level1a 3 2 3 2 2 3 3 2" xfId="29460" xr:uid="{00000000-0005-0000-0000-00002A0F0000}"/>
    <cellStyle name="level1a 3 2 3 2 2 3 3 2 2" xfId="38241" xr:uid="{00000000-0005-0000-0000-00002B0F0000}"/>
    <cellStyle name="level1a 3 2 3 2 2 3 4" xfId="8240" xr:uid="{00000000-0005-0000-0000-00002C0F0000}"/>
    <cellStyle name="level1a 3 2 3 2 2 3 4 2" xfId="18680" xr:uid="{00000000-0005-0000-0000-00002D0F0000}"/>
    <cellStyle name="level1a 3 2 3 2 2 4" xfId="9030" xr:uid="{00000000-0005-0000-0000-00002E0F0000}"/>
    <cellStyle name="level1a 3 2 3 2 2 5" xfId="10546" xr:uid="{00000000-0005-0000-0000-00002F0F0000}"/>
    <cellStyle name="level1a 3 2 3 2 2 5 2" xfId="21040" xr:uid="{00000000-0005-0000-0000-0000300F0000}"/>
    <cellStyle name="level1a 3 2 3 2 2 6" xfId="5264" xr:uid="{00000000-0005-0000-0000-0000310F0000}"/>
    <cellStyle name="level1a 3 2 3 2 2 6 2" xfId="18454" xr:uid="{00000000-0005-0000-0000-0000320F0000}"/>
    <cellStyle name="level1a 3 2 3 2 3" xfId="1051" xr:uid="{00000000-0005-0000-0000-0000330F0000}"/>
    <cellStyle name="level1a 3 2 3 2 3 2" xfId="2006" xr:uid="{00000000-0005-0000-0000-0000340F0000}"/>
    <cellStyle name="level1a 3 2 3 2 3 2 2" xfId="11677" xr:uid="{00000000-0005-0000-0000-0000350F0000}"/>
    <cellStyle name="level1a 3 2 3 2 3 2 2 2" xfId="22083" xr:uid="{00000000-0005-0000-0000-0000360F0000}"/>
    <cellStyle name="level1a 3 2 3 2 3 2 3" xfId="15355" xr:uid="{00000000-0005-0000-0000-0000370F0000}"/>
    <cellStyle name="level1a 3 2 3 2 3 2 3 2" xfId="28021" xr:uid="{00000000-0005-0000-0000-0000380F0000}"/>
    <cellStyle name="level1a 3 2 3 2 3 2 3 2 2" xfId="36826" xr:uid="{00000000-0005-0000-0000-0000390F0000}"/>
    <cellStyle name="level1a 3 2 3 2 3 2 4" xfId="6896" xr:uid="{00000000-0005-0000-0000-00003A0F0000}"/>
    <cellStyle name="level1a 3 2 3 2 3 3" xfId="3829" xr:uid="{00000000-0005-0000-0000-00003B0F0000}"/>
    <cellStyle name="level1a 3 2 3 2 3 3 2" xfId="13456" xr:uid="{00000000-0005-0000-0000-00003C0F0000}"/>
    <cellStyle name="level1a 3 2 3 2 3 3 2 2" xfId="23817" xr:uid="{00000000-0005-0000-0000-00003D0F0000}"/>
    <cellStyle name="level1a 3 2 3 2 3 3 3" xfId="17049" xr:uid="{00000000-0005-0000-0000-00003E0F0000}"/>
    <cellStyle name="level1a 3 2 3 2 3 3 3 2" xfId="29715" xr:uid="{00000000-0005-0000-0000-00003F0F0000}"/>
    <cellStyle name="level1a 3 2 3 2 3 3 3 2 2" xfId="38494" xr:uid="{00000000-0005-0000-0000-0000400F0000}"/>
    <cellStyle name="level1a 3 2 3 2 3 3 4" xfId="8403" xr:uid="{00000000-0005-0000-0000-0000410F0000}"/>
    <cellStyle name="level1a 3 2 3 2 3 3 4 2" xfId="19301" xr:uid="{00000000-0005-0000-0000-0000420F0000}"/>
    <cellStyle name="level1a 3 2 3 2 3 4" xfId="9197" xr:uid="{00000000-0005-0000-0000-0000430F0000}"/>
    <cellStyle name="level1a 3 2 3 2 3 5" xfId="14453" xr:uid="{00000000-0005-0000-0000-0000440F0000}"/>
    <cellStyle name="level1a 3 2 3 2 3 5 2" xfId="27146" xr:uid="{00000000-0005-0000-0000-0000450F0000}"/>
    <cellStyle name="level1a 3 2 3 2 3 5 2 2" xfId="35983" xr:uid="{00000000-0005-0000-0000-0000460F0000}"/>
    <cellStyle name="level1a 3 2 3 2 3 6" xfId="5390" xr:uid="{00000000-0005-0000-0000-0000470F0000}"/>
    <cellStyle name="level1a 3 2 3 2 3 6 2" xfId="19494" xr:uid="{00000000-0005-0000-0000-0000480F0000}"/>
    <cellStyle name="level1a 3 2 3 2 4" xfId="1284" xr:uid="{00000000-0005-0000-0000-0000490F0000}"/>
    <cellStyle name="level1a 3 2 3 2 4 2" xfId="2007" xr:uid="{00000000-0005-0000-0000-00004A0F0000}"/>
    <cellStyle name="level1a 3 2 3 2 4 2 2" xfId="11678" xr:uid="{00000000-0005-0000-0000-00004B0F0000}"/>
    <cellStyle name="level1a 3 2 3 2 4 2 2 2" xfId="22084" xr:uid="{00000000-0005-0000-0000-00004C0F0000}"/>
    <cellStyle name="level1a 3 2 3 2 4 2 3" xfId="15356" xr:uid="{00000000-0005-0000-0000-00004D0F0000}"/>
    <cellStyle name="level1a 3 2 3 2 4 2 3 2" xfId="28022" xr:uid="{00000000-0005-0000-0000-00004E0F0000}"/>
    <cellStyle name="level1a 3 2 3 2 4 2 3 2 2" xfId="36827" xr:uid="{00000000-0005-0000-0000-00004F0F0000}"/>
    <cellStyle name="level1a 3 2 3 2 4 2 4" xfId="7117" xr:uid="{00000000-0005-0000-0000-0000500F0000}"/>
    <cellStyle name="level1a 3 2 3 2 4 3" xfId="4062" xr:uid="{00000000-0005-0000-0000-0000510F0000}"/>
    <cellStyle name="level1a 3 2 3 2 4 3 2" xfId="13684" xr:uid="{00000000-0005-0000-0000-0000520F0000}"/>
    <cellStyle name="level1a 3 2 3 2 4 3 2 2" xfId="24036" xr:uid="{00000000-0005-0000-0000-0000530F0000}"/>
    <cellStyle name="level1a 3 2 3 2 4 3 3" xfId="17262" xr:uid="{00000000-0005-0000-0000-0000540F0000}"/>
    <cellStyle name="level1a 3 2 3 2 4 3 3 2" xfId="29928" xr:uid="{00000000-0005-0000-0000-0000550F0000}"/>
    <cellStyle name="level1a 3 2 3 2 4 3 3 2 2" xfId="38705" xr:uid="{00000000-0005-0000-0000-0000560F0000}"/>
    <cellStyle name="level1a 3 2 3 2 4 3 4" xfId="8625" xr:uid="{00000000-0005-0000-0000-0000570F0000}"/>
    <cellStyle name="level1a 3 2 3 2 4 3 4 2" xfId="24905" xr:uid="{00000000-0005-0000-0000-0000580F0000}"/>
    <cellStyle name="level1a 3 2 3 2 4 4" xfId="9421" xr:uid="{00000000-0005-0000-0000-0000590F0000}"/>
    <cellStyle name="level1a 3 2 3 2 4 5" xfId="10955" xr:uid="{00000000-0005-0000-0000-00005A0F0000}"/>
    <cellStyle name="level1a 3 2 3 2 4 5 2" xfId="21395" xr:uid="{00000000-0005-0000-0000-00005B0F0000}"/>
    <cellStyle name="level1a 3 2 3 2 4 6" xfId="14662" xr:uid="{00000000-0005-0000-0000-00005C0F0000}"/>
    <cellStyle name="level1a 3 2 3 2 4 6 2" xfId="27347" xr:uid="{00000000-0005-0000-0000-00005D0F0000}"/>
    <cellStyle name="level1a 3 2 3 2 4 6 2 2" xfId="36176" xr:uid="{00000000-0005-0000-0000-00005E0F0000}"/>
    <cellStyle name="level1a 3 2 3 2 4 7" xfId="5576" xr:uid="{00000000-0005-0000-0000-00005F0F0000}"/>
    <cellStyle name="level1a 3 2 3 2 4 7 2" xfId="19996" xr:uid="{00000000-0005-0000-0000-0000600F0000}"/>
    <cellStyle name="level1a 3 2 3 2 5" xfId="1501" xr:uid="{00000000-0005-0000-0000-0000610F0000}"/>
    <cellStyle name="level1a 3 2 3 2 5 2" xfId="2008" xr:uid="{00000000-0005-0000-0000-0000620F0000}"/>
    <cellStyle name="level1a 3 2 3 2 5 2 2" xfId="11679" xr:uid="{00000000-0005-0000-0000-0000630F0000}"/>
    <cellStyle name="level1a 3 2 3 2 5 2 2 2" xfId="22085" xr:uid="{00000000-0005-0000-0000-0000640F0000}"/>
    <cellStyle name="level1a 3 2 3 2 5 2 3" xfId="15357" xr:uid="{00000000-0005-0000-0000-0000650F0000}"/>
    <cellStyle name="level1a 3 2 3 2 5 2 3 2" xfId="28023" xr:uid="{00000000-0005-0000-0000-0000660F0000}"/>
    <cellStyle name="level1a 3 2 3 2 5 2 3 2 2" xfId="36828" xr:uid="{00000000-0005-0000-0000-0000670F0000}"/>
    <cellStyle name="level1a 3 2 3 2 5 2 4" xfId="7258" xr:uid="{00000000-0005-0000-0000-0000680F0000}"/>
    <cellStyle name="level1a 3 2 3 2 5 3" xfId="4279" xr:uid="{00000000-0005-0000-0000-0000690F0000}"/>
    <cellStyle name="level1a 3 2 3 2 5 3 2" xfId="13901" xr:uid="{00000000-0005-0000-0000-00006A0F0000}"/>
    <cellStyle name="level1a 3 2 3 2 5 3 2 2" xfId="24243" xr:uid="{00000000-0005-0000-0000-00006B0F0000}"/>
    <cellStyle name="level1a 3 2 3 2 5 3 3" xfId="17461" xr:uid="{00000000-0005-0000-0000-00006C0F0000}"/>
    <cellStyle name="level1a 3 2 3 2 5 3 3 2" xfId="30127" xr:uid="{00000000-0005-0000-0000-00006D0F0000}"/>
    <cellStyle name="level1a 3 2 3 2 5 3 3 2 2" xfId="38904" xr:uid="{00000000-0005-0000-0000-00006E0F0000}"/>
    <cellStyle name="level1a 3 2 3 2 5 3 4" xfId="9570" xr:uid="{00000000-0005-0000-0000-00006F0F0000}"/>
    <cellStyle name="level1a 3 2 3 2 5 4" xfId="11172" xr:uid="{00000000-0005-0000-0000-0000700F0000}"/>
    <cellStyle name="level1a 3 2 3 2 5 4 2" xfId="21603" xr:uid="{00000000-0005-0000-0000-0000710F0000}"/>
    <cellStyle name="level1a 3 2 3 2 5 5" xfId="14879" xr:uid="{00000000-0005-0000-0000-0000720F0000}"/>
    <cellStyle name="level1a 3 2 3 2 5 5 2" xfId="27556" xr:uid="{00000000-0005-0000-0000-0000730F0000}"/>
    <cellStyle name="level1a 3 2 3 2 5 5 2 2" xfId="36375" xr:uid="{00000000-0005-0000-0000-0000740F0000}"/>
    <cellStyle name="level1a 3 2 3 2 5 6" xfId="5714" xr:uid="{00000000-0005-0000-0000-0000750F0000}"/>
    <cellStyle name="level1a 3 2 3 2 5 6 2" xfId="4655" xr:uid="{00000000-0005-0000-0000-0000760F0000}"/>
    <cellStyle name="level1a 3 2 3 2 6" xfId="1703" xr:uid="{00000000-0005-0000-0000-0000770F0000}"/>
    <cellStyle name="level1a 3 2 3 2 6 2" xfId="2009" xr:uid="{00000000-0005-0000-0000-0000780F0000}"/>
    <cellStyle name="level1a 3 2 3 2 6 2 2" xfId="11680" xr:uid="{00000000-0005-0000-0000-0000790F0000}"/>
    <cellStyle name="level1a 3 2 3 2 6 2 2 2" xfId="22086" xr:uid="{00000000-0005-0000-0000-00007A0F0000}"/>
    <cellStyle name="level1a 3 2 3 2 6 2 3" xfId="15358" xr:uid="{00000000-0005-0000-0000-00007B0F0000}"/>
    <cellStyle name="level1a 3 2 3 2 6 2 3 2" xfId="28024" xr:uid="{00000000-0005-0000-0000-00007C0F0000}"/>
    <cellStyle name="level1a 3 2 3 2 6 2 3 2 2" xfId="36829" xr:uid="{00000000-0005-0000-0000-00007D0F0000}"/>
    <cellStyle name="level1a 3 2 3 2 6 2 4" xfId="7259" xr:uid="{00000000-0005-0000-0000-00007E0F0000}"/>
    <cellStyle name="level1a 3 2 3 2 6 3" xfId="4481" xr:uid="{00000000-0005-0000-0000-00007F0F0000}"/>
    <cellStyle name="level1a 3 2 3 2 6 3 2" xfId="14103" xr:uid="{00000000-0005-0000-0000-0000800F0000}"/>
    <cellStyle name="level1a 3 2 3 2 6 3 2 2" xfId="24435" xr:uid="{00000000-0005-0000-0000-0000810F0000}"/>
    <cellStyle name="level1a 3 2 3 2 6 3 3" xfId="17648" xr:uid="{00000000-0005-0000-0000-0000820F0000}"/>
    <cellStyle name="level1a 3 2 3 2 6 3 3 2" xfId="30314" xr:uid="{00000000-0005-0000-0000-0000830F0000}"/>
    <cellStyle name="level1a 3 2 3 2 6 3 3 2 2" xfId="39091" xr:uid="{00000000-0005-0000-0000-0000840F0000}"/>
    <cellStyle name="level1a 3 2 3 2 6 3 4" xfId="9571" xr:uid="{00000000-0005-0000-0000-0000850F0000}"/>
    <cellStyle name="level1a 3 2 3 2 6 4" xfId="11374" xr:uid="{00000000-0005-0000-0000-0000860F0000}"/>
    <cellStyle name="level1a 3 2 3 2 6 4 2" xfId="21799" xr:uid="{00000000-0005-0000-0000-0000870F0000}"/>
    <cellStyle name="level1a 3 2 3 2 6 5" xfId="15081" xr:uid="{00000000-0005-0000-0000-0000880F0000}"/>
    <cellStyle name="level1a 3 2 3 2 6 5 2" xfId="27750" xr:uid="{00000000-0005-0000-0000-0000890F0000}"/>
    <cellStyle name="level1a 3 2 3 2 6 5 2 2" xfId="36562" xr:uid="{00000000-0005-0000-0000-00008A0F0000}"/>
    <cellStyle name="level1a 3 2 3 2 6 6" xfId="5715" xr:uid="{00000000-0005-0000-0000-00008B0F0000}"/>
    <cellStyle name="level1a 3 2 3 2 6 6 2" xfId="26783" xr:uid="{00000000-0005-0000-0000-00008C0F0000}"/>
    <cellStyle name="level1a 3 2 3 2 7" xfId="2004" xr:uid="{00000000-0005-0000-0000-00008D0F0000}"/>
    <cellStyle name="level1a 3 2 3 2 7 2" xfId="11675" xr:uid="{00000000-0005-0000-0000-00008E0F0000}"/>
    <cellStyle name="level1a 3 2 3 2 7 2 2" xfId="22081" xr:uid="{00000000-0005-0000-0000-00008F0F0000}"/>
    <cellStyle name="level1a 3 2 3 2 7 3" xfId="15353" xr:uid="{00000000-0005-0000-0000-0000900F0000}"/>
    <cellStyle name="level1a 3 2 3 2 7 3 2" xfId="28019" xr:uid="{00000000-0005-0000-0000-0000910F0000}"/>
    <cellStyle name="level1a 3 2 3 2 7 3 2 2" xfId="36824" xr:uid="{00000000-0005-0000-0000-0000920F0000}"/>
    <cellStyle name="level1a 3 2 3 2 7 4" xfId="6458" xr:uid="{00000000-0005-0000-0000-0000930F0000}"/>
    <cellStyle name="level1a 3 2 3 2 8" xfId="4854" xr:uid="{00000000-0005-0000-0000-0000940F0000}"/>
    <cellStyle name="level1a 3 2 3 2 8 2" xfId="18334" xr:uid="{00000000-0005-0000-0000-0000950F0000}"/>
    <cellStyle name="level1a 3 2 3 2_STUD aligned by INSTIT" xfId="4707" xr:uid="{00000000-0005-0000-0000-0000960F0000}"/>
    <cellStyle name="level1a 3 2 3 3" xfId="477" xr:uid="{00000000-0005-0000-0000-0000970F0000}"/>
    <cellStyle name="level1a 3 2 3 3 2" xfId="833" xr:uid="{00000000-0005-0000-0000-0000980F0000}"/>
    <cellStyle name="level1a 3 2 3 3 2 2" xfId="2011" xr:uid="{00000000-0005-0000-0000-0000990F0000}"/>
    <cellStyle name="level1a 3 2 3 3 2 2 2" xfId="11682" xr:uid="{00000000-0005-0000-0000-00009A0F0000}"/>
    <cellStyle name="level1a 3 2 3 3 2 2 2 2" xfId="22088" xr:uid="{00000000-0005-0000-0000-00009B0F0000}"/>
    <cellStyle name="level1a 3 2 3 3 2 2 3" xfId="15360" xr:uid="{00000000-0005-0000-0000-00009C0F0000}"/>
    <cellStyle name="level1a 3 2 3 3 2 2 3 2" xfId="28026" xr:uid="{00000000-0005-0000-0000-00009D0F0000}"/>
    <cellStyle name="level1a 3 2 3 3 2 2 3 2 2" xfId="36831" xr:uid="{00000000-0005-0000-0000-00009E0F0000}"/>
    <cellStyle name="level1a 3 2 3 3 2 2 4" xfId="6951" xr:uid="{00000000-0005-0000-0000-00009F0F0000}"/>
    <cellStyle name="level1a 3 2 3 3 2 3" xfId="3614" xr:uid="{00000000-0005-0000-0000-0000A00F0000}"/>
    <cellStyle name="level1a 3 2 3 3 2 3 2" xfId="13242" xr:uid="{00000000-0005-0000-0000-0000A10F0000}"/>
    <cellStyle name="level1a 3 2 3 3 2 3 2 2" xfId="23609" xr:uid="{00000000-0005-0000-0000-0000A20F0000}"/>
    <cellStyle name="level1a 3 2 3 3 2 3 3" xfId="16848" xr:uid="{00000000-0005-0000-0000-0000A30F0000}"/>
    <cellStyle name="level1a 3 2 3 3 2 3 3 2" xfId="29514" xr:uid="{00000000-0005-0000-0000-0000A40F0000}"/>
    <cellStyle name="level1a 3 2 3 3 2 3 3 2 2" xfId="38294" xr:uid="{00000000-0005-0000-0000-0000A50F0000}"/>
    <cellStyle name="level1a 3 2 3 3 2 3 4" xfId="8459" xr:uid="{00000000-0005-0000-0000-0000A60F0000}"/>
    <cellStyle name="level1a 3 2 3 3 2 3 4 2" xfId="19278" xr:uid="{00000000-0005-0000-0000-0000A70F0000}"/>
    <cellStyle name="level1a 3 2 3 3 2 4" xfId="9254" xr:uid="{00000000-0005-0000-0000-0000A80F0000}"/>
    <cellStyle name="level1a 3 2 3 3 2 5" xfId="14248" xr:uid="{00000000-0005-0000-0000-0000A90F0000}"/>
    <cellStyle name="level1a 3 2 3 3 2 5 2" xfId="26949" xr:uid="{00000000-0005-0000-0000-0000AA0F0000}"/>
    <cellStyle name="level1a 3 2 3 3 2 5 2 2" xfId="35792" xr:uid="{00000000-0005-0000-0000-0000AB0F0000}"/>
    <cellStyle name="level1a 3 2 3 3 2 6" xfId="5433" xr:uid="{00000000-0005-0000-0000-0000AC0F0000}"/>
    <cellStyle name="level1a 3 2 3 3 2 6 2" xfId="25681" xr:uid="{00000000-0005-0000-0000-0000AD0F0000}"/>
    <cellStyle name="level1a 3 2 3 3 3" xfId="1112" xr:uid="{00000000-0005-0000-0000-0000AE0F0000}"/>
    <cellStyle name="level1a 3 2 3 3 3 2" xfId="2012" xr:uid="{00000000-0005-0000-0000-0000AF0F0000}"/>
    <cellStyle name="level1a 3 2 3 3 3 2 2" xfId="11683" xr:uid="{00000000-0005-0000-0000-0000B00F0000}"/>
    <cellStyle name="level1a 3 2 3 3 3 2 2 2" xfId="22089" xr:uid="{00000000-0005-0000-0000-0000B10F0000}"/>
    <cellStyle name="level1a 3 2 3 3 3 2 3" xfId="15361" xr:uid="{00000000-0005-0000-0000-0000B20F0000}"/>
    <cellStyle name="level1a 3 2 3 3 3 2 3 2" xfId="28027" xr:uid="{00000000-0005-0000-0000-0000B30F0000}"/>
    <cellStyle name="level1a 3 2 3 3 3 2 3 2 2" xfId="36832" xr:uid="{00000000-0005-0000-0000-0000B40F0000}"/>
    <cellStyle name="level1a 3 2 3 3 3 2 4" xfId="7260" xr:uid="{00000000-0005-0000-0000-0000B50F0000}"/>
    <cellStyle name="level1a 3 2 3 3 3 3" xfId="3890" xr:uid="{00000000-0005-0000-0000-0000B60F0000}"/>
    <cellStyle name="level1a 3 2 3 3 3 3 2" xfId="13513" xr:uid="{00000000-0005-0000-0000-0000B70F0000}"/>
    <cellStyle name="level1a 3 2 3 3 3 3 2 2" xfId="23873" xr:uid="{00000000-0005-0000-0000-0000B80F0000}"/>
    <cellStyle name="level1a 3 2 3 3 3 3 3" xfId="17103" xr:uid="{00000000-0005-0000-0000-0000B90F0000}"/>
    <cellStyle name="level1a 3 2 3 3 3 3 3 2" xfId="29769" xr:uid="{00000000-0005-0000-0000-0000BA0F0000}"/>
    <cellStyle name="level1a 3 2 3 3 3 3 3 2 2" xfId="38547" xr:uid="{00000000-0005-0000-0000-0000BB0F0000}"/>
    <cellStyle name="level1a 3 2 3 3 3 3 4" xfId="9572" xr:uid="{00000000-0005-0000-0000-0000BC0F0000}"/>
    <cellStyle name="level1a 3 2 3 3 3 4" xfId="10816" xr:uid="{00000000-0005-0000-0000-0000BD0F0000}"/>
    <cellStyle name="level1a 3 2 3 3 3 4 2" xfId="21273" xr:uid="{00000000-0005-0000-0000-0000BE0F0000}"/>
    <cellStyle name="level1a 3 2 3 3 3 5" xfId="5716" xr:uid="{00000000-0005-0000-0000-0000BF0F0000}"/>
    <cellStyle name="level1a 3 2 3 3 3 5 2" xfId="26408" xr:uid="{00000000-0005-0000-0000-0000C00F0000}"/>
    <cellStyle name="level1a 3 2 3 3 4" xfId="1341" xr:uid="{00000000-0005-0000-0000-0000C10F0000}"/>
    <cellStyle name="level1a 3 2 3 3 4 2" xfId="2013" xr:uid="{00000000-0005-0000-0000-0000C20F0000}"/>
    <cellStyle name="level1a 3 2 3 3 4 2 2" xfId="11684" xr:uid="{00000000-0005-0000-0000-0000C30F0000}"/>
    <cellStyle name="level1a 3 2 3 3 4 2 2 2" xfId="22090" xr:uid="{00000000-0005-0000-0000-0000C40F0000}"/>
    <cellStyle name="level1a 3 2 3 3 4 2 3" xfId="15362" xr:uid="{00000000-0005-0000-0000-0000C50F0000}"/>
    <cellStyle name="level1a 3 2 3 3 4 2 3 2" xfId="28028" xr:uid="{00000000-0005-0000-0000-0000C60F0000}"/>
    <cellStyle name="level1a 3 2 3 3 4 2 3 2 2" xfId="36833" xr:uid="{00000000-0005-0000-0000-0000C70F0000}"/>
    <cellStyle name="level1a 3 2 3 3 4 2 4" xfId="7261" xr:uid="{00000000-0005-0000-0000-0000C80F0000}"/>
    <cellStyle name="level1a 3 2 3 3 4 3" xfId="4119" xr:uid="{00000000-0005-0000-0000-0000C90F0000}"/>
    <cellStyle name="level1a 3 2 3 3 4 3 2" xfId="13741" xr:uid="{00000000-0005-0000-0000-0000CA0F0000}"/>
    <cellStyle name="level1a 3 2 3 3 4 3 2 2" xfId="24091" xr:uid="{00000000-0005-0000-0000-0000CB0F0000}"/>
    <cellStyle name="level1a 3 2 3 3 4 3 3" xfId="17316" xr:uid="{00000000-0005-0000-0000-0000CC0F0000}"/>
    <cellStyle name="level1a 3 2 3 3 4 3 3 2" xfId="29982" xr:uid="{00000000-0005-0000-0000-0000CD0F0000}"/>
    <cellStyle name="level1a 3 2 3 3 4 3 3 2 2" xfId="38759" xr:uid="{00000000-0005-0000-0000-0000CE0F0000}"/>
    <cellStyle name="level1a 3 2 3 3 4 3 4" xfId="9573" xr:uid="{00000000-0005-0000-0000-0000CF0F0000}"/>
    <cellStyle name="level1a 3 2 3 3 4 4" xfId="11012" xr:uid="{00000000-0005-0000-0000-0000D00F0000}"/>
    <cellStyle name="level1a 3 2 3 3 4 4 2" xfId="21449" xr:uid="{00000000-0005-0000-0000-0000D10F0000}"/>
    <cellStyle name="level1a 3 2 3 3 4 5" xfId="14719" xr:uid="{00000000-0005-0000-0000-0000D20F0000}"/>
    <cellStyle name="level1a 3 2 3 3 4 5 2" xfId="27402" xr:uid="{00000000-0005-0000-0000-0000D30F0000}"/>
    <cellStyle name="level1a 3 2 3 3 4 5 2 2" xfId="36230" xr:uid="{00000000-0005-0000-0000-0000D40F0000}"/>
    <cellStyle name="level1a 3 2 3 3 4 6" xfId="5717" xr:uid="{00000000-0005-0000-0000-0000D50F0000}"/>
    <cellStyle name="level1a 3 2 3 3 4 6 2" xfId="4651" xr:uid="{00000000-0005-0000-0000-0000D60F0000}"/>
    <cellStyle name="level1a 3 2 3 3 5" xfId="1557" xr:uid="{00000000-0005-0000-0000-0000D70F0000}"/>
    <cellStyle name="level1a 3 2 3 3 5 2" xfId="2014" xr:uid="{00000000-0005-0000-0000-0000D80F0000}"/>
    <cellStyle name="level1a 3 2 3 3 5 2 2" xfId="11685" xr:uid="{00000000-0005-0000-0000-0000D90F0000}"/>
    <cellStyle name="level1a 3 2 3 3 5 2 2 2" xfId="22091" xr:uid="{00000000-0005-0000-0000-0000DA0F0000}"/>
    <cellStyle name="level1a 3 2 3 3 5 2 3" xfId="15363" xr:uid="{00000000-0005-0000-0000-0000DB0F0000}"/>
    <cellStyle name="level1a 3 2 3 3 5 2 3 2" xfId="28029" xr:uid="{00000000-0005-0000-0000-0000DC0F0000}"/>
    <cellStyle name="level1a 3 2 3 3 5 2 3 2 2" xfId="36834" xr:uid="{00000000-0005-0000-0000-0000DD0F0000}"/>
    <cellStyle name="level1a 3 2 3 3 5 2 4" xfId="7262" xr:uid="{00000000-0005-0000-0000-0000DE0F0000}"/>
    <cellStyle name="level1a 3 2 3 3 5 3" xfId="4335" xr:uid="{00000000-0005-0000-0000-0000DF0F0000}"/>
    <cellStyle name="level1a 3 2 3 3 5 3 2" xfId="13957" xr:uid="{00000000-0005-0000-0000-0000E00F0000}"/>
    <cellStyle name="level1a 3 2 3 3 5 3 2 2" xfId="24296" xr:uid="{00000000-0005-0000-0000-0000E10F0000}"/>
    <cellStyle name="level1a 3 2 3 3 5 3 3" xfId="17514" xr:uid="{00000000-0005-0000-0000-0000E20F0000}"/>
    <cellStyle name="level1a 3 2 3 3 5 3 3 2" xfId="30180" xr:uid="{00000000-0005-0000-0000-0000E30F0000}"/>
    <cellStyle name="level1a 3 2 3 3 5 3 3 2 2" xfId="38957" xr:uid="{00000000-0005-0000-0000-0000E40F0000}"/>
    <cellStyle name="level1a 3 2 3 3 5 3 4" xfId="9574" xr:uid="{00000000-0005-0000-0000-0000E50F0000}"/>
    <cellStyle name="level1a 3 2 3 3 5 4" xfId="11228" xr:uid="{00000000-0005-0000-0000-0000E60F0000}"/>
    <cellStyle name="level1a 3 2 3 3 5 4 2" xfId="21657" xr:uid="{00000000-0005-0000-0000-0000E70F0000}"/>
    <cellStyle name="level1a 3 2 3 3 5 5" xfId="14935" xr:uid="{00000000-0005-0000-0000-0000E80F0000}"/>
    <cellStyle name="level1a 3 2 3 3 5 5 2" xfId="27609" xr:uid="{00000000-0005-0000-0000-0000E90F0000}"/>
    <cellStyle name="level1a 3 2 3 3 5 5 2 2" xfId="36428" xr:uid="{00000000-0005-0000-0000-0000EA0F0000}"/>
    <cellStyle name="level1a 3 2 3 3 5 6" xfId="5718" xr:uid="{00000000-0005-0000-0000-0000EB0F0000}"/>
    <cellStyle name="level1a 3 2 3 3 5 6 2" xfId="19466" xr:uid="{00000000-0005-0000-0000-0000EC0F0000}"/>
    <cellStyle name="level1a 3 2 3 3 6" xfId="1759" xr:uid="{00000000-0005-0000-0000-0000ED0F0000}"/>
    <cellStyle name="level1a 3 2 3 3 6 2" xfId="2015" xr:uid="{00000000-0005-0000-0000-0000EE0F0000}"/>
    <cellStyle name="level1a 3 2 3 3 6 2 2" xfId="11686" xr:uid="{00000000-0005-0000-0000-0000EF0F0000}"/>
    <cellStyle name="level1a 3 2 3 3 6 2 2 2" xfId="22092" xr:uid="{00000000-0005-0000-0000-0000F00F0000}"/>
    <cellStyle name="level1a 3 2 3 3 6 2 3" xfId="15364" xr:uid="{00000000-0005-0000-0000-0000F10F0000}"/>
    <cellStyle name="level1a 3 2 3 3 6 2 3 2" xfId="28030" xr:uid="{00000000-0005-0000-0000-0000F20F0000}"/>
    <cellStyle name="level1a 3 2 3 3 6 2 3 2 2" xfId="36835" xr:uid="{00000000-0005-0000-0000-0000F30F0000}"/>
    <cellStyle name="level1a 3 2 3 3 6 2 4" xfId="7263" xr:uid="{00000000-0005-0000-0000-0000F40F0000}"/>
    <cellStyle name="level1a 3 2 3 3 6 3" xfId="4537" xr:uid="{00000000-0005-0000-0000-0000F50F0000}"/>
    <cellStyle name="level1a 3 2 3 3 6 3 2" xfId="14159" xr:uid="{00000000-0005-0000-0000-0000F60F0000}"/>
    <cellStyle name="level1a 3 2 3 3 6 3 2 2" xfId="24489" xr:uid="{00000000-0005-0000-0000-0000F70F0000}"/>
    <cellStyle name="level1a 3 2 3 3 6 3 3" xfId="17701" xr:uid="{00000000-0005-0000-0000-0000F80F0000}"/>
    <cellStyle name="level1a 3 2 3 3 6 3 3 2" xfId="30367" xr:uid="{00000000-0005-0000-0000-0000F90F0000}"/>
    <cellStyle name="level1a 3 2 3 3 6 3 3 2 2" xfId="39144" xr:uid="{00000000-0005-0000-0000-0000FA0F0000}"/>
    <cellStyle name="level1a 3 2 3 3 6 3 4" xfId="9575" xr:uid="{00000000-0005-0000-0000-0000FB0F0000}"/>
    <cellStyle name="level1a 3 2 3 3 6 4" xfId="11430" xr:uid="{00000000-0005-0000-0000-0000FC0F0000}"/>
    <cellStyle name="level1a 3 2 3 3 6 4 2" xfId="21853" xr:uid="{00000000-0005-0000-0000-0000FD0F0000}"/>
    <cellStyle name="level1a 3 2 3 3 6 5" xfId="15137" xr:uid="{00000000-0005-0000-0000-0000FE0F0000}"/>
    <cellStyle name="level1a 3 2 3 3 6 5 2" xfId="27804" xr:uid="{00000000-0005-0000-0000-0000FF0F0000}"/>
    <cellStyle name="level1a 3 2 3 3 6 5 2 2" xfId="36615" xr:uid="{00000000-0005-0000-0000-000000100000}"/>
    <cellStyle name="level1a 3 2 3 3 6 6" xfId="5719" xr:uid="{00000000-0005-0000-0000-000001100000}"/>
    <cellStyle name="level1a 3 2 3 3 6 6 2" xfId="19271" xr:uid="{00000000-0005-0000-0000-000002100000}"/>
    <cellStyle name="level1a 3 2 3 3 7" xfId="2010" xr:uid="{00000000-0005-0000-0000-000003100000}"/>
    <cellStyle name="level1a 3 2 3 3 7 2" xfId="11681" xr:uid="{00000000-0005-0000-0000-000004100000}"/>
    <cellStyle name="level1a 3 2 3 3 7 2 2" xfId="22087" xr:uid="{00000000-0005-0000-0000-000005100000}"/>
    <cellStyle name="level1a 3 2 3 3 7 3" xfId="15359" xr:uid="{00000000-0005-0000-0000-000006100000}"/>
    <cellStyle name="level1a 3 2 3 3 7 3 2" xfId="28025" xr:uid="{00000000-0005-0000-0000-000007100000}"/>
    <cellStyle name="level1a 3 2 3 3 7 3 2 2" xfId="36830" xr:uid="{00000000-0005-0000-0000-000008100000}"/>
    <cellStyle name="level1a 3 2 3 3 7 4" xfId="6513" xr:uid="{00000000-0005-0000-0000-000009100000}"/>
    <cellStyle name="level1a 3 2 3 3 8" xfId="3350" xr:uid="{00000000-0005-0000-0000-00000A100000}"/>
    <cellStyle name="level1a 3 2 3 3 8 2" xfId="12991" xr:uid="{00000000-0005-0000-0000-00000B100000}"/>
    <cellStyle name="level1a 3 2 3 3 8 2 2" xfId="23360" xr:uid="{00000000-0005-0000-0000-00000C100000}"/>
    <cellStyle name="level1a 3 2 3 3 8 3" xfId="16603" xr:uid="{00000000-0005-0000-0000-00000D100000}"/>
    <cellStyle name="level1a 3 2 3 3 8 3 2" xfId="29269" xr:uid="{00000000-0005-0000-0000-00000E100000}"/>
    <cellStyle name="level1a 3 2 3 3 8 3 2 2" xfId="38056" xr:uid="{00000000-0005-0000-0000-00000F100000}"/>
    <cellStyle name="level1a 3 2 3 3 8 4" xfId="8846" xr:uid="{00000000-0005-0000-0000-000010100000}"/>
    <cellStyle name="level1a 3 2 3 3 9" xfId="4886" xr:uid="{00000000-0005-0000-0000-000011100000}"/>
    <cellStyle name="level1a 3 2 3 3 9 2" xfId="18570" xr:uid="{00000000-0005-0000-0000-000012100000}"/>
    <cellStyle name="level1a 3 2 3 3_STUD aligned by INSTIT" xfId="4734" xr:uid="{00000000-0005-0000-0000-000013100000}"/>
    <cellStyle name="level1a 3 2 3 4" xfId="653" xr:uid="{00000000-0005-0000-0000-000014100000}"/>
    <cellStyle name="level1a 3 2 3 4 2" xfId="2016" xr:uid="{00000000-0005-0000-0000-000015100000}"/>
    <cellStyle name="level1a 3 2 3 4 2 2" xfId="11687" xr:uid="{00000000-0005-0000-0000-000016100000}"/>
    <cellStyle name="level1a 3 2 3 4 2 2 2" xfId="22093" xr:uid="{00000000-0005-0000-0000-000017100000}"/>
    <cellStyle name="level1a 3 2 3 4 2 3" xfId="15365" xr:uid="{00000000-0005-0000-0000-000018100000}"/>
    <cellStyle name="level1a 3 2 3 4 2 3 2" xfId="28031" xr:uid="{00000000-0005-0000-0000-000019100000}"/>
    <cellStyle name="level1a 3 2 3 4 2 3 2 2" xfId="36836" xr:uid="{00000000-0005-0000-0000-00001A100000}"/>
    <cellStyle name="level1a 3 2 3 4 2 4" xfId="6388" xr:uid="{00000000-0005-0000-0000-00001B100000}"/>
    <cellStyle name="level1a 3 2 3 4 3" xfId="3461" xr:uid="{00000000-0005-0000-0000-00001C100000}"/>
    <cellStyle name="level1a 3 2 3 4 3 2" xfId="13095" xr:uid="{00000000-0005-0000-0000-00001D100000}"/>
    <cellStyle name="level1a 3 2 3 4 3 2 2" xfId="23463" xr:uid="{00000000-0005-0000-0000-00001E100000}"/>
    <cellStyle name="level1a 3 2 3 4 3 3" xfId="16704" xr:uid="{00000000-0005-0000-0000-00001F100000}"/>
    <cellStyle name="level1a 3 2 3 4 3 3 2" xfId="29370" xr:uid="{00000000-0005-0000-0000-000020100000}"/>
    <cellStyle name="level1a 3 2 3 4 3 3 2 2" xfId="38153" xr:uid="{00000000-0005-0000-0000-000021100000}"/>
    <cellStyle name="level1a 3 2 3 4 3 4" xfId="7972" xr:uid="{00000000-0005-0000-0000-000022100000}"/>
    <cellStyle name="level1a 3 2 3 4 3 4 2" xfId="26133" xr:uid="{00000000-0005-0000-0000-000023100000}"/>
    <cellStyle name="level1a 3 2 3 4 4" xfId="10131" xr:uid="{00000000-0005-0000-0000-000024100000}"/>
    <cellStyle name="level1a 3 2 3 4 5" xfId="10447" xr:uid="{00000000-0005-0000-0000-000025100000}"/>
    <cellStyle name="level1a 3 2 3 4 5 2" xfId="20952" xr:uid="{00000000-0005-0000-0000-000026100000}"/>
    <cellStyle name="level1a 3 2 3 4 6" xfId="4785" xr:uid="{00000000-0005-0000-0000-000027100000}"/>
    <cellStyle name="level1a 3 2 3 4 6 2" xfId="19646" xr:uid="{00000000-0005-0000-0000-000028100000}"/>
    <cellStyle name="level1a 3 2 3 5" xfId="939" xr:uid="{00000000-0005-0000-0000-000029100000}"/>
    <cellStyle name="level1a 3 2 3 5 2" xfId="2017" xr:uid="{00000000-0005-0000-0000-00002A100000}"/>
    <cellStyle name="level1a 3 2 3 5 2 2" xfId="11688" xr:uid="{00000000-0005-0000-0000-00002B100000}"/>
    <cellStyle name="level1a 3 2 3 5 2 2 2" xfId="22094" xr:uid="{00000000-0005-0000-0000-00002C100000}"/>
    <cellStyle name="level1a 3 2 3 5 2 3" xfId="15366" xr:uid="{00000000-0005-0000-0000-00002D100000}"/>
    <cellStyle name="level1a 3 2 3 5 2 3 2" xfId="28032" xr:uid="{00000000-0005-0000-0000-00002E100000}"/>
    <cellStyle name="level1a 3 2 3 5 2 3 2 2" xfId="36837" xr:uid="{00000000-0005-0000-0000-00002F100000}"/>
    <cellStyle name="level1a 3 2 3 5 2 4" xfId="6650" xr:uid="{00000000-0005-0000-0000-000030100000}"/>
    <cellStyle name="level1a 3 2 3 5 3" xfId="3717" xr:uid="{00000000-0005-0000-0000-000031100000}"/>
    <cellStyle name="level1a 3 2 3 5 3 2" xfId="13344" xr:uid="{00000000-0005-0000-0000-000032100000}"/>
    <cellStyle name="level1a 3 2 3 5 3 2 2" xfId="23709" xr:uid="{00000000-0005-0000-0000-000033100000}"/>
    <cellStyle name="level1a 3 2 3 5 3 3" xfId="16944" xr:uid="{00000000-0005-0000-0000-000034100000}"/>
    <cellStyle name="level1a 3 2 3 5 3 3 2" xfId="29610" xr:uid="{00000000-0005-0000-0000-000035100000}"/>
    <cellStyle name="level1a 3 2 3 5 3 3 2 2" xfId="38389" xr:uid="{00000000-0005-0000-0000-000036100000}"/>
    <cellStyle name="level1a 3 2 3 5 3 4" xfId="8157" xr:uid="{00000000-0005-0000-0000-000037100000}"/>
    <cellStyle name="level1a 3 2 3 5 3 4 2" xfId="18279" xr:uid="{00000000-0005-0000-0000-000038100000}"/>
    <cellStyle name="level1a 3 2 3 5 4" xfId="8036" xr:uid="{00000000-0005-0000-0000-000039100000}"/>
    <cellStyle name="level1a 3 2 3 5 5" xfId="10682" xr:uid="{00000000-0005-0000-0000-00003A100000}"/>
    <cellStyle name="level1a 3 2 3 5 5 2" xfId="21160" xr:uid="{00000000-0005-0000-0000-00003B100000}"/>
    <cellStyle name="level1a 3 2 3 5 6" xfId="14346" xr:uid="{00000000-0005-0000-0000-00003C100000}"/>
    <cellStyle name="level1a 3 2 3 5 6 2" xfId="27044" xr:uid="{00000000-0005-0000-0000-00003D100000}"/>
    <cellStyle name="level1a 3 2 3 5 6 2 2" xfId="35883" xr:uid="{00000000-0005-0000-0000-00003E100000}"/>
    <cellStyle name="level1a 3 2 3 5 7" xfId="5193" xr:uid="{00000000-0005-0000-0000-00003F100000}"/>
    <cellStyle name="level1a 3 2 3 5 7 2" xfId="19407" xr:uid="{00000000-0005-0000-0000-000040100000}"/>
    <cellStyle name="level1a 3 2 3 6" xfId="986" xr:uid="{00000000-0005-0000-0000-000041100000}"/>
    <cellStyle name="level1a 3 2 3 6 2" xfId="2018" xr:uid="{00000000-0005-0000-0000-000042100000}"/>
    <cellStyle name="level1a 3 2 3 6 2 2" xfId="11689" xr:uid="{00000000-0005-0000-0000-000043100000}"/>
    <cellStyle name="level1a 3 2 3 6 2 2 2" xfId="22095" xr:uid="{00000000-0005-0000-0000-000044100000}"/>
    <cellStyle name="level1a 3 2 3 6 2 3" xfId="15367" xr:uid="{00000000-0005-0000-0000-000045100000}"/>
    <cellStyle name="level1a 3 2 3 6 2 3 2" xfId="28033" xr:uid="{00000000-0005-0000-0000-000046100000}"/>
    <cellStyle name="level1a 3 2 3 6 2 3 2 2" xfId="36838" xr:uid="{00000000-0005-0000-0000-000047100000}"/>
    <cellStyle name="level1a 3 2 3 6 2 4" xfId="6684" xr:uid="{00000000-0005-0000-0000-000048100000}"/>
    <cellStyle name="level1a 3 2 3 6 3" xfId="3764" xr:uid="{00000000-0005-0000-0000-000049100000}"/>
    <cellStyle name="level1a 3 2 3 6 3 2" xfId="13391" xr:uid="{00000000-0005-0000-0000-00004A100000}"/>
    <cellStyle name="level1a 3 2 3 6 3 2 2" xfId="23756" xr:uid="{00000000-0005-0000-0000-00004B100000}"/>
    <cellStyle name="level1a 3 2 3 6 3 3" xfId="16990" xr:uid="{00000000-0005-0000-0000-00004C100000}"/>
    <cellStyle name="level1a 3 2 3 6 3 3 2" xfId="29656" xr:uid="{00000000-0005-0000-0000-00004D100000}"/>
    <cellStyle name="level1a 3 2 3 6 3 3 2 2" xfId="38435" xr:uid="{00000000-0005-0000-0000-00004E100000}"/>
    <cellStyle name="level1a 3 2 3 6 3 4" xfId="8191" xr:uid="{00000000-0005-0000-0000-00004F100000}"/>
    <cellStyle name="level1a 3 2 3 6 3 4 2" xfId="18687" xr:uid="{00000000-0005-0000-0000-000050100000}"/>
    <cellStyle name="level1a 3 2 3 6 4" xfId="8057" xr:uid="{00000000-0005-0000-0000-000051100000}"/>
    <cellStyle name="level1a 3 2 3 6 5" xfId="14393" xr:uid="{00000000-0005-0000-0000-000052100000}"/>
    <cellStyle name="level1a 3 2 3 6 5 2" xfId="27090" xr:uid="{00000000-0005-0000-0000-000053100000}"/>
    <cellStyle name="level1a 3 2 3 6 5 2 2" xfId="35929" xr:uid="{00000000-0005-0000-0000-000054100000}"/>
    <cellStyle name="level1a 3 2 3 6 6" xfId="5220" xr:uid="{00000000-0005-0000-0000-000055100000}"/>
    <cellStyle name="level1a 3 2 3 6 6 2" xfId="20023" xr:uid="{00000000-0005-0000-0000-000056100000}"/>
    <cellStyle name="level1a 3 2 3 7" xfId="577" xr:uid="{00000000-0005-0000-0000-000057100000}"/>
    <cellStyle name="level1a 3 2 3 7 2" xfId="2019" xr:uid="{00000000-0005-0000-0000-000058100000}"/>
    <cellStyle name="level1a 3 2 3 7 2 2" xfId="11690" xr:uid="{00000000-0005-0000-0000-000059100000}"/>
    <cellStyle name="level1a 3 2 3 7 2 2 2" xfId="22096" xr:uid="{00000000-0005-0000-0000-00005A100000}"/>
    <cellStyle name="level1a 3 2 3 7 2 3" xfId="15368" xr:uid="{00000000-0005-0000-0000-00005B100000}"/>
    <cellStyle name="level1a 3 2 3 7 2 3 2" xfId="28034" xr:uid="{00000000-0005-0000-0000-00005C100000}"/>
    <cellStyle name="level1a 3 2 3 7 2 3 2 2" xfId="36839" xr:uid="{00000000-0005-0000-0000-00005D100000}"/>
    <cellStyle name="level1a 3 2 3 7 2 4" xfId="7026" xr:uid="{00000000-0005-0000-0000-00005E100000}"/>
    <cellStyle name="level1a 3 2 3 7 3" xfId="3399" xr:uid="{00000000-0005-0000-0000-00005F100000}"/>
    <cellStyle name="level1a 3 2 3 7 3 2" xfId="13038" xr:uid="{00000000-0005-0000-0000-000060100000}"/>
    <cellStyle name="level1a 3 2 3 7 3 2 2" xfId="23406" xr:uid="{00000000-0005-0000-0000-000061100000}"/>
    <cellStyle name="level1a 3 2 3 7 3 3" xfId="16648" xr:uid="{00000000-0005-0000-0000-000062100000}"/>
    <cellStyle name="level1a 3 2 3 7 3 3 2" xfId="29314" xr:uid="{00000000-0005-0000-0000-000063100000}"/>
    <cellStyle name="level1a 3 2 3 7 3 3 2 2" xfId="38099" xr:uid="{00000000-0005-0000-0000-000064100000}"/>
    <cellStyle name="level1a 3 2 3 7 3 4" xfId="8534" xr:uid="{00000000-0005-0000-0000-000065100000}"/>
    <cellStyle name="level1a 3 2 3 7 3 4 2" xfId="20556" xr:uid="{00000000-0005-0000-0000-000066100000}"/>
    <cellStyle name="level1a 3 2 3 7 4" xfId="9330" xr:uid="{00000000-0005-0000-0000-000067100000}"/>
    <cellStyle name="level1a 3 2 3 7 5" xfId="10378" xr:uid="{00000000-0005-0000-0000-000068100000}"/>
    <cellStyle name="level1a 3 2 3 7 5 2" xfId="20892" xr:uid="{00000000-0005-0000-0000-000069100000}"/>
    <cellStyle name="level1a 3 2 3 7 6" xfId="10149" xr:uid="{00000000-0005-0000-0000-00006A100000}"/>
    <cellStyle name="level1a 3 2 3 7 6 2" xfId="20838" xr:uid="{00000000-0005-0000-0000-00006B100000}"/>
    <cellStyle name="level1a 3 2 3 7 6 2 2" xfId="33322" xr:uid="{00000000-0005-0000-0000-00006C100000}"/>
    <cellStyle name="level1a 3 2 3 7 7" xfId="5494" xr:uid="{00000000-0005-0000-0000-00006D100000}"/>
    <cellStyle name="level1a 3 2 3 7 7 2" xfId="25412" xr:uid="{00000000-0005-0000-0000-00006E100000}"/>
    <cellStyle name="level1a 3 2 3 8" xfId="940" xr:uid="{00000000-0005-0000-0000-00006F100000}"/>
    <cellStyle name="level1a 3 2 3 8 2" xfId="2020" xr:uid="{00000000-0005-0000-0000-000070100000}"/>
    <cellStyle name="level1a 3 2 3 8 2 2" xfId="11691" xr:uid="{00000000-0005-0000-0000-000071100000}"/>
    <cellStyle name="level1a 3 2 3 8 2 2 2" xfId="22097" xr:uid="{00000000-0005-0000-0000-000072100000}"/>
    <cellStyle name="level1a 3 2 3 8 2 3" xfId="15369" xr:uid="{00000000-0005-0000-0000-000073100000}"/>
    <cellStyle name="level1a 3 2 3 8 2 3 2" xfId="28035" xr:uid="{00000000-0005-0000-0000-000074100000}"/>
    <cellStyle name="level1a 3 2 3 8 2 3 2 2" xfId="36840" xr:uid="{00000000-0005-0000-0000-000075100000}"/>
    <cellStyle name="level1a 3 2 3 8 2 4" xfId="7264" xr:uid="{00000000-0005-0000-0000-000076100000}"/>
    <cellStyle name="level1a 3 2 3 8 3" xfId="3718" xr:uid="{00000000-0005-0000-0000-000077100000}"/>
    <cellStyle name="level1a 3 2 3 8 3 2" xfId="13345" xr:uid="{00000000-0005-0000-0000-000078100000}"/>
    <cellStyle name="level1a 3 2 3 8 3 2 2" xfId="23710" xr:uid="{00000000-0005-0000-0000-000079100000}"/>
    <cellStyle name="level1a 3 2 3 8 3 3" xfId="16945" xr:uid="{00000000-0005-0000-0000-00007A100000}"/>
    <cellStyle name="level1a 3 2 3 8 3 3 2" xfId="29611" xr:uid="{00000000-0005-0000-0000-00007B100000}"/>
    <cellStyle name="level1a 3 2 3 8 3 3 2 2" xfId="38390" xr:uid="{00000000-0005-0000-0000-00007C100000}"/>
    <cellStyle name="level1a 3 2 3 8 3 4" xfId="9576" xr:uid="{00000000-0005-0000-0000-00007D100000}"/>
    <cellStyle name="level1a 3 2 3 8 4" xfId="10683" xr:uid="{00000000-0005-0000-0000-00007E100000}"/>
    <cellStyle name="level1a 3 2 3 8 4 2" xfId="21161" xr:uid="{00000000-0005-0000-0000-00007F100000}"/>
    <cellStyle name="level1a 3 2 3 8 5" xfId="14347" xr:uid="{00000000-0005-0000-0000-000080100000}"/>
    <cellStyle name="level1a 3 2 3 8 5 2" xfId="27045" xr:uid="{00000000-0005-0000-0000-000081100000}"/>
    <cellStyle name="level1a 3 2 3 8 5 2 2" xfId="35884" xr:uid="{00000000-0005-0000-0000-000082100000}"/>
    <cellStyle name="level1a 3 2 3 8 6" xfId="5720" xr:uid="{00000000-0005-0000-0000-000083100000}"/>
    <cellStyle name="level1a 3 2 3 8 6 2" xfId="18840" xr:uid="{00000000-0005-0000-0000-000084100000}"/>
    <cellStyle name="level1a 3 2 3 9" xfId="2003" xr:uid="{00000000-0005-0000-0000-000085100000}"/>
    <cellStyle name="level1a 3 2 3 9 2" xfId="11674" xr:uid="{00000000-0005-0000-0000-000086100000}"/>
    <cellStyle name="level1a 3 2 3 9 2 2" xfId="22080" xr:uid="{00000000-0005-0000-0000-000087100000}"/>
    <cellStyle name="level1a 3 2 3 9 3" xfId="15352" xr:uid="{00000000-0005-0000-0000-000088100000}"/>
    <cellStyle name="level1a 3 2 3 9 3 2" xfId="28018" xr:uid="{00000000-0005-0000-0000-000089100000}"/>
    <cellStyle name="level1a 3 2 3 9 3 2 2" xfId="36823" xr:uid="{00000000-0005-0000-0000-00008A100000}"/>
    <cellStyle name="level1a 3 2 3 9 4" xfId="6274" xr:uid="{00000000-0005-0000-0000-00008B100000}"/>
    <cellStyle name="level1a 3 2 3_STUD aligned by INSTIT" xfId="4735" xr:uid="{00000000-0005-0000-0000-00008C100000}"/>
    <cellStyle name="level1a 3 2 4" xfId="399" xr:uid="{00000000-0005-0000-0000-00008D100000}"/>
    <cellStyle name="level1a 3 2 4 2" xfId="755" xr:uid="{00000000-0005-0000-0000-00008E100000}"/>
    <cellStyle name="level1a 3 2 4 2 2" xfId="2022" xr:uid="{00000000-0005-0000-0000-00008F100000}"/>
    <cellStyle name="level1a 3 2 4 2 2 2" xfId="11693" xr:uid="{00000000-0005-0000-0000-000090100000}"/>
    <cellStyle name="level1a 3 2 4 2 2 2 2" xfId="22099" xr:uid="{00000000-0005-0000-0000-000091100000}"/>
    <cellStyle name="level1a 3 2 4 2 2 3" xfId="15371" xr:uid="{00000000-0005-0000-0000-000092100000}"/>
    <cellStyle name="level1a 3 2 4 2 2 3 2" xfId="28037" xr:uid="{00000000-0005-0000-0000-000093100000}"/>
    <cellStyle name="level1a 3 2 4 2 2 3 2 2" xfId="36842" xr:uid="{00000000-0005-0000-0000-000094100000}"/>
    <cellStyle name="level1a 3 2 4 2 2 4" xfId="6720" xr:uid="{00000000-0005-0000-0000-000095100000}"/>
    <cellStyle name="level1a 3 2 4 2 3" xfId="3536" xr:uid="{00000000-0005-0000-0000-000096100000}"/>
    <cellStyle name="level1a 3 2 4 2 3 2" xfId="13168" xr:uid="{00000000-0005-0000-0000-000097100000}"/>
    <cellStyle name="level1a 3 2 4 2 3 2 2" xfId="23535" xr:uid="{00000000-0005-0000-0000-000098100000}"/>
    <cellStyle name="level1a 3 2 4 2 3 3" xfId="16777" xr:uid="{00000000-0005-0000-0000-000099100000}"/>
    <cellStyle name="level1a 3 2 4 2 3 3 2" xfId="29443" xr:uid="{00000000-0005-0000-0000-00009A100000}"/>
    <cellStyle name="level1a 3 2 4 2 3 3 2 2" xfId="38224" xr:uid="{00000000-0005-0000-0000-00009B100000}"/>
    <cellStyle name="level1a 3 2 4 2 3 4" xfId="8226" xr:uid="{00000000-0005-0000-0000-00009C100000}"/>
    <cellStyle name="level1a 3 2 4 2 3 4 2" xfId="20334" xr:uid="{00000000-0005-0000-0000-00009D100000}"/>
    <cellStyle name="level1a 3 2 4 2 4" xfId="7823" xr:uid="{00000000-0005-0000-0000-00009E100000}"/>
    <cellStyle name="level1a 3 2 4 2 5" xfId="10533" xr:uid="{00000000-0005-0000-0000-00009F100000}"/>
    <cellStyle name="level1a 3 2 4 2 5 2" xfId="21029" xr:uid="{00000000-0005-0000-0000-0000A0100000}"/>
    <cellStyle name="level1a 3 2 4 2 6" xfId="5252" xr:uid="{00000000-0005-0000-0000-0000A1100000}"/>
    <cellStyle name="level1a 3 2 4 2 6 2" xfId="25410" xr:uid="{00000000-0005-0000-0000-0000A2100000}"/>
    <cellStyle name="level1a 3 2 4 3" xfId="1034" xr:uid="{00000000-0005-0000-0000-0000A3100000}"/>
    <cellStyle name="level1a 3 2 4 3 2" xfId="2023" xr:uid="{00000000-0005-0000-0000-0000A4100000}"/>
    <cellStyle name="level1a 3 2 4 3 2 2" xfId="11694" xr:uid="{00000000-0005-0000-0000-0000A5100000}"/>
    <cellStyle name="level1a 3 2 4 3 2 2 2" xfId="22100" xr:uid="{00000000-0005-0000-0000-0000A6100000}"/>
    <cellStyle name="level1a 3 2 4 3 2 3" xfId="15372" xr:uid="{00000000-0005-0000-0000-0000A7100000}"/>
    <cellStyle name="level1a 3 2 4 3 2 3 2" xfId="28038" xr:uid="{00000000-0005-0000-0000-0000A8100000}"/>
    <cellStyle name="level1a 3 2 4 3 2 3 2 2" xfId="36843" xr:uid="{00000000-0005-0000-0000-0000A9100000}"/>
    <cellStyle name="level1a 3 2 4 3 2 4" xfId="6879" xr:uid="{00000000-0005-0000-0000-0000AA100000}"/>
    <cellStyle name="level1a 3 2 4 3 3" xfId="3812" xr:uid="{00000000-0005-0000-0000-0000AB100000}"/>
    <cellStyle name="level1a 3 2 4 3 3 2" xfId="13439" xr:uid="{00000000-0005-0000-0000-0000AC100000}"/>
    <cellStyle name="level1a 3 2 4 3 3 2 2" xfId="23800" xr:uid="{00000000-0005-0000-0000-0000AD100000}"/>
    <cellStyle name="level1a 3 2 4 3 3 3" xfId="17032" xr:uid="{00000000-0005-0000-0000-0000AE100000}"/>
    <cellStyle name="level1a 3 2 4 3 3 3 2" xfId="29698" xr:uid="{00000000-0005-0000-0000-0000AF100000}"/>
    <cellStyle name="level1a 3 2 4 3 3 3 2 2" xfId="38477" xr:uid="{00000000-0005-0000-0000-0000B0100000}"/>
    <cellStyle name="level1a 3 2 4 3 3 4" xfId="8386" xr:uid="{00000000-0005-0000-0000-0000B1100000}"/>
    <cellStyle name="level1a 3 2 4 3 3 4 2" xfId="17921" xr:uid="{00000000-0005-0000-0000-0000B2100000}"/>
    <cellStyle name="level1a 3 2 4 3 4" xfId="9180" xr:uid="{00000000-0005-0000-0000-0000B3100000}"/>
    <cellStyle name="level1a 3 2 4 3 5" xfId="14437" xr:uid="{00000000-0005-0000-0000-0000B4100000}"/>
    <cellStyle name="level1a 3 2 4 3 5 2" xfId="27130" xr:uid="{00000000-0005-0000-0000-0000B5100000}"/>
    <cellStyle name="level1a 3 2 4 3 5 2 2" xfId="35967" xr:uid="{00000000-0005-0000-0000-0000B6100000}"/>
    <cellStyle name="level1a 3 2 4 3 6" xfId="5380" xr:uid="{00000000-0005-0000-0000-0000B7100000}"/>
    <cellStyle name="level1a 3 2 4 3 6 2" xfId="25906" xr:uid="{00000000-0005-0000-0000-0000B8100000}"/>
    <cellStyle name="level1a 3 2 4 4" xfId="1267" xr:uid="{00000000-0005-0000-0000-0000B9100000}"/>
    <cellStyle name="level1a 3 2 4 4 2" xfId="2024" xr:uid="{00000000-0005-0000-0000-0000BA100000}"/>
    <cellStyle name="level1a 3 2 4 4 2 2" xfId="11695" xr:uid="{00000000-0005-0000-0000-0000BB100000}"/>
    <cellStyle name="level1a 3 2 4 4 2 2 2" xfId="22101" xr:uid="{00000000-0005-0000-0000-0000BC100000}"/>
    <cellStyle name="level1a 3 2 4 4 2 3" xfId="15373" xr:uid="{00000000-0005-0000-0000-0000BD100000}"/>
    <cellStyle name="level1a 3 2 4 4 2 3 2" xfId="28039" xr:uid="{00000000-0005-0000-0000-0000BE100000}"/>
    <cellStyle name="level1a 3 2 4 4 2 3 2 2" xfId="36844" xr:uid="{00000000-0005-0000-0000-0000BF100000}"/>
    <cellStyle name="level1a 3 2 4 4 2 4" xfId="7101" xr:uid="{00000000-0005-0000-0000-0000C0100000}"/>
    <cellStyle name="level1a 3 2 4 4 3" xfId="4045" xr:uid="{00000000-0005-0000-0000-0000C1100000}"/>
    <cellStyle name="level1a 3 2 4 4 3 2" xfId="13667" xr:uid="{00000000-0005-0000-0000-0000C2100000}"/>
    <cellStyle name="level1a 3 2 4 4 3 2 2" xfId="24019" xr:uid="{00000000-0005-0000-0000-0000C3100000}"/>
    <cellStyle name="level1a 3 2 4 4 3 3" xfId="17245" xr:uid="{00000000-0005-0000-0000-0000C4100000}"/>
    <cellStyle name="level1a 3 2 4 4 3 3 2" xfId="29911" xr:uid="{00000000-0005-0000-0000-0000C5100000}"/>
    <cellStyle name="level1a 3 2 4 4 3 3 2 2" xfId="38688" xr:uid="{00000000-0005-0000-0000-0000C6100000}"/>
    <cellStyle name="level1a 3 2 4 4 3 4" xfId="8609" xr:uid="{00000000-0005-0000-0000-0000C7100000}"/>
    <cellStyle name="level1a 3 2 4 4 3 4 2" xfId="4617" xr:uid="{00000000-0005-0000-0000-0000C8100000}"/>
    <cellStyle name="level1a 3 2 4 4 4" xfId="9405" xr:uid="{00000000-0005-0000-0000-0000C9100000}"/>
    <cellStyle name="level1a 3 2 4 4 5" xfId="10938" xr:uid="{00000000-0005-0000-0000-0000CA100000}"/>
    <cellStyle name="level1a 3 2 4 4 5 2" xfId="21378" xr:uid="{00000000-0005-0000-0000-0000CB100000}"/>
    <cellStyle name="level1a 3 2 4 4 6" xfId="14645" xr:uid="{00000000-0005-0000-0000-0000CC100000}"/>
    <cellStyle name="level1a 3 2 4 4 6 2" xfId="27330" xr:uid="{00000000-0005-0000-0000-0000CD100000}"/>
    <cellStyle name="level1a 3 2 4 4 6 2 2" xfId="36159" xr:uid="{00000000-0005-0000-0000-0000CE100000}"/>
    <cellStyle name="level1a 3 2 4 4 7" xfId="5560" xr:uid="{00000000-0005-0000-0000-0000CF100000}"/>
    <cellStyle name="level1a 3 2 4 4 7 2" xfId="24871" xr:uid="{00000000-0005-0000-0000-0000D0100000}"/>
    <cellStyle name="level1a 3 2 4 5" xfId="1484" xr:uid="{00000000-0005-0000-0000-0000D1100000}"/>
    <cellStyle name="level1a 3 2 4 5 2" xfId="2025" xr:uid="{00000000-0005-0000-0000-0000D2100000}"/>
    <cellStyle name="level1a 3 2 4 5 2 2" xfId="11696" xr:uid="{00000000-0005-0000-0000-0000D3100000}"/>
    <cellStyle name="level1a 3 2 4 5 2 2 2" xfId="22102" xr:uid="{00000000-0005-0000-0000-0000D4100000}"/>
    <cellStyle name="level1a 3 2 4 5 2 3" xfId="15374" xr:uid="{00000000-0005-0000-0000-0000D5100000}"/>
    <cellStyle name="level1a 3 2 4 5 2 3 2" xfId="28040" xr:uid="{00000000-0005-0000-0000-0000D6100000}"/>
    <cellStyle name="level1a 3 2 4 5 2 3 2 2" xfId="36845" xr:uid="{00000000-0005-0000-0000-0000D7100000}"/>
    <cellStyle name="level1a 3 2 4 5 2 4" xfId="7265" xr:uid="{00000000-0005-0000-0000-0000D8100000}"/>
    <cellStyle name="level1a 3 2 4 5 3" xfId="4262" xr:uid="{00000000-0005-0000-0000-0000D9100000}"/>
    <cellStyle name="level1a 3 2 4 5 3 2" xfId="13884" xr:uid="{00000000-0005-0000-0000-0000DA100000}"/>
    <cellStyle name="level1a 3 2 4 5 3 2 2" xfId="24226" xr:uid="{00000000-0005-0000-0000-0000DB100000}"/>
    <cellStyle name="level1a 3 2 4 5 3 3" xfId="17444" xr:uid="{00000000-0005-0000-0000-0000DC100000}"/>
    <cellStyle name="level1a 3 2 4 5 3 3 2" xfId="30110" xr:uid="{00000000-0005-0000-0000-0000DD100000}"/>
    <cellStyle name="level1a 3 2 4 5 3 3 2 2" xfId="38887" xr:uid="{00000000-0005-0000-0000-0000DE100000}"/>
    <cellStyle name="level1a 3 2 4 5 3 4" xfId="9577" xr:uid="{00000000-0005-0000-0000-0000DF100000}"/>
    <cellStyle name="level1a 3 2 4 5 4" xfId="11155" xr:uid="{00000000-0005-0000-0000-0000E0100000}"/>
    <cellStyle name="level1a 3 2 4 5 4 2" xfId="21586" xr:uid="{00000000-0005-0000-0000-0000E1100000}"/>
    <cellStyle name="level1a 3 2 4 5 5" xfId="14862" xr:uid="{00000000-0005-0000-0000-0000E2100000}"/>
    <cellStyle name="level1a 3 2 4 5 5 2" xfId="27539" xr:uid="{00000000-0005-0000-0000-0000E3100000}"/>
    <cellStyle name="level1a 3 2 4 5 5 2 2" xfId="36358" xr:uid="{00000000-0005-0000-0000-0000E4100000}"/>
    <cellStyle name="level1a 3 2 4 5 6" xfId="5721" xr:uid="{00000000-0005-0000-0000-0000E5100000}"/>
    <cellStyle name="level1a 3 2 4 5 6 2" xfId="19663" xr:uid="{00000000-0005-0000-0000-0000E6100000}"/>
    <cellStyle name="level1a 3 2 4 6" xfId="1686" xr:uid="{00000000-0005-0000-0000-0000E7100000}"/>
    <cellStyle name="level1a 3 2 4 6 2" xfId="2026" xr:uid="{00000000-0005-0000-0000-0000E8100000}"/>
    <cellStyle name="level1a 3 2 4 6 2 2" xfId="11697" xr:uid="{00000000-0005-0000-0000-0000E9100000}"/>
    <cellStyle name="level1a 3 2 4 6 2 2 2" xfId="22103" xr:uid="{00000000-0005-0000-0000-0000EA100000}"/>
    <cellStyle name="level1a 3 2 4 6 2 3" xfId="15375" xr:uid="{00000000-0005-0000-0000-0000EB100000}"/>
    <cellStyle name="level1a 3 2 4 6 2 3 2" xfId="28041" xr:uid="{00000000-0005-0000-0000-0000EC100000}"/>
    <cellStyle name="level1a 3 2 4 6 2 3 2 2" xfId="36846" xr:uid="{00000000-0005-0000-0000-0000ED100000}"/>
    <cellStyle name="level1a 3 2 4 6 2 4" xfId="7266" xr:uid="{00000000-0005-0000-0000-0000EE100000}"/>
    <cellStyle name="level1a 3 2 4 6 3" xfId="4464" xr:uid="{00000000-0005-0000-0000-0000EF100000}"/>
    <cellStyle name="level1a 3 2 4 6 3 2" xfId="14086" xr:uid="{00000000-0005-0000-0000-0000F0100000}"/>
    <cellStyle name="level1a 3 2 4 6 3 2 2" xfId="24418" xr:uid="{00000000-0005-0000-0000-0000F1100000}"/>
    <cellStyle name="level1a 3 2 4 6 3 3" xfId="17631" xr:uid="{00000000-0005-0000-0000-0000F2100000}"/>
    <cellStyle name="level1a 3 2 4 6 3 3 2" xfId="30297" xr:uid="{00000000-0005-0000-0000-0000F3100000}"/>
    <cellStyle name="level1a 3 2 4 6 3 3 2 2" xfId="39074" xr:uid="{00000000-0005-0000-0000-0000F4100000}"/>
    <cellStyle name="level1a 3 2 4 6 3 4" xfId="9578" xr:uid="{00000000-0005-0000-0000-0000F5100000}"/>
    <cellStyle name="level1a 3 2 4 6 4" xfId="11357" xr:uid="{00000000-0005-0000-0000-0000F6100000}"/>
    <cellStyle name="level1a 3 2 4 6 4 2" xfId="21782" xr:uid="{00000000-0005-0000-0000-0000F7100000}"/>
    <cellStyle name="level1a 3 2 4 6 5" xfId="15064" xr:uid="{00000000-0005-0000-0000-0000F8100000}"/>
    <cellStyle name="level1a 3 2 4 6 5 2" xfId="27733" xr:uid="{00000000-0005-0000-0000-0000F9100000}"/>
    <cellStyle name="level1a 3 2 4 6 5 2 2" xfId="36545" xr:uid="{00000000-0005-0000-0000-0000FA100000}"/>
    <cellStyle name="level1a 3 2 4 6 6" xfId="5722" xr:uid="{00000000-0005-0000-0000-0000FB100000}"/>
    <cellStyle name="level1a 3 2 4 6 6 2" xfId="21913" xr:uid="{00000000-0005-0000-0000-0000FC100000}"/>
    <cellStyle name="level1a 3 2 4 7" xfId="2021" xr:uid="{00000000-0005-0000-0000-0000FD100000}"/>
    <cellStyle name="level1a 3 2 4 7 2" xfId="11692" xr:uid="{00000000-0005-0000-0000-0000FE100000}"/>
    <cellStyle name="level1a 3 2 4 7 2 2" xfId="22098" xr:uid="{00000000-0005-0000-0000-0000FF100000}"/>
    <cellStyle name="level1a 3 2 4 7 3" xfId="15370" xr:uid="{00000000-0005-0000-0000-000000110000}"/>
    <cellStyle name="level1a 3 2 4 7 3 2" xfId="28036" xr:uid="{00000000-0005-0000-0000-000001110000}"/>
    <cellStyle name="level1a 3 2 4 7 3 2 2" xfId="36841" xr:uid="{00000000-0005-0000-0000-000002110000}"/>
    <cellStyle name="level1a 3 2 4 7 4" xfId="6441" xr:uid="{00000000-0005-0000-0000-000003110000}"/>
    <cellStyle name="level1a 3 2 4 8" xfId="4843" xr:uid="{00000000-0005-0000-0000-000004110000}"/>
    <cellStyle name="level1a 3 2 4 8 2" xfId="18489" xr:uid="{00000000-0005-0000-0000-000005110000}"/>
    <cellStyle name="level1a 3 2 4_STUD aligned by INSTIT" xfId="4815" xr:uid="{00000000-0005-0000-0000-000006110000}"/>
    <cellStyle name="level1a 3 2 5" xfId="457" xr:uid="{00000000-0005-0000-0000-000007110000}"/>
    <cellStyle name="level1a 3 2 5 2" xfId="813" xr:uid="{00000000-0005-0000-0000-000008110000}"/>
    <cellStyle name="level1a 3 2 5 2 2" xfId="2028" xr:uid="{00000000-0005-0000-0000-000009110000}"/>
    <cellStyle name="level1a 3 2 5 2 2 2" xfId="11699" xr:uid="{00000000-0005-0000-0000-00000A110000}"/>
    <cellStyle name="level1a 3 2 5 2 2 2 2" xfId="22105" xr:uid="{00000000-0005-0000-0000-00000B110000}"/>
    <cellStyle name="level1a 3 2 5 2 2 3" xfId="15377" xr:uid="{00000000-0005-0000-0000-00000C110000}"/>
    <cellStyle name="level1a 3 2 5 2 2 3 2" xfId="28043" xr:uid="{00000000-0005-0000-0000-00000D110000}"/>
    <cellStyle name="level1a 3 2 5 2 2 3 2 2" xfId="36848" xr:uid="{00000000-0005-0000-0000-00000E110000}"/>
    <cellStyle name="level1a 3 2 5 2 2 4" xfId="6760" xr:uid="{00000000-0005-0000-0000-00000F110000}"/>
    <cellStyle name="level1a 3 2 5 2 3" xfId="3594" xr:uid="{00000000-0005-0000-0000-000010110000}"/>
    <cellStyle name="level1a 3 2 5 2 3 2" xfId="13222" xr:uid="{00000000-0005-0000-0000-000011110000}"/>
    <cellStyle name="level1a 3 2 5 2 3 2 2" xfId="23590" xr:uid="{00000000-0005-0000-0000-000012110000}"/>
    <cellStyle name="level1a 3 2 5 2 3 3" xfId="16830" xr:uid="{00000000-0005-0000-0000-000013110000}"/>
    <cellStyle name="level1a 3 2 5 2 3 3 2" xfId="29496" xr:uid="{00000000-0005-0000-0000-000014110000}"/>
    <cellStyle name="level1a 3 2 5 2 3 3 2 2" xfId="38276" xr:uid="{00000000-0005-0000-0000-000015110000}"/>
    <cellStyle name="level1a 3 2 5 2 3 4" xfId="8266" xr:uid="{00000000-0005-0000-0000-000016110000}"/>
    <cellStyle name="level1a 3 2 5 2 3 4 2" xfId="24800" xr:uid="{00000000-0005-0000-0000-000017110000}"/>
    <cellStyle name="level1a 3 2 5 2 4" xfId="9057" xr:uid="{00000000-0005-0000-0000-000018110000}"/>
    <cellStyle name="level1a 3 2 5 2 5" xfId="10574" xr:uid="{00000000-0005-0000-0000-000019110000}"/>
    <cellStyle name="level1a 3 2 5 2 5 2" xfId="21060" xr:uid="{00000000-0005-0000-0000-00001A110000}"/>
    <cellStyle name="level1a 3 2 5 2 6" xfId="14229" xr:uid="{00000000-0005-0000-0000-00001B110000}"/>
    <cellStyle name="level1a 3 2 5 2 6 2" xfId="26931" xr:uid="{00000000-0005-0000-0000-00001C110000}"/>
    <cellStyle name="level1a 3 2 5 2 6 2 2" xfId="35774" xr:uid="{00000000-0005-0000-0000-00001D110000}"/>
    <cellStyle name="level1a 3 2 5 2 7" xfId="5288" xr:uid="{00000000-0005-0000-0000-00001E110000}"/>
    <cellStyle name="level1a 3 2 5 2 7 2" xfId="19601" xr:uid="{00000000-0005-0000-0000-00001F110000}"/>
    <cellStyle name="level1a 3 2 5 3" xfId="1092" xr:uid="{00000000-0005-0000-0000-000020110000}"/>
    <cellStyle name="level1a 3 2 5 3 2" xfId="2029" xr:uid="{00000000-0005-0000-0000-000021110000}"/>
    <cellStyle name="level1a 3 2 5 3 2 2" xfId="11700" xr:uid="{00000000-0005-0000-0000-000022110000}"/>
    <cellStyle name="level1a 3 2 5 3 2 2 2" xfId="22106" xr:uid="{00000000-0005-0000-0000-000023110000}"/>
    <cellStyle name="level1a 3 2 5 3 2 3" xfId="15378" xr:uid="{00000000-0005-0000-0000-000024110000}"/>
    <cellStyle name="level1a 3 2 5 3 2 3 2" xfId="28044" xr:uid="{00000000-0005-0000-0000-000025110000}"/>
    <cellStyle name="level1a 3 2 5 3 2 3 2 2" xfId="36849" xr:uid="{00000000-0005-0000-0000-000026110000}"/>
    <cellStyle name="level1a 3 2 5 3 2 4" xfId="6932" xr:uid="{00000000-0005-0000-0000-000027110000}"/>
    <cellStyle name="level1a 3 2 5 3 3" xfId="3870" xr:uid="{00000000-0005-0000-0000-000028110000}"/>
    <cellStyle name="level1a 3 2 5 3 3 2" xfId="13494" xr:uid="{00000000-0005-0000-0000-000029110000}"/>
    <cellStyle name="level1a 3 2 5 3 3 2 2" xfId="23855" xr:uid="{00000000-0005-0000-0000-00002A110000}"/>
    <cellStyle name="level1a 3 2 5 3 3 3" xfId="17085" xr:uid="{00000000-0005-0000-0000-00002B110000}"/>
    <cellStyle name="level1a 3 2 5 3 3 3 2" xfId="29751" xr:uid="{00000000-0005-0000-0000-00002C110000}"/>
    <cellStyle name="level1a 3 2 5 3 3 3 2 2" xfId="38529" xr:uid="{00000000-0005-0000-0000-00002D110000}"/>
    <cellStyle name="level1a 3 2 5 3 3 4" xfId="8440" xr:uid="{00000000-0005-0000-0000-00002E110000}"/>
    <cellStyle name="level1a 3 2 5 3 3 4 2" xfId="18093" xr:uid="{00000000-0005-0000-0000-00002F110000}"/>
    <cellStyle name="level1a 3 2 5 3 4" xfId="9234" xr:uid="{00000000-0005-0000-0000-000030110000}"/>
    <cellStyle name="level1a 3 2 5 3 5" xfId="5417" xr:uid="{00000000-0005-0000-0000-000031110000}"/>
    <cellStyle name="level1a 3 2 5 3 5 2" xfId="19074" xr:uid="{00000000-0005-0000-0000-000032110000}"/>
    <cellStyle name="level1a 3 2 5 4" xfId="1322" xr:uid="{00000000-0005-0000-0000-000033110000}"/>
    <cellStyle name="level1a 3 2 5 4 2" xfId="2030" xr:uid="{00000000-0005-0000-0000-000034110000}"/>
    <cellStyle name="level1a 3 2 5 4 2 2" xfId="11701" xr:uid="{00000000-0005-0000-0000-000035110000}"/>
    <cellStyle name="level1a 3 2 5 4 2 2 2" xfId="22107" xr:uid="{00000000-0005-0000-0000-000036110000}"/>
    <cellStyle name="level1a 3 2 5 4 2 3" xfId="15379" xr:uid="{00000000-0005-0000-0000-000037110000}"/>
    <cellStyle name="level1a 3 2 5 4 2 3 2" xfId="28045" xr:uid="{00000000-0005-0000-0000-000038110000}"/>
    <cellStyle name="level1a 3 2 5 4 2 3 2 2" xfId="36850" xr:uid="{00000000-0005-0000-0000-000039110000}"/>
    <cellStyle name="level1a 3 2 5 4 2 4" xfId="7267" xr:uid="{00000000-0005-0000-0000-00003A110000}"/>
    <cellStyle name="level1a 3 2 5 4 3" xfId="4100" xr:uid="{00000000-0005-0000-0000-00003B110000}"/>
    <cellStyle name="level1a 3 2 5 4 3 2" xfId="13722" xr:uid="{00000000-0005-0000-0000-00003C110000}"/>
    <cellStyle name="level1a 3 2 5 4 3 2 2" xfId="24073" xr:uid="{00000000-0005-0000-0000-00003D110000}"/>
    <cellStyle name="level1a 3 2 5 4 3 3" xfId="17298" xr:uid="{00000000-0005-0000-0000-00003E110000}"/>
    <cellStyle name="level1a 3 2 5 4 3 3 2" xfId="29964" xr:uid="{00000000-0005-0000-0000-00003F110000}"/>
    <cellStyle name="level1a 3 2 5 4 3 3 2 2" xfId="38741" xr:uid="{00000000-0005-0000-0000-000040110000}"/>
    <cellStyle name="level1a 3 2 5 4 3 4" xfId="9579" xr:uid="{00000000-0005-0000-0000-000041110000}"/>
    <cellStyle name="level1a 3 2 5 4 4" xfId="10993" xr:uid="{00000000-0005-0000-0000-000042110000}"/>
    <cellStyle name="level1a 3 2 5 4 4 2" xfId="21431" xr:uid="{00000000-0005-0000-0000-000043110000}"/>
    <cellStyle name="level1a 3 2 5 4 5" xfId="14700" xr:uid="{00000000-0005-0000-0000-000044110000}"/>
    <cellStyle name="level1a 3 2 5 4 5 2" xfId="27384" xr:uid="{00000000-0005-0000-0000-000045110000}"/>
    <cellStyle name="level1a 3 2 5 4 5 2 2" xfId="36212" xr:uid="{00000000-0005-0000-0000-000046110000}"/>
    <cellStyle name="level1a 3 2 5 4 6" xfId="5723" xr:uid="{00000000-0005-0000-0000-000047110000}"/>
    <cellStyle name="level1a 3 2 5 4 6 2" xfId="20062" xr:uid="{00000000-0005-0000-0000-000048110000}"/>
    <cellStyle name="level1a 3 2 5 5" xfId="1538" xr:uid="{00000000-0005-0000-0000-000049110000}"/>
    <cellStyle name="level1a 3 2 5 5 2" xfId="2031" xr:uid="{00000000-0005-0000-0000-00004A110000}"/>
    <cellStyle name="level1a 3 2 5 5 2 2" xfId="11702" xr:uid="{00000000-0005-0000-0000-00004B110000}"/>
    <cellStyle name="level1a 3 2 5 5 2 2 2" xfId="22108" xr:uid="{00000000-0005-0000-0000-00004C110000}"/>
    <cellStyle name="level1a 3 2 5 5 2 3" xfId="15380" xr:uid="{00000000-0005-0000-0000-00004D110000}"/>
    <cellStyle name="level1a 3 2 5 5 2 3 2" xfId="28046" xr:uid="{00000000-0005-0000-0000-00004E110000}"/>
    <cellStyle name="level1a 3 2 5 5 2 3 2 2" xfId="36851" xr:uid="{00000000-0005-0000-0000-00004F110000}"/>
    <cellStyle name="level1a 3 2 5 5 2 4" xfId="7268" xr:uid="{00000000-0005-0000-0000-000050110000}"/>
    <cellStyle name="level1a 3 2 5 5 3" xfId="4316" xr:uid="{00000000-0005-0000-0000-000051110000}"/>
    <cellStyle name="level1a 3 2 5 5 3 2" xfId="13938" xr:uid="{00000000-0005-0000-0000-000052110000}"/>
    <cellStyle name="level1a 3 2 5 5 3 2 2" xfId="24278" xr:uid="{00000000-0005-0000-0000-000053110000}"/>
    <cellStyle name="level1a 3 2 5 5 3 3" xfId="17496" xr:uid="{00000000-0005-0000-0000-000054110000}"/>
    <cellStyle name="level1a 3 2 5 5 3 3 2" xfId="30162" xr:uid="{00000000-0005-0000-0000-000055110000}"/>
    <cellStyle name="level1a 3 2 5 5 3 3 2 2" xfId="38939" xr:uid="{00000000-0005-0000-0000-000056110000}"/>
    <cellStyle name="level1a 3 2 5 5 3 4" xfId="9580" xr:uid="{00000000-0005-0000-0000-000057110000}"/>
    <cellStyle name="level1a 3 2 5 5 4" xfId="11209" xr:uid="{00000000-0005-0000-0000-000058110000}"/>
    <cellStyle name="level1a 3 2 5 5 4 2" xfId="21639" xr:uid="{00000000-0005-0000-0000-000059110000}"/>
    <cellStyle name="level1a 3 2 5 5 5" xfId="14916" xr:uid="{00000000-0005-0000-0000-00005A110000}"/>
    <cellStyle name="level1a 3 2 5 5 5 2" xfId="27591" xr:uid="{00000000-0005-0000-0000-00005B110000}"/>
    <cellStyle name="level1a 3 2 5 5 5 2 2" xfId="36410" xr:uid="{00000000-0005-0000-0000-00005C110000}"/>
    <cellStyle name="level1a 3 2 5 5 6" xfId="5724" xr:uid="{00000000-0005-0000-0000-00005D110000}"/>
    <cellStyle name="level1a 3 2 5 5 6 2" xfId="18620" xr:uid="{00000000-0005-0000-0000-00005E110000}"/>
    <cellStyle name="level1a 3 2 5 6" xfId="1740" xr:uid="{00000000-0005-0000-0000-00005F110000}"/>
    <cellStyle name="level1a 3 2 5 6 2" xfId="2032" xr:uid="{00000000-0005-0000-0000-000060110000}"/>
    <cellStyle name="level1a 3 2 5 6 2 2" xfId="11703" xr:uid="{00000000-0005-0000-0000-000061110000}"/>
    <cellStyle name="level1a 3 2 5 6 2 2 2" xfId="22109" xr:uid="{00000000-0005-0000-0000-000062110000}"/>
    <cellStyle name="level1a 3 2 5 6 2 3" xfId="15381" xr:uid="{00000000-0005-0000-0000-000063110000}"/>
    <cellStyle name="level1a 3 2 5 6 2 3 2" xfId="28047" xr:uid="{00000000-0005-0000-0000-000064110000}"/>
    <cellStyle name="level1a 3 2 5 6 2 3 2 2" xfId="36852" xr:uid="{00000000-0005-0000-0000-000065110000}"/>
    <cellStyle name="level1a 3 2 5 6 2 4" xfId="7269" xr:uid="{00000000-0005-0000-0000-000066110000}"/>
    <cellStyle name="level1a 3 2 5 6 3" xfId="4518" xr:uid="{00000000-0005-0000-0000-000067110000}"/>
    <cellStyle name="level1a 3 2 5 6 3 2" xfId="14140" xr:uid="{00000000-0005-0000-0000-000068110000}"/>
    <cellStyle name="level1a 3 2 5 6 3 2 2" xfId="24471" xr:uid="{00000000-0005-0000-0000-000069110000}"/>
    <cellStyle name="level1a 3 2 5 6 3 3" xfId="17683" xr:uid="{00000000-0005-0000-0000-00006A110000}"/>
    <cellStyle name="level1a 3 2 5 6 3 3 2" xfId="30349" xr:uid="{00000000-0005-0000-0000-00006B110000}"/>
    <cellStyle name="level1a 3 2 5 6 3 3 2 2" xfId="39126" xr:uid="{00000000-0005-0000-0000-00006C110000}"/>
    <cellStyle name="level1a 3 2 5 6 3 4" xfId="9581" xr:uid="{00000000-0005-0000-0000-00006D110000}"/>
    <cellStyle name="level1a 3 2 5 6 4" xfId="11411" xr:uid="{00000000-0005-0000-0000-00006E110000}"/>
    <cellStyle name="level1a 3 2 5 6 4 2" xfId="21835" xr:uid="{00000000-0005-0000-0000-00006F110000}"/>
    <cellStyle name="level1a 3 2 5 6 5" xfId="15118" xr:uid="{00000000-0005-0000-0000-000070110000}"/>
    <cellStyle name="level1a 3 2 5 6 5 2" xfId="27786" xr:uid="{00000000-0005-0000-0000-000071110000}"/>
    <cellStyle name="level1a 3 2 5 6 5 2 2" xfId="36597" xr:uid="{00000000-0005-0000-0000-000072110000}"/>
    <cellStyle name="level1a 3 2 5 6 6" xfId="5725" xr:uid="{00000000-0005-0000-0000-000073110000}"/>
    <cellStyle name="level1a 3 2 5 6 6 2" xfId="18291" xr:uid="{00000000-0005-0000-0000-000074110000}"/>
    <cellStyle name="level1a 3 2 5 7" xfId="2027" xr:uid="{00000000-0005-0000-0000-000075110000}"/>
    <cellStyle name="level1a 3 2 5 7 2" xfId="11698" xr:uid="{00000000-0005-0000-0000-000076110000}"/>
    <cellStyle name="level1a 3 2 5 7 2 2" xfId="22104" xr:uid="{00000000-0005-0000-0000-000077110000}"/>
    <cellStyle name="level1a 3 2 5 7 3" xfId="15376" xr:uid="{00000000-0005-0000-0000-000078110000}"/>
    <cellStyle name="level1a 3 2 5 7 3 2" xfId="28042" xr:uid="{00000000-0005-0000-0000-000079110000}"/>
    <cellStyle name="level1a 3 2 5 7 3 2 2" xfId="36847" xr:uid="{00000000-0005-0000-0000-00007A110000}"/>
    <cellStyle name="level1a 3 2 5 7 4" xfId="6494" xr:uid="{00000000-0005-0000-0000-00007B110000}"/>
    <cellStyle name="level1a 3 2 5 8" xfId="3331" xr:uid="{00000000-0005-0000-0000-00007C110000}"/>
    <cellStyle name="level1a 3 2 5 8 2" xfId="12972" xr:uid="{00000000-0005-0000-0000-00007D110000}"/>
    <cellStyle name="level1a 3 2 5 8 2 2" xfId="23342" xr:uid="{00000000-0005-0000-0000-00007E110000}"/>
    <cellStyle name="level1a 3 2 5 8 3" xfId="16585" xr:uid="{00000000-0005-0000-0000-00007F110000}"/>
    <cellStyle name="level1a 3 2 5 8 3 2" xfId="29251" xr:uid="{00000000-0005-0000-0000-000080110000}"/>
    <cellStyle name="level1a 3 2 5 8 3 2 2" xfId="38038" xr:uid="{00000000-0005-0000-0000-000081110000}"/>
    <cellStyle name="level1a 3 2 5 8 4" xfId="8860" xr:uid="{00000000-0005-0000-0000-000082110000}"/>
    <cellStyle name="level1a 3 2 5 9" xfId="4874" xr:uid="{00000000-0005-0000-0000-000083110000}"/>
    <cellStyle name="level1a 3 2 5 9 2" xfId="20266" xr:uid="{00000000-0005-0000-0000-000084110000}"/>
    <cellStyle name="level1a 3 2 5_STUD aligned by INSTIT" xfId="4814" xr:uid="{00000000-0005-0000-0000-000085110000}"/>
    <cellStyle name="level1a 3 2 6" xfId="630" xr:uid="{00000000-0005-0000-0000-000086110000}"/>
    <cellStyle name="level1a 3 2 6 2" xfId="2033" xr:uid="{00000000-0005-0000-0000-000087110000}"/>
    <cellStyle name="level1a 3 2 6 2 2" xfId="11704" xr:uid="{00000000-0005-0000-0000-000088110000}"/>
    <cellStyle name="level1a 3 2 6 2 2 2" xfId="22110" xr:uid="{00000000-0005-0000-0000-000089110000}"/>
    <cellStyle name="level1a 3 2 6 2 3" xfId="15382" xr:uid="{00000000-0005-0000-0000-00008A110000}"/>
    <cellStyle name="level1a 3 2 6 2 3 2" xfId="28048" xr:uid="{00000000-0005-0000-0000-00008B110000}"/>
    <cellStyle name="level1a 3 2 6 2 3 2 2" xfId="36853" xr:uid="{00000000-0005-0000-0000-00008C110000}"/>
    <cellStyle name="level1a 3 2 6 2 4" xfId="6375" xr:uid="{00000000-0005-0000-0000-00008D110000}"/>
    <cellStyle name="level1a 3 2 6 3" xfId="3440" xr:uid="{00000000-0005-0000-0000-00008E110000}"/>
    <cellStyle name="level1a 3 2 6 3 2" xfId="13074" xr:uid="{00000000-0005-0000-0000-00008F110000}"/>
    <cellStyle name="level1a 3 2 6 3 2 2" xfId="23444" xr:uid="{00000000-0005-0000-0000-000090110000}"/>
    <cellStyle name="level1a 3 2 6 3 3" xfId="16685" xr:uid="{00000000-0005-0000-0000-000091110000}"/>
    <cellStyle name="level1a 3 2 6 3 3 2" xfId="29351" xr:uid="{00000000-0005-0000-0000-000092110000}"/>
    <cellStyle name="level1a 3 2 6 3 3 2 2" xfId="38134" xr:uid="{00000000-0005-0000-0000-000093110000}"/>
    <cellStyle name="level1a 3 2 6 3 4" xfId="7959" xr:uid="{00000000-0005-0000-0000-000094110000}"/>
    <cellStyle name="level1a 3 2 6 3 4 2" xfId="18906" xr:uid="{00000000-0005-0000-0000-000095110000}"/>
    <cellStyle name="level1a 3 2 6 4" xfId="10124" xr:uid="{00000000-0005-0000-0000-000096110000}"/>
    <cellStyle name="level1a 3 2 6 5" xfId="10427" xr:uid="{00000000-0005-0000-0000-000097110000}"/>
    <cellStyle name="level1a 3 2 6 5 2" xfId="20933" xr:uid="{00000000-0005-0000-0000-000098110000}"/>
    <cellStyle name="level1a 3 2 6 6" xfId="4768" xr:uid="{00000000-0005-0000-0000-000099110000}"/>
    <cellStyle name="level1a 3 2 6 6 2" xfId="20577" xr:uid="{00000000-0005-0000-0000-00009A110000}"/>
    <cellStyle name="level1a 3 2 7" xfId="919" xr:uid="{00000000-0005-0000-0000-00009B110000}"/>
    <cellStyle name="level1a 3 2 7 2" xfId="2034" xr:uid="{00000000-0005-0000-0000-00009C110000}"/>
    <cellStyle name="level1a 3 2 7 2 2" xfId="11705" xr:uid="{00000000-0005-0000-0000-00009D110000}"/>
    <cellStyle name="level1a 3 2 7 2 2 2" xfId="22111" xr:uid="{00000000-0005-0000-0000-00009E110000}"/>
    <cellStyle name="level1a 3 2 7 2 3" xfId="15383" xr:uid="{00000000-0005-0000-0000-00009F110000}"/>
    <cellStyle name="level1a 3 2 7 2 3 2" xfId="28049" xr:uid="{00000000-0005-0000-0000-0000A0110000}"/>
    <cellStyle name="level1a 3 2 7 2 3 2 2" xfId="36854" xr:uid="{00000000-0005-0000-0000-0000A1110000}"/>
    <cellStyle name="level1a 3 2 7 2 4" xfId="6631" xr:uid="{00000000-0005-0000-0000-0000A2110000}"/>
    <cellStyle name="level1a 3 2 7 3" xfId="3697" xr:uid="{00000000-0005-0000-0000-0000A3110000}"/>
    <cellStyle name="level1a 3 2 7 3 2" xfId="13324" xr:uid="{00000000-0005-0000-0000-0000A4110000}"/>
    <cellStyle name="level1a 3 2 7 3 2 2" xfId="23689" xr:uid="{00000000-0005-0000-0000-0000A5110000}"/>
    <cellStyle name="level1a 3 2 7 3 3" xfId="16924" xr:uid="{00000000-0005-0000-0000-0000A6110000}"/>
    <cellStyle name="level1a 3 2 7 3 3 2" xfId="29590" xr:uid="{00000000-0005-0000-0000-0000A7110000}"/>
    <cellStyle name="level1a 3 2 7 3 3 2 2" xfId="38369" xr:uid="{00000000-0005-0000-0000-0000A8110000}"/>
    <cellStyle name="level1a 3 2 7 3 4" xfId="8137" xr:uid="{00000000-0005-0000-0000-0000A9110000}"/>
    <cellStyle name="level1a 3 2 7 3 4 2" xfId="20376" xr:uid="{00000000-0005-0000-0000-0000AA110000}"/>
    <cellStyle name="level1a 3 2 7 4" xfId="8753" xr:uid="{00000000-0005-0000-0000-0000AB110000}"/>
    <cellStyle name="level1a 3 2 7 5" xfId="10666" xr:uid="{00000000-0005-0000-0000-0000AC110000}"/>
    <cellStyle name="level1a 3 2 7 5 2" xfId="21144" xr:uid="{00000000-0005-0000-0000-0000AD110000}"/>
    <cellStyle name="level1a 3 2 7 6" xfId="14326" xr:uid="{00000000-0005-0000-0000-0000AE110000}"/>
    <cellStyle name="level1a 3 2 7 6 2" xfId="27024" xr:uid="{00000000-0005-0000-0000-0000AF110000}"/>
    <cellStyle name="level1a 3 2 7 6 2 2" xfId="35863" xr:uid="{00000000-0005-0000-0000-0000B0110000}"/>
    <cellStyle name="level1a 3 2 7 7" xfId="5179" xr:uid="{00000000-0005-0000-0000-0000B1110000}"/>
    <cellStyle name="level1a 3 2 7 7 2" xfId="18071" xr:uid="{00000000-0005-0000-0000-0000B2110000}"/>
    <cellStyle name="level1a 3 2 8" xfId="566" xr:uid="{00000000-0005-0000-0000-0000B3110000}"/>
    <cellStyle name="level1a 3 2 8 2" xfId="2035" xr:uid="{00000000-0005-0000-0000-0000B4110000}"/>
    <cellStyle name="level1a 3 2 8 2 2" xfId="11706" xr:uid="{00000000-0005-0000-0000-0000B5110000}"/>
    <cellStyle name="level1a 3 2 8 2 2 2" xfId="22112" xr:uid="{00000000-0005-0000-0000-0000B6110000}"/>
    <cellStyle name="level1a 3 2 8 2 3" xfId="15384" xr:uid="{00000000-0005-0000-0000-0000B7110000}"/>
    <cellStyle name="level1a 3 2 8 2 3 2" xfId="28050" xr:uid="{00000000-0005-0000-0000-0000B8110000}"/>
    <cellStyle name="level1a 3 2 8 2 3 2 2" xfId="36855" xr:uid="{00000000-0005-0000-0000-0000B9110000}"/>
    <cellStyle name="level1a 3 2 8 2 4" xfId="6756" xr:uid="{00000000-0005-0000-0000-0000BA110000}"/>
    <cellStyle name="level1a 3 2 8 3" xfId="3391" xr:uid="{00000000-0005-0000-0000-0000BB110000}"/>
    <cellStyle name="level1a 3 2 8 3 2" xfId="13031" xr:uid="{00000000-0005-0000-0000-0000BC110000}"/>
    <cellStyle name="level1a 3 2 8 3 2 2" xfId="23399" xr:uid="{00000000-0005-0000-0000-0000BD110000}"/>
    <cellStyle name="level1a 3 2 8 3 3" xfId="16641" xr:uid="{00000000-0005-0000-0000-0000BE110000}"/>
    <cellStyle name="level1a 3 2 8 3 3 2" xfId="29307" xr:uid="{00000000-0005-0000-0000-0000BF110000}"/>
    <cellStyle name="level1a 3 2 8 3 3 2 2" xfId="38093" xr:uid="{00000000-0005-0000-0000-0000C0110000}"/>
    <cellStyle name="level1a 3 2 8 3 4" xfId="8262" xr:uid="{00000000-0005-0000-0000-0000C1110000}"/>
    <cellStyle name="level1a 3 2 8 3 4 2" xfId="17782" xr:uid="{00000000-0005-0000-0000-0000C2110000}"/>
    <cellStyle name="level1a 3 2 8 4" xfId="9053" xr:uid="{00000000-0005-0000-0000-0000C3110000}"/>
    <cellStyle name="level1a 3 2 8 5" xfId="10190" xr:uid="{00000000-0005-0000-0000-0000C4110000}"/>
    <cellStyle name="level1a 3 2 8 5 2" xfId="25367" xr:uid="{00000000-0005-0000-0000-0000C5110000}"/>
    <cellStyle name="level1a 3 2 8 5 2 2" xfId="35717" xr:uid="{00000000-0005-0000-0000-0000C6110000}"/>
    <cellStyle name="level1a 3 2 8 6" xfId="5284" xr:uid="{00000000-0005-0000-0000-0000C7110000}"/>
    <cellStyle name="level1a 3 2 8 6 2" xfId="26636" xr:uid="{00000000-0005-0000-0000-0000C8110000}"/>
    <cellStyle name="level1a 3 2 9" xfId="1193" xr:uid="{00000000-0005-0000-0000-0000C9110000}"/>
    <cellStyle name="level1a 3 2 9 2" xfId="2036" xr:uid="{00000000-0005-0000-0000-0000CA110000}"/>
    <cellStyle name="level1a 3 2 9 2 2" xfId="11707" xr:uid="{00000000-0005-0000-0000-0000CB110000}"/>
    <cellStyle name="level1a 3 2 9 2 2 2" xfId="22113" xr:uid="{00000000-0005-0000-0000-0000CC110000}"/>
    <cellStyle name="level1a 3 2 9 2 3" xfId="15385" xr:uid="{00000000-0005-0000-0000-0000CD110000}"/>
    <cellStyle name="level1a 3 2 9 2 3 2" xfId="28051" xr:uid="{00000000-0005-0000-0000-0000CE110000}"/>
    <cellStyle name="level1a 3 2 9 2 3 2 2" xfId="36856" xr:uid="{00000000-0005-0000-0000-0000CF110000}"/>
    <cellStyle name="level1a 3 2 9 2 4" xfId="7010" xr:uid="{00000000-0005-0000-0000-0000D0110000}"/>
    <cellStyle name="level1a 3 2 9 3" xfId="3971" xr:uid="{00000000-0005-0000-0000-0000D1110000}"/>
    <cellStyle name="level1a 3 2 9 3 2" xfId="13593" xr:uid="{00000000-0005-0000-0000-0000D2110000}"/>
    <cellStyle name="level1a 3 2 9 3 2 2" xfId="23950" xr:uid="{00000000-0005-0000-0000-0000D3110000}"/>
    <cellStyle name="level1a 3 2 9 3 3" xfId="17177" xr:uid="{00000000-0005-0000-0000-0000D4110000}"/>
    <cellStyle name="level1a 3 2 9 3 3 2" xfId="29843" xr:uid="{00000000-0005-0000-0000-0000D5110000}"/>
    <cellStyle name="level1a 3 2 9 3 3 2 2" xfId="38620" xr:uid="{00000000-0005-0000-0000-0000D6110000}"/>
    <cellStyle name="level1a 3 2 9 3 4" xfId="8518" xr:uid="{00000000-0005-0000-0000-0000D7110000}"/>
    <cellStyle name="level1a 3 2 9 3 4 2" xfId="20096" xr:uid="{00000000-0005-0000-0000-0000D8110000}"/>
    <cellStyle name="level1a 3 2 9 4" xfId="9314" xr:uid="{00000000-0005-0000-0000-0000D9110000}"/>
    <cellStyle name="level1a 3 2 9 5" xfId="10864" xr:uid="{00000000-0005-0000-0000-0000DA110000}"/>
    <cellStyle name="level1a 3 2 9 5 2" xfId="21309" xr:uid="{00000000-0005-0000-0000-0000DB110000}"/>
    <cellStyle name="level1a 3 2 9 6" xfId="14571" xr:uid="{00000000-0005-0000-0000-0000DC110000}"/>
    <cellStyle name="level1a 3 2 9 6 2" xfId="27260" xr:uid="{00000000-0005-0000-0000-0000DD110000}"/>
    <cellStyle name="level1a 3 2 9 6 2 2" xfId="36091" xr:uid="{00000000-0005-0000-0000-0000DE110000}"/>
    <cellStyle name="level1a 3 2 9 7" xfId="5478" xr:uid="{00000000-0005-0000-0000-0000DF110000}"/>
    <cellStyle name="level1a 3 2 9 7 2" xfId="26365" xr:uid="{00000000-0005-0000-0000-0000E0110000}"/>
    <cellStyle name="level1a 3 2_STUD aligned by INSTIT" xfId="4792" xr:uid="{00000000-0005-0000-0000-0000E1110000}"/>
    <cellStyle name="level1a 3 3" xfId="269" xr:uid="{00000000-0005-0000-0000-0000E2110000}"/>
    <cellStyle name="level1a 3 3 10" xfId="2037" xr:uid="{00000000-0005-0000-0000-0000E3110000}"/>
    <cellStyle name="level1a 3 3 10 2" xfId="11708" xr:uid="{00000000-0005-0000-0000-0000E4110000}"/>
    <cellStyle name="level1a 3 3 10 2 2" xfId="22114" xr:uid="{00000000-0005-0000-0000-0000E5110000}"/>
    <cellStyle name="level1a 3 3 10 3" xfId="15386" xr:uid="{00000000-0005-0000-0000-0000E6110000}"/>
    <cellStyle name="level1a 3 3 10 3 2" xfId="28052" xr:uid="{00000000-0005-0000-0000-0000E7110000}"/>
    <cellStyle name="level1a 3 3 10 3 2 2" xfId="36857" xr:uid="{00000000-0005-0000-0000-0000E8110000}"/>
    <cellStyle name="level1a 3 3 10 4" xfId="6275" xr:uid="{00000000-0005-0000-0000-0000E9110000}"/>
    <cellStyle name="level1a 3 3 11" xfId="4644" xr:uid="{00000000-0005-0000-0000-0000EA110000}"/>
    <cellStyle name="level1a 3 3 11 2" xfId="26435" xr:uid="{00000000-0005-0000-0000-0000EB110000}"/>
    <cellStyle name="level1a 3 3 2" xfId="293" xr:uid="{00000000-0005-0000-0000-0000EC110000}"/>
    <cellStyle name="level1a 3 3 2 10" xfId="4645" xr:uid="{00000000-0005-0000-0000-0000ED110000}"/>
    <cellStyle name="level1a 3 3 2 10 2" xfId="19388" xr:uid="{00000000-0005-0000-0000-0000EE110000}"/>
    <cellStyle name="level1a 3 3 2 2" xfId="413" xr:uid="{00000000-0005-0000-0000-0000EF110000}"/>
    <cellStyle name="level1a 3 3 2 2 2" xfId="769" xr:uid="{00000000-0005-0000-0000-0000F0110000}"/>
    <cellStyle name="level1a 3 3 2 2 2 2" xfId="2040" xr:uid="{00000000-0005-0000-0000-0000F1110000}"/>
    <cellStyle name="level1a 3 3 2 2 2 2 2" xfId="11711" xr:uid="{00000000-0005-0000-0000-0000F2110000}"/>
    <cellStyle name="level1a 3 3 2 2 2 2 2 2" xfId="22117" xr:uid="{00000000-0005-0000-0000-0000F3110000}"/>
    <cellStyle name="level1a 3 3 2 2 2 2 3" xfId="15389" xr:uid="{00000000-0005-0000-0000-0000F4110000}"/>
    <cellStyle name="level1a 3 3 2 2 2 2 3 2" xfId="28055" xr:uid="{00000000-0005-0000-0000-0000F5110000}"/>
    <cellStyle name="level1a 3 3 2 2 2 2 3 2 2" xfId="36860" xr:uid="{00000000-0005-0000-0000-0000F6110000}"/>
    <cellStyle name="level1a 3 3 2 2 2 2 4" xfId="6731" xr:uid="{00000000-0005-0000-0000-0000F7110000}"/>
    <cellStyle name="level1a 3 3 2 2 2 3" xfId="3550" xr:uid="{00000000-0005-0000-0000-0000F8110000}"/>
    <cellStyle name="level1a 3 3 2 2 2 3 2" xfId="13182" xr:uid="{00000000-0005-0000-0000-0000F9110000}"/>
    <cellStyle name="level1a 3 3 2 2 2 3 2 2" xfId="23549" xr:uid="{00000000-0005-0000-0000-0000FA110000}"/>
    <cellStyle name="level1a 3 3 2 2 2 3 3" xfId="16791" xr:uid="{00000000-0005-0000-0000-0000FB110000}"/>
    <cellStyle name="level1a 3 3 2 2 2 3 3 2" xfId="29457" xr:uid="{00000000-0005-0000-0000-0000FC110000}"/>
    <cellStyle name="level1a 3 3 2 2 2 3 3 2 2" xfId="38238" xr:uid="{00000000-0005-0000-0000-0000FD110000}"/>
    <cellStyle name="level1a 3 3 2 2 2 3 4" xfId="8237" xr:uid="{00000000-0005-0000-0000-0000FE110000}"/>
    <cellStyle name="level1a 3 3 2 2 2 3 4 2" xfId="18932" xr:uid="{00000000-0005-0000-0000-0000FF110000}"/>
    <cellStyle name="level1a 3 3 2 2 2 4" xfId="9027" xr:uid="{00000000-0005-0000-0000-000000120000}"/>
    <cellStyle name="level1a 3 3 2 2 2 5" xfId="10543" xr:uid="{00000000-0005-0000-0000-000001120000}"/>
    <cellStyle name="level1a 3 3 2 2 2 5 2" xfId="21037" xr:uid="{00000000-0005-0000-0000-000002120000}"/>
    <cellStyle name="level1a 3 3 2 2 2 6" xfId="5261" xr:uid="{00000000-0005-0000-0000-000003120000}"/>
    <cellStyle name="level1a 3 3 2 2 2 6 2" xfId="20427" xr:uid="{00000000-0005-0000-0000-000004120000}"/>
    <cellStyle name="level1a 3 3 2 2 3" xfId="1048" xr:uid="{00000000-0005-0000-0000-000005120000}"/>
    <cellStyle name="level1a 3 3 2 2 3 2" xfId="2041" xr:uid="{00000000-0005-0000-0000-000006120000}"/>
    <cellStyle name="level1a 3 3 2 2 3 2 2" xfId="11712" xr:uid="{00000000-0005-0000-0000-000007120000}"/>
    <cellStyle name="level1a 3 3 2 2 3 2 2 2" xfId="22118" xr:uid="{00000000-0005-0000-0000-000008120000}"/>
    <cellStyle name="level1a 3 3 2 2 3 2 3" xfId="15390" xr:uid="{00000000-0005-0000-0000-000009120000}"/>
    <cellStyle name="level1a 3 3 2 2 3 2 3 2" xfId="28056" xr:uid="{00000000-0005-0000-0000-00000A120000}"/>
    <cellStyle name="level1a 3 3 2 2 3 2 3 2 2" xfId="36861" xr:uid="{00000000-0005-0000-0000-00000B120000}"/>
    <cellStyle name="level1a 3 3 2 2 3 2 4" xfId="6893" xr:uid="{00000000-0005-0000-0000-00000C120000}"/>
    <cellStyle name="level1a 3 3 2 2 3 3" xfId="3826" xr:uid="{00000000-0005-0000-0000-00000D120000}"/>
    <cellStyle name="level1a 3 3 2 2 3 3 2" xfId="13453" xr:uid="{00000000-0005-0000-0000-00000E120000}"/>
    <cellStyle name="level1a 3 3 2 2 3 3 2 2" xfId="23814" xr:uid="{00000000-0005-0000-0000-00000F120000}"/>
    <cellStyle name="level1a 3 3 2 2 3 3 3" xfId="17046" xr:uid="{00000000-0005-0000-0000-000010120000}"/>
    <cellStyle name="level1a 3 3 2 2 3 3 3 2" xfId="29712" xr:uid="{00000000-0005-0000-0000-000011120000}"/>
    <cellStyle name="level1a 3 3 2 2 3 3 3 2 2" xfId="38491" xr:uid="{00000000-0005-0000-0000-000012120000}"/>
    <cellStyle name="level1a 3 3 2 2 3 3 4" xfId="8400" xr:uid="{00000000-0005-0000-0000-000013120000}"/>
    <cellStyle name="level1a 3 3 2 2 3 3 4 2" xfId="18918" xr:uid="{00000000-0005-0000-0000-000014120000}"/>
    <cellStyle name="level1a 3 3 2 2 3 4" xfId="9194" xr:uid="{00000000-0005-0000-0000-000015120000}"/>
    <cellStyle name="level1a 3 3 2 2 3 5" xfId="14450" xr:uid="{00000000-0005-0000-0000-000016120000}"/>
    <cellStyle name="level1a 3 3 2 2 3 5 2" xfId="27143" xr:uid="{00000000-0005-0000-0000-000017120000}"/>
    <cellStyle name="level1a 3 3 2 2 3 5 2 2" xfId="35980" xr:uid="{00000000-0005-0000-0000-000018120000}"/>
    <cellStyle name="level1a 3 3 2 2 3 6" xfId="5387" xr:uid="{00000000-0005-0000-0000-000019120000}"/>
    <cellStyle name="level1a 3 3 2 2 3 6 2" xfId="19474" xr:uid="{00000000-0005-0000-0000-00001A120000}"/>
    <cellStyle name="level1a 3 3 2 2 4" xfId="1281" xr:uid="{00000000-0005-0000-0000-00001B120000}"/>
    <cellStyle name="level1a 3 3 2 2 4 2" xfId="2042" xr:uid="{00000000-0005-0000-0000-00001C120000}"/>
    <cellStyle name="level1a 3 3 2 2 4 2 2" xfId="11713" xr:uid="{00000000-0005-0000-0000-00001D120000}"/>
    <cellStyle name="level1a 3 3 2 2 4 2 2 2" xfId="22119" xr:uid="{00000000-0005-0000-0000-00001E120000}"/>
    <cellStyle name="level1a 3 3 2 2 4 2 3" xfId="15391" xr:uid="{00000000-0005-0000-0000-00001F120000}"/>
    <cellStyle name="level1a 3 3 2 2 4 2 3 2" xfId="28057" xr:uid="{00000000-0005-0000-0000-000020120000}"/>
    <cellStyle name="level1a 3 3 2 2 4 2 3 2 2" xfId="36862" xr:uid="{00000000-0005-0000-0000-000021120000}"/>
    <cellStyle name="level1a 3 3 2 2 4 2 4" xfId="7114" xr:uid="{00000000-0005-0000-0000-000022120000}"/>
    <cellStyle name="level1a 3 3 2 2 4 3" xfId="4059" xr:uid="{00000000-0005-0000-0000-000023120000}"/>
    <cellStyle name="level1a 3 3 2 2 4 3 2" xfId="13681" xr:uid="{00000000-0005-0000-0000-000024120000}"/>
    <cellStyle name="level1a 3 3 2 2 4 3 2 2" xfId="24033" xr:uid="{00000000-0005-0000-0000-000025120000}"/>
    <cellStyle name="level1a 3 3 2 2 4 3 3" xfId="17259" xr:uid="{00000000-0005-0000-0000-000026120000}"/>
    <cellStyle name="level1a 3 3 2 2 4 3 3 2" xfId="29925" xr:uid="{00000000-0005-0000-0000-000027120000}"/>
    <cellStyle name="level1a 3 3 2 2 4 3 3 2 2" xfId="38702" xr:uid="{00000000-0005-0000-0000-000028120000}"/>
    <cellStyle name="level1a 3 3 2 2 4 3 4" xfId="8622" xr:uid="{00000000-0005-0000-0000-000029120000}"/>
    <cellStyle name="level1a 3 3 2 2 4 3 4 2" xfId="25955" xr:uid="{00000000-0005-0000-0000-00002A120000}"/>
    <cellStyle name="level1a 3 3 2 2 4 4" xfId="9418" xr:uid="{00000000-0005-0000-0000-00002B120000}"/>
    <cellStyle name="level1a 3 3 2 2 4 5" xfId="10952" xr:uid="{00000000-0005-0000-0000-00002C120000}"/>
    <cellStyle name="level1a 3 3 2 2 4 5 2" xfId="21392" xr:uid="{00000000-0005-0000-0000-00002D120000}"/>
    <cellStyle name="level1a 3 3 2 2 4 6" xfId="14659" xr:uid="{00000000-0005-0000-0000-00002E120000}"/>
    <cellStyle name="level1a 3 3 2 2 4 6 2" xfId="27344" xr:uid="{00000000-0005-0000-0000-00002F120000}"/>
    <cellStyle name="level1a 3 3 2 2 4 6 2 2" xfId="36173" xr:uid="{00000000-0005-0000-0000-000030120000}"/>
    <cellStyle name="level1a 3 3 2 2 4 7" xfId="5573" xr:uid="{00000000-0005-0000-0000-000031120000}"/>
    <cellStyle name="level1a 3 3 2 2 4 7 2" xfId="19168" xr:uid="{00000000-0005-0000-0000-000032120000}"/>
    <cellStyle name="level1a 3 3 2 2 5" xfId="1498" xr:uid="{00000000-0005-0000-0000-000033120000}"/>
    <cellStyle name="level1a 3 3 2 2 5 2" xfId="2043" xr:uid="{00000000-0005-0000-0000-000034120000}"/>
    <cellStyle name="level1a 3 3 2 2 5 2 2" xfId="11714" xr:uid="{00000000-0005-0000-0000-000035120000}"/>
    <cellStyle name="level1a 3 3 2 2 5 2 2 2" xfId="22120" xr:uid="{00000000-0005-0000-0000-000036120000}"/>
    <cellStyle name="level1a 3 3 2 2 5 2 3" xfId="15392" xr:uid="{00000000-0005-0000-0000-000037120000}"/>
    <cellStyle name="level1a 3 3 2 2 5 2 3 2" xfId="28058" xr:uid="{00000000-0005-0000-0000-000038120000}"/>
    <cellStyle name="level1a 3 3 2 2 5 2 3 2 2" xfId="36863" xr:uid="{00000000-0005-0000-0000-000039120000}"/>
    <cellStyle name="level1a 3 3 2 2 5 2 4" xfId="7270" xr:uid="{00000000-0005-0000-0000-00003A120000}"/>
    <cellStyle name="level1a 3 3 2 2 5 3" xfId="4276" xr:uid="{00000000-0005-0000-0000-00003B120000}"/>
    <cellStyle name="level1a 3 3 2 2 5 3 2" xfId="13898" xr:uid="{00000000-0005-0000-0000-00003C120000}"/>
    <cellStyle name="level1a 3 3 2 2 5 3 2 2" xfId="24240" xr:uid="{00000000-0005-0000-0000-00003D120000}"/>
    <cellStyle name="level1a 3 3 2 2 5 3 3" xfId="17458" xr:uid="{00000000-0005-0000-0000-00003E120000}"/>
    <cellStyle name="level1a 3 3 2 2 5 3 3 2" xfId="30124" xr:uid="{00000000-0005-0000-0000-00003F120000}"/>
    <cellStyle name="level1a 3 3 2 2 5 3 3 2 2" xfId="38901" xr:uid="{00000000-0005-0000-0000-000040120000}"/>
    <cellStyle name="level1a 3 3 2 2 5 3 4" xfId="9582" xr:uid="{00000000-0005-0000-0000-000041120000}"/>
    <cellStyle name="level1a 3 3 2 2 5 4" xfId="11169" xr:uid="{00000000-0005-0000-0000-000042120000}"/>
    <cellStyle name="level1a 3 3 2 2 5 4 2" xfId="21600" xr:uid="{00000000-0005-0000-0000-000043120000}"/>
    <cellStyle name="level1a 3 3 2 2 5 5" xfId="14876" xr:uid="{00000000-0005-0000-0000-000044120000}"/>
    <cellStyle name="level1a 3 3 2 2 5 5 2" xfId="27553" xr:uid="{00000000-0005-0000-0000-000045120000}"/>
    <cellStyle name="level1a 3 3 2 2 5 5 2 2" xfId="36372" xr:uid="{00000000-0005-0000-0000-000046120000}"/>
    <cellStyle name="level1a 3 3 2 2 5 6" xfId="5726" xr:uid="{00000000-0005-0000-0000-000047120000}"/>
    <cellStyle name="level1a 3 3 2 2 5 6 2" xfId="25820" xr:uid="{00000000-0005-0000-0000-000048120000}"/>
    <cellStyle name="level1a 3 3 2 2 6" xfId="1700" xr:uid="{00000000-0005-0000-0000-000049120000}"/>
    <cellStyle name="level1a 3 3 2 2 6 2" xfId="2044" xr:uid="{00000000-0005-0000-0000-00004A120000}"/>
    <cellStyle name="level1a 3 3 2 2 6 2 2" xfId="11715" xr:uid="{00000000-0005-0000-0000-00004B120000}"/>
    <cellStyle name="level1a 3 3 2 2 6 2 2 2" xfId="22121" xr:uid="{00000000-0005-0000-0000-00004C120000}"/>
    <cellStyle name="level1a 3 3 2 2 6 2 3" xfId="15393" xr:uid="{00000000-0005-0000-0000-00004D120000}"/>
    <cellStyle name="level1a 3 3 2 2 6 2 3 2" xfId="28059" xr:uid="{00000000-0005-0000-0000-00004E120000}"/>
    <cellStyle name="level1a 3 3 2 2 6 2 3 2 2" xfId="36864" xr:uid="{00000000-0005-0000-0000-00004F120000}"/>
    <cellStyle name="level1a 3 3 2 2 6 2 4" xfId="7271" xr:uid="{00000000-0005-0000-0000-000050120000}"/>
    <cellStyle name="level1a 3 3 2 2 6 3" xfId="4478" xr:uid="{00000000-0005-0000-0000-000051120000}"/>
    <cellStyle name="level1a 3 3 2 2 6 3 2" xfId="14100" xr:uid="{00000000-0005-0000-0000-000052120000}"/>
    <cellStyle name="level1a 3 3 2 2 6 3 2 2" xfId="24432" xr:uid="{00000000-0005-0000-0000-000053120000}"/>
    <cellStyle name="level1a 3 3 2 2 6 3 3" xfId="17645" xr:uid="{00000000-0005-0000-0000-000054120000}"/>
    <cellStyle name="level1a 3 3 2 2 6 3 3 2" xfId="30311" xr:uid="{00000000-0005-0000-0000-000055120000}"/>
    <cellStyle name="level1a 3 3 2 2 6 3 3 2 2" xfId="39088" xr:uid="{00000000-0005-0000-0000-000056120000}"/>
    <cellStyle name="level1a 3 3 2 2 6 3 4" xfId="9583" xr:uid="{00000000-0005-0000-0000-000057120000}"/>
    <cellStyle name="level1a 3 3 2 2 6 4" xfId="11371" xr:uid="{00000000-0005-0000-0000-000058120000}"/>
    <cellStyle name="level1a 3 3 2 2 6 4 2" xfId="21796" xr:uid="{00000000-0005-0000-0000-000059120000}"/>
    <cellStyle name="level1a 3 3 2 2 6 5" xfId="15078" xr:uid="{00000000-0005-0000-0000-00005A120000}"/>
    <cellStyle name="level1a 3 3 2 2 6 5 2" xfId="27747" xr:uid="{00000000-0005-0000-0000-00005B120000}"/>
    <cellStyle name="level1a 3 3 2 2 6 5 2 2" xfId="36559" xr:uid="{00000000-0005-0000-0000-00005C120000}"/>
    <cellStyle name="level1a 3 3 2 2 6 6" xfId="5727" xr:uid="{00000000-0005-0000-0000-00005D120000}"/>
    <cellStyle name="level1a 3 3 2 2 6 6 2" xfId="19135" xr:uid="{00000000-0005-0000-0000-00005E120000}"/>
    <cellStyle name="level1a 3 3 2 2 7" xfId="2039" xr:uid="{00000000-0005-0000-0000-00005F120000}"/>
    <cellStyle name="level1a 3 3 2 2 7 2" xfId="11710" xr:uid="{00000000-0005-0000-0000-000060120000}"/>
    <cellStyle name="level1a 3 3 2 2 7 2 2" xfId="22116" xr:uid="{00000000-0005-0000-0000-000061120000}"/>
    <cellStyle name="level1a 3 3 2 2 7 3" xfId="15388" xr:uid="{00000000-0005-0000-0000-000062120000}"/>
    <cellStyle name="level1a 3 3 2 2 7 3 2" xfId="28054" xr:uid="{00000000-0005-0000-0000-000063120000}"/>
    <cellStyle name="level1a 3 3 2 2 7 3 2 2" xfId="36859" xr:uid="{00000000-0005-0000-0000-000064120000}"/>
    <cellStyle name="level1a 3 3 2 2 7 4" xfId="6455" xr:uid="{00000000-0005-0000-0000-000065120000}"/>
    <cellStyle name="level1a 3 3 2 2 8" xfId="4851" xr:uid="{00000000-0005-0000-0000-000066120000}"/>
    <cellStyle name="level1a 3 3 2 2 8 2" xfId="24569" xr:uid="{00000000-0005-0000-0000-000067120000}"/>
    <cellStyle name="level1a 3 3 2 2_STUD aligned by INSTIT" xfId="4731" xr:uid="{00000000-0005-0000-0000-000068120000}"/>
    <cellStyle name="level1a 3 3 2 3" xfId="474" xr:uid="{00000000-0005-0000-0000-000069120000}"/>
    <cellStyle name="level1a 3 3 2 3 2" xfId="830" xr:uid="{00000000-0005-0000-0000-00006A120000}"/>
    <cellStyle name="level1a 3 3 2 3 2 2" xfId="2046" xr:uid="{00000000-0005-0000-0000-00006B120000}"/>
    <cellStyle name="level1a 3 3 2 3 2 2 2" xfId="11717" xr:uid="{00000000-0005-0000-0000-00006C120000}"/>
    <cellStyle name="level1a 3 3 2 3 2 2 2 2" xfId="22123" xr:uid="{00000000-0005-0000-0000-00006D120000}"/>
    <cellStyle name="level1a 3 3 2 3 2 2 3" xfId="15395" xr:uid="{00000000-0005-0000-0000-00006E120000}"/>
    <cellStyle name="level1a 3 3 2 3 2 2 3 2" xfId="28061" xr:uid="{00000000-0005-0000-0000-00006F120000}"/>
    <cellStyle name="level1a 3 3 2 3 2 2 3 2 2" xfId="36866" xr:uid="{00000000-0005-0000-0000-000070120000}"/>
    <cellStyle name="level1a 3 3 2 3 2 2 4" xfId="6948" xr:uid="{00000000-0005-0000-0000-000071120000}"/>
    <cellStyle name="level1a 3 3 2 3 2 3" xfId="3611" xr:uid="{00000000-0005-0000-0000-000072120000}"/>
    <cellStyle name="level1a 3 3 2 3 2 3 2" xfId="13239" xr:uid="{00000000-0005-0000-0000-000073120000}"/>
    <cellStyle name="level1a 3 3 2 3 2 3 2 2" xfId="23606" xr:uid="{00000000-0005-0000-0000-000074120000}"/>
    <cellStyle name="level1a 3 3 2 3 2 3 3" xfId="16845" xr:uid="{00000000-0005-0000-0000-000075120000}"/>
    <cellStyle name="level1a 3 3 2 3 2 3 3 2" xfId="29511" xr:uid="{00000000-0005-0000-0000-000076120000}"/>
    <cellStyle name="level1a 3 3 2 3 2 3 3 2 2" xfId="38291" xr:uid="{00000000-0005-0000-0000-000077120000}"/>
    <cellStyle name="level1a 3 3 2 3 2 3 4" xfId="8456" xr:uid="{00000000-0005-0000-0000-000078120000}"/>
    <cellStyle name="level1a 3 3 2 3 2 3 4 2" xfId="25429" xr:uid="{00000000-0005-0000-0000-000079120000}"/>
    <cellStyle name="level1a 3 3 2 3 2 4" xfId="9251" xr:uid="{00000000-0005-0000-0000-00007A120000}"/>
    <cellStyle name="level1a 3 3 2 3 2 5" xfId="14245" xr:uid="{00000000-0005-0000-0000-00007B120000}"/>
    <cellStyle name="level1a 3 3 2 3 2 5 2" xfId="26946" xr:uid="{00000000-0005-0000-0000-00007C120000}"/>
    <cellStyle name="level1a 3 3 2 3 2 5 2 2" xfId="35789" xr:uid="{00000000-0005-0000-0000-00007D120000}"/>
    <cellStyle name="level1a 3 3 2 3 2 6" xfId="5430" xr:uid="{00000000-0005-0000-0000-00007E120000}"/>
    <cellStyle name="level1a 3 3 2 3 2 6 2" xfId="18992" xr:uid="{00000000-0005-0000-0000-00007F120000}"/>
    <cellStyle name="level1a 3 3 2 3 3" xfId="1109" xr:uid="{00000000-0005-0000-0000-000080120000}"/>
    <cellStyle name="level1a 3 3 2 3 3 2" xfId="2047" xr:uid="{00000000-0005-0000-0000-000081120000}"/>
    <cellStyle name="level1a 3 3 2 3 3 2 2" xfId="11718" xr:uid="{00000000-0005-0000-0000-000082120000}"/>
    <cellStyle name="level1a 3 3 2 3 3 2 2 2" xfId="22124" xr:uid="{00000000-0005-0000-0000-000083120000}"/>
    <cellStyle name="level1a 3 3 2 3 3 2 3" xfId="15396" xr:uid="{00000000-0005-0000-0000-000084120000}"/>
    <cellStyle name="level1a 3 3 2 3 3 2 3 2" xfId="28062" xr:uid="{00000000-0005-0000-0000-000085120000}"/>
    <cellStyle name="level1a 3 3 2 3 3 2 3 2 2" xfId="36867" xr:uid="{00000000-0005-0000-0000-000086120000}"/>
    <cellStyle name="level1a 3 3 2 3 3 2 4" xfId="7272" xr:uid="{00000000-0005-0000-0000-000087120000}"/>
    <cellStyle name="level1a 3 3 2 3 3 3" xfId="3887" xr:uid="{00000000-0005-0000-0000-000088120000}"/>
    <cellStyle name="level1a 3 3 2 3 3 3 2" xfId="13510" xr:uid="{00000000-0005-0000-0000-000089120000}"/>
    <cellStyle name="level1a 3 3 2 3 3 3 2 2" xfId="23870" xr:uid="{00000000-0005-0000-0000-00008A120000}"/>
    <cellStyle name="level1a 3 3 2 3 3 3 3" xfId="17100" xr:uid="{00000000-0005-0000-0000-00008B120000}"/>
    <cellStyle name="level1a 3 3 2 3 3 3 3 2" xfId="29766" xr:uid="{00000000-0005-0000-0000-00008C120000}"/>
    <cellStyle name="level1a 3 3 2 3 3 3 3 2 2" xfId="38544" xr:uid="{00000000-0005-0000-0000-00008D120000}"/>
    <cellStyle name="level1a 3 3 2 3 3 3 4" xfId="9584" xr:uid="{00000000-0005-0000-0000-00008E120000}"/>
    <cellStyle name="level1a 3 3 2 3 3 4" xfId="10813" xr:uid="{00000000-0005-0000-0000-00008F120000}"/>
    <cellStyle name="level1a 3 3 2 3 3 4 2" xfId="21270" xr:uid="{00000000-0005-0000-0000-000090120000}"/>
    <cellStyle name="level1a 3 3 2 3 3 5" xfId="5728" xr:uid="{00000000-0005-0000-0000-000091120000}"/>
    <cellStyle name="level1a 3 3 2 3 3 5 2" xfId="18026" xr:uid="{00000000-0005-0000-0000-000092120000}"/>
    <cellStyle name="level1a 3 3 2 3 4" xfId="1338" xr:uid="{00000000-0005-0000-0000-000093120000}"/>
    <cellStyle name="level1a 3 3 2 3 4 2" xfId="2048" xr:uid="{00000000-0005-0000-0000-000094120000}"/>
    <cellStyle name="level1a 3 3 2 3 4 2 2" xfId="11719" xr:uid="{00000000-0005-0000-0000-000095120000}"/>
    <cellStyle name="level1a 3 3 2 3 4 2 2 2" xfId="22125" xr:uid="{00000000-0005-0000-0000-000096120000}"/>
    <cellStyle name="level1a 3 3 2 3 4 2 3" xfId="15397" xr:uid="{00000000-0005-0000-0000-000097120000}"/>
    <cellStyle name="level1a 3 3 2 3 4 2 3 2" xfId="28063" xr:uid="{00000000-0005-0000-0000-000098120000}"/>
    <cellStyle name="level1a 3 3 2 3 4 2 3 2 2" xfId="36868" xr:uid="{00000000-0005-0000-0000-000099120000}"/>
    <cellStyle name="level1a 3 3 2 3 4 2 4" xfId="7273" xr:uid="{00000000-0005-0000-0000-00009A120000}"/>
    <cellStyle name="level1a 3 3 2 3 4 3" xfId="4116" xr:uid="{00000000-0005-0000-0000-00009B120000}"/>
    <cellStyle name="level1a 3 3 2 3 4 3 2" xfId="13738" xr:uid="{00000000-0005-0000-0000-00009C120000}"/>
    <cellStyle name="level1a 3 3 2 3 4 3 2 2" xfId="24088" xr:uid="{00000000-0005-0000-0000-00009D120000}"/>
    <cellStyle name="level1a 3 3 2 3 4 3 3" xfId="17313" xr:uid="{00000000-0005-0000-0000-00009E120000}"/>
    <cellStyle name="level1a 3 3 2 3 4 3 3 2" xfId="29979" xr:uid="{00000000-0005-0000-0000-00009F120000}"/>
    <cellStyle name="level1a 3 3 2 3 4 3 3 2 2" xfId="38756" xr:uid="{00000000-0005-0000-0000-0000A0120000}"/>
    <cellStyle name="level1a 3 3 2 3 4 3 4" xfId="9585" xr:uid="{00000000-0005-0000-0000-0000A1120000}"/>
    <cellStyle name="level1a 3 3 2 3 4 4" xfId="11009" xr:uid="{00000000-0005-0000-0000-0000A2120000}"/>
    <cellStyle name="level1a 3 3 2 3 4 4 2" xfId="21446" xr:uid="{00000000-0005-0000-0000-0000A3120000}"/>
    <cellStyle name="level1a 3 3 2 3 4 5" xfId="14716" xr:uid="{00000000-0005-0000-0000-0000A4120000}"/>
    <cellStyle name="level1a 3 3 2 3 4 5 2" xfId="27399" xr:uid="{00000000-0005-0000-0000-0000A5120000}"/>
    <cellStyle name="level1a 3 3 2 3 4 5 2 2" xfId="36227" xr:uid="{00000000-0005-0000-0000-0000A6120000}"/>
    <cellStyle name="level1a 3 3 2 3 4 6" xfId="5729" xr:uid="{00000000-0005-0000-0000-0000A7120000}"/>
    <cellStyle name="level1a 3 3 2 3 4 6 2" xfId="19164" xr:uid="{00000000-0005-0000-0000-0000A8120000}"/>
    <cellStyle name="level1a 3 3 2 3 5" xfId="1554" xr:uid="{00000000-0005-0000-0000-0000A9120000}"/>
    <cellStyle name="level1a 3 3 2 3 5 2" xfId="2049" xr:uid="{00000000-0005-0000-0000-0000AA120000}"/>
    <cellStyle name="level1a 3 3 2 3 5 2 2" xfId="11720" xr:uid="{00000000-0005-0000-0000-0000AB120000}"/>
    <cellStyle name="level1a 3 3 2 3 5 2 2 2" xfId="22126" xr:uid="{00000000-0005-0000-0000-0000AC120000}"/>
    <cellStyle name="level1a 3 3 2 3 5 2 3" xfId="15398" xr:uid="{00000000-0005-0000-0000-0000AD120000}"/>
    <cellStyle name="level1a 3 3 2 3 5 2 3 2" xfId="28064" xr:uid="{00000000-0005-0000-0000-0000AE120000}"/>
    <cellStyle name="level1a 3 3 2 3 5 2 3 2 2" xfId="36869" xr:uid="{00000000-0005-0000-0000-0000AF120000}"/>
    <cellStyle name="level1a 3 3 2 3 5 2 4" xfId="7274" xr:uid="{00000000-0005-0000-0000-0000B0120000}"/>
    <cellStyle name="level1a 3 3 2 3 5 3" xfId="4332" xr:uid="{00000000-0005-0000-0000-0000B1120000}"/>
    <cellStyle name="level1a 3 3 2 3 5 3 2" xfId="13954" xr:uid="{00000000-0005-0000-0000-0000B2120000}"/>
    <cellStyle name="level1a 3 3 2 3 5 3 2 2" xfId="24293" xr:uid="{00000000-0005-0000-0000-0000B3120000}"/>
    <cellStyle name="level1a 3 3 2 3 5 3 3" xfId="17511" xr:uid="{00000000-0005-0000-0000-0000B4120000}"/>
    <cellStyle name="level1a 3 3 2 3 5 3 3 2" xfId="30177" xr:uid="{00000000-0005-0000-0000-0000B5120000}"/>
    <cellStyle name="level1a 3 3 2 3 5 3 3 2 2" xfId="38954" xr:uid="{00000000-0005-0000-0000-0000B6120000}"/>
    <cellStyle name="level1a 3 3 2 3 5 3 4" xfId="9586" xr:uid="{00000000-0005-0000-0000-0000B7120000}"/>
    <cellStyle name="level1a 3 3 2 3 5 4" xfId="11225" xr:uid="{00000000-0005-0000-0000-0000B8120000}"/>
    <cellStyle name="level1a 3 3 2 3 5 4 2" xfId="21654" xr:uid="{00000000-0005-0000-0000-0000B9120000}"/>
    <cellStyle name="level1a 3 3 2 3 5 5" xfId="14932" xr:uid="{00000000-0005-0000-0000-0000BA120000}"/>
    <cellStyle name="level1a 3 3 2 3 5 5 2" xfId="27606" xr:uid="{00000000-0005-0000-0000-0000BB120000}"/>
    <cellStyle name="level1a 3 3 2 3 5 5 2 2" xfId="36425" xr:uid="{00000000-0005-0000-0000-0000BC120000}"/>
    <cellStyle name="level1a 3 3 2 3 5 6" xfId="5730" xr:uid="{00000000-0005-0000-0000-0000BD120000}"/>
    <cellStyle name="level1a 3 3 2 3 5 6 2" xfId="25230" xr:uid="{00000000-0005-0000-0000-0000BE120000}"/>
    <cellStyle name="level1a 3 3 2 3 6" xfId="1756" xr:uid="{00000000-0005-0000-0000-0000BF120000}"/>
    <cellStyle name="level1a 3 3 2 3 6 2" xfId="2050" xr:uid="{00000000-0005-0000-0000-0000C0120000}"/>
    <cellStyle name="level1a 3 3 2 3 6 2 2" xfId="11721" xr:uid="{00000000-0005-0000-0000-0000C1120000}"/>
    <cellStyle name="level1a 3 3 2 3 6 2 2 2" xfId="22127" xr:uid="{00000000-0005-0000-0000-0000C2120000}"/>
    <cellStyle name="level1a 3 3 2 3 6 2 3" xfId="15399" xr:uid="{00000000-0005-0000-0000-0000C3120000}"/>
    <cellStyle name="level1a 3 3 2 3 6 2 3 2" xfId="28065" xr:uid="{00000000-0005-0000-0000-0000C4120000}"/>
    <cellStyle name="level1a 3 3 2 3 6 2 3 2 2" xfId="36870" xr:uid="{00000000-0005-0000-0000-0000C5120000}"/>
    <cellStyle name="level1a 3 3 2 3 6 2 4" xfId="7275" xr:uid="{00000000-0005-0000-0000-0000C6120000}"/>
    <cellStyle name="level1a 3 3 2 3 6 3" xfId="4534" xr:uid="{00000000-0005-0000-0000-0000C7120000}"/>
    <cellStyle name="level1a 3 3 2 3 6 3 2" xfId="14156" xr:uid="{00000000-0005-0000-0000-0000C8120000}"/>
    <cellStyle name="level1a 3 3 2 3 6 3 2 2" xfId="24486" xr:uid="{00000000-0005-0000-0000-0000C9120000}"/>
    <cellStyle name="level1a 3 3 2 3 6 3 3" xfId="17698" xr:uid="{00000000-0005-0000-0000-0000CA120000}"/>
    <cellStyle name="level1a 3 3 2 3 6 3 3 2" xfId="30364" xr:uid="{00000000-0005-0000-0000-0000CB120000}"/>
    <cellStyle name="level1a 3 3 2 3 6 3 3 2 2" xfId="39141" xr:uid="{00000000-0005-0000-0000-0000CC120000}"/>
    <cellStyle name="level1a 3 3 2 3 6 3 4" xfId="9587" xr:uid="{00000000-0005-0000-0000-0000CD120000}"/>
    <cellStyle name="level1a 3 3 2 3 6 4" xfId="11427" xr:uid="{00000000-0005-0000-0000-0000CE120000}"/>
    <cellStyle name="level1a 3 3 2 3 6 4 2" xfId="21850" xr:uid="{00000000-0005-0000-0000-0000CF120000}"/>
    <cellStyle name="level1a 3 3 2 3 6 5" xfId="15134" xr:uid="{00000000-0005-0000-0000-0000D0120000}"/>
    <cellStyle name="level1a 3 3 2 3 6 5 2" xfId="27801" xr:uid="{00000000-0005-0000-0000-0000D1120000}"/>
    <cellStyle name="level1a 3 3 2 3 6 5 2 2" xfId="36612" xr:uid="{00000000-0005-0000-0000-0000D2120000}"/>
    <cellStyle name="level1a 3 3 2 3 6 6" xfId="5731" xr:uid="{00000000-0005-0000-0000-0000D3120000}"/>
    <cellStyle name="level1a 3 3 2 3 6 6 2" xfId="19228" xr:uid="{00000000-0005-0000-0000-0000D4120000}"/>
    <cellStyle name="level1a 3 3 2 3 7" xfId="2045" xr:uid="{00000000-0005-0000-0000-0000D5120000}"/>
    <cellStyle name="level1a 3 3 2 3 7 2" xfId="11716" xr:uid="{00000000-0005-0000-0000-0000D6120000}"/>
    <cellStyle name="level1a 3 3 2 3 7 2 2" xfId="22122" xr:uid="{00000000-0005-0000-0000-0000D7120000}"/>
    <cellStyle name="level1a 3 3 2 3 7 3" xfId="15394" xr:uid="{00000000-0005-0000-0000-0000D8120000}"/>
    <cellStyle name="level1a 3 3 2 3 7 3 2" xfId="28060" xr:uid="{00000000-0005-0000-0000-0000D9120000}"/>
    <cellStyle name="level1a 3 3 2 3 7 3 2 2" xfId="36865" xr:uid="{00000000-0005-0000-0000-0000DA120000}"/>
    <cellStyle name="level1a 3 3 2 3 7 4" xfId="6510" xr:uid="{00000000-0005-0000-0000-0000DB120000}"/>
    <cellStyle name="level1a 3 3 2 3 8" xfId="3347" xr:uid="{00000000-0005-0000-0000-0000DC120000}"/>
    <cellStyle name="level1a 3 3 2 3 8 2" xfId="12988" xr:uid="{00000000-0005-0000-0000-0000DD120000}"/>
    <cellStyle name="level1a 3 3 2 3 8 2 2" xfId="23357" xr:uid="{00000000-0005-0000-0000-0000DE120000}"/>
    <cellStyle name="level1a 3 3 2 3 8 3" xfId="16600" xr:uid="{00000000-0005-0000-0000-0000DF120000}"/>
    <cellStyle name="level1a 3 3 2 3 8 3 2" xfId="29266" xr:uid="{00000000-0005-0000-0000-0000E0120000}"/>
    <cellStyle name="level1a 3 3 2 3 8 3 2 2" xfId="38053" xr:uid="{00000000-0005-0000-0000-0000E1120000}"/>
    <cellStyle name="level1a 3 3 2 3 8 4" xfId="8847" xr:uid="{00000000-0005-0000-0000-0000E2120000}"/>
    <cellStyle name="level1a 3 3 2 3 9" xfId="4883" xr:uid="{00000000-0005-0000-0000-0000E3120000}"/>
    <cellStyle name="level1a 3 3 2 3 9 2" xfId="18301" xr:uid="{00000000-0005-0000-0000-0000E4120000}"/>
    <cellStyle name="level1a 3 3 2 3_STUD aligned by INSTIT" xfId="4706" xr:uid="{00000000-0005-0000-0000-0000E5120000}"/>
    <cellStyle name="level1a 3 3 2 4" xfId="650" xr:uid="{00000000-0005-0000-0000-0000E6120000}"/>
    <cellStyle name="level1a 3 3 2 4 2" xfId="2051" xr:uid="{00000000-0005-0000-0000-0000E7120000}"/>
    <cellStyle name="level1a 3 3 2 4 2 2" xfId="11722" xr:uid="{00000000-0005-0000-0000-0000E8120000}"/>
    <cellStyle name="level1a 3 3 2 4 2 2 2" xfId="22128" xr:uid="{00000000-0005-0000-0000-0000E9120000}"/>
    <cellStyle name="level1a 3 3 2 4 2 3" xfId="15400" xr:uid="{00000000-0005-0000-0000-0000EA120000}"/>
    <cellStyle name="level1a 3 3 2 4 2 3 2" xfId="28066" xr:uid="{00000000-0005-0000-0000-0000EB120000}"/>
    <cellStyle name="level1a 3 3 2 4 2 3 2 2" xfId="36871" xr:uid="{00000000-0005-0000-0000-0000EC120000}"/>
    <cellStyle name="level1a 3 3 2 4 2 4" xfId="6385" xr:uid="{00000000-0005-0000-0000-0000ED120000}"/>
    <cellStyle name="level1a 3 3 2 4 3" xfId="3458" xr:uid="{00000000-0005-0000-0000-0000EE120000}"/>
    <cellStyle name="level1a 3 3 2 4 3 2" xfId="13092" xr:uid="{00000000-0005-0000-0000-0000EF120000}"/>
    <cellStyle name="level1a 3 3 2 4 3 2 2" xfId="23460" xr:uid="{00000000-0005-0000-0000-0000F0120000}"/>
    <cellStyle name="level1a 3 3 2 4 3 3" xfId="16701" xr:uid="{00000000-0005-0000-0000-0000F1120000}"/>
    <cellStyle name="level1a 3 3 2 4 3 3 2" xfId="29367" xr:uid="{00000000-0005-0000-0000-0000F2120000}"/>
    <cellStyle name="level1a 3 3 2 4 3 3 2 2" xfId="38150" xr:uid="{00000000-0005-0000-0000-0000F3120000}"/>
    <cellStyle name="level1a 3 3 2 4 3 4" xfId="7969" xr:uid="{00000000-0005-0000-0000-0000F4120000}"/>
    <cellStyle name="level1a 3 3 2 4 3 4 2" xfId="26400" xr:uid="{00000000-0005-0000-0000-0000F5120000}"/>
    <cellStyle name="level1a 3 3 2 4 4" xfId="10128" xr:uid="{00000000-0005-0000-0000-0000F6120000}"/>
    <cellStyle name="level1a 3 3 2 4 5" xfId="10444" xr:uid="{00000000-0005-0000-0000-0000F7120000}"/>
    <cellStyle name="level1a 3 3 2 4 5 2" xfId="20949" xr:uid="{00000000-0005-0000-0000-0000F8120000}"/>
    <cellStyle name="level1a 3 3 2 4 6" xfId="4782" xr:uid="{00000000-0005-0000-0000-0000F9120000}"/>
    <cellStyle name="level1a 3 3 2 4 6 2" xfId="18313" xr:uid="{00000000-0005-0000-0000-0000FA120000}"/>
    <cellStyle name="level1a 3 3 2 5" xfId="936" xr:uid="{00000000-0005-0000-0000-0000FB120000}"/>
    <cellStyle name="level1a 3 3 2 5 2" xfId="2052" xr:uid="{00000000-0005-0000-0000-0000FC120000}"/>
    <cellStyle name="level1a 3 3 2 5 2 2" xfId="11723" xr:uid="{00000000-0005-0000-0000-0000FD120000}"/>
    <cellStyle name="level1a 3 3 2 5 2 2 2" xfId="22129" xr:uid="{00000000-0005-0000-0000-0000FE120000}"/>
    <cellStyle name="level1a 3 3 2 5 2 3" xfId="15401" xr:uid="{00000000-0005-0000-0000-0000FF120000}"/>
    <cellStyle name="level1a 3 3 2 5 2 3 2" xfId="28067" xr:uid="{00000000-0005-0000-0000-000000130000}"/>
    <cellStyle name="level1a 3 3 2 5 2 3 2 2" xfId="36872" xr:uid="{00000000-0005-0000-0000-000001130000}"/>
    <cellStyle name="level1a 3 3 2 5 2 4" xfId="6647" xr:uid="{00000000-0005-0000-0000-000002130000}"/>
    <cellStyle name="level1a 3 3 2 5 3" xfId="3714" xr:uid="{00000000-0005-0000-0000-000003130000}"/>
    <cellStyle name="level1a 3 3 2 5 3 2" xfId="13341" xr:uid="{00000000-0005-0000-0000-000004130000}"/>
    <cellStyle name="level1a 3 3 2 5 3 2 2" xfId="23706" xr:uid="{00000000-0005-0000-0000-000005130000}"/>
    <cellStyle name="level1a 3 3 2 5 3 3" xfId="16941" xr:uid="{00000000-0005-0000-0000-000006130000}"/>
    <cellStyle name="level1a 3 3 2 5 3 3 2" xfId="29607" xr:uid="{00000000-0005-0000-0000-000007130000}"/>
    <cellStyle name="level1a 3 3 2 5 3 3 2 2" xfId="38386" xr:uid="{00000000-0005-0000-0000-000008130000}"/>
    <cellStyle name="level1a 3 3 2 5 3 4" xfId="8154" xr:uid="{00000000-0005-0000-0000-000009130000}"/>
    <cellStyle name="level1a 3 3 2 5 3 4 2" xfId="26828" xr:uid="{00000000-0005-0000-0000-00000A130000}"/>
    <cellStyle name="level1a 3 3 2 5 4" xfId="8741" xr:uid="{00000000-0005-0000-0000-00000B130000}"/>
    <cellStyle name="level1a 3 3 2 5 5" xfId="10679" xr:uid="{00000000-0005-0000-0000-00000C130000}"/>
    <cellStyle name="level1a 3 3 2 5 5 2" xfId="21157" xr:uid="{00000000-0005-0000-0000-00000D130000}"/>
    <cellStyle name="level1a 3 3 2 5 6" xfId="14343" xr:uid="{00000000-0005-0000-0000-00000E130000}"/>
    <cellStyle name="level1a 3 3 2 5 6 2" xfId="27041" xr:uid="{00000000-0005-0000-0000-00000F130000}"/>
    <cellStyle name="level1a 3 3 2 5 6 2 2" xfId="35880" xr:uid="{00000000-0005-0000-0000-000010130000}"/>
    <cellStyle name="level1a 3 3 2 5 7" xfId="5190" xr:uid="{00000000-0005-0000-0000-000011130000}"/>
    <cellStyle name="level1a 3 3 2 5 7 2" xfId="25219" xr:uid="{00000000-0005-0000-0000-000012130000}"/>
    <cellStyle name="level1a 3 3 2 6" xfId="619" xr:uid="{00000000-0005-0000-0000-000013130000}"/>
    <cellStyle name="level1a 3 3 2 6 2" xfId="2053" xr:uid="{00000000-0005-0000-0000-000014130000}"/>
    <cellStyle name="level1a 3 3 2 6 2 2" xfId="11724" xr:uid="{00000000-0005-0000-0000-000015130000}"/>
    <cellStyle name="level1a 3 3 2 6 2 2 2" xfId="22130" xr:uid="{00000000-0005-0000-0000-000016130000}"/>
    <cellStyle name="level1a 3 3 2 6 2 3" xfId="15402" xr:uid="{00000000-0005-0000-0000-000017130000}"/>
    <cellStyle name="level1a 3 3 2 6 2 3 2" xfId="28068" xr:uid="{00000000-0005-0000-0000-000018130000}"/>
    <cellStyle name="level1a 3 3 2 6 2 3 2 2" xfId="36873" xr:uid="{00000000-0005-0000-0000-000019130000}"/>
    <cellStyle name="level1a 3 3 2 6 2 4" xfId="6588" xr:uid="{00000000-0005-0000-0000-00001A130000}"/>
    <cellStyle name="level1a 3 3 2 6 3" xfId="3429" xr:uid="{00000000-0005-0000-0000-00001B130000}"/>
    <cellStyle name="level1a 3 3 2 6 3 2" xfId="13066" xr:uid="{00000000-0005-0000-0000-00001C130000}"/>
    <cellStyle name="level1a 3 3 2 6 3 2 2" xfId="23434" xr:uid="{00000000-0005-0000-0000-00001D130000}"/>
    <cellStyle name="level1a 3 3 2 6 3 3" xfId="16677" xr:uid="{00000000-0005-0000-0000-00001E130000}"/>
    <cellStyle name="level1a 3 3 2 6 3 3 2" xfId="29343" xr:uid="{00000000-0005-0000-0000-00001F130000}"/>
    <cellStyle name="level1a 3 3 2 6 3 3 2 2" xfId="38126" xr:uid="{00000000-0005-0000-0000-000020130000}"/>
    <cellStyle name="level1a 3 3 2 6 3 4" xfId="8088" xr:uid="{00000000-0005-0000-0000-000021130000}"/>
    <cellStyle name="level1a 3 3 2 6 3 4 2" xfId="25867" xr:uid="{00000000-0005-0000-0000-000022130000}"/>
    <cellStyle name="level1a 3 3 2 6 4" xfId="8783" xr:uid="{00000000-0005-0000-0000-000023130000}"/>
    <cellStyle name="level1a 3 3 2 6 5" xfId="10210" xr:uid="{00000000-0005-0000-0000-000024130000}"/>
    <cellStyle name="level1a 3 3 2 6 5 2" xfId="20038" xr:uid="{00000000-0005-0000-0000-000025130000}"/>
    <cellStyle name="level1a 3 3 2 6 5 2 2" xfId="33275" xr:uid="{00000000-0005-0000-0000-000026130000}"/>
    <cellStyle name="level1a 3 3 2 6 6" xfId="5143" xr:uid="{00000000-0005-0000-0000-000027130000}"/>
    <cellStyle name="level1a 3 3 2 6 6 2" xfId="20521" xr:uid="{00000000-0005-0000-0000-000028130000}"/>
    <cellStyle name="level1a 3 3 2 7" xfId="1191" xr:uid="{00000000-0005-0000-0000-000029130000}"/>
    <cellStyle name="level1a 3 3 2 7 2" xfId="2054" xr:uid="{00000000-0005-0000-0000-00002A130000}"/>
    <cellStyle name="level1a 3 3 2 7 2 2" xfId="11725" xr:uid="{00000000-0005-0000-0000-00002B130000}"/>
    <cellStyle name="level1a 3 3 2 7 2 2 2" xfId="22131" xr:uid="{00000000-0005-0000-0000-00002C130000}"/>
    <cellStyle name="level1a 3 3 2 7 2 3" xfId="15403" xr:uid="{00000000-0005-0000-0000-00002D130000}"/>
    <cellStyle name="level1a 3 3 2 7 2 3 2" xfId="28069" xr:uid="{00000000-0005-0000-0000-00002E130000}"/>
    <cellStyle name="level1a 3 3 2 7 2 3 2 2" xfId="36874" xr:uid="{00000000-0005-0000-0000-00002F130000}"/>
    <cellStyle name="level1a 3 3 2 7 2 4" xfId="7023" xr:uid="{00000000-0005-0000-0000-000030130000}"/>
    <cellStyle name="level1a 3 3 2 7 3" xfId="3969" xr:uid="{00000000-0005-0000-0000-000031130000}"/>
    <cellStyle name="level1a 3 3 2 7 3 2" xfId="13591" xr:uid="{00000000-0005-0000-0000-000032130000}"/>
    <cellStyle name="level1a 3 3 2 7 3 2 2" xfId="23948" xr:uid="{00000000-0005-0000-0000-000033130000}"/>
    <cellStyle name="level1a 3 3 2 7 3 3" xfId="17175" xr:uid="{00000000-0005-0000-0000-000034130000}"/>
    <cellStyle name="level1a 3 3 2 7 3 3 2" xfId="29841" xr:uid="{00000000-0005-0000-0000-000035130000}"/>
    <cellStyle name="level1a 3 3 2 7 3 3 2 2" xfId="38618" xr:uid="{00000000-0005-0000-0000-000036130000}"/>
    <cellStyle name="level1a 3 3 2 7 3 4" xfId="8531" xr:uid="{00000000-0005-0000-0000-000037130000}"/>
    <cellStyle name="level1a 3 3 2 7 3 4 2" xfId="17883" xr:uid="{00000000-0005-0000-0000-000038130000}"/>
    <cellStyle name="level1a 3 3 2 7 4" xfId="9327" xr:uid="{00000000-0005-0000-0000-000039130000}"/>
    <cellStyle name="level1a 3 3 2 7 5" xfId="10862" xr:uid="{00000000-0005-0000-0000-00003A130000}"/>
    <cellStyle name="level1a 3 3 2 7 5 2" xfId="21307" xr:uid="{00000000-0005-0000-0000-00003B130000}"/>
    <cellStyle name="level1a 3 3 2 7 6" xfId="14569" xr:uid="{00000000-0005-0000-0000-00003C130000}"/>
    <cellStyle name="level1a 3 3 2 7 6 2" xfId="27258" xr:uid="{00000000-0005-0000-0000-00003D130000}"/>
    <cellStyle name="level1a 3 3 2 7 6 2 2" xfId="36089" xr:uid="{00000000-0005-0000-0000-00003E130000}"/>
    <cellStyle name="level1a 3 3 2 7 7" xfId="5491" xr:uid="{00000000-0005-0000-0000-00003F130000}"/>
    <cellStyle name="level1a 3 3 2 7 7 2" xfId="20659" xr:uid="{00000000-0005-0000-0000-000040130000}"/>
    <cellStyle name="level1a 3 3 2 8" xfId="1413" xr:uid="{00000000-0005-0000-0000-000041130000}"/>
    <cellStyle name="level1a 3 3 2 8 2" xfId="2055" xr:uid="{00000000-0005-0000-0000-000042130000}"/>
    <cellStyle name="level1a 3 3 2 8 2 2" xfId="11726" xr:uid="{00000000-0005-0000-0000-000043130000}"/>
    <cellStyle name="level1a 3 3 2 8 2 2 2" xfId="22132" xr:uid="{00000000-0005-0000-0000-000044130000}"/>
    <cellStyle name="level1a 3 3 2 8 2 3" xfId="15404" xr:uid="{00000000-0005-0000-0000-000045130000}"/>
    <cellStyle name="level1a 3 3 2 8 2 3 2" xfId="28070" xr:uid="{00000000-0005-0000-0000-000046130000}"/>
    <cellStyle name="level1a 3 3 2 8 2 3 2 2" xfId="36875" xr:uid="{00000000-0005-0000-0000-000047130000}"/>
    <cellStyle name="level1a 3 3 2 8 2 4" xfId="7276" xr:uid="{00000000-0005-0000-0000-000048130000}"/>
    <cellStyle name="level1a 3 3 2 8 3" xfId="4191" xr:uid="{00000000-0005-0000-0000-000049130000}"/>
    <cellStyle name="level1a 3 3 2 8 3 2" xfId="13813" xr:uid="{00000000-0005-0000-0000-00004A130000}"/>
    <cellStyle name="level1a 3 3 2 8 3 2 2" xfId="24159" xr:uid="{00000000-0005-0000-0000-00004B130000}"/>
    <cellStyle name="level1a 3 3 2 8 3 3" xfId="17380" xr:uid="{00000000-0005-0000-0000-00004C130000}"/>
    <cellStyle name="level1a 3 3 2 8 3 3 2" xfId="30046" xr:uid="{00000000-0005-0000-0000-00004D130000}"/>
    <cellStyle name="level1a 3 3 2 8 3 3 2 2" xfId="38823" xr:uid="{00000000-0005-0000-0000-00004E130000}"/>
    <cellStyle name="level1a 3 3 2 8 3 4" xfId="9588" xr:uid="{00000000-0005-0000-0000-00004F130000}"/>
    <cellStyle name="level1a 3 3 2 8 4" xfId="11084" xr:uid="{00000000-0005-0000-0000-000050130000}"/>
    <cellStyle name="level1a 3 3 2 8 4 2" xfId="21519" xr:uid="{00000000-0005-0000-0000-000051130000}"/>
    <cellStyle name="level1a 3 3 2 8 5" xfId="14791" xr:uid="{00000000-0005-0000-0000-000052130000}"/>
    <cellStyle name="level1a 3 3 2 8 5 2" xfId="27472" xr:uid="{00000000-0005-0000-0000-000053130000}"/>
    <cellStyle name="level1a 3 3 2 8 5 2 2" xfId="36294" xr:uid="{00000000-0005-0000-0000-000054130000}"/>
    <cellStyle name="level1a 3 3 2 8 6" xfId="5732" xr:uid="{00000000-0005-0000-0000-000055130000}"/>
    <cellStyle name="level1a 3 3 2 8 6 2" xfId="25835" xr:uid="{00000000-0005-0000-0000-000056130000}"/>
    <cellStyle name="level1a 3 3 2 9" xfId="2038" xr:uid="{00000000-0005-0000-0000-000057130000}"/>
    <cellStyle name="level1a 3 3 2 9 2" xfId="11709" xr:uid="{00000000-0005-0000-0000-000058130000}"/>
    <cellStyle name="level1a 3 3 2 9 2 2" xfId="22115" xr:uid="{00000000-0005-0000-0000-000059130000}"/>
    <cellStyle name="level1a 3 3 2 9 3" xfId="15387" xr:uid="{00000000-0005-0000-0000-00005A130000}"/>
    <cellStyle name="level1a 3 3 2 9 3 2" xfId="28053" xr:uid="{00000000-0005-0000-0000-00005B130000}"/>
    <cellStyle name="level1a 3 3 2 9 3 2 2" xfId="36858" xr:uid="{00000000-0005-0000-0000-00005C130000}"/>
    <cellStyle name="level1a 3 3 2 9 4" xfId="6276" xr:uid="{00000000-0005-0000-0000-00005D130000}"/>
    <cellStyle name="level1a 3 3 2_STUD aligned by INSTIT" xfId="4732" xr:uid="{00000000-0005-0000-0000-00005E130000}"/>
    <cellStyle name="level1a 3 3 3" xfId="396" xr:uid="{00000000-0005-0000-0000-00005F130000}"/>
    <cellStyle name="level1a 3 3 3 2" xfId="752" xr:uid="{00000000-0005-0000-0000-000060130000}"/>
    <cellStyle name="level1a 3 3 3 2 2" xfId="2057" xr:uid="{00000000-0005-0000-0000-000061130000}"/>
    <cellStyle name="level1a 3 3 3 2 2 2" xfId="11728" xr:uid="{00000000-0005-0000-0000-000062130000}"/>
    <cellStyle name="level1a 3 3 3 2 2 2 2" xfId="22134" xr:uid="{00000000-0005-0000-0000-000063130000}"/>
    <cellStyle name="level1a 3 3 3 2 2 3" xfId="15406" xr:uid="{00000000-0005-0000-0000-000064130000}"/>
    <cellStyle name="level1a 3 3 3 2 2 3 2" xfId="28072" xr:uid="{00000000-0005-0000-0000-000065130000}"/>
    <cellStyle name="level1a 3 3 3 2 2 3 2 2" xfId="36877" xr:uid="{00000000-0005-0000-0000-000066130000}"/>
    <cellStyle name="level1a 3 3 3 2 2 4" xfId="6717" xr:uid="{00000000-0005-0000-0000-000067130000}"/>
    <cellStyle name="level1a 3 3 3 2 3" xfId="3533" xr:uid="{00000000-0005-0000-0000-000068130000}"/>
    <cellStyle name="level1a 3 3 3 2 3 2" xfId="13165" xr:uid="{00000000-0005-0000-0000-000069130000}"/>
    <cellStyle name="level1a 3 3 3 2 3 2 2" xfId="23532" xr:uid="{00000000-0005-0000-0000-00006A130000}"/>
    <cellStyle name="level1a 3 3 3 2 3 3" xfId="16774" xr:uid="{00000000-0005-0000-0000-00006B130000}"/>
    <cellStyle name="level1a 3 3 3 2 3 3 2" xfId="29440" xr:uid="{00000000-0005-0000-0000-00006C130000}"/>
    <cellStyle name="level1a 3 3 3 2 3 3 2 2" xfId="38221" xr:uid="{00000000-0005-0000-0000-00006D130000}"/>
    <cellStyle name="level1a 3 3 3 2 3 4" xfId="8223" xr:uid="{00000000-0005-0000-0000-00006E130000}"/>
    <cellStyle name="level1a 3 3 3 2 3 4 2" xfId="25015" xr:uid="{00000000-0005-0000-0000-00006F130000}"/>
    <cellStyle name="level1a 3 3 3 2 4" xfId="7835" xr:uid="{00000000-0005-0000-0000-000070130000}"/>
    <cellStyle name="level1a 3 3 3 2 5" xfId="10530" xr:uid="{00000000-0005-0000-0000-000071130000}"/>
    <cellStyle name="level1a 3 3 3 2 5 2" xfId="21026" xr:uid="{00000000-0005-0000-0000-000072130000}"/>
    <cellStyle name="level1a 3 3 3 2 6" xfId="5249" xr:uid="{00000000-0005-0000-0000-000073130000}"/>
    <cellStyle name="level1a 3 3 3 2 6 2" xfId="20834" xr:uid="{00000000-0005-0000-0000-000074130000}"/>
    <cellStyle name="level1a 3 3 3 3" xfId="1031" xr:uid="{00000000-0005-0000-0000-000075130000}"/>
    <cellStyle name="level1a 3 3 3 3 2" xfId="2058" xr:uid="{00000000-0005-0000-0000-000076130000}"/>
    <cellStyle name="level1a 3 3 3 3 2 2" xfId="11729" xr:uid="{00000000-0005-0000-0000-000077130000}"/>
    <cellStyle name="level1a 3 3 3 3 2 2 2" xfId="22135" xr:uid="{00000000-0005-0000-0000-000078130000}"/>
    <cellStyle name="level1a 3 3 3 3 2 3" xfId="15407" xr:uid="{00000000-0005-0000-0000-000079130000}"/>
    <cellStyle name="level1a 3 3 3 3 2 3 2" xfId="28073" xr:uid="{00000000-0005-0000-0000-00007A130000}"/>
    <cellStyle name="level1a 3 3 3 3 2 3 2 2" xfId="36878" xr:uid="{00000000-0005-0000-0000-00007B130000}"/>
    <cellStyle name="level1a 3 3 3 3 2 4" xfId="6876" xr:uid="{00000000-0005-0000-0000-00007C130000}"/>
    <cellStyle name="level1a 3 3 3 3 3" xfId="3809" xr:uid="{00000000-0005-0000-0000-00007D130000}"/>
    <cellStyle name="level1a 3 3 3 3 3 2" xfId="13436" xr:uid="{00000000-0005-0000-0000-00007E130000}"/>
    <cellStyle name="level1a 3 3 3 3 3 2 2" xfId="23797" xr:uid="{00000000-0005-0000-0000-00007F130000}"/>
    <cellStyle name="level1a 3 3 3 3 3 3" xfId="17029" xr:uid="{00000000-0005-0000-0000-000080130000}"/>
    <cellStyle name="level1a 3 3 3 3 3 3 2" xfId="29695" xr:uid="{00000000-0005-0000-0000-000081130000}"/>
    <cellStyle name="level1a 3 3 3 3 3 3 2 2" xfId="38474" xr:uid="{00000000-0005-0000-0000-000082130000}"/>
    <cellStyle name="level1a 3 3 3 3 3 4" xfId="8383" xr:uid="{00000000-0005-0000-0000-000083130000}"/>
    <cellStyle name="level1a 3 3 3 3 3 4 2" xfId="20212" xr:uid="{00000000-0005-0000-0000-000084130000}"/>
    <cellStyle name="level1a 3 3 3 3 4" xfId="9177" xr:uid="{00000000-0005-0000-0000-000085130000}"/>
    <cellStyle name="level1a 3 3 3 3 5" xfId="14434" xr:uid="{00000000-0005-0000-0000-000086130000}"/>
    <cellStyle name="level1a 3 3 3 3 5 2" xfId="27127" xr:uid="{00000000-0005-0000-0000-000087130000}"/>
    <cellStyle name="level1a 3 3 3 3 5 2 2" xfId="35964" xr:uid="{00000000-0005-0000-0000-000088130000}"/>
    <cellStyle name="level1a 3 3 3 3 6" xfId="5377" xr:uid="{00000000-0005-0000-0000-000089130000}"/>
    <cellStyle name="level1a 3 3 3 3 6 2" xfId="18825" xr:uid="{00000000-0005-0000-0000-00008A130000}"/>
    <cellStyle name="level1a 3 3 3 4" xfId="1264" xr:uid="{00000000-0005-0000-0000-00008B130000}"/>
    <cellStyle name="level1a 3 3 3 4 2" xfId="2059" xr:uid="{00000000-0005-0000-0000-00008C130000}"/>
    <cellStyle name="level1a 3 3 3 4 2 2" xfId="11730" xr:uid="{00000000-0005-0000-0000-00008D130000}"/>
    <cellStyle name="level1a 3 3 3 4 2 2 2" xfId="22136" xr:uid="{00000000-0005-0000-0000-00008E130000}"/>
    <cellStyle name="level1a 3 3 3 4 2 3" xfId="15408" xr:uid="{00000000-0005-0000-0000-00008F130000}"/>
    <cellStyle name="level1a 3 3 3 4 2 3 2" xfId="28074" xr:uid="{00000000-0005-0000-0000-000090130000}"/>
    <cellStyle name="level1a 3 3 3 4 2 3 2 2" xfId="36879" xr:uid="{00000000-0005-0000-0000-000091130000}"/>
    <cellStyle name="level1a 3 3 3 4 2 4" xfId="7098" xr:uid="{00000000-0005-0000-0000-000092130000}"/>
    <cellStyle name="level1a 3 3 3 4 3" xfId="4042" xr:uid="{00000000-0005-0000-0000-000093130000}"/>
    <cellStyle name="level1a 3 3 3 4 3 2" xfId="13664" xr:uid="{00000000-0005-0000-0000-000094130000}"/>
    <cellStyle name="level1a 3 3 3 4 3 2 2" xfId="24016" xr:uid="{00000000-0005-0000-0000-000095130000}"/>
    <cellStyle name="level1a 3 3 3 4 3 3" xfId="17242" xr:uid="{00000000-0005-0000-0000-000096130000}"/>
    <cellStyle name="level1a 3 3 3 4 3 3 2" xfId="29908" xr:uid="{00000000-0005-0000-0000-000097130000}"/>
    <cellStyle name="level1a 3 3 3 4 3 3 2 2" xfId="38685" xr:uid="{00000000-0005-0000-0000-000098130000}"/>
    <cellStyle name="level1a 3 3 3 4 3 4" xfId="8606" xr:uid="{00000000-0005-0000-0000-000099130000}"/>
    <cellStyle name="level1a 3 3 3 4 3 4 2" xfId="25472" xr:uid="{00000000-0005-0000-0000-00009A130000}"/>
    <cellStyle name="level1a 3 3 3 4 4" xfId="9402" xr:uid="{00000000-0005-0000-0000-00009B130000}"/>
    <cellStyle name="level1a 3 3 3 4 5" xfId="10935" xr:uid="{00000000-0005-0000-0000-00009C130000}"/>
    <cellStyle name="level1a 3 3 3 4 5 2" xfId="21375" xr:uid="{00000000-0005-0000-0000-00009D130000}"/>
    <cellStyle name="level1a 3 3 3 4 6" xfId="14642" xr:uid="{00000000-0005-0000-0000-00009E130000}"/>
    <cellStyle name="level1a 3 3 3 4 6 2" xfId="27327" xr:uid="{00000000-0005-0000-0000-00009F130000}"/>
    <cellStyle name="level1a 3 3 3 4 6 2 2" xfId="36156" xr:uid="{00000000-0005-0000-0000-0000A0130000}"/>
    <cellStyle name="level1a 3 3 3 4 7" xfId="5557" xr:uid="{00000000-0005-0000-0000-0000A1130000}"/>
    <cellStyle name="level1a 3 3 3 4 7 2" xfId="19943" xr:uid="{00000000-0005-0000-0000-0000A2130000}"/>
    <cellStyle name="level1a 3 3 3 5" xfId="1481" xr:uid="{00000000-0005-0000-0000-0000A3130000}"/>
    <cellStyle name="level1a 3 3 3 5 2" xfId="2060" xr:uid="{00000000-0005-0000-0000-0000A4130000}"/>
    <cellStyle name="level1a 3 3 3 5 2 2" xfId="11731" xr:uid="{00000000-0005-0000-0000-0000A5130000}"/>
    <cellStyle name="level1a 3 3 3 5 2 2 2" xfId="22137" xr:uid="{00000000-0005-0000-0000-0000A6130000}"/>
    <cellStyle name="level1a 3 3 3 5 2 3" xfId="15409" xr:uid="{00000000-0005-0000-0000-0000A7130000}"/>
    <cellStyle name="level1a 3 3 3 5 2 3 2" xfId="28075" xr:uid="{00000000-0005-0000-0000-0000A8130000}"/>
    <cellStyle name="level1a 3 3 3 5 2 3 2 2" xfId="36880" xr:uid="{00000000-0005-0000-0000-0000A9130000}"/>
    <cellStyle name="level1a 3 3 3 5 2 4" xfId="7277" xr:uid="{00000000-0005-0000-0000-0000AA130000}"/>
    <cellStyle name="level1a 3 3 3 5 3" xfId="4259" xr:uid="{00000000-0005-0000-0000-0000AB130000}"/>
    <cellStyle name="level1a 3 3 3 5 3 2" xfId="13881" xr:uid="{00000000-0005-0000-0000-0000AC130000}"/>
    <cellStyle name="level1a 3 3 3 5 3 2 2" xfId="24223" xr:uid="{00000000-0005-0000-0000-0000AD130000}"/>
    <cellStyle name="level1a 3 3 3 5 3 3" xfId="17441" xr:uid="{00000000-0005-0000-0000-0000AE130000}"/>
    <cellStyle name="level1a 3 3 3 5 3 3 2" xfId="30107" xr:uid="{00000000-0005-0000-0000-0000AF130000}"/>
    <cellStyle name="level1a 3 3 3 5 3 3 2 2" xfId="38884" xr:uid="{00000000-0005-0000-0000-0000B0130000}"/>
    <cellStyle name="level1a 3 3 3 5 3 4" xfId="9589" xr:uid="{00000000-0005-0000-0000-0000B1130000}"/>
    <cellStyle name="level1a 3 3 3 5 4" xfId="11152" xr:uid="{00000000-0005-0000-0000-0000B2130000}"/>
    <cellStyle name="level1a 3 3 3 5 4 2" xfId="21583" xr:uid="{00000000-0005-0000-0000-0000B3130000}"/>
    <cellStyle name="level1a 3 3 3 5 5" xfId="14859" xr:uid="{00000000-0005-0000-0000-0000B4130000}"/>
    <cellStyle name="level1a 3 3 3 5 5 2" xfId="27536" xr:uid="{00000000-0005-0000-0000-0000B5130000}"/>
    <cellStyle name="level1a 3 3 3 5 5 2 2" xfId="36355" xr:uid="{00000000-0005-0000-0000-0000B6130000}"/>
    <cellStyle name="level1a 3 3 3 5 6" xfId="5733" xr:uid="{00000000-0005-0000-0000-0000B7130000}"/>
    <cellStyle name="level1a 3 3 3 5 6 2" xfId="24864" xr:uid="{00000000-0005-0000-0000-0000B8130000}"/>
    <cellStyle name="level1a 3 3 3 6" xfId="1683" xr:uid="{00000000-0005-0000-0000-0000B9130000}"/>
    <cellStyle name="level1a 3 3 3 6 2" xfId="2061" xr:uid="{00000000-0005-0000-0000-0000BA130000}"/>
    <cellStyle name="level1a 3 3 3 6 2 2" xfId="11732" xr:uid="{00000000-0005-0000-0000-0000BB130000}"/>
    <cellStyle name="level1a 3 3 3 6 2 2 2" xfId="22138" xr:uid="{00000000-0005-0000-0000-0000BC130000}"/>
    <cellStyle name="level1a 3 3 3 6 2 3" xfId="15410" xr:uid="{00000000-0005-0000-0000-0000BD130000}"/>
    <cellStyle name="level1a 3 3 3 6 2 3 2" xfId="28076" xr:uid="{00000000-0005-0000-0000-0000BE130000}"/>
    <cellStyle name="level1a 3 3 3 6 2 3 2 2" xfId="36881" xr:uid="{00000000-0005-0000-0000-0000BF130000}"/>
    <cellStyle name="level1a 3 3 3 6 2 4" xfId="7278" xr:uid="{00000000-0005-0000-0000-0000C0130000}"/>
    <cellStyle name="level1a 3 3 3 6 3" xfId="4461" xr:uid="{00000000-0005-0000-0000-0000C1130000}"/>
    <cellStyle name="level1a 3 3 3 6 3 2" xfId="14083" xr:uid="{00000000-0005-0000-0000-0000C2130000}"/>
    <cellStyle name="level1a 3 3 3 6 3 2 2" xfId="24415" xr:uid="{00000000-0005-0000-0000-0000C3130000}"/>
    <cellStyle name="level1a 3 3 3 6 3 3" xfId="17628" xr:uid="{00000000-0005-0000-0000-0000C4130000}"/>
    <cellStyle name="level1a 3 3 3 6 3 3 2" xfId="30294" xr:uid="{00000000-0005-0000-0000-0000C5130000}"/>
    <cellStyle name="level1a 3 3 3 6 3 3 2 2" xfId="39071" xr:uid="{00000000-0005-0000-0000-0000C6130000}"/>
    <cellStyle name="level1a 3 3 3 6 3 4" xfId="9590" xr:uid="{00000000-0005-0000-0000-0000C7130000}"/>
    <cellStyle name="level1a 3 3 3 6 4" xfId="11354" xr:uid="{00000000-0005-0000-0000-0000C8130000}"/>
    <cellStyle name="level1a 3 3 3 6 4 2" xfId="21779" xr:uid="{00000000-0005-0000-0000-0000C9130000}"/>
    <cellStyle name="level1a 3 3 3 6 5" xfId="15061" xr:uid="{00000000-0005-0000-0000-0000CA130000}"/>
    <cellStyle name="level1a 3 3 3 6 5 2" xfId="27730" xr:uid="{00000000-0005-0000-0000-0000CB130000}"/>
    <cellStyle name="level1a 3 3 3 6 5 2 2" xfId="36542" xr:uid="{00000000-0005-0000-0000-0000CC130000}"/>
    <cellStyle name="level1a 3 3 3 6 6" xfId="5734" xr:uid="{00000000-0005-0000-0000-0000CD130000}"/>
    <cellStyle name="level1a 3 3 3 6 6 2" xfId="25480" xr:uid="{00000000-0005-0000-0000-0000CE130000}"/>
    <cellStyle name="level1a 3 3 3 7" xfId="2056" xr:uid="{00000000-0005-0000-0000-0000CF130000}"/>
    <cellStyle name="level1a 3 3 3 7 2" xfId="11727" xr:uid="{00000000-0005-0000-0000-0000D0130000}"/>
    <cellStyle name="level1a 3 3 3 7 2 2" xfId="22133" xr:uid="{00000000-0005-0000-0000-0000D1130000}"/>
    <cellStyle name="level1a 3 3 3 7 3" xfId="15405" xr:uid="{00000000-0005-0000-0000-0000D2130000}"/>
    <cellStyle name="level1a 3 3 3 7 3 2" xfId="28071" xr:uid="{00000000-0005-0000-0000-0000D3130000}"/>
    <cellStyle name="level1a 3 3 3 7 3 2 2" xfId="36876" xr:uid="{00000000-0005-0000-0000-0000D4130000}"/>
    <cellStyle name="level1a 3 3 3 7 4" xfId="6438" xr:uid="{00000000-0005-0000-0000-0000D5130000}"/>
    <cellStyle name="level1a 3 3 3 8" xfId="4840" xr:uid="{00000000-0005-0000-0000-0000D6130000}"/>
    <cellStyle name="level1a 3 3 3 8 2" xfId="4802" xr:uid="{00000000-0005-0000-0000-0000D7130000}"/>
    <cellStyle name="level1a 3 3 3_STUD aligned by INSTIT" xfId="4691" xr:uid="{00000000-0005-0000-0000-0000D8130000}"/>
    <cellStyle name="level1a 3 3 4" xfId="454" xr:uid="{00000000-0005-0000-0000-0000D9130000}"/>
    <cellStyle name="level1a 3 3 4 2" xfId="810" xr:uid="{00000000-0005-0000-0000-0000DA130000}"/>
    <cellStyle name="level1a 3 3 4 2 2" xfId="2063" xr:uid="{00000000-0005-0000-0000-0000DB130000}"/>
    <cellStyle name="level1a 3 3 4 2 2 2" xfId="11734" xr:uid="{00000000-0005-0000-0000-0000DC130000}"/>
    <cellStyle name="level1a 3 3 4 2 2 2 2" xfId="22140" xr:uid="{00000000-0005-0000-0000-0000DD130000}"/>
    <cellStyle name="level1a 3 3 4 2 2 3" xfId="15412" xr:uid="{00000000-0005-0000-0000-0000DE130000}"/>
    <cellStyle name="level1a 3 3 4 2 2 3 2" xfId="28078" xr:uid="{00000000-0005-0000-0000-0000DF130000}"/>
    <cellStyle name="level1a 3 3 4 2 2 3 2 2" xfId="36883" xr:uid="{00000000-0005-0000-0000-0000E0130000}"/>
    <cellStyle name="level1a 3 3 4 2 2 4" xfId="6757" xr:uid="{00000000-0005-0000-0000-0000E1130000}"/>
    <cellStyle name="level1a 3 3 4 2 3" xfId="3591" xr:uid="{00000000-0005-0000-0000-0000E2130000}"/>
    <cellStyle name="level1a 3 3 4 2 3 2" xfId="13219" xr:uid="{00000000-0005-0000-0000-0000E3130000}"/>
    <cellStyle name="level1a 3 3 4 2 3 2 2" xfId="23587" xr:uid="{00000000-0005-0000-0000-0000E4130000}"/>
    <cellStyle name="level1a 3 3 4 2 3 3" xfId="16827" xr:uid="{00000000-0005-0000-0000-0000E5130000}"/>
    <cellStyle name="level1a 3 3 4 2 3 3 2" xfId="29493" xr:uid="{00000000-0005-0000-0000-0000E6130000}"/>
    <cellStyle name="level1a 3 3 4 2 3 3 2 2" xfId="38273" xr:uid="{00000000-0005-0000-0000-0000E7130000}"/>
    <cellStyle name="level1a 3 3 4 2 3 4" xfId="8263" xr:uid="{00000000-0005-0000-0000-0000E8130000}"/>
    <cellStyle name="level1a 3 3 4 2 3 4 2" xfId="18611" xr:uid="{00000000-0005-0000-0000-0000E9130000}"/>
    <cellStyle name="level1a 3 3 4 2 4" xfId="9054" xr:uid="{00000000-0005-0000-0000-0000EA130000}"/>
    <cellStyle name="level1a 3 3 4 2 5" xfId="10571" xr:uid="{00000000-0005-0000-0000-0000EB130000}"/>
    <cellStyle name="level1a 3 3 4 2 5 2" xfId="21057" xr:uid="{00000000-0005-0000-0000-0000EC130000}"/>
    <cellStyle name="level1a 3 3 4 2 6" xfId="14226" xr:uid="{00000000-0005-0000-0000-0000ED130000}"/>
    <cellStyle name="level1a 3 3 4 2 6 2" xfId="26928" xr:uid="{00000000-0005-0000-0000-0000EE130000}"/>
    <cellStyle name="level1a 3 3 4 2 6 2 2" xfId="35771" xr:uid="{00000000-0005-0000-0000-0000EF130000}"/>
    <cellStyle name="level1a 3 3 4 2 7" xfId="5285" xr:uid="{00000000-0005-0000-0000-0000F0130000}"/>
    <cellStyle name="level1a 3 3 4 2 7 2" xfId="19037" xr:uid="{00000000-0005-0000-0000-0000F1130000}"/>
    <cellStyle name="level1a 3 3 4 3" xfId="1089" xr:uid="{00000000-0005-0000-0000-0000F2130000}"/>
    <cellStyle name="level1a 3 3 4 3 2" xfId="2064" xr:uid="{00000000-0005-0000-0000-0000F3130000}"/>
    <cellStyle name="level1a 3 3 4 3 2 2" xfId="11735" xr:uid="{00000000-0005-0000-0000-0000F4130000}"/>
    <cellStyle name="level1a 3 3 4 3 2 2 2" xfId="22141" xr:uid="{00000000-0005-0000-0000-0000F5130000}"/>
    <cellStyle name="level1a 3 3 4 3 2 3" xfId="15413" xr:uid="{00000000-0005-0000-0000-0000F6130000}"/>
    <cellStyle name="level1a 3 3 4 3 2 3 2" xfId="28079" xr:uid="{00000000-0005-0000-0000-0000F7130000}"/>
    <cellStyle name="level1a 3 3 4 3 2 3 2 2" xfId="36884" xr:uid="{00000000-0005-0000-0000-0000F8130000}"/>
    <cellStyle name="level1a 3 3 4 3 2 4" xfId="6929" xr:uid="{00000000-0005-0000-0000-0000F9130000}"/>
    <cellStyle name="level1a 3 3 4 3 3" xfId="3867" xr:uid="{00000000-0005-0000-0000-0000FA130000}"/>
    <cellStyle name="level1a 3 3 4 3 3 2" xfId="13491" xr:uid="{00000000-0005-0000-0000-0000FB130000}"/>
    <cellStyle name="level1a 3 3 4 3 3 2 2" xfId="23852" xr:uid="{00000000-0005-0000-0000-0000FC130000}"/>
    <cellStyle name="level1a 3 3 4 3 3 3" xfId="17082" xr:uid="{00000000-0005-0000-0000-0000FD130000}"/>
    <cellStyle name="level1a 3 3 4 3 3 3 2" xfId="29748" xr:uid="{00000000-0005-0000-0000-0000FE130000}"/>
    <cellStyle name="level1a 3 3 4 3 3 3 2 2" xfId="38526" xr:uid="{00000000-0005-0000-0000-0000FF130000}"/>
    <cellStyle name="level1a 3 3 4 3 3 4" xfId="8437" xr:uid="{00000000-0005-0000-0000-000000140000}"/>
    <cellStyle name="level1a 3 3 4 3 3 4 2" xfId="25373" xr:uid="{00000000-0005-0000-0000-000001140000}"/>
    <cellStyle name="level1a 3 3 4 3 4" xfId="9231" xr:uid="{00000000-0005-0000-0000-000002140000}"/>
    <cellStyle name="level1a 3 3 4 3 5" xfId="5414" xr:uid="{00000000-0005-0000-0000-000003140000}"/>
    <cellStyle name="level1a 3 3 4 3 5 2" xfId="26108" xr:uid="{00000000-0005-0000-0000-000004140000}"/>
    <cellStyle name="level1a 3 3 4 4" xfId="1319" xr:uid="{00000000-0005-0000-0000-000005140000}"/>
    <cellStyle name="level1a 3 3 4 4 2" xfId="2065" xr:uid="{00000000-0005-0000-0000-000006140000}"/>
    <cellStyle name="level1a 3 3 4 4 2 2" xfId="11736" xr:uid="{00000000-0005-0000-0000-000007140000}"/>
    <cellStyle name="level1a 3 3 4 4 2 2 2" xfId="22142" xr:uid="{00000000-0005-0000-0000-000008140000}"/>
    <cellStyle name="level1a 3 3 4 4 2 3" xfId="15414" xr:uid="{00000000-0005-0000-0000-000009140000}"/>
    <cellStyle name="level1a 3 3 4 4 2 3 2" xfId="28080" xr:uid="{00000000-0005-0000-0000-00000A140000}"/>
    <cellStyle name="level1a 3 3 4 4 2 3 2 2" xfId="36885" xr:uid="{00000000-0005-0000-0000-00000B140000}"/>
    <cellStyle name="level1a 3 3 4 4 2 4" xfId="7279" xr:uid="{00000000-0005-0000-0000-00000C140000}"/>
    <cellStyle name="level1a 3 3 4 4 3" xfId="4097" xr:uid="{00000000-0005-0000-0000-00000D140000}"/>
    <cellStyle name="level1a 3 3 4 4 3 2" xfId="13719" xr:uid="{00000000-0005-0000-0000-00000E140000}"/>
    <cellStyle name="level1a 3 3 4 4 3 2 2" xfId="24070" xr:uid="{00000000-0005-0000-0000-00000F140000}"/>
    <cellStyle name="level1a 3 3 4 4 3 3" xfId="17295" xr:uid="{00000000-0005-0000-0000-000010140000}"/>
    <cellStyle name="level1a 3 3 4 4 3 3 2" xfId="29961" xr:uid="{00000000-0005-0000-0000-000011140000}"/>
    <cellStyle name="level1a 3 3 4 4 3 3 2 2" xfId="38738" xr:uid="{00000000-0005-0000-0000-000012140000}"/>
    <cellStyle name="level1a 3 3 4 4 3 4" xfId="9591" xr:uid="{00000000-0005-0000-0000-000013140000}"/>
    <cellStyle name="level1a 3 3 4 4 4" xfId="10990" xr:uid="{00000000-0005-0000-0000-000014140000}"/>
    <cellStyle name="level1a 3 3 4 4 4 2" xfId="21428" xr:uid="{00000000-0005-0000-0000-000015140000}"/>
    <cellStyle name="level1a 3 3 4 4 5" xfId="14697" xr:uid="{00000000-0005-0000-0000-000016140000}"/>
    <cellStyle name="level1a 3 3 4 4 5 2" xfId="27381" xr:uid="{00000000-0005-0000-0000-000017140000}"/>
    <cellStyle name="level1a 3 3 4 4 5 2 2" xfId="36209" xr:uid="{00000000-0005-0000-0000-000018140000}"/>
    <cellStyle name="level1a 3 3 4 4 6" xfId="5735" xr:uid="{00000000-0005-0000-0000-000019140000}"/>
    <cellStyle name="level1a 3 3 4 4 6 2" xfId="18683" xr:uid="{00000000-0005-0000-0000-00001A140000}"/>
    <cellStyle name="level1a 3 3 4 5" xfId="1535" xr:uid="{00000000-0005-0000-0000-00001B140000}"/>
    <cellStyle name="level1a 3 3 4 5 2" xfId="2066" xr:uid="{00000000-0005-0000-0000-00001C140000}"/>
    <cellStyle name="level1a 3 3 4 5 2 2" xfId="11737" xr:uid="{00000000-0005-0000-0000-00001D140000}"/>
    <cellStyle name="level1a 3 3 4 5 2 2 2" xfId="22143" xr:uid="{00000000-0005-0000-0000-00001E140000}"/>
    <cellStyle name="level1a 3 3 4 5 2 3" xfId="15415" xr:uid="{00000000-0005-0000-0000-00001F140000}"/>
    <cellStyle name="level1a 3 3 4 5 2 3 2" xfId="28081" xr:uid="{00000000-0005-0000-0000-000020140000}"/>
    <cellStyle name="level1a 3 3 4 5 2 3 2 2" xfId="36886" xr:uid="{00000000-0005-0000-0000-000021140000}"/>
    <cellStyle name="level1a 3 3 4 5 2 4" xfId="7280" xr:uid="{00000000-0005-0000-0000-000022140000}"/>
    <cellStyle name="level1a 3 3 4 5 3" xfId="4313" xr:uid="{00000000-0005-0000-0000-000023140000}"/>
    <cellStyle name="level1a 3 3 4 5 3 2" xfId="13935" xr:uid="{00000000-0005-0000-0000-000024140000}"/>
    <cellStyle name="level1a 3 3 4 5 3 2 2" xfId="24275" xr:uid="{00000000-0005-0000-0000-000025140000}"/>
    <cellStyle name="level1a 3 3 4 5 3 3" xfId="17493" xr:uid="{00000000-0005-0000-0000-000026140000}"/>
    <cellStyle name="level1a 3 3 4 5 3 3 2" xfId="30159" xr:uid="{00000000-0005-0000-0000-000027140000}"/>
    <cellStyle name="level1a 3 3 4 5 3 3 2 2" xfId="38936" xr:uid="{00000000-0005-0000-0000-000028140000}"/>
    <cellStyle name="level1a 3 3 4 5 3 4" xfId="9592" xr:uid="{00000000-0005-0000-0000-000029140000}"/>
    <cellStyle name="level1a 3 3 4 5 4" xfId="11206" xr:uid="{00000000-0005-0000-0000-00002A140000}"/>
    <cellStyle name="level1a 3 3 4 5 4 2" xfId="21636" xr:uid="{00000000-0005-0000-0000-00002B140000}"/>
    <cellStyle name="level1a 3 3 4 5 5" xfId="14913" xr:uid="{00000000-0005-0000-0000-00002C140000}"/>
    <cellStyle name="level1a 3 3 4 5 5 2" xfId="27588" xr:uid="{00000000-0005-0000-0000-00002D140000}"/>
    <cellStyle name="level1a 3 3 4 5 5 2 2" xfId="36407" xr:uid="{00000000-0005-0000-0000-00002E140000}"/>
    <cellStyle name="level1a 3 3 4 5 6" xfId="5736" xr:uid="{00000000-0005-0000-0000-00002F140000}"/>
    <cellStyle name="level1a 3 3 4 5 6 2" xfId="26386" xr:uid="{00000000-0005-0000-0000-000030140000}"/>
    <cellStyle name="level1a 3 3 4 6" xfId="1737" xr:uid="{00000000-0005-0000-0000-000031140000}"/>
    <cellStyle name="level1a 3 3 4 6 2" xfId="2067" xr:uid="{00000000-0005-0000-0000-000032140000}"/>
    <cellStyle name="level1a 3 3 4 6 2 2" xfId="11738" xr:uid="{00000000-0005-0000-0000-000033140000}"/>
    <cellStyle name="level1a 3 3 4 6 2 2 2" xfId="22144" xr:uid="{00000000-0005-0000-0000-000034140000}"/>
    <cellStyle name="level1a 3 3 4 6 2 3" xfId="15416" xr:uid="{00000000-0005-0000-0000-000035140000}"/>
    <cellStyle name="level1a 3 3 4 6 2 3 2" xfId="28082" xr:uid="{00000000-0005-0000-0000-000036140000}"/>
    <cellStyle name="level1a 3 3 4 6 2 3 2 2" xfId="36887" xr:uid="{00000000-0005-0000-0000-000037140000}"/>
    <cellStyle name="level1a 3 3 4 6 2 4" xfId="7281" xr:uid="{00000000-0005-0000-0000-000038140000}"/>
    <cellStyle name="level1a 3 3 4 6 3" xfId="4515" xr:uid="{00000000-0005-0000-0000-000039140000}"/>
    <cellStyle name="level1a 3 3 4 6 3 2" xfId="14137" xr:uid="{00000000-0005-0000-0000-00003A140000}"/>
    <cellStyle name="level1a 3 3 4 6 3 2 2" xfId="24468" xr:uid="{00000000-0005-0000-0000-00003B140000}"/>
    <cellStyle name="level1a 3 3 4 6 3 3" xfId="17680" xr:uid="{00000000-0005-0000-0000-00003C140000}"/>
    <cellStyle name="level1a 3 3 4 6 3 3 2" xfId="30346" xr:uid="{00000000-0005-0000-0000-00003D140000}"/>
    <cellStyle name="level1a 3 3 4 6 3 3 2 2" xfId="39123" xr:uid="{00000000-0005-0000-0000-00003E140000}"/>
    <cellStyle name="level1a 3 3 4 6 3 4" xfId="9593" xr:uid="{00000000-0005-0000-0000-00003F140000}"/>
    <cellStyle name="level1a 3 3 4 6 4" xfId="11408" xr:uid="{00000000-0005-0000-0000-000040140000}"/>
    <cellStyle name="level1a 3 3 4 6 4 2" xfId="21832" xr:uid="{00000000-0005-0000-0000-000041140000}"/>
    <cellStyle name="level1a 3 3 4 6 5" xfId="15115" xr:uid="{00000000-0005-0000-0000-000042140000}"/>
    <cellStyle name="level1a 3 3 4 6 5 2" xfId="27783" xr:uid="{00000000-0005-0000-0000-000043140000}"/>
    <cellStyle name="level1a 3 3 4 6 5 2 2" xfId="36594" xr:uid="{00000000-0005-0000-0000-000044140000}"/>
    <cellStyle name="level1a 3 3 4 6 6" xfId="5737" xr:uid="{00000000-0005-0000-0000-000045140000}"/>
    <cellStyle name="level1a 3 3 4 6 6 2" xfId="19523" xr:uid="{00000000-0005-0000-0000-000046140000}"/>
    <cellStyle name="level1a 3 3 4 7" xfId="2062" xr:uid="{00000000-0005-0000-0000-000047140000}"/>
    <cellStyle name="level1a 3 3 4 7 2" xfId="11733" xr:uid="{00000000-0005-0000-0000-000048140000}"/>
    <cellStyle name="level1a 3 3 4 7 2 2" xfId="22139" xr:uid="{00000000-0005-0000-0000-000049140000}"/>
    <cellStyle name="level1a 3 3 4 7 3" xfId="15411" xr:uid="{00000000-0005-0000-0000-00004A140000}"/>
    <cellStyle name="level1a 3 3 4 7 3 2" xfId="28077" xr:uid="{00000000-0005-0000-0000-00004B140000}"/>
    <cellStyle name="level1a 3 3 4 7 3 2 2" xfId="36882" xr:uid="{00000000-0005-0000-0000-00004C140000}"/>
    <cellStyle name="level1a 3 3 4 7 4" xfId="6491" xr:uid="{00000000-0005-0000-0000-00004D140000}"/>
    <cellStyle name="level1a 3 3 4 8" xfId="3328" xr:uid="{00000000-0005-0000-0000-00004E140000}"/>
    <cellStyle name="level1a 3 3 4 8 2" xfId="12969" xr:uid="{00000000-0005-0000-0000-00004F140000}"/>
    <cellStyle name="level1a 3 3 4 8 2 2" xfId="23339" xr:uid="{00000000-0005-0000-0000-000050140000}"/>
    <cellStyle name="level1a 3 3 4 8 3" xfId="16582" xr:uid="{00000000-0005-0000-0000-000051140000}"/>
    <cellStyle name="level1a 3 3 4 8 3 2" xfId="29248" xr:uid="{00000000-0005-0000-0000-000052140000}"/>
    <cellStyle name="level1a 3 3 4 8 3 2 2" xfId="38035" xr:uid="{00000000-0005-0000-0000-000053140000}"/>
    <cellStyle name="level1a 3 3 4 8 4" xfId="8053" xr:uid="{00000000-0005-0000-0000-000054140000}"/>
    <cellStyle name="level1a 3 3 4 9" xfId="4871" xr:uid="{00000000-0005-0000-0000-000055140000}"/>
    <cellStyle name="level1a 3 3 4 9 2" xfId="19442" xr:uid="{00000000-0005-0000-0000-000056140000}"/>
    <cellStyle name="level1a 3 3 4_STUD aligned by INSTIT" xfId="4705" xr:uid="{00000000-0005-0000-0000-000057140000}"/>
    <cellStyle name="level1a 3 3 5" xfId="627" xr:uid="{00000000-0005-0000-0000-000058140000}"/>
    <cellStyle name="level1a 3 3 5 2" xfId="2068" xr:uid="{00000000-0005-0000-0000-000059140000}"/>
    <cellStyle name="level1a 3 3 5 2 2" xfId="11739" xr:uid="{00000000-0005-0000-0000-00005A140000}"/>
    <cellStyle name="level1a 3 3 5 2 2 2" xfId="22145" xr:uid="{00000000-0005-0000-0000-00005B140000}"/>
    <cellStyle name="level1a 3 3 5 2 3" xfId="15417" xr:uid="{00000000-0005-0000-0000-00005C140000}"/>
    <cellStyle name="level1a 3 3 5 2 3 2" xfId="28083" xr:uid="{00000000-0005-0000-0000-00005D140000}"/>
    <cellStyle name="level1a 3 3 5 2 3 2 2" xfId="36888" xr:uid="{00000000-0005-0000-0000-00005E140000}"/>
    <cellStyle name="level1a 3 3 5 2 4" xfId="6372" xr:uid="{00000000-0005-0000-0000-00005F140000}"/>
    <cellStyle name="level1a 3 3 5 3" xfId="3437" xr:uid="{00000000-0005-0000-0000-000060140000}"/>
    <cellStyle name="level1a 3 3 5 3 2" xfId="13071" xr:uid="{00000000-0005-0000-0000-000061140000}"/>
    <cellStyle name="level1a 3 3 5 3 2 2" xfId="23441" xr:uid="{00000000-0005-0000-0000-000062140000}"/>
    <cellStyle name="level1a 3 3 5 3 3" xfId="16682" xr:uid="{00000000-0005-0000-0000-000063140000}"/>
    <cellStyle name="level1a 3 3 5 3 3 2" xfId="29348" xr:uid="{00000000-0005-0000-0000-000064140000}"/>
    <cellStyle name="level1a 3 3 5 3 3 2 2" xfId="38131" xr:uid="{00000000-0005-0000-0000-000065140000}"/>
    <cellStyle name="level1a 3 3 5 3 4" xfId="7956" xr:uid="{00000000-0005-0000-0000-000066140000}"/>
    <cellStyle name="level1a 3 3 5 3 4 2" xfId="19568" xr:uid="{00000000-0005-0000-0000-000067140000}"/>
    <cellStyle name="level1a 3 3 5 4" xfId="10121" xr:uid="{00000000-0005-0000-0000-000068140000}"/>
    <cellStyle name="level1a 3 3 5 5" xfId="10424" xr:uid="{00000000-0005-0000-0000-000069140000}"/>
    <cellStyle name="level1a 3 3 5 5 2" xfId="20930" xr:uid="{00000000-0005-0000-0000-00006A140000}"/>
    <cellStyle name="level1a 3 3 5 6" xfId="4765" xr:uid="{00000000-0005-0000-0000-00006B140000}"/>
    <cellStyle name="level1a 3 3 5 6 2" xfId="20708" xr:uid="{00000000-0005-0000-0000-00006C140000}"/>
    <cellStyle name="level1a 3 3 6" xfId="916" xr:uid="{00000000-0005-0000-0000-00006D140000}"/>
    <cellStyle name="level1a 3 3 6 2" xfId="2069" xr:uid="{00000000-0005-0000-0000-00006E140000}"/>
    <cellStyle name="level1a 3 3 6 2 2" xfId="11740" xr:uid="{00000000-0005-0000-0000-00006F140000}"/>
    <cellStyle name="level1a 3 3 6 2 2 2" xfId="22146" xr:uid="{00000000-0005-0000-0000-000070140000}"/>
    <cellStyle name="level1a 3 3 6 2 3" xfId="15418" xr:uid="{00000000-0005-0000-0000-000071140000}"/>
    <cellStyle name="level1a 3 3 6 2 3 2" xfId="28084" xr:uid="{00000000-0005-0000-0000-000072140000}"/>
    <cellStyle name="level1a 3 3 6 2 3 2 2" xfId="36889" xr:uid="{00000000-0005-0000-0000-000073140000}"/>
    <cellStyle name="level1a 3 3 6 2 4" xfId="6628" xr:uid="{00000000-0005-0000-0000-000074140000}"/>
    <cellStyle name="level1a 3 3 6 3" xfId="3694" xr:uid="{00000000-0005-0000-0000-000075140000}"/>
    <cellStyle name="level1a 3 3 6 3 2" xfId="13321" xr:uid="{00000000-0005-0000-0000-000076140000}"/>
    <cellStyle name="level1a 3 3 6 3 2 2" xfId="23686" xr:uid="{00000000-0005-0000-0000-000077140000}"/>
    <cellStyle name="level1a 3 3 6 3 3" xfId="16921" xr:uid="{00000000-0005-0000-0000-000078140000}"/>
    <cellStyle name="level1a 3 3 6 3 3 2" xfId="29587" xr:uid="{00000000-0005-0000-0000-000079140000}"/>
    <cellStyle name="level1a 3 3 6 3 3 2 2" xfId="38366" xr:uid="{00000000-0005-0000-0000-00007A140000}"/>
    <cellStyle name="level1a 3 3 6 3 4" xfId="8134" xr:uid="{00000000-0005-0000-0000-00007B140000}"/>
    <cellStyle name="level1a 3 3 6 3 4 2" xfId="24746" xr:uid="{00000000-0005-0000-0000-00007C140000}"/>
    <cellStyle name="level1a 3 3 6 4" xfId="7878" xr:uid="{00000000-0005-0000-0000-00007D140000}"/>
    <cellStyle name="level1a 3 3 6 5" xfId="10663" xr:uid="{00000000-0005-0000-0000-00007E140000}"/>
    <cellStyle name="level1a 3 3 6 5 2" xfId="21141" xr:uid="{00000000-0005-0000-0000-00007F140000}"/>
    <cellStyle name="level1a 3 3 6 6" xfId="14323" xr:uid="{00000000-0005-0000-0000-000080140000}"/>
    <cellStyle name="level1a 3 3 6 6 2" xfId="27021" xr:uid="{00000000-0005-0000-0000-000081140000}"/>
    <cellStyle name="level1a 3 3 6 6 2 2" xfId="35860" xr:uid="{00000000-0005-0000-0000-000082140000}"/>
    <cellStyle name="level1a 3 3 6 7" xfId="5176" xr:uid="{00000000-0005-0000-0000-000083140000}"/>
    <cellStyle name="level1a 3 3 6 7 2" xfId="18386" xr:uid="{00000000-0005-0000-0000-000084140000}"/>
    <cellStyle name="level1a 3 3 7" xfId="691" xr:uid="{00000000-0005-0000-0000-000085140000}"/>
    <cellStyle name="level1a 3 3 7 2" xfId="2070" xr:uid="{00000000-0005-0000-0000-000086140000}"/>
    <cellStyle name="level1a 3 3 7 2 2" xfId="11741" xr:uid="{00000000-0005-0000-0000-000087140000}"/>
    <cellStyle name="level1a 3 3 7 2 2 2" xfId="22147" xr:uid="{00000000-0005-0000-0000-000088140000}"/>
    <cellStyle name="level1a 3 3 7 2 3" xfId="15419" xr:uid="{00000000-0005-0000-0000-000089140000}"/>
    <cellStyle name="level1a 3 3 7 2 3 2" xfId="28085" xr:uid="{00000000-0005-0000-0000-00008A140000}"/>
    <cellStyle name="level1a 3 3 7 2 3 2 2" xfId="36890" xr:uid="{00000000-0005-0000-0000-00008B140000}"/>
    <cellStyle name="level1a 3 3 7 2 4" xfId="6592" xr:uid="{00000000-0005-0000-0000-00008C140000}"/>
    <cellStyle name="level1a 3 3 7 3" xfId="3476" xr:uid="{00000000-0005-0000-0000-00008D140000}"/>
    <cellStyle name="level1a 3 3 7 3 2" xfId="13110" xr:uid="{00000000-0005-0000-0000-00008E140000}"/>
    <cellStyle name="level1a 3 3 7 3 2 2" xfId="23478" xr:uid="{00000000-0005-0000-0000-00008F140000}"/>
    <cellStyle name="level1a 3 3 7 3 3" xfId="16719" xr:uid="{00000000-0005-0000-0000-000090140000}"/>
    <cellStyle name="level1a 3 3 7 3 3 2" xfId="29385" xr:uid="{00000000-0005-0000-0000-000091140000}"/>
    <cellStyle name="level1a 3 3 7 3 3 2 2" xfId="38168" xr:uid="{00000000-0005-0000-0000-000092140000}"/>
    <cellStyle name="level1a 3 3 7 3 4" xfId="8093" xr:uid="{00000000-0005-0000-0000-000093140000}"/>
    <cellStyle name="level1a 3 3 7 3 4 2" xfId="26381" xr:uid="{00000000-0005-0000-0000-000094140000}"/>
    <cellStyle name="level1a 3 3 7 4" xfId="8781" xr:uid="{00000000-0005-0000-0000-000095140000}"/>
    <cellStyle name="level1a 3 3 7 5" xfId="10587" xr:uid="{00000000-0005-0000-0000-000096140000}"/>
    <cellStyle name="level1a 3 3 7 5 2" xfId="20304" xr:uid="{00000000-0005-0000-0000-000097140000}"/>
    <cellStyle name="level1a 3 3 7 5 2 2" xfId="33289" xr:uid="{00000000-0005-0000-0000-000098140000}"/>
    <cellStyle name="level1a 3 3 7 6" xfId="5147" xr:uid="{00000000-0005-0000-0000-000099140000}"/>
    <cellStyle name="level1a 3 3 7 6 2" xfId="18118" xr:uid="{00000000-0005-0000-0000-00009A140000}"/>
    <cellStyle name="level1a 3 3 8" xfId="668" xr:uid="{00000000-0005-0000-0000-00009B140000}"/>
    <cellStyle name="level1a 3 3 8 2" xfId="2071" xr:uid="{00000000-0005-0000-0000-00009C140000}"/>
    <cellStyle name="level1a 3 3 8 2 2" xfId="11742" xr:uid="{00000000-0005-0000-0000-00009D140000}"/>
    <cellStyle name="level1a 3 3 8 2 2 2" xfId="22148" xr:uid="{00000000-0005-0000-0000-00009E140000}"/>
    <cellStyle name="level1a 3 3 8 2 3" xfId="15420" xr:uid="{00000000-0005-0000-0000-00009F140000}"/>
    <cellStyle name="level1a 3 3 8 2 3 2" xfId="28086" xr:uid="{00000000-0005-0000-0000-0000A0140000}"/>
    <cellStyle name="level1a 3 3 8 2 3 2 2" xfId="36891" xr:uid="{00000000-0005-0000-0000-0000A1140000}"/>
    <cellStyle name="level1a 3 3 8 2 4" xfId="7007" xr:uid="{00000000-0005-0000-0000-0000A2140000}"/>
    <cellStyle name="level1a 3 3 8 3" xfId="3466" xr:uid="{00000000-0005-0000-0000-0000A3140000}"/>
    <cellStyle name="level1a 3 3 8 3 2" xfId="13100" xr:uid="{00000000-0005-0000-0000-0000A4140000}"/>
    <cellStyle name="level1a 3 3 8 3 2 2" xfId="23468" xr:uid="{00000000-0005-0000-0000-0000A5140000}"/>
    <cellStyle name="level1a 3 3 8 3 3" xfId="16709" xr:uid="{00000000-0005-0000-0000-0000A6140000}"/>
    <cellStyle name="level1a 3 3 8 3 3 2" xfId="29375" xr:uid="{00000000-0005-0000-0000-0000A7140000}"/>
    <cellStyle name="level1a 3 3 8 3 3 2 2" xfId="38158" xr:uid="{00000000-0005-0000-0000-0000A8140000}"/>
    <cellStyle name="level1a 3 3 8 3 4" xfId="8515" xr:uid="{00000000-0005-0000-0000-0000A9140000}"/>
    <cellStyle name="level1a 3 3 8 3 4 2" xfId="23315" xr:uid="{00000000-0005-0000-0000-0000AA140000}"/>
    <cellStyle name="level1a 3 3 8 4" xfId="9311" xr:uid="{00000000-0005-0000-0000-0000AB140000}"/>
    <cellStyle name="level1a 3 3 8 5" xfId="10460" xr:uid="{00000000-0005-0000-0000-0000AC140000}"/>
    <cellStyle name="level1a 3 3 8 5 2" xfId="20963" xr:uid="{00000000-0005-0000-0000-0000AD140000}"/>
    <cellStyle name="level1a 3 3 8 6" xfId="10585" xr:uid="{00000000-0005-0000-0000-0000AE140000}"/>
    <cellStyle name="level1a 3 3 8 6 2" xfId="18137" xr:uid="{00000000-0005-0000-0000-0000AF140000}"/>
    <cellStyle name="level1a 3 3 8 6 2 2" xfId="33169" xr:uid="{00000000-0005-0000-0000-0000B0140000}"/>
    <cellStyle name="level1a 3 3 8 7" xfId="5475" xr:uid="{00000000-0005-0000-0000-0000B1140000}"/>
    <cellStyle name="level1a 3 3 8 7 2" xfId="18074" xr:uid="{00000000-0005-0000-0000-0000B2140000}"/>
    <cellStyle name="level1a 3 3 9" xfId="947" xr:uid="{00000000-0005-0000-0000-0000B3140000}"/>
    <cellStyle name="level1a 3 3 9 2" xfId="2072" xr:uid="{00000000-0005-0000-0000-0000B4140000}"/>
    <cellStyle name="level1a 3 3 9 2 2" xfId="11743" xr:uid="{00000000-0005-0000-0000-0000B5140000}"/>
    <cellStyle name="level1a 3 3 9 2 2 2" xfId="22149" xr:uid="{00000000-0005-0000-0000-0000B6140000}"/>
    <cellStyle name="level1a 3 3 9 2 3" xfId="15421" xr:uid="{00000000-0005-0000-0000-0000B7140000}"/>
    <cellStyle name="level1a 3 3 9 2 3 2" xfId="28087" xr:uid="{00000000-0005-0000-0000-0000B8140000}"/>
    <cellStyle name="level1a 3 3 9 2 3 2 2" xfId="36892" xr:uid="{00000000-0005-0000-0000-0000B9140000}"/>
    <cellStyle name="level1a 3 3 9 2 4" xfId="7282" xr:uid="{00000000-0005-0000-0000-0000BA140000}"/>
    <cellStyle name="level1a 3 3 9 3" xfId="3725" xr:uid="{00000000-0005-0000-0000-0000BB140000}"/>
    <cellStyle name="level1a 3 3 9 3 2" xfId="13352" xr:uid="{00000000-0005-0000-0000-0000BC140000}"/>
    <cellStyle name="level1a 3 3 9 3 2 2" xfId="23717" xr:uid="{00000000-0005-0000-0000-0000BD140000}"/>
    <cellStyle name="level1a 3 3 9 3 3" xfId="16952" xr:uid="{00000000-0005-0000-0000-0000BE140000}"/>
    <cellStyle name="level1a 3 3 9 3 3 2" xfId="29618" xr:uid="{00000000-0005-0000-0000-0000BF140000}"/>
    <cellStyle name="level1a 3 3 9 3 3 2 2" xfId="38397" xr:uid="{00000000-0005-0000-0000-0000C0140000}"/>
    <cellStyle name="level1a 3 3 9 3 4" xfId="9594" xr:uid="{00000000-0005-0000-0000-0000C1140000}"/>
    <cellStyle name="level1a 3 3 9 4" xfId="10689" xr:uid="{00000000-0005-0000-0000-0000C2140000}"/>
    <cellStyle name="level1a 3 3 9 4 2" xfId="21167" xr:uid="{00000000-0005-0000-0000-0000C3140000}"/>
    <cellStyle name="level1a 3 3 9 5" xfId="14354" xr:uid="{00000000-0005-0000-0000-0000C4140000}"/>
    <cellStyle name="level1a 3 3 9 5 2" xfId="27052" xr:uid="{00000000-0005-0000-0000-0000C5140000}"/>
    <cellStyle name="level1a 3 3 9 5 2 2" xfId="35891" xr:uid="{00000000-0005-0000-0000-0000C6140000}"/>
    <cellStyle name="level1a 3 3 9 6" xfId="5738" xr:uid="{00000000-0005-0000-0000-0000C7140000}"/>
    <cellStyle name="level1a 3 3 9 6 2" xfId="25998" xr:uid="{00000000-0005-0000-0000-0000C8140000}"/>
    <cellStyle name="level1a 3 3_STUD aligned by INSTIT" xfId="4733" xr:uid="{00000000-0005-0000-0000-0000C9140000}"/>
    <cellStyle name="level1a 3 4" xfId="286" xr:uid="{00000000-0005-0000-0000-0000CA140000}"/>
    <cellStyle name="level1a 3 4 10" xfId="4646" xr:uid="{00000000-0005-0000-0000-0000CB140000}"/>
    <cellStyle name="level1a 3 4 10 2" xfId="19998" xr:uid="{00000000-0005-0000-0000-0000CC140000}"/>
    <cellStyle name="level1a 3 4 2" xfId="412" xr:uid="{00000000-0005-0000-0000-0000CD140000}"/>
    <cellStyle name="level1a 3 4 2 2" xfId="768" xr:uid="{00000000-0005-0000-0000-0000CE140000}"/>
    <cellStyle name="level1a 3 4 2 2 2" xfId="2075" xr:uid="{00000000-0005-0000-0000-0000CF140000}"/>
    <cellStyle name="level1a 3 4 2 2 2 2" xfId="11746" xr:uid="{00000000-0005-0000-0000-0000D0140000}"/>
    <cellStyle name="level1a 3 4 2 2 2 2 2" xfId="22152" xr:uid="{00000000-0005-0000-0000-0000D1140000}"/>
    <cellStyle name="level1a 3 4 2 2 2 3" xfId="15424" xr:uid="{00000000-0005-0000-0000-0000D2140000}"/>
    <cellStyle name="level1a 3 4 2 2 2 3 2" xfId="28090" xr:uid="{00000000-0005-0000-0000-0000D3140000}"/>
    <cellStyle name="level1a 3 4 2 2 2 3 2 2" xfId="36895" xr:uid="{00000000-0005-0000-0000-0000D4140000}"/>
    <cellStyle name="level1a 3 4 2 2 2 4" xfId="6730" xr:uid="{00000000-0005-0000-0000-0000D5140000}"/>
    <cellStyle name="level1a 3 4 2 2 3" xfId="3549" xr:uid="{00000000-0005-0000-0000-0000D6140000}"/>
    <cellStyle name="level1a 3 4 2 2 3 2" xfId="13181" xr:uid="{00000000-0005-0000-0000-0000D7140000}"/>
    <cellStyle name="level1a 3 4 2 2 3 2 2" xfId="23548" xr:uid="{00000000-0005-0000-0000-0000D8140000}"/>
    <cellStyle name="level1a 3 4 2 2 3 3" xfId="16790" xr:uid="{00000000-0005-0000-0000-0000D9140000}"/>
    <cellStyle name="level1a 3 4 2 2 3 3 2" xfId="29456" xr:uid="{00000000-0005-0000-0000-0000DA140000}"/>
    <cellStyle name="level1a 3 4 2 2 3 3 2 2" xfId="38237" xr:uid="{00000000-0005-0000-0000-0000DB140000}"/>
    <cellStyle name="level1a 3 4 2 2 3 4" xfId="8236" xr:uid="{00000000-0005-0000-0000-0000DC140000}"/>
    <cellStyle name="level1a 3 4 2 2 3 4 2" xfId="19597" xr:uid="{00000000-0005-0000-0000-0000DD140000}"/>
    <cellStyle name="level1a 3 4 2 2 4" xfId="9026" xr:uid="{00000000-0005-0000-0000-0000DE140000}"/>
    <cellStyle name="level1a 3 4 2 2 5" xfId="10542" xr:uid="{00000000-0005-0000-0000-0000DF140000}"/>
    <cellStyle name="level1a 3 4 2 2 5 2" xfId="21036" xr:uid="{00000000-0005-0000-0000-0000E0140000}"/>
    <cellStyle name="level1a 3 4 2 2 6" xfId="5260" xr:uid="{00000000-0005-0000-0000-0000E1140000}"/>
    <cellStyle name="level1a 3 4 2 2 6 2" xfId="20522" xr:uid="{00000000-0005-0000-0000-0000E2140000}"/>
    <cellStyle name="level1a 3 4 2 3" xfId="1047" xr:uid="{00000000-0005-0000-0000-0000E3140000}"/>
    <cellStyle name="level1a 3 4 2 3 2" xfId="2076" xr:uid="{00000000-0005-0000-0000-0000E4140000}"/>
    <cellStyle name="level1a 3 4 2 3 2 2" xfId="11747" xr:uid="{00000000-0005-0000-0000-0000E5140000}"/>
    <cellStyle name="level1a 3 4 2 3 2 2 2" xfId="22153" xr:uid="{00000000-0005-0000-0000-0000E6140000}"/>
    <cellStyle name="level1a 3 4 2 3 2 3" xfId="15425" xr:uid="{00000000-0005-0000-0000-0000E7140000}"/>
    <cellStyle name="level1a 3 4 2 3 2 3 2" xfId="28091" xr:uid="{00000000-0005-0000-0000-0000E8140000}"/>
    <cellStyle name="level1a 3 4 2 3 2 3 2 2" xfId="36896" xr:uid="{00000000-0005-0000-0000-0000E9140000}"/>
    <cellStyle name="level1a 3 4 2 3 2 4" xfId="6892" xr:uid="{00000000-0005-0000-0000-0000EA140000}"/>
    <cellStyle name="level1a 3 4 2 3 3" xfId="3825" xr:uid="{00000000-0005-0000-0000-0000EB140000}"/>
    <cellStyle name="level1a 3 4 2 3 3 2" xfId="13452" xr:uid="{00000000-0005-0000-0000-0000EC140000}"/>
    <cellStyle name="level1a 3 4 2 3 3 2 2" xfId="23813" xr:uid="{00000000-0005-0000-0000-0000ED140000}"/>
    <cellStyle name="level1a 3 4 2 3 3 3" xfId="17045" xr:uid="{00000000-0005-0000-0000-0000EE140000}"/>
    <cellStyle name="level1a 3 4 2 3 3 3 2" xfId="29711" xr:uid="{00000000-0005-0000-0000-0000EF140000}"/>
    <cellStyle name="level1a 3 4 2 3 3 3 2 2" xfId="38490" xr:uid="{00000000-0005-0000-0000-0000F0140000}"/>
    <cellStyle name="level1a 3 4 2 3 3 4" xfId="8399" xr:uid="{00000000-0005-0000-0000-0000F1140000}"/>
    <cellStyle name="level1a 3 4 2 3 3 4 2" xfId="19004" xr:uid="{00000000-0005-0000-0000-0000F2140000}"/>
    <cellStyle name="level1a 3 4 2 3 4" xfId="9193" xr:uid="{00000000-0005-0000-0000-0000F3140000}"/>
    <cellStyle name="level1a 3 4 2 3 5" xfId="14449" xr:uid="{00000000-0005-0000-0000-0000F4140000}"/>
    <cellStyle name="level1a 3 4 2 3 5 2" xfId="27142" xr:uid="{00000000-0005-0000-0000-0000F5140000}"/>
    <cellStyle name="level1a 3 4 2 3 5 2 2" xfId="35979" xr:uid="{00000000-0005-0000-0000-0000F6140000}"/>
    <cellStyle name="level1a 3 4 2 3 6" xfId="5386" xr:uid="{00000000-0005-0000-0000-0000F7140000}"/>
    <cellStyle name="level1a 3 4 2 3 6 2" xfId="19038" xr:uid="{00000000-0005-0000-0000-0000F8140000}"/>
    <cellStyle name="level1a 3 4 2 4" xfId="1280" xr:uid="{00000000-0005-0000-0000-0000F9140000}"/>
    <cellStyle name="level1a 3 4 2 4 2" xfId="2077" xr:uid="{00000000-0005-0000-0000-0000FA140000}"/>
    <cellStyle name="level1a 3 4 2 4 2 2" xfId="11748" xr:uid="{00000000-0005-0000-0000-0000FB140000}"/>
    <cellStyle name="level1a 3 4 2 4 2 2 2" xfId="22154" xr:uid="{00000000-0005-0000-0000-0000FC140000}"/>
    <cellStyle name="level1a 3 4 2 4 2 3" xfId="15426" xr:uid="{00000000-0005-0000-0000-0000FD140000}"/>
    <cellStyle name="level1a 3 4 2 4 2 3 2" xfId="28092" xr:uid="{00000000-0005-0000-0000-0000FE140000}"/>
    <cellStyle name="level1a 3 4 2 4 2 3 2 2" xfId="36897" xr:uid="{00000000-0005-0000-0000-0000FF140000}"/>
    <cellStyle name="level1a 3 4 2 4 2 4" xfId="7113" xr:uid="{00000000-0005-0000-0000-000000150000}"/>
    <cellStyle name="level1a 3 4 2 4 3" xfId="4058" xr:uid="{00000000-0005-0000-0000-000001150000}"/>
    <cellStyle name="level1a 3 4 2 4 3 2" xfId="13680" xr:uid="{00000000-0005-0000-0000-000002150000}"/>
    <cellStyle name="level1a 3 4 2 4 3 2 2" xfId="24032" xr:uid="{00000000-0005-0000-0000-000003150000}"/>
    <cellStyle name="level1a 3 4 2 4 3 3" xfId="17258" xr:uid="{00000000-0005-0000-0000-000004150000}"/>
    <cellStyle name="level1a 3 4 2 4 3 3 2" xfId="29924" xr:uid="{00000000-0005-0000-0000-000005150000}"/>
    <cellStyle name="level1a 3 4 2 4 3 3 2 2" xfId="38701" xr:uid="{00000000-0005-0000-0000-000006150000}"/>
    <cellStyle name="level1a 3 4 2 4 3 4" xfId="8621" xr:uid="{00000000-0005-0000-0000-000007150000}"/>
    <cellStyle name="level1a 3 4 2 4 3 4 2" xfId="24630" xr:uid="{00000000-0005-0000-0000-000008150000}"/>
    <cellStyle name="level1a 3 4 2 4 4" xfId="9417" xr:uid="{00000000-0005-0000-0000-000009150000}"/>
    <cellStyle name="level1a 3 4 2 4 5" xfId="10951" xr:uid="{00000000-0005-0000-0000-00000A150000}"/>
    <cellStyle name="level1a 3 4 2 4 5 2" xfId="21391" xr:uid="{00000000-0005-0000-0000-00000B150000}"/>
    <cellStyle name="level1a 3 4 2 4 6" xfId="14658" xr:uid="{00000000-0005-0000-0000-00000C150000}"/>
    <cellStyle name="level1a 3 4 2 4 6 2" xfId="27343" xr:uid="{00000000-0005-0000-0000-00000D150000}"/>
    <cellStyle name="level1a 3 4 2 4 6 2 2" xfId="36172" xr:uid="{00000000-0005-0000-0000-00000E150000}"/>
    <cellStyle name="level1a 3 4 2 4 7" xfId="5572" xr:uid="{00000000-0005-0000-0000-00000F150000}"/>
    <cellStyle name="level1a 3 4 2 4 7 2" xfId="25972" xr:uid="{00000000-0005-0000-0000-000010150000}"/>
    <cellStyle name="level1a 3 4 2 5" xfId="1497" xr:uid="{00000000-0005-0000-0000-000011150000}"/>
    <cellStyle name="level1a 3 4 2 5 2" xfId="2078" xr:uid="{00000000-0005-0000-0000-000012150000}"/>
    <cellStyle name="level1a 3 4 2 5 2 2" xfId="11749" xr:uid="{00000000-0005-0000-0000-000013150000}"/>
    <cellStyle name="level1a 3 4 2 5 2 2 2" xfId="22155" xr:uid="{00000000-0005-0000-0000-000014150000}"/>
    <cellStyle name="level1a 3 4 2 5 2 3" xfId="15427" xr:uid="{00000000-0005-0000-0000-000015150000}"/>
    <cellStyle name="level1a 3 4 2 5 2 3 2" xfId="28093" xr:uid="{00000000-0005-0000-0000-000016150000}"/>
    <cellStyle name="level1a 3 4 2 5 2 3 2 2" xfId="36898" xr:uid="{00000000-0005-0000-0000-000017150000}"/>
    <cellStyle name="level1a 3 4 2 5 2 4" xfId="7283" xr:uid="{00000000-0005-0000-0000-000018150000}"/>
    <cellStyle name="level1a 3 4 2 5 3" xfId="4275" xr:uid="{00000000-0005-0000-0000-000019150000}"/>
    <cellStyle name="level1a 3 4 2 5 3 2" xfId="13897" xr:uid="{00000000-0005-0000-0000-00001A150000}"/>
    <cellStyle name="level1a 3 4 2 5 3 2 2" xfId="24239" xr:uid="{00000000-0005-0000-0000-00001B150000}"/>
    <cellStyle name="level1a 3 4 2 5 3 3" xfId="17457" xr:uid="{00000000-0005-0000-0000-00001C150000}"/>
    <cellStyle name="level1a 3 4 2 5 3 3 2" xfId="30123" xr:uid="{00000000-0005-0000-0000-00001D150000}"/>
    <cellStyle name="level1a 3 4 2 5 3 3 2 2" xfId="38900" xr:uid="{00000000-0005-0000-0000-00001E150000}"/>
    <cellStyle name="level1a 3 4 2 5 3 4" xfId="9595" xr:uid="{00000000-0005-0000-0000-00001F150000}"/>
    <cellStyle name="level1a 3 4 2 5 4" xfId="11168" xr:uid="{00000000-0005-0000-0000-000020150000}"/>
    <cellStyle name="level1a 3 4 2 5 4 2" xfId="21599" xr:uid="{00000000-0005-0000-0000-000021150000}"/>
    <cellStyle name="level1a 3 4 2 5 5" xfId="14875" xr:uid="{00000000-0005-0000-0000-000022150000}"/>
    <cellStyle name="level1a 3 4 2 5 5 2" xfId="27552" xr:uid="{00000000-0005-0000-0000-000023150000}"/>
    <cellStyle name="level1a 3 4 2 5 5 2 2" xfId="36371" xr:uid="{00000000-0005-0000-0000-000024150000}"/>
    <cellStyle name="level1a 3 4 2 5 6" xfId="5739" xr:uid="{00000000-0005-0000-0000-000025150000}"/>
    <cellStyle name="level1a 3 4 2 5 6 2" xfId="20862" xr:uid="{00000000-0005-0000-0000-000026150000}"/>
    <cellStyle name="level1a 3 4 2 6" xfId="1699" xr:uid="{00000000-0005-0000-0000-000027150000}"/>
    <cellStyle name="level1a 3 4 2 6 2" xfId="2079" xr:uid="{00000000-0005-0000-0000-000028150000}"/>
    <cellStyle name="level1a 3 4 2 6 2 2" xfId="11750" xr:uid="{00000000-0005-0000-0000-000029150000}"/>
    <cellStyle name="level1a 3 4 2 6 2 2 2" xfId="22156" xr:uid="{00000000-0005-0000-0000-00002A150000}"/>
    <cellStyle name="level1a 3 4 2 6 2 3" xfId="15428" xr:uid="{00000000-0005-0000-0000-00002B150000}"/>
    <cellStyle name="level1a 3 4 2 6 2 3 2" xfId="28094" xr:uid="{00000000-0005-0000-0000-00002C150000}"/>
    <cellStyle name="level1a 3 4 2 6 2 3 2 2" xfId="36899" xr:uid="{00000000-0005-0000-0000-00002D150000}"/>
    <cellStyle name="level1a 3 4 2 6 2 4" xfId="7284" xr:uid="{00000000-0005-0000-0000-00002E150000}"/>
    <cellStyle name="level1a 3 4 2 6 3" xfId="4477" xr:uid="{00000000-0005-0000-0000-00002F150000}"/>
    <cellStyle name="level1a 3 4 2 6 3 2" xfId="14099" xr:uid="{00000000-0005-0000-0000-000030150000}"/>
    <cellStyle name="level1a 3 4 2 6 3 2 2" xfId="24431" xr:uid="{00000000-0005-0000-0000-000031150000}"/>
    <cellStyle name="level1a 3 4 2 6 3 3" xfId="17644" xr:uid="{00000000-0005-0000-0000-000032150000}"/>
    <cellStyle name="level1a 3 4 2 6 3 3 2" xfId="30310" xr:uid="{00000000-0005-0000-0000-000033150000}"/>
    <cellStyle name="level1a 3 4 2 6 3 3 2 2" xfId="39087" xr:uid="{00000000-0005-0000-0000-000034150000}"/>
    <cellStyle name="level1a 3 4 2 6 3 4" xfId="9596" xr:uid="{00000000-0005-0000-0000-000035150000}"/>
    <cellStyle name="level1a 3 4 2 6 4" xfId="11370" xr:uid="{00000000-0005-0000-0000-000036150000}"/>
    <cellStyle name="level1a 3 4 2 6 4 2" xfId="21795" xr:uid="{00000000-0005-0000-0000-000037150000}"/>
    <cellStyle name="level1a 3 4 2 6 5" xfId="15077" xr:uid="{00000000-0005-0000-0000-000038150000}"/>
    <cellStyle name="level1a 3 4 2 6 5 2" xfId="27746" xr:uid="{00000000-0005-0000-0000-000039150000}"/>
    <cellStyle name="level1a 3 4 2 6 5 2 2" xfId="36558" xr:uid="{00000000-0005-0000-0000-00003A150000}"/>
    <cellStyle name="level1a 3 4 2 6 6" xfId="5740" xr:uid="{00000000-0005-0000-0000-00003B150000}"/>
    <cellStyle name="level1a 3 4 2 6 6 2" xfId="25907" xr:uid="{00000000-0005-0000-0000-00003C150000}"/>
    <cellStyle name="level1a 3 4 2 7" xfId="2074" xr:uid="{00000000-0005-0000-0000-00003D150000}"/>
    <cellStyle name="level1a 3 4 2 7 2" xfId="11745" xr:uid="{00000000-0005-0000-0000-00003E150000}"/>
    <cellStyle name="level1a 3 4 2 7 2 2" xfId="22151" xr:uid="{00000000-0005-0000-0000-00003F150000}"/>
    <cellStyle name="level1a 3 4 2 7 3" xfId="15423" xr:uid="{00000000-0005-0000-0000-000040150000}"/>
    <cellStyle name="level1a 3 4 2 7 3 2" xfId="28089" xr:uid="{00000000-0005-0000-0000-000041150000}"/>
    <cellStyle name="level1a 3 4 2 7 3 2 2" xfId="36894" xr:uid="{00000000-0005-0000-0000-000042150000}"/>
    <cellStyle name="level1a 3 4 2 7 4" xfId="6454" xr:uid="{00000000-0005-0000-0000-000043150000}"/>
    <cellStyle name="level1a 3 4 2 8" xfId="4850" xr:uid="{00000000-0005-0000-0000-000044150000}"/>
    <cellStyle name="level1a 3 4 2 8 2" xfId="26694" xr:uid="{00000000-0005-0000-0000-000045150000}"/>
    <cellStyle name="level1a 3 4 2_STUD aligned by INSTIT" xfId="4796" xr:uid="{00000000-0005-0000-0000-000046150000}"/>
    <cellStyle name="level1a 3 4 3" xfId="470" xr:uid="{00000000-0005-0000-0000-000047150000}"/>
    <cellStyle name="level1a 3 4 3 2" xfId="826" xr:uid="{00000000-0005-0000-0000-000048150000}"/>
    <cellStyle name="level1a 3 4 3 2 2" xfId="2081" xr:uid="{00000000-0005-0000-0000-000049150000}"/>
    <cellStyle name="level1a 3 4 3 2 2 2" xfId="11752" xr:uid="{00000000-0005-0000-0000-00004A150000}"/>
    <cellStyle name="level1a 3 4 3 2 2 2 2" xfId="22158" xr:uid="{00000000-0005-0000-0000-00004B150000}"/>
    <cellStyle name="level1a 3 4 3 2 2 3" xfId="15430" xr:uid="{00000000-0005-0000-0000-00004C150000}"/>
    <cellStyle name="level1a 3 4 3 2 2 3 2" xfId="28096" xr:uid="{00000000-0005-0000-0000-00004D150000}"/>
    <cellStyle name="level1a 3 4 3 2 2 3 2 2" xfId="36901" xr:uid="{00000000-0005-0000-0000-00004E150000}"/>
    <cellStyle name="level1a 3 4 3 2 2 4" xfId="6945" xr:uid="{00000000-0005-0000-0000-00004F150000}"/>
    <cellStyle name="level1a 3 4 3 2 3" xfId="3607" xr:uid="{00000000-0005-0000-0000-000050150000}"/>
    <cellStyle name="level1a 3 4 3 2 3 2" xfId="13235" xr:uid="{00000000-0005-0000-0000-000051150000}"/>
    <cellStyle name="level1a 3 4 3 2 3 2 2" xfId="23603" xr:uid="{00000000-0005-0000-0000-000052150000}"/>
    <cellStyle name="level1a 3 4 3 2 3 3" xfId="16842" xr:uid="{00000000-0005-0000-0000-000053150000}"/>
    <cellStyle name="level1a 3 4 3 2 3 3 2" xfId="29508" xr:uid="{00000000-0005-0000-0000-000054150000}"/>
    <cellStyle name="level1a 3 4 3 2 3 3 2 2" xfId="38288" xr:uid="{00000000-0005-0000-0000-000055150000}"/>
    <cellStyle name="level1a 3 4 3 2 3 4" xfId="8453" xr:uid="{00000000-0005-0000-0000-000056150000}"/>
    <cellStyle name="level1a 3 4 3 2 3 4 2" xfId="18346" xr:uid="{00000000-0005-0000-0000-000057150000}"/>
    <cellStyle name="level1a 3 4 3 2 4" xfId="9247" xr:uid="{00000000-0005-0000-0000-000058150000}"/>
    <cellStyle name="level1a 3 4 3 2 5" xfId="14241" xr:uid="{00000000-0005-0000-0000-000059150000}"/>
    <cellStyle name="level1a 3 4 3 2 5 2" xfId="26943" xr:uid="{00000000-0005-0000-0000-00005A150000}"/>
    <cellStyle name="level1a 3 4 3 2 5 2 2" xfId="35786" xr:uid="{00000000-0005-0000-0000-00005B150000}"/>
    <cellStyle name="level1a 3 4 3 2 6" xfId="5426" xr:uid="{00000000-0005-0000-0000-00005C150000}"/>
    <cellStyle name="level1a 3 4 3 2 6 2" xfId="19546" xr:uid="{00000000-0005-0000-0000-00005D150000}"/>
    <cellStyle name="level1a 3 4 3 3" xfId="1105" xr:uid="{00000000-0005-0000-0000-00005E150000}"/>
    <cellStyle name="level1a 3 4 3 3 2" xfId="2082" xr:uid="{00000000-0005-0000-0000-00005F150000}"/>
    <cellStyle name="level1a 3 4 3 3 2 2" xfId="11753" xr:uid="{00000000-0005-0000-0000-000060150000}"/>
    <cellStyle name="level1a 3 4 3 3 2 2 2" xfId="22159" xr:uid="{00000000-0005-0000-0000-000061150000}"/>
    <cellStyle name="level1a 3 4 3 3 2 3" xfId="15431" xr:uid="{00000000-0005-0000-0000-000062150000}"/>
    <cellStyle name="level1a 3 4 3 3 2 3 2" xfId="28097" xr:uid="{00000000-0005-0000-0000-000063150000}"/>
    <cellStyle name="level1a 3 4 3 3 2 3 2 2" xfId="36902" xr:uid="{00000000-0005-0000-0000-000064150000}"/>
    <cellStyle name="level1a 3 4 3 3 2 4" xfId="7285" xr:uid="{00000000-0005-0000-0000-000065150000}"/>
    <cellStyle name="level1a 3 4 3 3 3" xfId="3883" xr:uid="{00000000-0005-0000-0000-000066150000}"/>
    <cellStyle name="level1a 3 4 3 3 3 2" xfId="13506" xr:uid="{00000000-0005-0000-0000-000067150000}"/>
    <cellStyle name="level1a 3 4 3 3 3 2 2" xfId="23867" xr:uid="{00000000-0005-0000-0000-000068150000}"/>
    <cellStyle name="level1a 3 4 3 3 3 3" xfId="17097" xr:uid="{00000000-0005-0000-0000-000069150000}"/>
    <cellStyle name="level1a 3 4 3 3 3 3 2" xfId="29763" xr:uid="{00000000-0005-0000-0000-00006A150000}"/>
    <cellStyle name="level1a 3 4 3 3 3 3 2 2" xfId="38541" xr:uid="{00000000-0005-0000-0000-00006B150000}"/>
    <cellStyle name="level1a 3 4 3 3 3 4" xfId="9597" xr:uid="{00000000-0005-0000-0000-00006C150000}"/>
    <cellStyle name="level1a 3 4 3 3 4" xfId="10809" xr:uid="{00000000-0005-0000-0000-00006D150000}"/>
    <cellStyle name="level1a 3 4 3 3 4 2" xfId="21267" xr:uid="{00000000-0005-0000-0000-00006E150000}"/>
    <cellStyle name="level1a 3 4 3 3 5" xfId="5741" xr:uid="{00000000-0005-0000-0000-00006F150000}"/>
    <cellStyle name="level1a 3 4 3 3 5 2" xfId="18387" xr:uid="{00000000-0005-0000-0000-000070150000}"/>
    <cellStyle name="level1a 3 4 3 4" xfId="1334" xr:uid="{00000000-0005-0000-0000-000071150000}"/>
    <cellStyle name="level1a 3 4 3 4 2" xfId="2083" xr:uid="{00000000-0005-0000-0000-000072150000}"/>
    <cellStyle name="level1a 3 4 3 4 2 2" xfId="11754" xr:uid="{00000000-0005-0000-0000-000073150000}"/>
    <cellStyle name="level1a 3 4 3 4 2 2 2" xfId="22160" xr:uid="{00000000-0005-0000-0000-000074150000}"/>
    <cellStyle name="level1a 3 4 3 4 2 3" xfId="15432" xr:uid="{00000000-0005-0000-0000-000075150000}"/>
    <cellStyle name="level1a 3 4 3 4 2 3 2" xfId="28098" xr:uid="{00000000-0005-0000-0000-000076150000}"/>
    <cellStyle name="level1a 3 4 3 4 2 3 2 2" xfId="36903" xr:uid="{00000000-0005-0000-0000-000077150000}"/>
    <cellStyle name="level1a 3 4 3 4 2 4" xfId="7286" xr:uid="{00000000-0005-0000-0000-000078150000}"/>
    <cellStyle name="level1a 3 4 3 4 3" xfId="4112" xr:uid="{00000000-0005-0000-0000-000079150000}"/>
    <cellStyle name="level1a 3 4 3 4 3 2" xfId="13734" xr:uid="{00000000-0005-0000-0000-00007A150000}"/>
    <cellStyle name="level1a 3 4 3 4 3 2 2" xfId="24085" xr:uid="{00000000-0005-0000-0000-00007B150000}"/>
    <cellStyle name="level1a 3 4 3 4 3 3" xfId="17310" xr:uid="{00000000-0005-0000-0000-00007C150000}"/>
    <cellStyle name="level1a 3 4 3 4 3 3 2" xfId="29976" xr:uid="{00000000-0005-0000-0000-00007D150000}"/>
    <cellStyle name="level1a 3 4 3 4 3 3 2 2" xfId="38753" xr:uid="{00000000-0005-0000-0000-00007E150000}"/>
    <cellStyle name="level1a 3 4 3 4 3 4" xfId="9598" xr:uid="{00000000-0005-0000-0000-00007F150000}"/>
    <cellStyle name="level1a 3 4 3 4 4" xfId="11005" xr:uid="{00000000-0005-0000-0000-000080150000}"/>
    <cellStyle name="level1a 3 4 3 4 4 2" xfId="21443" xr:uid="{00000000-0005-0000-0000-000081150000}"/>
    <cellStyle name="level1a 3 4 3 4 5" xfId="14712" xr:uid="{00000000-0005-0000-0000-000082150000}"/>
    <cellStyle name="level1a 3 4 3 4 5 2" xfId="27396" xr:uid="{00000000-0005-0000-0000-000083150000}"/>
    <cellStyle name="level1a 3 4 3 4 5 2 2" xfId="36224" xr:uid="{00000000-0005-0000-0000-000084150000}"/>
    <cellStyle name="level1a 3 4 3 4 6" xfId="5742" xr:uid="{00000000-0005-0000-0000-000085150000}"/>
    <cellStyle name="level1a 3 4 3 4 6 2" xfId="17962" xr:uid="{00000000-0005-0000-0000-000086150000}"/>
    <cellStyle name="level1a 3 4 3 5" xfId="1550" xr:uid="{00000000-0005-0000-0000-000087150000}"/>
    <cellStyle name="level1a 3 4 3 5 2" xfId="2084" xr:uid="{00000000-0005-0000-0000-000088150000}"/>
    <cellStyle name="level1a 3 4 3 5 2 2" xfId="11755" xr:uid="{00000000-0005-0000-0000-000089150000}"/>
    <cellStyle name="level1a 3 4 3 5 2 2 2" xfId="22161" xr:uid="{00000000-0005-0000-0000-00008A150000}"/>
    <cellStyle name="level1a 3 4 3 5 2 3" xfId="15433" xr:uid="{00000000-0005-0000-0000-00008B150000}"/>
    <cellStyle name="level1a 3 4 3 5 2 3 2" xfId="28099" xr:uid="{00000000-0005-0000-0000-00008C150000}"/>
    <cellStyle name="level1a 3 4 3 5 2 3 2 2" xfId="36904" xr:uid="{00000000-0005-0000-0000-00008D150000}"/>
    <cellStyle name="level1a 3 4 3 5 2 4" xfId="7287" xr:uid="{00000000-0005-0000-0000-00008E150000}"/>
    <cellStyle name="level1a 3 4 3 5 3" xfId="4328" xr:uid="{00000000-0005-0000-0000-00008F150000}"/>
    <cellStyle name="level1a 3 4 3 5 3 2" xfId="13950" xr:uid="{00000000-0005-0000-0000-000090150000}"/>
    <cellStyle name="level1a 3 4 3 5 3 2 2" xfId="24290" xr:uid="{00000000-0005-0000-0000-000091150000}"/>
    <cellStyle name="level1a 3 4 3 5 3 3" xfId="17508" xr:uid="{00000000-0005-0000-0000-000092150000}"/>
    <cellStyle name="level1a 3 4 3 5 3 3 2" xfId="30174" xr:uid="{00000000-0005-0000-0000-000093150000}"/>
    <cellStyle name="level1a 3 4 3 5 3 3 2 2" xfId="38951" xr:uid="{00000000-0005-0000-0000-000094150000}"/>
    <cellStyle name="level1a 3 4 3 5 3 4" xfId="9599" xr:uid="{00000000-0005-0000-0000-000095150000}"/>
    <cellStyle name="level1a 3 4 3 5 4" xfId="11221" xr:uid="{00000000-0005-0000-0000-000096150000}"/>
    <cellStyle name="level1a 3 4 3 5 4 2" xfId="21651" xr:uid="{00000000-0005-0000-0000-000097150000}"/>
    <cellStyle name="level1a 3 4 3 5 5" xfId="14928" xr:uid="{00000000-0005-0000-0000-000098150000}"/>
    <cellStyle name="level1a 3 4 3 5 5 2" xfId="27603" xr:uid="{00000000-0005-0000-0000-000099150000}"/>
    <cellStyle name="level1a 3 4 3 5 5 2 2" xfId="36422" xr:uid="{00000000-0005-0000-0000-00009A150000}"/>
    <cellStyle name="level1a 3 4 3 5 6" xfId="5743" xr:uid="{00000000-0005-0000-0000-00009B150000}"/>
    <cellStyle name="level1a 3 4 3 5 6 2" xfId="25507" xr:uid="{00000000-0005-0000-0000-00009C150000}"/>
    <cellStyle name="level1a 3 4 3 6" xfId="1752" xr:uid="{00000000-0005-0000-0000-00009D150000}"/>
    <cellStyle name="level1a 3 4 3 6 2" xfId="2085" xr:uid="{00000000-0005-0000-0000-00009E150000}"/>
    <cellStyle name="level1a 3 4 3 6 2 2" xfId="11756" xr:uid="{00000000-0005-0000-0000-00009F150000}"/>
    <cellStyle name="level1a 3 4 3 6 2 2 2" xfId="22162" xr:uid="{00000000-0005-0000-0000-0000A0150000}"/>
    <cellStyle name="level1a 3 4 3 6 2 3" xfId="15434" xr:uid="{00000000-0005-0000-0000-0000A1150000}"/>
    <cellStyle name="level1a 3 4 3 6 2 3 2" xfId="28100" xr:uid="{00000000-0005-0000-0000-0000A2150000}"/>
    <cellStyle name="level1a 3 4 3 6 2 3 2 2" xfId="36905" xr:uid="{00000000-0005-0000-0000-0000A3150000}"/>
    <cellStyle name="level1a 3 4 3 6 2 4" xfId="7288" xr:uid="{00000000-0005-0000-0000-0000A4150000}"/>
    <cellStyle name="level1a 3 4 3 6 3" xfId="4530" xr:uid="{00000000-0005-0000-0000-0000A5150000}"/>
    <cellStyle name="level1a 3 4 3 6 3 2" xfId="14152" xr:uid="{00000000-0005-0000-0000-0000A6150000}"/>
    <cellStyle name="level1a 3 4 3 6 3 2 2" xfId="24483" xr:uid="{00000000-0005-0000-0000-0000A7150000}"/>
    <cellStyle name="level1a 3 4 3 6 3 3" xfId="17695" xr:uid="{00000000-0005-0000-0000-0000A8150000}"/>
    <cellStyle name="level1a 3 4 3 6 3 3 2" xfId="30361" xr:uid="{00000000-0005-0000-0000-0000A9150000}"/>
    <cellStyle name="level1a 3 4 3 6 3 3 2 2" xfId="39138" xr:uid="{00000000-0005-0000-0000-0000AA150000}"/>
    <cellStyle name="level1a 3 4 3 6 3 4" xfId="9600" xr:uid="{00000000-0005-0000-0000-0000AB150000}"/>
    <cellStyle name="level1a 3 4 3 6 4" xfId="11423" xr:uid="{00000000-0005-0000-0000-0000AC150000}"/>
    <cellStyle name="level1a 3 4 3 6 4 2" xfId="21847" xr:uid="{00000000-0005-0000-0000-0000AD150000}"/>
    <cellStyle name="level1a 3 4 3 6 5" xfId="15130" xr:uid="{00000000-0005-0000-0000-0000AE150000}"/>
    <cellStyle name="level1a 3 4 3 6 5 2" xfId="27798" xr:uid="{00000000-0005-0000-0000-0000AF150000}"/>
    <cellStyle name="level1a 3 4 3 6 5 2 2" xfId="36609" xr:uid="{00000000-0005-0000-0000-0000B0150000}"/>
    <cellStyle name="level1a 3 4 3 6 6" xfId="5744" xr:uid="{00000000-0005-0000-0000-0000B1150000}"/>
    <cellStyle name="level1a 3 4 3 6 6 2" xfId="19792" xr:uid="{00000000-0005-0000-0000-0000B2150000}"/>
    <cellStyle name="level1a 3 4 3 7" xfId="2080" xr:uid="{00000000-0005-0000-0000-0000B3150000}"/>
    <cellStyle name="level1a 3 4 3 7 2" xfId="11751" xr:uid="{00000000-0005-0000-0000-0000B4150000}"/>
    <cellStyle name="level1a 3 4 3 7 2 2" xfId="22157" xr:uid="{00000000-0005-0000-0000-0000B5150000}"/>
    <cellStyle name="level1a 3 4 3 7 3" xfId="15429" xr:uid="{00000000-0005-0000-0000-0000B6150000}"/>
    <cellStyle name="level1a 3 4 3 7 3 2" xfId="28095" xr:uid="{00000000-0005-0000-0000-0000B7150000}"/>
    <cellStyle name="level1a 3 4 3 7 3 2 2" xfId="36900" xr:uid="{00000000-0005-0000-0000-0000B8150000}"/>
    <cellStyle name="level1a 3 4 3 7 4" xfId="6506" xr:uid="{00000000-0005-0000-0000-0000B9150000}"/>
    <cellStyle name="level1a 3 4 3 8" xfId="3343" xr:uid="{00000000-0005-0000-0000-0000BA150000}"/>
    <cellStyle name="level1a 3 4 3 8 2" xfId="12984" xr:uid="{00000000-0005-0000-0000-0000BB150000}"/>
    <cellStyle name="level1a 3 4 3 8 2 2" xfId="23354" xr:uid="{00000000-0005-0000-0000-0000BC150000}"/>
    <cellStyle name="level1a 3 4 3 8 3" xfId="16597" xr:uid="{00000000-0005-0000-0000-0000BD150000}"/>
    <cellStyle name="level1a 3 4 3 8 3 2" xfId="29263" xr:uid="{00000000-0005-0000-0000-0000BE150000}"/>
    <cellStyle name="level1a 3 4 3 8 3 2 2" xfId="38050" xr:uid="{00000000-0005-0000-0000-0000BF150000}"/>
    <cellStyle name="level1a 3 4 3 8 4" xfId="8850" xr:uid="{00000000-0005-0000-0000-0000C0150000}"/>
    <cellStyle name="level1a 3 4 3 9" xfId="4881" xr:uid="{00000000-0005-0000-0000-0000C1150000}"/>
    <cellStyle name="level1a 3 4 3 9 2" xfId="26010" xr:uid="{00000000-0005-0000-0000-0000C2150000}"/>
    <cellStyle name="level1a 3 4 3_STUD aligned by INSTIT" xfId="4730" xr:uid="{00000000-0005-0000-0000-0000C3150000}"/>
    <cellStyle name="level1a 3 4 4" xfId="644" xr:uid="{00000000-0005-0000-0000-0000C4150000}"/>
    <cellStyle name="level1a 3 4 4 2" xfId="2086" xr:uid="{00000000-0005-0000-0000-0000C5150000}"/>
    <cellStyle name="level1a 3 4 4 2 2" xfId="11757" xr:uid="{00000000-0005-0000-0000-0000C6150000}"/>
    <cellStyle name="level1a 3 4 4 2 2 2" xfId="22163" xr:uid="{00000000-0005-0000-0000-0000C7150000}"/>
    <cellStyle name="level1a 3 4 4 2 3" xfId="15435" xr:uid="{00000000-0005-0000-0000-0000C8150000}"/>
    <cellStyle name="level1a 3 4 4 2 3 2" xfId="28101" xr:uid="{00000000-0005-0000-0000-0000C9150000}"/>
    <cellStyle name="level1a 3 4 4 2 3 2 2" xfId="36906" xr:uid="{00000000-0005-0000-0000-0000CA150000}"/>
    <cellStyle name="level1a 3 4 4 2 4" xfId="6379" xr:uid="{00000000-0005-0000-0000-0000CB150000}"/>
    <cellStyle name="level1a 3 4 4 3" xfId="3454" xr:uid="{00000000-0005-0000-0000-0000CC150000}"/>
    <cellStyle name="level1a 3 4 4 3 2" xfId="13088" xr:uid="{00000000-0005-0000-0000-0000CD150000}"/>
    <cellStyle name="level1a 3 4 4 3 2 2" xfId="23457" xr:uid="{00000000-0005-0000-0000-0000CE150000}"/>
    <cellStyle name="level1a 3 4 4 3 3" xfId="16698" xr:uid="{00000000-0005-0000-0000-0000CF150000}"/>
    <cellStyle name="level1a 3 4 4 3 3 2" xfId="29364" xr:uid="{00000000-0005-0000-0000-0000D0150000}"/>
    <cellStyle name="level1a 3 4 4 3 3 2 2" xfId="38147" xr:uid="{00000000-0005-0000-0000-0000D1150000}"/>
    <cellStyle name="level1a 3 4 4 3 4" xfId="7963" xr:uid="{00000000-0005-0000-0000-0000D2150000}"/>
    <cellStyle name="level1a 3 4 4 3 4 2" xfId="26086" xr:uid="{00000000-0005-0000-0000-0000D3150000}"/>
    <cellStyle name="level1a 3 4 4 4" xfId="10127" xr:uid="{00000000-0005-0000-0000-0000D4150000}"/>
    <cellStyle name="level1a 3 4 4 5" xfId="10440" xr:uid="{00000000-0005-0000-0000-0000D5150000}"/>
    <cellStyle name="level1a 3 4 4 5 2" xfId="20946" xr:uid="{00000000-0005-0000-0000-0000D6150000}"/>
    <cellStyle name="level1a 3 4 4 6" xfId="4775" xr:uid="{00000000-0005-0000-0000-0000D7150000}"/>
    <cellStyle name="level1a 3 4 4 6 2" xfId="26001" xr:uid="{00000000-0005-0000-0000-0000D8150000}"/>
    <cellStyle name="level1a 3 4 5" xfId="932" xr:uid="{00000000-0005-0000-0000-0000D9150000}"/>
    <cellStyle name="level1a 3 4 5 2" xfId="2087" xr:uid="{00000000-0005-0000-0000-0000DA150000}"/>
    <cellStyle name="level1a 3 4 5 2 2" xfId="11758" xr:uid="{00000000-0005-0000-0000-0000DB150000}"/>
    <cellStyle name="level1a 3 4 5 2 2 2" xfId="22164" xr:uid="{00000000-0005-0000-0000-0000DC150000}"/>
    <cellStyle name="level1a 3 4 5 2 3" xfId="15436" xr:uid="{00000000-0005-0000-0000-0000DD150000}"/>
    <cellStyle name="level1a 3 4 5 2 3 2" xfId="28102" xr:uid="{00000000-0005-0000-0000-0000DE150000}"/>
    <cellStyle name="level1a 3 4 5 2 3 2 2" xfId="36907" xr:uid="{00000000-0005-0000-0000-0000DF150000}"/>
    <cellStyle name="level1a 3 4 5 2 4" xfId="6644" xr:uid="{00000000-0005-0000-0000-0000E0150000}"/>
    <cellStyle name="level1a 3 4 5 3" xfId="3710" xr:uid="{00000000-0005-0000-0000-0000E1150000}"/>
    <cellStyle name="level1a 3 4 5 3 2" xfId="13337" xr:uid="{00000000-0005-0000-0000-0000E2150000}"/>
    <cellStyle name="level1a 3 4 5 3 2 2" xfId="23702" xr:uid="{00000000-0005-0000-0000-0000E3150000}"/>
    <cellStyle name="level1a 3 4 5 3 3" xfId="16937" xr:uid="{00000000-0005-0000-0000-0000E4150000}"/>
    <cellStyle name="level1a 3 4 5 3 3 2" xfId="29603" xr:uid="{00000000-0005-0000-0000-0000E5150000}"/>
    <cellStyle name="level1a 3 4 5 3 3 2 2" xfId="38382" xr:uid="{00000000-0005-0000-0000-0000E6150000}"/>
    <cellStyle name="level1a 3 4 5 3 4" xfId="8151" xr:uid="{00000000-0005-0000-0000-0000E7150000}"/>
    <cellStyle name="level1a 3 4 5 3 4 2" xfId="18795" xr:uid="{00000000-0005-0000-0000-0000E8150000}"/>
    <cellStyle name="level1a 3 4 5 4" xfId="8743" xr:uid="{00000000-0005-0000-0000-0000E9150000}"/>
    <cellStyle name="level1a 3 4 5 5" xfId="10675" xr:uid="{00000000-0005-0000-0000-0000EA150000}"/>
    <cellStyle name="level1a 3 4 5 5 2" xfId="21153" xr:uid="{00000000-0005-0000-0000-0000EB150000}"/>
    <cellStyle name="level1a 3 4 5 6" xfId="14339" xr:uid="{00000000-0005-0000-0000-0000EC150000}"/>
    <cellStyle name="level1a 3 4 5 6 2" xfId="27037" xr:uid="{00000000-0005-0000-0000-0000ED150000}"/>
    <cellStyle name="level1a 3 4 5 6 2 2" xfId="35876" xr:uid="{00000000-0005-0000-0000-0000EE150000}"/>
    <cellStyle name="level1a 3 4 5 7" xfId="5188" xr:uid="{00000000-0005-0000-0000-0000EF150000}"/>
    <cellStyle name="level1a 3 4 5 7 2" xfId="26873" xr:uid="{00000000-0005-0000-0000-0000F0150000}"/>
    <cellStyle name="level1a 3 4 6" xfId="952" xr:uid="{00000000-0005-0000-0000-0000F1150000}"/>
    <cellStyle name="level1a 3 4 6 2" xfId="2088" xr:uid="{00000000-0005-0000-0000-0000F2150000}"/>
    <cellStyle name="level1a 3 4 6 2 2" xfId="11759" xr:uid="{00000000-0005-0000-0000-0000F3150000}"/>
    <cellStyle name="level1a 3 4 6 2 2 2" xfId="22165" xr:uid="{00000000-0005-0000-0000-0000F4150000}"/>
    <cellStyle name="level1a 3 4 6 2 3" xfId="15437" xr:uid="{00000000-0005-0000-0000-0000F5150000}"/>
    <cellStyle name="level1a 3 4 6 2 3 2" xfId="28103" xr:uid="{00000000-0005-0000-0000-0000F6150000}"/>
    <cellStyle name="level1a 3 4 6 2 3 2 2" xfId="36908" xr:uid="{00000000-0005-0000-0000-0000F7150000}"/>
    <cellStyle name="level1a 3 4 6 2 4" xfId="6603" xr:uid="{00000000-0005-0000-0000-0000F8150000}"/>
    <cellStyle name="level1a 3 4 6 3" xfId="3730" xr:uid="{00000000-0005-0000-0000-0000F9150000}"/>
    <cellStyle name="level1a 3 4 6 3 2" xfId="13357" xr:uid="{00000000-0005-0000-0000-0000FA150000}"/>
    <cellStyle name="level1a 3 4 6 3 2 2" xfId="23722" xr:uid="{00000000-0005-0000-0000-0000FB150000}"/>
    <cellStyle name="level1a 3 4 6 3 3" xfId="16956" xr:uid="{00000000-0005-0000-0000-0000FC150000}"/>
    <cellStyle name="level1a 3 4 6 3 3 2" xfId="29622" xr:uid="{00000000-0005-0000-0000-0000FD150000}"/>
    <cellStyle name="level1a 3 4 6 3 3 2 2" xfId="38401" xr:uid="{00000000-0005-0000-0000-0000FE150000}"/>
    <cellStyle name="level1a 3 4 6 3 4" xfId="8105" xr:uid="{00000000-0005-0000-0000-0000FF150000}"/>
    <cellStyle name="level1a 3 4 6 3 4 2" xfId="24819" xr:uid="{00000000-0005-0000-0000-000000160000}"/>
    <cellStyle name="level1a 3 4 6 4" xfId="7881" xr:uid="{00000000-0005-0000-0000-000001160000}"/>
    <cellStyle name="level1a 3 4 6 5" xfId="14359" xr:uid="{00000000-0005-0000-0000-000002160000}"/>
    <cellStyle name="level1a 3 4 6 5 2" xfId="27056" xr:uid="{00000000-0005-0000-0000-000003160000}"/>
    <cellStyle name="level1a 3 4 6 5 2 2" xfId="35895" xr:uid="{00000000-0005-0000-0000-000004160000}"/>
    <cellStyle name="level1a 3 4 6 6" xfId="5158" xr:uid="{00000000-0005-0000-0000-000005160000}"/>
    <cellStyle name="level1a 3 4 6 6 2" xfId="20565" xr:uid="{00000000-0005-0000-0000-000006160000}"/>
    <cellStyle name="level1a 3 4 7" xfId="647" xr:uid="{00000000-0005-0000-0000-000007160000}"/>
    <cellStyle name="level1a 3 4 7 2" xfId="2089" xr:uid="{00000000-0005-0000-0000-000008160000}"/>
    <cellStyle name="level1a 3 4 7 2 2" xfId="11760" xr:uid="{00000000-0005-0000-0000-000009160000}"/>
    <cellStyle name="level1a 3 4 7 2 2 2" xfId="22166" xr:uid="{00000000-0005-0000-0000-00000A160000}"/>
    <cellStyle name="level1a 3 4 7 2 3" xfId="15438" xr:uid="{00000000-0005-0000-0000-00000B160000}"/>
    <cellStyle name="level1a 3 4 7 2 3 2" xfId="28104" xr:uid="{00000000-0005-0000-0000-00000C160000}"/>
    <cellStyle name="level1a 3 4 7 2 3 2 2" xfId="36909" xr:uid="{00000000-0005-0000-0000-00000D160000}"/>
    <cellStyle name="level1a 3 4 7 2 4" xfId="7022" xr:uid="{00000000-0005-0000-0000-00000E160000}"/>
    <cellStyle name="level1a 3 4 7 3" xfId="3456" xr:uid="{00000000-0005-0000-0000-00000F160000}"/>
    <cellStyle name="level1a 3 4 7 3 2" xfId="13090" xr:uid="{00000000-0005-0000-0000-000010160000}"/>
    <cellStyle name="level1a 3 4 7 3 2 2" xfId="23458" xr:uid="{00000000-0005-0000-0000-000011160000}"/>
    <cellStyle name="level1a 3 4 7 3 3" xfId="16699" xr:uid="{00000000-0005-0000-0000-000012160000}"/>
    <cellStyle name="level1a 3 4 7 3 3 2" xfId="29365" xr:uid="{00000000-0005-0000-0000-000013160000}"/>
    <cellStyle name="level1a 3 4 7 3 3 2 2" xfId="38148" xr:uid="{00000000-0005-0000-0000-000014160000}"/>
    <cellStyle name="level1a 3 4 7 3 4" xfId="8530" xr:uid="{00000000-0005-0000-0000-000015160000}"/>
    <cellStyle name="level1a 3 4 7 3 4 2" xfId="26625" xr:uid="{00000000-0005-0000-0000-000016160000}"/>
    <cellStyle name="level1a 3 4 7 4" xfId="9326" xr:uid="{00000000-0005-0000-0000-000017160000}"/>
    <cellStyle name="level1a 3 4 7 5" xfId="10443" xr:uid="{00000000-0005-0000-0000-000018160000}"/>
    <cellStyle name="level1a 3 4 7 5 2" xfId="20948" xr:uid="{00000000-0005-0000-0000-000019160000}"/>
    <cellStyle name="level1a 3 4 7 6" xfId="10187" xr:uid="{00000000-0005-0000-0000-00001A160000}"/>
    <cellStyle name="level1a 3 4 7 6 2" xfId="20354" xr:uid="{00000000-0005-0000-0000-00001B160000}"/>
    <cellStyle name="level1a 3 4 7 6 2 2" xfId="33292" xr:uid="{00000000-0005-0000-0000-00001C160000}"/>
    <cellStyle name="level1a 3 4 7 7" xfId="5490" xr:uid="{00000000-0005-0000-0000-00001D160000}"/>
    <cellStyle name="level1a 3 4 7 7 2" xfId="24834" xr:uid="{00000000-0005-0000-0000-00001E160000}"/>
    <cellStyle name="level1a 3 4 8" xfId="1617" xr:uid="{00000000-0005-0000-0000-00001F160000}"/>
    <cellStyle name="level1a 3 4 8 2" xfId="2090" xr:uid="{00000000-0005-0000-0000-000020160000}"/>
    <cellStyle name="level1a 3 4 8 2 2" xfId="11761" xr:uid="{00000000-0005-0000-0000-000021160000}"/>
    <cellStyle name="level1a 3 4 8 2 2 2" xfId="22167" xr:uid="{00000000-0005-0000-0000-000022160000}"/>
    <cellStyle name="level1a 3 4 8 2 3" xfId="15439" xr:uid="{00000000-0005-0000-0000-000023160000}"/>
    <cellStyle name="level1a 3 4 8 2 3 2" xfId="28105" xr:uid="{00000000-0005-0000-0000-000024160000}"/>
    <cellStyle name="level1a 3 4 8 2 3 2 2" xfId="36910" xr:uid="{00000000-0005-0000-0000-000025160000}"/>
    <cellStyle name="level1a 3 4 8 2 4" xfId="7289" xr:uid="{00000000-0005-0000-0000-000026160000}"/>
    <cellStyle name="level1a 3 4 8 3" xfId="4395" xr:uid="{00000000-0005-0000-0000-000027160000}"/>
    <cellStyle name="level1a 3 4 8 3 2" xfId="14017" xr:uid="{00000000-0005-0000-0000-000028160000}"/>
    <cellStyle name="level1a 3 4 8 3 2 2" xfId="24355" xr:uid="{00000000-0005-0000-0000-000029160000}"/>
    <cellStyle name="level1a 3 4 8 3 3" xfId="17570" xr:uid="{00000000-0005-0000-0000-00002A160000}"/>
    <cellStyle name="level1a 3 4 8 3 3 2" xfId="30236" xr:uid="{00000000-0005-0000-0000-00002B160000}"/>
    <cellStyle name="level1a 3 4 8 3 3 2 2" xfId="39013" xr:uid="{00000000-0005-0000-0000-00002C160000}"/>
    <cellStyle name="level1a 3 4 8 3 4" xfId="9601" xr:uid="{00000000-0005-0000-0000-00002D160000}"/>
    <cellStyle name="level1a 3 4 8 4" xfId="11288" xr:uid="{00000000-0005-0000-0000-00002E160000}"/>
    <cellStyle name="level1a 3 4 8 4 2" xfId="21717" xr:uid="{00000000-0005-0000-0000-00002F160000}"/>
    <cellStyle name="level1a 3 4 8 5" xfId="14995" xr:uid="{00000000-0005-0000-0000-000030160000}"/>
    <cellStyle name="level1a 3 4 8 5 2" xfId="27668" xr:uid="{00000000-0005-0000-0000-000031160000}"/>
    <cellStyle name="level1a 3 4 8 5 2 2" xfId="36484" xr:uid="{00000000-0005-0000-0000-000032160000}"/>
    <cellStyle name="level1a 3 4 8 6" xfId="5745" xr:uid="{00000000-0005-0000-0000-000033160000}"/>
    <cellStyle name="level1a 3 4 8 6 2" xfId="25730" xr:uid="{00000000-0005-0000-0000-000034160000}"/>
    <cellStyle name="level1a 3 4 9" xfId="2073" xr:uid="{00000000-0005-0000-0000-000035160000}"/>
    <cellStyle name="level1a 3 4 9 2" xfId="11744" xr:uid="{00000000-0005-0000-0000-000036160000}"/>
    <cellStyle name="level1a 3 4 9 2 2" xfId="22150" xr:uid="{00000000-0005-0000-0000-000037160000}"/>
    <cellStyle name="level1a 3 4 9 3" xfId="15422" xr:uid="{00000000-0005-0000-0000-000038160000}"/>
    <cellStyle name="level1a 3 4 9 3 2" xfId="28088" xr:uid="{00000000-0005-0000-0000-000039160000}"/>
    <cellStyle name="level1a 3 4 9 3 2 2" xfId="36893" xr:uid="{00000000-0005-0000-0000-00003A160000}"/>
    <cellStyle name="level1a 3 4 9 4" xfId="6277" xr:uid="{00000000-0005-0000-0000-00003B160000}"/>
    <cellStyle name="level1a 3 4_STUD aligned by INSTIT" xfId="4791" xr:uid="{00000000-0005-0000-0000-00003C160000}"/>
    <cellStyle name="level1a 3 5" xfId="378" xr:uid="{00000000-0005-0000-0000-00003D160000}"/>
    <cellStyle name="level1a 3 5 2" xfId="734" xr:uid="{00000000-0005-0000-0000-00003E160000}"/>
    <cellStyle name="level1a 3 5 2 2" xfId="2092" xr:uid="{00000000-0005-0000-0000-00003F160000}"/>
    <cellStyle name="level1a 3 5 2 2 2" xfId="11763" xr:uid="{00000000-0005-0000-0000-000040160000}"/>
    <cellStyle name="level1a 3 5 2 2 2 2" xfId="22169" xr:uid="{00000000-0005-0000-0000-000041160000}"/>
    <cellStyle name="level1a 3 5 2 2 3" xfId="15441" xr:uid="{00000000-0005-0000-0000-000042160000}"/>
    <cellStyle name="level1a 3 5 2 2 3 2" xfId="28107" xr:uid="{00000000-0005-0000-0000-000043160000}"/>
    <cellStyle name="level1a 3 5 2 2 3 2 2" xfId="36912" xr:uid="{00000000-0005-0000-0000-000044160000}"/>
    <cellStyle name="level1a 3 5 2 2 4" xfId="6706" xr:uid="{00000000-0005-0000-0000-000045160000}"/>
    <cellStyle name="level1a 3 5 2 3" xfId="3515" xr:uid="{00000000-0005-0000-0000-000046160000}"/>
    <cellStyle name="level1a 3 5 2 3 2" xfId="13147" xr:uid="{00000000-0005-0000-0000-000047160000}"/>
    <cellStyle name="level1a 3 5 2 3 2 2" xfId="23516" xr:uid="{00000000-0005-0000-0000-000048160000}"/>
    <cellStyle name="level1a 3 5 2 3 3" xfId="16758" xr:uid="{00000000-0005-0000-0000-000049160000}"/>
    <cellStyle name="level1a 3 5 2 3 3 2" xfId="29424" xr:uid="{00000000-0005-0000-0000-00004A160000}"/>
    <cellStyle name="level1a 3 5 2 3 3 2 2" xfId="38205" xr:uid="{00000000-0005-0000-0000-00004B160000}"/>
    <cellStyle name="level1a 3 5 2 3 4" xfId="8212" xr:uid="{00000000-0005-0000-0000-00004C160000}"/>
    <cellStyle name="level1a 3 5 2 3 4 2" xfId="20193" xr:uid="{00000000-0005-0000-0000-00004D160000}"/>
    <cellStyle name="level1a 3 5 2 4" xfId="7856" xr:uid="{00000000-0005-0000-0000-00004E160000}"/>
    <cellStyle name="level1a 3 5 2 5" xfId="10517" xr:uid="{00000000-0005-0000-0000-00004F160000}"/>
    <cellStyle name="level1a 3 5 2 5 2" xfId="21014" xr:uid="{00000000-0005-0000-0000-000050160000}"/>
    <cellStyle name="level1a 3 5 2 6" xfId="5241" xr:uid="{00000000-0005-0000-0000-000051160000}"/>
    <cellStyle name="level1a 3 5 2 6 2" xfId="18072" xr:uid="{00000000-0005-0000-0000-000052160000}"/>
    <cellStyle name="level1a 3 5 3" xfId="1013" xr:uid="{00000000-0005-0000-0000-000053160000}"/>
    <cellStyle name="level1a 3 5 3 2" xfId="2093" xr:uid="{00000000-0005-0000-0000-000054160000}"/>
    <cellStyle name="level1a 3 5 3 2 2" xfId="11764" xr:uid="{00000000-0005-0000-0000-000055160000}"/>
    <cellStyle name="level1a 3 5 3 2 2 2" xfId="22170" xr:uid="{00000000-0005-0000-0000-000056160000}"/>
    <cellStyle name="level1a 3 5 3 2 3" xfId="15442" xr:uid="{00000000-0005-0000-0000-000057160000}"/>
    <cellStyle name="level1a 3 5 3 2 3 2" xfId="28108" xr:uid="{00000000-0005-0000-0000-000058160000}"/>
    <cellStyle name="level1a 3 5 3 2 3 2 2" xfId="36913" xr:uid="{00000000-0005-0000-0000-000059160000}"/>
    <cellStyle name="level1a 3 5 3 2 4" xfId="6860" xr:uid="{00000000-0005-0000-0000-00005A160000}"/>
    <cellStyle name="level1a 3 5 3 3" xfId="3791" xr:uid="{00000000-0005-0000-0000-00005B160000}"/>
    <cellStyle name="level1a 3 5 3 3 2" xfId="13418" xr:uid="{00000000-0005-0000-0000-00005C160000}"/>
    <cellStyle name="level1a 3 5 3 3 2 2" xfId="23781" xr:uid="{00000000-0005-0000-0000-00005D160000}"/>
    <cellStyle name="level1a 3 5 3 3 3" xfId="17013" xr:uid="{00000000-0005-0000-0000-00005E160000}"/>
    <cellStyle name="level1a 3 5 3 3 3 2" xfId="29679" xr:uid="{00000000-0005-0000-0000-00005F160000}"/>
    <cellStyle name="level1a 3 5 3 3 3 2 2" xfId="38458" xr:uid="{00000000-0005-0000-0000-000060160000}"/>
    <cellStyle name="level1a 3 5 3 3 4" xfId="8366" xr:uid="{00000000-0005-0000-0000-000061160000}"/>
    <cellStyle name="level1a 3 5 3 3 4 2" xfId="20704" xr:uid="{00000000-0005-0000-0000-000062160000}"/>
    <cellStyle name="level1a 3 5 3 4" xfId="9159" xr:uid="{00000000-0005-0000-0000-000063160000}"/>
    <cellStyle name="level1a 3 5 3 5" xfId="14417" xr:uid="{00000000-0005-0000-0000-000064160000}"/>
    <cellStyle name="level1a 3 5 3 5 2" xfId="27111" xr:uid="{00000000-0005-0000-0000-000065160000}"/>
    <cellStyle name="level1a 3 5 3 5 2 2" xfId="35949" xr:uid="{00000000-0005-0000-0000-000066160000}"/>
    <cellStyle name="level1a 3 5 3 6" xfId="5367" xr:uid="{00000000-0005-0000-0000-000067160000}"/>
    <cellStyle name="level1a 3 5 3 6 2" xfId="17903" xr:uid="{00000000-0005-0000-0000-000068160000}"/>
    <cellStyle name="level1a 3 5 4" xfId="1246" xr:uid="{00000000-0005-0000-0000-000069160000}"/>
    <cellStyle name="level1a 3 5 4 2" xfId="2094" xr:uid="{00000000-0005-0000-0000-00006A160000}"/>
    <cellStyle name="level1a 3 5 4 2 2" xfId="11765" xr:uid="{00000000-0005-0000-0000-00006B160000}"/>
    <cellStyle name="level1a 3 5 4 2 2 2" xfId="22171" xr:uid="{00000000-0005-0000-0000-00006C160000}"/>
    <cellStyle name="level1a 3 5 4 2 3" xfId="15443" xr:uid="{00000000-0005-0000-0000-00006D160000}"/>
    <cellStyle name="level1a 3 5 4 2 3 2" xfId="28109" xr:uid="{00000000-0005-0000-0000-00006E160000}"/>
    <cellStyle name="level1a 3 5 4 2 3 2 2" xfId="36914" xr:uid="{00000000-0005-0000-0000-00006F160000}"/>
    <cellStyle name="level1a 3 5 4 2 4" xfId="7086" xr:uid="{00000000-0005-0000-0000-000070160000}"/>
    <cellStyle name="level1a 3 5 4 3" xfId="4024" xr:uid="{00000000-0005-0000-0000-000071160000}"/>
    <cellStyle name="level1a 3 5 4 3 2" xfId="13646" xr:uid="{00000000-0005-0000-0000-000072160000}"/>
    <cellStyle name="level1a 3 5 4 3 2 2" xfId="23999" xr:uid="{00000000-0005-0000-0000-000073160000}"/>
    <cellStyle name="level1a 3 5 4 3 3" xfId="17226" xr:uid="{00000000-0005-0000-0000-000074160000}"/>
    <cellStyle name="level1a 3 5 4 3 3 2" xfId="29892" xr:uid="{00000000-0005-0000-0000-000075160000}"/>
    <cellStyle name="level1a 3 5 4 3 3 2 2" xfId="38669" xr:uid="{00000000-0005-0000-0000-000076160000}"/>
    <cellStyle name="level1a 3 5 4 3 4" xfId="8594" xr:uid="{00000000-0005-0000-0000-000077160000}"/>
    <cellStyle name="level1a 3 5 4 3 4 2" xfId="26711" xr:uid="{00000000-0005-0000-0000-000078160000}"/>
    <cellStyle name="level1a 3 5 4 4" xfId="9390" xr:uid="{00000000-0005-0000-0000-000079160000}"/>
    <cellStyle name="level1a 3 5 4 5" xfId="10917" xr:uid="{00000000-0005-0000-0000-00007A160000}"/>
    <cellStyle name="level1a 3 5 4 5 2" xfId="21358" xr:uid="{00000000-0005-0000-0000-00007B160000}"/>
    <cellStyle name="level1a 3 5 4 6" xfId="14624" xr:uid="{00000000-0005-0000-0000-00007C160000}"/>
    <cellStyle name="level1a 3 5 4 6 2" xfId="27310" xr:uid="{00000000-0005-0000-0000-00007D160000}"/>
    <cellStyle name="level1a 3 5 4 6 2 2" xfId="36140" xr:uid="{00000000-0005-0000-0000-00007E160000}"/>
    <cellStyle name="level1a 3 5 4 7" xfId="5545" xr:uid="{00000000-0005-0000-0000-00007F160000}"/>
    <cellStyle name="level1a 3 5 4 7 2" xfId="26629" xr:uid="{00000000-0005-0000-0000-000080160000}"/>
    <cellStyle name="level1a 3 5 5" xfId="1463" xr:uid="{00000000-0005-0000-0000-000081160000}"/>
    <cellStyle name="level1a 3 5 5 2" xfId="2095" xr:uid="{00000000-0005-0000-0000-000082160000}"/>
    <cellStyle name="level1a 3 5 5 2 2" xfId="11766" xr:uid="{00000000-0005-0000-0000-000083160000}"/>
    <cellStyle name="level1a 3 5 5 2 2 2" xfId="22172" xr:uid="{00000000-0005-0000-0000-000084160000}"/>
    <cellStyle name="level1a 3 5 5 2 3" xfId="15444" xr:uid="{00000000-0005-0000-0000-000085160000}"/>
    <cellStyle name="level1a 3 5 5 2 3 2" xfId="28110" xr:uid="{00000000-0005-0000-0000-000086160000}"/>
    <cellStyle name="level1a 3 5 5 2 3 2 2" xfId="36915" xr:uid="{00000000-0005-0000-0000-000087160000}"/>
    <cellStyle name="level1a 3 5 5 2 4" xfId="7290" xr:uid="{00000000-0005-0000-0000-000088160000}"/>
    <cellStyle name="level1a 3 5 5 3" xfId="4241" xr:uid="{00000000-0005-0000-0000-000089160000}"/>
    <cellStyle name="level1a 3 5 5 3 2" xfId="13863" xr:uid="{00000000-0005-0000-0000-00008A160000}"/>
    <cellStyle name="level1a 3 5 5 3 2 2" xfId="24206" xr:uid="{00000000-0005-0000-0000-00008B160000}"/>
    <cellStyle name="level1a 3 5 5 3 3" xfId="17425" xr:uid="{00000000-0005-0000-0000-00008C160000}"/>
    <cellStyle name="level1a 3 5 5 3 3 2" xfId="30091" xr:uid="{00000000-0005-0000-0000-00008D160000}"/>
    <cellStyle name="level1a 3 5 5 3 3 2 2" xfId="38868" xr:uid="{00000000-0005-0000-0000-00008E160000}"/>
    <cellStyle name="level1a 3 5 5 3 4" xfId="9602" xr:uid="{00000000-0005-0000-0000-00008F160000}"/>
    <cellStyle name="level1a 3 5 5 4" xfId="11134" xr:uid="{00000000-0005-0000-0000-000090160000}"/>
    <cellStyle name="level1a 3 5 5 4 2" xfId="21566" xr:uid="{00000000-0005-0000-0000-000091160000}"/>
    <cellStyle name="level1a 3 5 5 5" xfId="14841" xr:uid="{00000000-0005-0000-0000-000092160000}"/>
    <cellStyle name="level1a 3 5 5 5 2" xfId="27519" xr:uid="{00000000-0005-0000-0000-000093160000}"/>
    <cellStyle name="level1a 3 5 5 5 2 2" xfId="36339" xr:uid="{00000000-0005-0000-0000-000094160000}"/>
    <cellStyle name="level1a 3 5 5 6" xfId="5746" xr:uid="{00000000-0005-0000-0000-000095160000}"/>
    <cellStyle name="level1a 3 5 5 6 2" xfId="20888" xr:uid="{00000000-0005-0000-0000-000096160000}"/>
    <cellStyle name="level1a 3 5 6" xfId="1665" xr:uid="{00000000-0005-0000-0000-000097160000}"/>
    <cellStyle name="level1a 3 5 6 2" xfId="2096" xr:uid="{00000000-0005-0000-0000-000098160000}"/>
    <cellStyle name="level1a 3 5 6 2 2" xfId="11767" xr:uid="{00000000-0005-0000-0000-000099160000}"/>
    <cellStyle name="level1a 3 5 6 2 2 2" xfId="22173" xr:uid="{00000000-0005-0000-0000-00009A160000}"/>
    <cellStyle name="level1a 3 5 6 2 3" xfId="15445" xr:uid="{00000000-0005-0000-0000-00009B160000}"/>
    <cellStyle name="level1a 3 5 6 2 3 2" xfId="28111" xr:uid="{00000000-0005-0000-0000-00009C160000}"/>
    <cellStyle name="level1a 3 5 6 2 3 2 2" xfId="36916" xr:uid="{00000000-0005-0000-0000-00009D160000}"/>
    <cellStyle name="level1a 3 5 6 2 4" xfId="7291" xr:uid="{00000000-0005-0000-0000-00009E160000}"/>
    <cellStyle name="level1a 3 5 6 3" xfId="4443" xr:uid="{00000000-0005-0000-0000-00009F160000}"/>
    <cellStyle name="level1a 3 5 6 3 2" xfId="14065" xr:uid="{00000000-0005-0000-0000-0000A0160000}"/>
    <cellStyle name="level1a 3 5 6 3 2 2" xfId="24399" xr:uid="{00000000-0005-0000-0000-0000A1160000}"/>
    <cellStyle name="level1a 3 5 6 3 3" xfId="17612" xr:uid="{00000000-0005-0000-0000-0000A2160000}"/>
    <cellStyle name="level1a 3 5 6 3 3 2" xfId="30278" xr:uid="{00000000-0005-0000-0000-0000A3160000}"/>
    <cellStyle name="level1a 3 5 6 3 3 2 2" xfId="39055" xr:uid="{00000000-0005-0000-0000-0000A4160000}"/>
    <cellStyle name="level1a 3 5 6 3 4" xfId="9603" xr:uid="{00000000-0005-0000-0000-0000A5160000}"/>
    <cellStyle name="level1a 3 5 6 4" xfId="11336" xr:uid="{00000000-0005-0000-0000-0000A6160000}"/>
    <cellStyle name="level1a 3 5 6 4 2" xfId="21762" xr:uid="{00000000-0005-0000-0000-0000A7160000}"/>
    <cellStyle name="level1a 3 5 6 5" xfId="15043" xr:uid="{00000000-0005-0000-0000-0000A8160000}"/>
    <cellStyle name="level1a 3 5 6 5 2" xfId="27713" xr:uid="{00000000-0005-0000-0000-0000A9160000}"/>
    <cellStyle name="level1a 3 5 6 5 2 2" xfId="36526" xr:uid="{00000000-0005-0000-0000-0000AA160000}"/>
    <cellStyle name="level1a 3 5 6 6" xfId="5747" xr:uid="{00000000-0005-0000-0000-0000AB160000}"/>
    <cellStyle name="level1a 3 5 6 6 2" xfId="26883" xr:uid="{00000000-0005-0000-0000-0000AC160000}"/>
    <cellStyle name="level1a 3 5 7" xfId="2091" xr:uid="{00000000-0005-0000-0000-0000AD160000}"/>
    <cellStyle name="level1a 3 5 7 2" xfId="11762" xr:uid="{00000000-0005-0000-0000-0000AE160000}"/>
    <cellStyle name="level1a 3 5 7 2 2" xfId="22168" xr:uid="{00000000-0005-0000-0000-0000AF160000}"/>
    <cellStyle name="level1a 3 5 7 3" xfId="15440" xr:uid="{00000000-0005-0000-0000-0000B0160000}"/>
    <cellStyle name="level1a 3 5 7 3 2" xfId="28106" xr:uid="{00000000-0005-0000-0000-0000B1160000}"/>
    <cellStyle name="level1a 3 5 7 3 2 2" xfId="36911" xr:uid="{00000000-0005-0000-0000-0000B2160000}"/>
    <cellStyle name="level1a 3 5 7 4" xfId="6421" xr:uid="{00000000-0005-0000-0000-0000B3160000}"/>
    <cellStyle name="level1a 3 5 8" xfId="4831" xr:uid="{00000000-0005-0000-0000-0000B4160000}"/>
    <cellStyle name="level1a 3 5 8 2" xfId="18866" xr:uid="{00000000-0005-0000-0000-0000B5160000}"/>
    <cellStyle name="level1a 3 5_STUD aligned by INSTIT" xfId="4704" xr:uid="{00000000-0005-0000-0000-0000B6160000}"/>
    <cellStyle name="level1a 3 6" xfId="372" xr:uid="{00000000-0005-0000-0000-0000B7160000}"/>
    <cellStyle name="level1a 3 6 2" xfId="728" xr:uid="{00000000-0005-0000-0000-0000B8160000}"/>
    <cellStyle name="level1a 3 6 2 2" xfId="2098" xr:uid="{00000000-0005-0000-0000-0000B9160000}"/>
    <cellStyle name="level1a 3 6 2 2 2" xfId="11769" xr:uid="{00000000-0005-0000-0000-0000BA160000}"/>
    <cellStyle name="level1a 3 6 2 2 2 2" xfId="22175" xr:uid="{00000000-0005-0000-0000-0000BB160000}"/>
    <cellStyle name="level1a 3 6 2 2 3" xfId="15447" xr:uid="{00000000-0005-0000-0000-0000BC160000}"/>
    <cellStyle name="level1a 3 6 2 2 3 2" xfId="28113" xr:uid="{00000000-0005-0000-0000-0000BD160000}"/>
    <cellStyle name="level1a 3 6 2 2 3 2 2" xfId="36918" xr:uid="{00000000-0005-0000-0000-0000BE160000}"/>
    <cellStyle name="level1a 3 6 2 2 4" xfId="6700" xr:uid="{00000000-0005-0000-0000-0000BF160000}"/>
    <cellStyle name="level1a 3 6 2 3" xfId="3509" xr:uid="{00000000-0005-0000-0000-0000C0160000}"/>
    <cellStyle name="level1a 3 6 2 3 2" xfId="13141" xr:uid="{00000000-0005-0000-0000-0000C1160000}"/>
    <cellStyle name="level1a 3 6 2 3 2 2" xfId="23510" xr:uid="{00000000-0005-0000-0000-0000C2160000}"/>
    <cellStyle name="level1a 3 6 2 3 3" xfId="16752" xr:uid="{00000000-0005-0000-0000-0000C3160000}"/>
    <cellStyle name="level1a 3 6 2 3 3 2" xfId="29418" xr:uid="{00000000-0005-0000-0000-0000C4160000}"/>
    <cellStyle name="level1a 3 6 2 3 3 2 2" xfId="38199" xr:uid="{00000000-0005-0000-0000-0000C5160000}"/>
    <cellStyle name="level1a 3 6 2 3 4" xfId="8206" xr:uid="{00000000-0005-0000-0000-0000C6160000}"/>
    <cellStyle name="level1a 3 6 2 3 4 2" xfId="25720" xr:uid="{00000000-0005-0000-0000-0000C7160000}"/>
    <cellStyle name="level1a 3 6 2 4" xfId="7937" xr:uid="{00000000-0005-0000-0000-0000C8160000}"/>
    <cellStyle name="level1a 3 6 2 5" xfId="10511" xr:uid="{00000000-0005-0000-0000-0000C9160000}"/>
    <cellStyle name="level1a 3 6 2 5 2" xfId="21008" xr:uid="{00000000-0005-0000-0000-0000CA160000}"/>
    <cellStyle name="level1a 3 6 2 6" xfId="10800" xr:uid="{00000000-0005-0000-0000-0000CB160000}"/>
    <cellStyle name="level1a 3 6 2 6 2" xfId="20737" xr:uid="{00000000-0005-0000-0000-0000CC160000}"/>
    <cellStyle name="level1a 3 6 2 6 2 2" xfId="33314" xr:uid="{00000000-0005-0000-0000-0000CD160000}"/>
    <cellStyle name="level1a 3 6 2 7" xfId="5236" xr:uid="{00000000-0005-0000-0000-0000CE160000}"/>
    <cellStyle name="level1a 3 6 2 7 2" xfId="24713" xr:uid="{00000000-0005-0000-0000-0000CF160000}"/>
    <cellStyle name="level1a 3 6 3" xfId="1007" xr:uid="{00000000-0005-0000-0000-0000D0160000}"/>
    <cellStyle name="level1a 3 6 3 2" xfId="2099" xr:uid="{00000000-0005-0000-0000-0000D1160000}"/>
    <cellStyle name="level1a 3 6 3 2 2" xfId="11770" xr:uid="{00000000-0005-0000-0000-0000D2160000}"/>
    <cellStyle name="level1a 3 6 3 2 2 2" xfId="22176" xr:uid="{00000000-0005-0000-0000-0000D3160000}"/>
    <cellStyle name="level1a 3 6 3 2 3" xfId="15448" xr:uid="{00000000-0005-0000-0000-0000D4160000}"/>
    <cellStyle name="level1a 3 6 3 2 3 2" xfId="28114" xr:uid="{00000000-0005-0000-0000-0000D5160000}"/>
    <cellStyle name="level1a 3 6 3 2 3 2 2" xfId="36919" xr:uid="{00000000-0005-0000-0000-0000D6160000}"/>
    <cellStyle name="level1a 3 6 3 2 4" xfId="6854" xr:uid="{00000000-0005-0000-0000-0000D7160000}"/>
    <cellStyle name="level1a 3 6 3 3" xfId="3785" xr:uid="{00000000-0005-0000-0000-0000D8160000}"/>
    <cellStyle name="level1a 3 6 3 3 2" xfId="13412" xr:uid="{00000000-0005-0000-0000-0000D9160000}"/>
    <cellStyle name="level1a 3 6 3 3 2 2" xfId="23775" xr:uid="{00000000-0005-0000-0000-0000DA160000}"/>
    <cellStyle name="level1a 3 6 3 3 3" xfId="17007" xr:uid="{00000000-0005-0000-0000-0000DB160000}"/>
    <cellStyle name="level1a 3 6 3 3 3 2" xfId="29673" xr:uid="{00000000-0005-0000-0000-0000DC160000}"/>
    <cellStyle name="level1a 3 6 3 3 3 2 2" xfId="38452" xr:uid="{00000000-0005-0000-0000-0000DD160000}"/>
    <cellStyle name="level1a 3 6 3 3 4" xfId="8360" xr:uid="{00000000-0005-0000-0000-0000DE160000}"/>
    <cellStyle name="level1a 3 6 3 3 4 2" xfId="18789" xr:uid="{00000000-0005-0000-0000-0000DF160000}"/>
    <cellStyle name="level1a 3 6 3 4" xfId="9153" xr:uid="{00000000-0005-0000-0000-0000E0160000}"/>
    <cellStyle name="level1a 3 6 3 5" xfId="5361" xr:uid="{00000000-0005-0000-0000-0000E1160000}"/>
    <cellStyle name="level1a 3 6 3 5 2" xfId="18195" xr:uid="{00000000-0005-0000-0000-0000E2160000}"/>
    <cellStyle name="level1a 3 6 4" xfId="1240" xr:uid="{00000000-0005-0000-0000-0000E3160000}"/>
    <cellStyle name="level1a 3 6 4 2" xfId="2100" xr:uid="{00000000-0005-0000-0000-0000E4160000}"/>
    <cellStyle name="level1a 3 6 4 2 2" xfId="11771" xr:uid="{00000000-0005-0000-0000-0000E5160000}"/>
    <cellStyle name="level1a 3 6 4 2 2 2" xfId="22177" xr:uid="{00000000-0005-0000-0000-0000E6160000}"/>
    <cellStyle name="level1a 3 6 4 2 3" xfId="15449" xr:uid="{00000000-0005-0000-0000-0000E7160000}"/>
    <cellStyle name="level1a 3 6 4 2 3 2" xfId="28115" xr:uid="{00000000-0005-0000-0000-0000E8160000}"/>
    <cellStyle name="level1a 3 6 4 2 3 2 2" xfId="36920" xr:uid="{00000000-0005-0000-0000-0000E9160000}"/>
    <cellStyle name="level1a 3 6 4 2 4" xfId="7292" xr:uid="{00000000-0005-0000-0000-0000EA160000}"/>
    <cellStyle name="level1a 3 6 4 3" xfId="4018" xr:uid="{00000000-0005-0000-0000-0000EB160000}"/>
    <cellStyle name="level1a 3 6 4 3 2" xfId="13640" xr:uid="{00000000-0005-0000-0000-0000EC160000}"/>
    <cellStyle name="level1a 3 6 4 3 2 2" xfId="23993" xr:uid="{00000000-0005-0000-0000-0000ED160000}"/>
    <cellStyle name="level1a 3 6 4 3 3" xfId="17220" xr:uid="{00000000-0005-0000-0000-0000EE160000}"/>
    <cellStyle name="level1a 3 6 4 3 3 2" xfId="29886" xr:uid="{00000000-0005-0000-0000-0000EF160000}"/>
    <cellStyle name="level1a 3 6 4 3 3 2 2" xfId="38663" xr:uid="{00000000-0005-0000-0000-0000F0160000}"/>
    <cellStyle name="level1a 3 6 4 3 4" xfId="9604" xr:uid="{00000000-0005-0000-0000-0000F1160000}"/>
    <cellStyle name="level1a 3 6 4 4" xfId="10911" xr:uid="{00000000-0005-0000-0000-0000F2160000}"/>
    <cellStyle name="level1a 3 6 4 4 2" xfId="21352" xr:uid="{00000000-0005-0000-0000-0000F3160000}"/>
    <cellStyle name="level1a 3 6 4 5" xfId="14618" xr:uid="{00000000-0005-0000-0000-0000F4160000}"/>
    <cellStyle name="level1a 3 6 4 5 2" xfId="27304" xr:uid="{00000000-0005-0000-0000-0000F5160000}"/>
    <cellStyle name="level1a 3 6 4 5 2 2" xfId="36134" xr:uid="{00000000-0005-0000-0000-0000F6160000}"/>
    <cellStyle name="level1a 3 6 4 6" xfId="5748" xr:uid="{00000000-0005-0000-0000-0000F7160000}"/>
    <cellStyle name="level1a 3 6 4 6 2" xfId="20366" xr:uid="{00000000-0005-0000-0000-0000F8160000}"/>
    <cellStyle name="level1a 3 6 5" xfId="1457" xr:uid="{00000000-0005-0000-0000-0000F9160000}"/>
    <cellStyle name="level1a 3 6 5 2" xfId="2101" xr:uid="{00000000-0005-0000-0000-0000FA160000}"/>
    <cellStyle name="level1a 3 6 5 2 2" xfId="11772" xr:uid="{00000000-0005-0000-0000-0000FB160000}"/>
    <cellStyle name="level1a 3 6 5 2 2 2" xfId="22178" xr:uid="{00000000-0005-0000-0000-0000FC160000}"/>
    <cellStyle name="level1a 3 6 5 2 3" xfId="15450" xr:uid="{00000000-0005-0000-0000-0000FD160000}"/>
    <cellStyle name="level1a 3 6 5 2 3 2" xfId="28116" xr:uid="{00000000-0005-0000-0000-0000FE160000}"/>
    <cellStyle name="level1a 3 6 5 2 3 2 2" xfId="36921" xr:uid="{00000000-0005-0000-0000-0000FF160000}"/>
    <cellStyle name="level1a 3 6 5 2 4" xfId="7293" xr:uid="{00000000-0005-0000-0000-000000170000}"/>
    <cellStyle name="level1a 3 6 5 3" xfId="4235" xr:uid="{00000000-0005-0000-0000-000001170000}"/>
    <cellStyle name="level1a 3 6 5 3 2" xfId="13857" xr:uid="{00000000-0005-0000-0000-000002170000}"/>
    <cellStyle name="level1a 3 6 5 3 2 2" xfId="24200" xr:uid="{00000000-0005-0000-0000-000003170000}"/>
    <cellStyle name="level1a 3 6 5 3 3" xfId="17419" xr:uid="{00000000-0005-0000-0000-000004170000}"/>
    <cellStyle name="level1a 3 6 5 3 3 2" xfId="30085" xr:uid="{00000000-0005-0000-0000-000005170000}"/>
    <cellStyle name="level1a 3 6 5 3 3 2 2" xfId="38862" xr:uid="{00000000-0005-0000-0000-000006170000}"/>
    <cellStyle name="level1a 3 6 5 3 4" xfId="9605" xr:uid="{00000000-0005-0000-0000-000007170000}"/>
    <cellStyle name="level1a 3 6 5 4" xfId="11128" xr:uid="{00000000-0005-0000-0000-000008170000}"/>
    <cellStyle name="level1a 3 6 5 4 2" xfId="21560" xr:uid="{00000000-0005-0000-0000-000009170000}"/>
    <cellStyle name="level1a 3 6 5 5" xfId="14835" xr:uid="{00000000-0005-0000-0000-00000A170000}"/>
    <cellStyle name="level1a 3 6 5 5 2" xfId="27513" xr:uid="{00000000-0005-0000-0000-00000B170000}"/>
    <cellStyle name="level1a 3 6 5 5 2 2" xfId="36333" xr:uid="{00000000-0005-0000-0000-00000C170000}"/>
    <cellStyle name="level1a 3 6 5 6" xfId="5749" xr:uid="{00000000-0005-0000-0000-00000D170000}"/>
    <cellStyle name="level1a 3 6 5 6 2" xfId="19953" xr:uid="{00000000-0005-0000-0000-00000E170000}"/>
    <cellStyle name="level1a 3 6 6" xfId="1659" xr:uid="{00000000-0005-0000-0000-00000F170000}"/>
    <cellStyle name="level1a 3 6 6 2" xfId="2102" xr:uid="{00000000-0005-0000-0000-000010170000}"/>
    <cellStyle name="level1a 3 6 6 2 2" xfId="11773" xr:uid="{00000000-0005-0000-0000-000011170000}"/>
    <cellStyle name="level1a 3 6 6 2 2 2" xfId="22179" xr:uid="{00000000-0005-0000-0000-000012170000}"/>
    <cellStyle name="level1a 3 6 6 2 3" xfId="15451" xr:uid="{00000000-0005-0000-0000-000013170000}"/>
    <cellStyle name="level1a 3 6 6 2 3 2" xfId="28117" xr:uid="{00000000-0005-0000-0000-000014170000}"/>
    <cellStyle name="level1a 3 6 6 2 3 2 2" xfId="36922" xr:uid="{00000000-0005-0000-0000-000015170000}"/>
    <cellStyle name="level1a 3 6 6 2 4" xfId="7294" xr:uid="{00000000-0005-0000-0000-000016170000}"/>
    <cellStyle name="level1a 3 6 6 3" xfId="4437" xr:uid="{00000000-0005-0000-0000-000017170000}"/>
    <cellStyle name="level1a 3 6 6 3 2" xfId="14059" xr:uid="{00000000-0005-0000-0000-000018170000}"/>
    <cellStyle name="level1a 3 6 6 3 2 2" xfId="24393" xr:uid="{00000000-0005-0000-0000-000019170000}"/>
    <cellStyle name="level1a 3 6 6 3 3" xfId="17606" xr:uid="{00000000-0005-0000-0000-00001A170000}"/>
    <cellStyle name="level1a 3 6 6 3 3 2" xfId="30272" xr:uid="{00000000-0005-0000-0000-00001B170000}"/>
    <cellStyle name="level1a 3 6 6 3 3 2 2" xfId="39049" xr:uid="{00000000-0005-0000-0000-00001C170000}"/>
    <cellStyle name="level1a 3 6 6 3 4" xfId="9606" xr:uid="{00000000-0005-0000-0000-00001D170000}"/>
    <cellStyle name="level1a 3 6 6 4" xfId="11330" xr:uid="{00000000-0005-0000-0000-00001E170000}"/>
    <cellStyle name="level1a 3 6 6 4 2" xfId="21756" xr:uid="{00000000-0005-0000-0000-00001F170000}"/>
    <cellStyle name="level1a 3 6 6 5" xfId="15037" xr:uid="{00000000-0005-0000-0000-000020170000}"/>
    <cellStyle name="level1a 3 6 6 5 2" xfId="27707" xr:uid="{00000000-0005-0000-0000-000021170000}"/>
    <cellStyle name="level1a 3 6 6 5 2 2" xfId="36520" xr:uid="{00000000-0005-0000-0000-000022170000}"/>
    <cellStyle name="level1a 3 6 6 6" xfId="5750" xr:uid="{00000000-0005-0000-0000-000023170000}"/>
    <cellStyle name="level1a 3 6 6 6 2" xfId="4887" xr:uid="{00000000-0005-0000-0000-000024170000}"/>
    <cellStyle name="level1a 3 6 7" xfId="2097" xr:uid="{00000000-0005-0000-0000-000025170000}"/>
    <cellStyle name="level1a 3 6 7 2" xfId="11768" xr:uid="{00000000-0005-0000-0000-000026170000}"/>
    <cellStyle name="level1a 3 6 7 2 2" xfId="22174" xr:uid="{00000000-0005-0000-0000-000027170000}"/>
    <cellStyle name="level1a 3 6 7 3" xfId="15446" xr:uid="{00000000-0005-0000-0000-000028170000}"/>
    <cellStyle name="level1a 3 6 7 3 2" xfId="28112" xr:uid="{00000000-0005-0000-0000-000029170000}"/>
    <cellStyle name="level1a 3 6 7 3 2 2" xfId="36917" xr:uid="{00000000-0005-0000-0000-00002A170000}"/>
    <cellStyle name="level1a 3 6 7 4" xfId="6415" xr:uid="{00000000-0005-0000-0000-00002B170000}"/>
    <cellStyle name="level1a 3 6 8" xfId="3311" xr:uid="{00000000-0005-0000-0000-00002C170000}"/>
    <cellStyle name="level1a 3 6 8 2" xfId="12952" xr:uid="{00000000-0005-0000-0000-00002D170000}"/>
    <cellStyle name="level1a 3 6 8 2 2" xfId="23324" xr:uid="{00000000-0005-0000-0000-00002E170000}"/>
    <cellStyle name="level1a 3 6 8 3" xfId="16569" xr:uid="{00000000-0005-0000-0000-00002F170000}"/>
    <cellStyle name="level1a 3 6 8 3 2" xfId="29235" xr:uid="{00000000-0005-0000-0000-000030170000}"/>
    <cellStyle name="level1a 3 6 8 3 2 2" xfId="38022" xr:uid="{00000000-0005-0000-0000-000031170000}"/>
    <cellStyle name="level1a 3 6 8 4" xfId="8909" xr:uid="{00000000-0005-0000-0000-000032170000}"/>
    <cellStyle name="level1a 3 6 9" xfId="4826" xr:uid="{00000000-0005-0000-0000-000033170000}"/>
    <cellStyle name="level1a 3 6 9 2" xfId="26493" xr:uid="{00000000-0005-0000-0000-000034170000}"/>
    <cellStyle name="level1a 3 6_STUD aligned by INSTIT" xfId="4729" xr:uid="{00000000-0005-0000-0000-000035170000}"/>
    <cellStyle name="level1a 3 7" xfId="592" xr:uid="{00000000-0005-0000-0000-000036170000}"/>
    <cellStyle name="level1a 3 7 2" xfId="2103" xr:uid="{00000000-0005-0000-0000-000037170000}"/>
    <cellStyle name="level1a 3 7 2 2" xfId="11774" xr:uid="{00000000-0005-0000-0000-000038170000}"/>
    <cellStyle name="level1a 3 7 2 2 2" xfId="22180" xr:uid="{00000000-0005-0000-0000-000039170000}"/>
    <cellStyle name="level1a 3 7 2 3" xfId="15452" xr:uid="{00000000-0005-0000-0000-00003A170000}"/>
    <cellStyle name="level1a 3 7 2 3 2" xfId="28118" xr:uid="{00000000-0005-0000-0000-00003B170000}"/>
    <cellStyle name="level1a 3 7 2 3 2 2" xfId="36923" xr:uid="{00000000-0005-0000-0000-00003C170000}"/>
    <cellStyle name="level1a 3 7 2 4" xfId="6360" xr:uid="{00000000-0005-0000-0000-00003D170000}"/>
    <cellStyle name="level1a 3 7 3" xfId="3409" xr:uid="{00000000-0005-0000-0000-00003E170000}"/>
    <cellStyle name="level1a 3 7 3 2" xfId="13048" xr:uid="{00000000-0005-0000-0000-00003F170000}"/>
    <cellStyle name="level1a 3 7 3 2 2" xfId="23416" xr:uid="{00000000-0005-0000-0000-000040170000}"/>
    <cellStyle name="level1a 3 7 3 3" xfId="16658" xr:uid="{00000000-0005-0000-0000-000041170000}"/>
    <cellStyle name="level1a 3 7 3 3 2" xfId="29324" xr:uid="{00000000-0005-0000-0000-000042170000}"/>
    <cellStyle name="level1a 3 7 3 3 2 2" xfId="38109" xr:uid="{00000000-0005-0000-0000-000043170000}"/>
    <cellStyle name="level1a 3 7 3 4" xfId="7944" xr:uid="{00000000-0005-0000-0000-000044170000}"/>
    <cellStyle name="level1a 3 7 3 4 2" xfId="18508" xr:uid="{00000000-0005-0000-0000-000045170000}"/>
    <cellStyle name="level1a 3 7 4" xfId="10117" xr:uid="{00000000-0005-0000-0000-000046170000}"/>
    <cellStyle name="level1a 3 7 5" xfId="10393" xr:uid="{00000000-0005-0000-0000-000047170000}"/>
    <cellStyle name="level1a 3 7 5 2" xfId="20905" xr:uid="{00000000-0005-0000-0000-000048170000}"/>
    <cellStyle name="level1a 3 7 6" xfId="4739" xr:uid="{00000000-0005-0000-0000-000049170000}"/>
    <cellStyle name="level1a 3 7 6 2" xfId="25493" xr:uid="{00000000-0005-0000-0000-00004A170000}"/>
    <cellStyle name="level1a 3 8" xfId="559" xr:uid="{00000000-0005-0000-0000-00004B170000}"/>
    <cellStyle name="level1a 3 8 2" xfId="2104" xr:uid="{00000000-0005-0000-0000-00004C170000}"/>
    <cellStyle name="level1a 3 8 2 2" xfId="11775" xr:uid="{00000000-0005-0000-0000-00004D170000}"/>
    <cellStyle name="level1a 3 8 2 2 2" xfId="22181" xr:uid="{00000000-0005-0000-0000-00004E170000}"/>
    <cellStyle name="level1a 3 8 2 3" xfId="15453" xr:uid="{00000000-0005-0000-0000-00004F170000}"/>
    <cellStyle name="level1a 3 8 2 3 2" xfId="28119" xr:uid="{00000000-0005-0000-0000-000050170000}"/>
    <cellStyle name="level1a 3 8 2 3 2 2" xfId="36924" xr:uid="{00000000-0005-0000-0000-000051170000}"/>
    <cellStyle name="level1a 3 8 2 4" xfId="6605" xr:uid="{00000000-0005-0000-0000-000052170000}"/>
    <cellStyle name="level1a 3 8 3" xfId="3387" xr:uid="{00000000-0005-0000-0000-000053170000}"/>
    <cellStyle name="level1a 3 8 3 2" xfId="13027" xr:uid="{00000000-0005-0000-0000-000054170000}"/>
    <cellStyle name="level1a 3 8 3 2 2" xfId="23395" xr:uid="{00000000-0005-0000-0000-000055170000}"/>
    <cellStyle name="level1a 3 8 3 3" xfId="16637" xr:uid="{00000000-0005-0000-0000-000056170000}"/>
    <cellStyle name="level1a 3 8 3 3 2" xfId="29303" xr:uid="{00000000-0005-0000-0000-000057170000}"/>
    <cellStyle name="level1a 3 8 3 3 2 2" xfId="38089" xr:uid="{00000000-0005-0000-0000-000058170000}"/>
    <cellStyle name="level1a 3 8 3 4" xfId="8107" xr:uid="{00000000-0005-0000-0000-000059170000}"/>
    <cellStyle name="level1a 3 8 3 4 2" xfId="20069" xr:uid="{00000000-0005-0000-0000-00005A170000}"/>
    <cellStyle name="level1a 3 8 4" xfId="8772" xr:uid="{00000000-0005-0000-0000-00005B170000}"/>
    <cellStyle name="level1a 3 8 5" xfId="10360" xr:uid="{00000000-0005-0000-0000-00005C170000}"/>
    <cellStyle name="level1a 3 8 5 2" xfId="20882" xr:uid="{00000000-0005-0000-0000-00005D170000}"/>
    <cellStyle name="level1a 3 8 6" xfId="10237" xr:uid="{00000000-0005-0000-0000-00005E170000}"/>
    <cellStyle name="level1a 3 8 6 2" xfId="17817" xr:uid="{00000000-0005-0000-0000-00005F170000}"/>
    <cellStyle name="level1a 3 8 6 2 2" xfId="33155" xr:uid="{00000000-0005-0000-0000-000060170000}"/>
    <cellStyle name="level1a 3 8 7" xfId="5160" xr:uid="{00000000-0005-0000-0000-000061170000}"/>
    <cellStyle name="level1a 3 8 7 2" xfId="20635" xr:uid="{00000000-0005-0000-0000-000062170000}"/>
    <cellStyle name="level1a 3 9" xfId="603" xr:uid="{00000000-0005-0000-0000-000063170000}"/>
    <cellStyle name="level1a 3 9 2" xfId="2105" xr:uid="{00000000-0005-0000-0000-000064170000}"/>
    <cellStyle name="level1a 3 9 2 2" xfId="11776" xr:uid="{00000000-0005-0000-0000-000065170000}"/>
    <cellStyle name="level1a 3 9 2 2 2" xfId="22182" xr:uid="{00000000-0005-0000-0000-000066170000}"/>
    <cellStyle name="level1a 3 9 2 3" xfId="15454" xr:uid="{00000000-0005-0000-0000-000067170000}"/>
    <cellStyle name="level1a 3 9 2 3 2" xfId="28120" xr:uid="{00000000-0005-0000-0000-000068170000}"/>
    <cellStyle name="level1a 3 9 2 3 2 2" xfId="36925" xr:uid="{00000000-0005-0000-0000-000069170000}"/>
    <cellStyle name="level1a 3 9 2 4" xfId="6652" xr:uid="{00000000-0005-0000-0000-00006A170000}"/>
    <cellStyle name="level1a 3 9 3" xfId="3419" xr:uid="{00000000-0005-0000-0000-00006B170000}"/>
    <cellStyle name="level1a 3 9 3 2" xfId="13056" xr:uid="{00000000-0005-0000-0000-00006C170000}"/>
    <cellStyle name="level1a 3 9 3 2 2" xfId="23424" xr:uid="{00000000-0005-0000-0000-00006D170000}"/>
    <cellStyle name="level1a 3 9 3 3" xfId="16667" xr:uid="{00000000-0005-0000-0000-00006E170000}"/>
    <cellStyle name="level1a 3 9 3 3 2" xfId="29333" xr:uid="{00000000-0005-0000-0000-00006F170000}"/>
    <cellStyle name="level1a 3 9 3 3 2 2" xfId="38116" xr:uid="{00000000-0005-0000-0000-000070170000}"/>
    <cellStyle name="level1a 3 9 3 4" xfId="8159" xr:uid="{00000000-0005-0000-0000-000071170000}"/>
    <cellStyle name="level1a 3 9 3 4 2" xfId="19070" xr:uid="{00000000-0005-0000-0000-000072170000}"/>
    <cellStyle name="level1a 3 9 4" xfId="8009" xr:uid="{00000000-0005-0000-0000-000073170000}"/>
    <cellStyle name="level1a 3 9 5" xfId="11825" xr:uid="{00000000-0005-0000-0000-000074170000}"/>
    <cellStyle name="level1a 3 9 5 2" xfId="18685" xr:uid="{00000000-0005-0000-0000-000075170000}"/>
    <cellStyle name="level1a 3 9 5 2 2" xfId="33195" xr:uid="{00000000-0005-0000-0000-000076170000}"/>
    <cellStyle name="level1a 3 9 6" xfId="5196" xr:uid="{00000000-0005-0000-0000-000077170000}"/>
    <cellStyle name="level1a 3 9 6 2" xfId="24962" xr:uid="{00000000-0005-0000-0000-000078170000}"/>
    <cellStyle name="level1a 3_STUD aligned by INSTIT" xfId="4709" xr:uid="{00000000-0005-0000-0000-000079170000}"/>
    <cellStyle name="level1a 4" xfId="284" xr:uid="{00000000-0005-0000-0000-00007A170000}"/>
    <cellStyle name="level1a 4 10" xfId="4647" xr:uid="{00000000-0005-0000-0000-00007B170000}"/>
    <cellStyle name="level1a 4 10 2" xfId="18070" xr:uid="{00000000-0005-0000-0000-00007C170000}"/>
    <cellStyle name="level1a 4 2" xfId="410" xr:uid="{00000000-0005-0000-0000-00007D170000}"/>
    <cellStyle name="level1a 4 2 2" xfId="766" xr:uid="{00000000-0005-0000-0000-00007E170000}"/>
    <cellStyle name="level1a 4 2 2 2" xfId="2108" xr:uid="{00000000-0005-0000-0000-00007F170000}"/>
    <cellStyle name="level1a 4 2 2 2 2" xfId="11779" xr:uid="{00000000-0005-0000-0000-000080170000}"/>
    <cellStyle name="level1a 4 2 2 2 2 2" xfId="22185" xr:uid="{00000000-0005-0000-0000-000081170000}"/>
    <cellStyle name="level1a 4 2 2 2 3" xfId="15457" xr:uid="{00000000-0005-0000-0000-000082170000}"/>
    <cellStyle name="level1a 4 2 2 2 3 2" xfId="28123" xr:uid="{00000000-0005-0000-0000-000083170000}"/>
    <cellStyle name="level1a 4 2 2 2 3 2 2" xfId="36928" xr:uid="{00000000-0005-0000-0000-000084170000}"/>
    <cellStyle name="level1a 4 2 2 2 4" xfId="6728" xr:uid="{00000000-0005-0000-0000-000085170000}"/>
    <cellStyle name="level1a 4 2 2 3" xfId="3547" xr:uid="{00000000-0005-0000-0000-000086170000}"/>
    <cellStyle name="level1a 4 2 2 3 2" xfId="13179" xr:uid="{00000000-0005-0000-0000-000087170000}"/>
    <cellStyle name="level1a 4 2 2 3 2 2" xfId="23546" xr:uid="{00000000-0005-0000-0000-000088170000}"/>
    <cellStyle name="level1a 4 2 2 3 3" xfId="16788" xr:uid="{00000000-0005-0000-0000-000089170000}"/>
    <cellStyle name="level1a 4 2 2 3 3 2" xfId="29454" xr:uid="{00000000-0005-0000-0000-00008A170000}"/>
    <cellStyle name="level1a 4 2 2 3 3 2 2" xfId="38235" xr:uid="{00000000-0005-0000-0000-00008B170000}"/>
    <cellStyle name="level1a 4 2 2 3 4" xfId="8234" xr:uid="{00000000-0005-0000-0000-00008C170000}"/>
    <cellStyle name="level1a 4 2 2 3 4 2" xfId="19449" xr:uid="{00000000-0005-0000-0000-00008D170000}"/>
    <cellStyle name="level1a 4 2 2 4" xfId="9024" xr:uid="{00000000-0005-0000-0000-00008E170000}"/>
    <cellStyle name="level1a 4 2 2 5" xfId="10540" xr:uid="{00000000-0005-0000-0000-00008F170000}"/>
    <cellStyle name="level1a 4 2 2 5 2" xfId="21034" xr:uid="{00000000-0005-0000-0000-000090170000}"/>
    <cellStyle name="level1a 4 2 2 6" xfId="5258" xr:uid="{00000000-0005-0000-0000-000091170000}"/>
    <cellStyle name="level1a 4 2 2 6 2" xfId="20751" xr:uid="{00000000-0005-0000-0000-000092170000}"/>
    <cellStyle name="level1a 4 2 3" xfId="1045" xr:uid="{00000000-0005-0000-0000-000093170000}"/>
    <cellStyle name="level1a 4 2 3 2" xfId="2109" xr:uid="{00000000-0005-0000-0000-000094170000}"/>
    <cellStyle name="level1a 4 2 3 2 2" xfId="11780" xr:uid="{00000000-0005-0000-0000-000095170000}"/>
    <cellStyle name="level1a 4 2 3 2 2 2" xfId="22186" xr:uid="{00000000-0005-0000-0000-000096170000}"/>
    <cellStyle name="level1a 4 2 3 2 3" xfId="15458" xr:uid="{00000000-0005-0000-0000-000097170000}"/>
    <cellStyle name="level1a 4 2 3 2 3 2" xfId="28124" xr:uid="{00000000-0005-0000-0000-000098170000}"/>
    <cellStyle name="level1a 4 2 3 2 3 2 2" xfId="36929" xr:uid="{00000000-0005-0000-0000-000099170000}"/>
    <cellStyle name="level1a 4 2 3 2 4" xfId="6890" xr:uid="{00000000-0005-0000-0000-00009A170000}"/>
    <cellStyle name="level1a 4 2 3 3" xfId="3823" xr:uid="{00000000-0005-0000-0000-00009B170000}"/>
    <cellStyle name="level1a 4 2 3 3 2" xfId="13450" xr:uid="{00000000-0005-0000-0000-00009C170000}"/>
    <cellStyle name="level1a 4 2 3 3 2 2" xfId="23811" xr:uid="{00000000-0005-0000-0000-00009D170000}"/>
    <cellStyle name="level1a 4 2 3 3 3" xfId="17043" xr:uid="{00000000-0005-0000-0000-00009E170000}"/>
    <cellStyle name="level1a 4 2 3 3 3 2" xfId="29709" xr:uid="{00000000-0005-0000-0000-00009F170000}"/>
    <cellStyle name="level1a 4 2 3 3 3 2 2" xfId="38488" xr:uid="{00000000-0005-0000-0000-0000A0170000}"/>
    <cellStyle name="level1a 4 2 3 3 4" xfId="8397" xr:uid="{00000000-0005-0000-0000-0000A1170000}"/>
    <cellStyle name="level1a 4 2 3 3 4 2" xfId="20119" xr:uid="{00000000-0005-0000-0000-0000A2170000}"/>
    <cellStyle name="level1a 4 2 3 4" xfId="9191" xr:uid="{00000000-0005-0000-0000-0000A3170000}"/>
    <cellStyle name="level1a 4 2 3 5" xfId="14447" xr:uid="{00000000-0005-0000-0000-0000A4170000}"/>
    <cellStyle name="level1a 4 2 3 5 2" xfId="27140" xr:uid="{00000000-0005-0000-0000-0000A5170000}"/>
    <cellStyle name="level1a 4 2 3 5 2 2" xfId="35977" xr:uid="{00000000-0005-0000-0000-0000A6170000}"/>
    <cellStyle name="level1a 4 2 3 6" xfId="5384" xr:uid="{00000000-0005-0000-0000-0000A7170000}"/>
    <cellStyle name="level1a 4 2 3 6 2" xfId="18427" xr:uid="{00000000-0005-0000-0000-0000A8170000}"/>
    <cellStyle name="level1a 4 2 4" xfId="1278" xr:uid="{00000000-0005-0000-0000-0000A9170000}"/>
    <cellStyle name="level1a 4 2 4 2" xfId="2110" xr:uid="{00000000-0005-0000-0000-0000AA170000}"/>
    <cellStyle name="level1a 4 2 4 2 2" xfId="11781" xr:uid="{00000000-0005-0000-0000-0000AB170000}"/>
    <cellStyle name="level1a 4 2 4 2 2 2" xfId="22187" xr:uid="{00000000-0005-0000-0000-0000AC170000}"/>
    <cellStyle name="level1a 4 2 4 2 3" xfId="15459" xr:uid="{00000000-0005-0000-0000-0000AD170000}"/>
    <cellStyle name="level1a 4 2 4 2 3 2" xfId="28125" xr:uid="{00000000-0005-0000-0000-0000AE170000}"/>
    <cellStyle name="level1a 4 2 4 2 3 2 2" xfId="36930" xr:uid="{00000000-0005-0000-0000-0000AF170000}"/>
    <cellStyle name="level1a 4 2 4 2 4" xfId="7111" xr:uid="{00000000-0005-0000-0000-0000B0170000}"/>
    <cellStyle name="level1a 4 2 4 3" xfId="4056" xr:uid="{00000000-0005-0000-0000-0000B1170000}"/>
    <cellStyle name="level1a 4 2 4 3 2" xfId="13678" xr:uid="{00000000-0005-0000-0000-0000B2170000}"/>
    <cellStyle name="level1a 4 2 4 3 2 2" xfId="24030" xr:uid="{00000000-0005-0000-0000-0000B3170000}"/>
    <cellStyle name="level1a 4 2 4 3 3" xfId="17256" xr:uid="{00000000-0005-0000-0000-0000B4170000}"/>
    <cellStyle name="level1a 4 2 4 3 3 2" xfId="29922" xr:uid="{00000000-0005-0000-0000-0000B5170000}"/>
    <cellStyle name="level1a 4 2 4 3 3 2 2" xfId="38699" xr:uid="{00000000-0005-0000-0000-0000B6170000}"/>
    <cellStyle name="level1a 4 2 4 3 4" xfId="8619" xr:uid="{00000000-0005-0000-0000-0000B7170000}"/>
    <cellStyle name="level1a 4 2 4 3 4 2" xfId="5650" xr:uid="{00000000-0005-0000-0000-0000B8170000}"/>
    <cellStyle name="level1a 4 2 4 4" xfId="9415" xr:uid="{00000000-0005-0000-0000-0000B9170000}"/>
    <cellStyle name="level1a 4 2 4 5" xfId="10949" xr:uid="{00000000-0005-0000-0000-0000BA170000}"/>
    <cellStyle name="level1a 4 2 4 5 2" xfId="21389" xr:uid="{00000000-0005-0000-0000-0000BB170000}"/>
    <cellStyle name="level1a 4 2 4 6" xfId="14656" xr:uid="{00000000-0005-0000-0000-0000BC170000}"/>
    <cellStyle name="level1a 4 2 4 6 2" xfId="27341" xr:uid="{00000000-0005-0000-0000-0000BD170000}"/>
    <cellStyle name="level1a 4 2 4 6 2 2" xfId="36170" xr:uid="{00000000-0005-0000-0000-0000BE170000}"/>
    <cellStyle name="level1a 4 2 4 7" xfId="5570" xr:uid="{00000000-0005-0000-0000-0000BF170000}"/>
    <cellStyle name="level1a 4 2 4 7 2" xfId="20673" xr:uid="{00000000-0005-0000-0000-0000C0170000}"/>
    <cellStyle name="level1a 4 2 5" xfId="1495" xr:uid="{00000000-0005-0000-0000-0000C1170000}"/>
    <cellStyle name="level1a 4 2 5 2" xfId="2111" xr:uid="{00000000-0005-0000-0000-0000C2170000}"/>
    <cellStyle name="level1a 4 2 5 2 2" xfId="11782" xr:uid="{00000000-0005-0000-0000-0000C3170000}"/>
    <cellStyle name="level1a 4 2 5 2 2 2" xfId="22188" xr:uid="{00000000-0005-0000-0000-0000C4170000}"/>
    <cellStyle name="level1a 4 2 5 2 3" xfId="15460" xr:uid="{00000000-0005-0000-0000-0000C5170000}"/>
    <cellStyle name="level1a 4 2 5 2 3 2" xfId="28126" xr:uid="{00000000-0005-0000-0000-0000C6170000}"/>
    <cellStyle name="level1a 4 2 5 2 3 2 2" xfId="36931" xr:uid="{00000000-0005-0000-0000-0000C7170000}"/>
    <cellStyle name="level1a 4 2 5 2 4" xfId="7295" xr:uid="{00000000-0005-0000-0000-0000C8170000}"/>
    <cellStyle name="level1a 4 2 5 3" xfId="4273" xr:uid="{00000000-0005-0000-0000-0000C9170000}"/>
    <cellStyle name="level1a 4 2 5 3 2" xfId="13895" xr:uid="{00000000-0005-0000-0000-0000CA170000}"/>
    <cellStyle name="level1a 4 2 5 3 2 2" xfId="24237" xr:uid="{00000000-0005-0000-0000-0000CB170000}"/>
    <cellStyle name="level1a 4 2 5 3 3" xfId="17455" xr:uid="{00000000-0005-0000-0000-0000CC170000}"/>
    <cellStyle name="level1a 4 2 5 3 3 2" xfId="30121" xr:uid="{00000000-0005-0000-0000-0000CD170000}"/>
    <cellStyle name="level1a 4 2 5 3 3 2 2" xfId="38898" xr:uid="{00000000-0005-0000-0000-0000CE170000}"/>
    <cellStyle name="level1a 4 2 5 3 4" xfId="9607" xr:uid="{00000000-0005-0000-0000-0000CF170000}"/>
    <cellStyle name="level1a 4 2 5 4" xfId="11166" xr:uid="{00000000-0005-0000-0000-0000D0170000}"/>
    <cellStyle name="level1a 4 2 5 4 2" xfId="21597" xr:uid="{00000000-0005-0000-0000-0000D1170000}"/>
    <cellStyle name="level1a 4 2 5 5" xfId="14873" xr:uid="{00000000-0005-0000-0000-0000D2170000}"/>
    <cellStyle name="level1a 4 2 5 5 2" xfId="27550" xr:uid="{00000000-0005-0000-0000-0000D3170000}"/>
    <cellStyle name="level1a 4 2 5 5 2 2" xfId="36369" xr:uid="{00000000-0005-0000-0000-0000D4170000}"/>
    <cellStyle name="level1a 4 2 5 6" xfId="5751" xr:uid="{00000000-0005-0000-0000-0000D5170000}"/>
    <cellStyle name="level1a 4 2 5 6 2" xfId="25787" xr:uid="{00000000-0005-0000-0000-0000D6170000}"/>
    <cellStyle name="level1a 4 2 6" xfId="1697" xr:uid="{00000000-0005-0000-0000-0000D7170000}"/>
    <cellStyle name="level1a 4 2 6 2" xfId="2112" xr:uid="{00000000-0005-0000-0000-0000D8170000}"/>
    <cellStyle name="level1a 4 2 6 2 2" xfId="11783" xr:uid="{00000000-0005-0000-0000-0000D9170000}"/>
    <cellStyle name="level1a 4 2 6 2 2 2" xfId="22189" xr:uid="{00000000-0005-0000-0000-0000DA170000}"/>
    <cellStyle name="level1a 4 2 6 2 3" xfId="15461" xr:uid="{00000000-0005-0000-0000-0000DB170000}"/>
    <cellStyle name="level1a 4 2 6 2 3 2" xfId="28127" xr:uid="{00000000-0005-0000-0000-0000DC170000}"/>
    <cellStyle name="level1a 4 2 6 2 3 2 2" xfId="36932" xr:uid="{00000000-0005-0000-0000-0000DD170000}"/>
    <cellStyle name="level1a 4 2 6 2 4" xfId="7296" xr:uid="{00000000-0005-0000-0000-0000DE170000}"/>
    <cellStyle name="level1a 4 2 6 3" xfId="4475" xr:uid="{00000000-0005-0000-0000-0000DF170000}"/>
    <cellStyle name="level1a 4 2 6 3 2" xfId="14097" xr:uid="{00000000-0005-0000-0000-0000E0170000}"/>
    <cellStyle name="level1a 4 2 6 3 2 2" xfId="24429" xr:uid="{00000000-0005-0000-0000-0000E1170000}"/>
    <cellStyle name="level1a 4 2 6 3 3" xfId="17642" xr:uid="{00000000-0005-0000-0000-0000E2170000}"/>
    <cellStyle name="level1a 4 2 6 3 3 2" xfId="30308" xr:uid="{00000000-0005-0000-0000-0000E3170000}"/>
    <cellStyle name="level1a 4 2 6 3 3 2 2" xfId="39085" xr:uid="{00000000-0005-0000-0000-0000E4170000}"/>
    <cellStyle name="level1a 4 2 6 3 4" xfId="9608" xr:uid="{00000000-0005-0000-0000-0000E5170000}"/>
    <cellStyle name="level1a 4 2 6 4" xfId="11368" xr:uid="{00000000-0005-0000-0000-0000E6170000}"/>
    <cellStyle name="level1a 4 2 6 4 2" xfId="21793" xr:uid="{00000000-0005-0000-0000-0000E7170000}"/>
    <cellStyle name="level1a 4 2 6 5" xfId="15075" xr:uid="{00000000-0005-0000-0000-0000E8170000}"/>
    <cellStyle name="level1a 4 2 6 5 2" xfId="27744" xr:uid="{00000000-0005-0000-0000-0000E9170000}"/>
    <cellStyle name="level1a 4 2 6 5 2 2" xfId="36556" xr:uid="{00000000-0005-0000-0000-0000EA170000}"/>
    <cellStyle name="level1a 4 2 6 6" xfId="5752" xr:uid="{00000000-0005-0000-0000-0000EB170000}"/>
    <cellStyle name="level1a 4 2 6 6 2" xfId="18487" xr:uid="{00000000-0005-0000-0000-0000EC170000}"/>
    <cellStyle name="level1a 4 2 7" xfId="2107" xr:uid="{00000000-0005-0000-0000-0000ED170000}"/>
    <cellStyle name="level1a 4 2 7 2" xfId="11778" xr:uid="{00000000-0005-0000-0000-0000EE170000}"/>
    <cellStyle name="level1a 4 2 7 2 2" xfId="22184" xr:uid="{00000000-0005-0000-0000-0000EF170000}"/>
    <cellStyle name="level1a 4 2 7 3" xfId="15456" xr:uid="{00000000-0005-0000-0000-0000F0170000}"/>
    <cellStyle name="level1a 4 2 7 3 2" xfId="28122" xr:uid="{00000000-0005-0000-0000-0000F1170000}"/>
    <cellStyle name="level1a 4 2 7 3 2 2" xfId="36927" xr:uid="{00000000-0005-0000-0000-0000F2170000}"/>
    <cellStyle name="level1a 4 2 7 4" xfId="6452" xr:uid="{00000000-0005-0000-0000-0000F3170000}"/>
    <cellStyle name="level1a 4 2 8" xfId="4848" xr:uid="{00000000-0005-0000-0000-0000F4170000}"/>
    <cellStyle name="level1a 4 2 8 2" xfId="24679" xr:uid="{00000000-0005-0000-0000-0000F5170000}"/>
    <cellStyle name="level1a 4 2_STUD aligned by INSTIT" xfId="4790" xr:uid="{00000000-0005-0000-0000-0000F6170000}"/>
    <cellStyle name="level1a 4 3" xfId="468" xr:uid="{00000000-0005-0000-0000-0000F7170000}"/>
    <cellStyle name="level1a 4 3 2" xfId="824" xr:uid="{00000000-0005-0000-0000-0000F8170000}"/>
    <cellStyle name="level1a 4 3 2 2" xfId="2114" xr:uid="{00000000-0005-0000-0000-0000F9170000}"/>
    <cellStyle name="level1a 4 3 2 2 2" xfId="11785" xr:uid="{00000000-0005-0000-0000-0000FA170000}"/>
    <cellStyle name="level1a 4 3 2 2 2 2" xfId="22191" xr:uid="{00000000-0005-0000-0000-0000FB170000}"/>
    <cellStyle name="level1a 4 3 2 2 3" xfId="15463" xr:uid="{00000000-0005-0000-0000-0000FC170000}"/>
    <cellStyle name="level1a 4 3 2 2 3 2" xfId="28129" xr:uid="{00000000-0005-0000-0000-0000FD170000}"/>
    <cellStyle name="level1a 4 3 2 2 3 2 2" xfId="36934" xr:uid="{00000000-0005-0000-0000-0000FE170000}"/>
    <cellStyle name="level1a 4 3 2 2 4" xfId="6943" xr:uid="{00000000-0005-0000-0000-0000FF170000}"/>
    <cellStyle name="level1a 4 3 2 3" xfId="3605" xr:uid="{00000000-0005-0000-0000-000000180000}"/>
    <cellStyle name="level1a 4 3 2 3 2" xfId="13233" xr:uid="{00000000-0005-0000-0000-000001180000}"/>
    <cellStyle name="level1a 4 3 2 3 2 2" xfId="23601" xr:uid="{00000000-0005-0000-0000-000002180000}"/>
    <cellStyle name="level1a 4 3 2 3 3" xfId="16840" xr:uid="{00000000-0005-0000-0000-000003180000}"/>
    <cellStyle name="level1a 4 3 2 3 3 2" xfId="29506" xr:uid="{00000000-0005-0000-0000-000004180000}"/>
    <cellStyle name="level1a 4 3 2 3 3 2 2" xfId="38286" xr:uid="{00000000-0005-0000-0000-000005180000}"/>
    <cellStyle name="level1a 4 3 2 3 4" xfId="8451" xr:uid="{00000000-0005-0000-0000-000006180000}"/>
    <cellStyle name="level1a 4 3 2 3 4 2" xfId="19061" xr:uid="{00000000-0005-0000-0000-000007180000}"/>
    <cellStyle name="level1a 4 3 2 4" xfId="9245" xr:uid="{00000000-0005-0000-0000-000008180000}"/>
    <cellStyle name="level1a 4 3 2 5" xfId="14239" xr:uid="{00000000-0005-0000-0000-000009180000}"/>
    <cellStyle name="level1a 4 3 2 5 2" xfId="26941" xr:uid="{00000000-0005-0000-0000-00000A180000}"/>
    <cellStyle name="level1a 4 3 2 5 2 2" xfId="35784" xr:uid="{00000000-0005-0000-0000-00000B180000}"/>
    <cellStyle name="level1a 4 3 2 6" xfId="5424" xr:uid="{00000000-0005-0000-0000-00000C180000}"/>
    <cellStyle name="level1a 4 3 2 6 2" xfId="20863" xr:uid="{00000000-0005-0000-0000-00000D180000}"/>
    <cellStyle name="level1a 4 3 3" xfId="1103" xr:uid="{00000000-0005-0000-0000-00000E180000}"/>
    <cellStyle name="level1a 4 3 3 2" xfId="2115" xr:uid="{00000000-0005-0000-0000-00000F180000}"/>
    <cellStyle name="level1a 4 3 3 2 2" xfId="11786" xr:uid="{00000000-0005-0000-0000-000010180000}"/>
    <cellStyle name="level1a 4 3 3 2 2 2" xfId="22192" xr:uid="{00000000-0005-0000-0000-000011180000}"/>
    <cellStyle name="level1a 4 3 3 2 3" xfId="15464" xr:uid="{00000000-0005-0000-0000-000012180000}"/>
    <cellStyle name="level1a 4 3 3 2 3 2" xfId="28130" xr:uid="{00000000-0005-0000-0000-000013180000}"/>
    <cellStyle name="level1a 4 3 3 2 3 2 2" xfId="36935" xr:uid="{00000000-0005-0000-0000-000014180000}"/>
    <cellStyle name="level1a 4 3 3 2 4" xfId="7297" xr:uid="{00000000-0005-0000-0000-000015180000}"/>
    <cellStyle name="level1a 4 3 3 3" xfId="3881" xr:uid="{00000000-0005-0000-0000-000016180000}"/>
    <cellStyle name="level1a 4 3 3 3 2" xfId="13504" xr:uid="{00000000-0005-0000-0000-000017180000}"/>
    <cellStyle name="level1a 4 3 3 3 2 2" xfId="23865" xr:uid="{00000000-0005-0000-0000-000018180000}"/>
    <cellStyle name="level1a 4 3 3 3 3" xfId="17095" xr:uid="{00000000-0005-0000-0000-000019180000}"/>
    <cellStyle name="level1a 4 3 3 3 3 2" xfId="29761" xr:uid="{00000000-0005-0000-0000-00001A180000}"/>
    <cellStyle name="level1a 4 3 3 3 3 2 2" xfId="38539" xr:uid="{00000000-0005-0000-0000-00001B180000}"/>
    <cellStyle name="level1a 4 3 3 3 4" xfId="9609" xr:uid="{00000000-0005-0000-0000-00001C180000}"/>
    <cellStyle name="level1a 4 3 3 4" xfId="10807" xr:uid="{00000000-0005-0000-0000-00001D180000}"/>
    <cellStyle name="level1a 4 3 3 4 2" xfId="21265" xr:uid="{00000000-0005-0000-0000-00001E180000}"/>
    <cellStyle name="level1a 4 3 3 5" xfId="5753" xr:uid="{00000000-0005-0000-0000-00001F180000}"/>
    <cellStyle name="level1a 4 3 3 5 2" xfId="26760" xr:uid="{00000000-0005-0000-0000-000020180000}"/>
    <cellStyle name="level1a 4 3 4" xfId="1332" xr:uid="{00000000-0005-0000-0000-000021180000}"/>
    <cellStyle name="level1a 4 3 4 2" xfId="2116" xr:uid="{00000000-0005-0000-0000-000022180000}"/>
    <cellStyle name="level1a 4 3 4 2 2" xfId="11787" xr:uid="{00000000-0005-0000-0000-000023180000}"/>
    <cellStyle name="level1a 4 3 4 2 2 2" xfId="22193" xr:uid="{00000000-0005-0000-0000-000024180000}"/>
    <cellStyle name="level1a 4 3 4 2 3" xfId="15465" xr:uid="{00000000-0005-0000-0000-000025180000}"/>
    <cellStyle name="level1a 4 3 4 2 3 2" xfId="28131" xr:uid="{00000000-0005-0000-0000-000026180000}"/>
    <cellStyle name="level1a 4 3 4 2 3 2 2" xfId="36936" xr:uid="{00000000-0005-0000-0000-000027180000}"/>
    <cellStyle name="level1a 4 3 4 2 4" xfId="7298" xr:uid="{00000000-0005-0000-0000-000028180000}"/>
    <cellStyle name="level1a 4 3 4 3" xfId="4110" xr:uid="{00000000-0005-0000-0000-000029180000}"/>
    <cellStyle name="level1a 4 3 4 3 2" xfId="13732" xr:uid="{00000000-0005-0000-0000-00002A180000}"/>
    <cellStyle name="level1a 4 3 4 3 2 2" xfId="24083" xr:uid="{00000000-0005-0000-0000-00002B180000}"/>
    <cellStyle name="level1a 4 3 4 3 3" xfId="17308" xr:uid="{00000000-0005-0000-0000-00002C180000}"/>
    <cellStyle name="level1a 4 3 4 3 3 2" xfId="29974" xr:uid="{00000000-0005-0000-0000-00002D180000}"/>
    <cellStyle name="level1a 4 3 4 3 3 2 2" xfId="38751" xr:uid="{00000000-0005-0000-0000-00002E180000}"/>
    <cellStyle name="level1a 4 3 4 3 4" xfId="9610" xr:uid="{00000000-0005-0000-0000-00002F180000}"/>
    <cellStyle name="level1a 4 3 4 4" xfId="11003" xr:uid="{00000000-0005-0000-0000-000030180000}"/>
    <cellStyle name="level1a 4 3 4 4 2" xfId="21441" xr:uid="{00000000-0005-0000-0000-000031180000}"/>
    <cellStyle name="level1a 4 3 4 5" xfId="14710" xr:uid="{00000000-0005-0000-0000-000032180000}"/>
    <cellStyle name="level1a 4 3 4 5 2" xfId="27394" xr:uid="{00000000-0005-0000-0000-000033180000}"/>
    <cellStyle name="level1a 4 3 4 5 2 2" xfId="36222" xr:uid="{00000000-0005-0000-0000-000034180000}"/>
    <cellStyle name="level1a 4 3 4 6" xfId="5754" xr:uid="{00000000-0005-0000-0000-000035180000}"/>
    <cellStyle name="level1a 4 3 4 6 2" xfId="24860" xr:uid="{00000000-0005-0000-0000-000036180000}"/>
    <cellStyle name="level1a 4 3 5" xfId="1548" xr:uid="{00000000-0005-0000-0000-000037180000}"/>
    <cellStyle name="level1a 4 3 5 2" xfId="2117" xr:uid="{00000000-0005-0000-0000-000038180000}"/>
    <cellStyle name="level1a 4 3 5 2 2" xfId="11788" xr:uid="{00000000-0005-0000-0000-000039180000}"/>
    <cellStyle name="level1a 4 3 5 2 2 2" xfId="22194" xr:uid="{00000000-0005-0000-0000-00003A180000}"/>
    <cellStyle name="level1a 4 3 5 2 3" xfId="15466" xr:uid="{00000000-0005-0000-0000-00003B180000}"/>
    <cellStyle name="level1a 4 3 5 2 3 2" xfId="28132" xr:uid="{00000000-0005-0000-0000-00003C180000}"/>
    <cellStyle name="level1a 4 3 5 2 3 2 2" xfId="36937" xr:uid="{00000000-0005-0000-0000-00003D180000}"/>
    <cellStyle name="level1a 4 3 5 2 4" xfId="7299" xr:uid="{00000000-0005-0000-0000-00003E180000}"/>
    <cellStyle name="level1a 4 3 5 3" xfId="4326" xr:uid="{00000000-0005-0000-0000-00003F180000}"/>
    <cellStyle name="level1a 4 3 5 3 2" xfId="13948" xr:uid="{00000000-0005-0000-0000-000040180000}"/>
    <cellStyle name="level1a 4 3 5 3 2 2" xfId="24288" xr:uid="{00000000-0005-0000-0000-000041180000}"/>
    <cellStyle name="level1a 4 3 5 3 3" xfId="17506" xr:uid="{00000000-0005-0000-0000-000042180000}"/>
    <cellStyle name="level1a 4 3 5 3 3 2" xfId="30172" xr:uid="{00000000-0005-0000-0000-000043180000}"/>
    <cellStyle name="level1a 4 3 5 3 3 2 2" xfId="38949" xr:uid="{00000000-0005-0000-0000-000044180000}"/>
    <cellStyle name="level1a 4 3 5 3 4" xfId="9611" xr:uid="{00000000-0005-0000-0000-000045180000}"/>
    <cellStyle name="level1a 4 3 5 4" xfId="11219" xr:uid="{00000000-0005-0000-0000-000046180000}"/>
    <cellStyle name="level1a 4 3 5 4 2" xfId="21649" xr:uid="{00000000-0005-0000-0000-000047180000}"/>
    <cellStyle name="level1a 4 3 5 5" xfId="14926" xr:uid="{00000000-0005-0000-0000-000048180000}"/>
    <cellStyle name="level1a 4 3 5 5 2" xfId="27601" xr:uid="{00000000-0005-0000-0000-000049180000}"/>
    <cellStyle name="level1a 4 3 5 5 2 2" xfId="36420" xr:uid="{00000000-0005-0000-0000-00004A180000}"/>
    <cellStyle name="level1a 4 3 5 6" xfId="5755" xr:uid="{00000000-0005-0000-0000-00004B180000}"/>
    <cellStyle name="level1a 4 3 5 6 2" xfId="20798" xr:uid="{00000000-0005-0000-0000-00004C180000}"/>
    <cellStyle name="level1a 4 3 6" xfId="1750" xr:uid="{00000000-0005-0000-0000-00004D180000}"/>
    <cellStyle name="level1a 4 3 6 2" xfId="2118" xr:uid="{00000000-0005-0000-0000-00004E180000}"/>
    <cellStyle name="level1a 4 3 6 2 2" xfId="11789" xr:uid="{00000000-0005-0000-0000-00004F180000}"/>
    <cellStyle name="level1a 4 3 6 2 2 2" xfId="22195" xr:uid="{00000000-0005-0000-0000-000050180000}"/>
    <cellStyle name="level1a 4 3 6 2 3" xfId="15467" xr:uid="{00000000-0005-0000-0000-000051180000}"/>
    <cellStyle name="level1a 4 3 6 2 3 2" xfId="28133" xr:uid="{00000000-0005-0000-0000-000052180000}"/>
    <cellStyle name="level1a 4 3 6 2 3 2 2" xfId="36938" xr:uid="{00000000-0005-0000-0000-000053180000}"/>
    <cellStyle name="level1a 4 3 6 2 4" xfId="7300" xr:uid="{00000000-0005-0000-0000-000054180000}"/>
    <cellStyle name="level1a 4 3 6 3" xfId="4528" xr:uid="{00000000-0005-0000-0000-000055180000}"/>
    <cellStyle name="level1a 4 3 6 3 2" xfId="14150" xr:uid="{00000000-0005-0000-0000-000056180000}"/>
    <cellStyle name="level1a 4 3 6 3 2 2" xfId="24481" xr:uid="{00000000-0005-0000-0000-000057180000}"/>
    <cellStyle name="level1a 4 3 6 3 3" xfId="17693" xr:uid="{00000000-0005-0000-0000-000058180000}"/>
    <cellStyle name="level1a 4 3 6 3 3 2" xfId="30359" xr:uid="{00000000-0005-0000-0000-000059180000}"/>
    <cellStyle name="level1a 4 3 6 3 3 2 2" xfId="39136" xr:uid="{00000000-0005-0000-0000-00005A180000}"/>
    <cellStyle name="level1a 4 3 6 3 4" xfId="9612" xr:uid="{00000000-0005-0000-0000-00005B180000}"/>
    <cellStyle name="level1a 4 3 6 4" xfId="11421" xr:uid="{00000000-0005-0000-0000-00005C180000}"/>
    <cellStyle name="level1a 4 3 6 4 2" xfId="21845" xr:uid="{00000000-0005-0000-0000-00005D180000}"/>
    <cellStyle name="level1a 4 3 6 5" xfId="15128" xr:uid="{00000000-0005-0000-0000-00005E180000}"/>
    <cellStyle name="level1a 4 3 6 5 2" xfId="27796" xr:uid="{00000000-0005-0000-0000-00005F180000}"/>
    <cellStyle name="level1a 4 3 6 5 2 2" xfId="36607" xr:uid="{00000000-0005-0000-0000-000060180000}"/>
    <cellStyle name="level1a 4 3 6 6" xfId="5756" xr:uid="{00000000-0005-0000-0000-000061180000}"/>
    <cellStyle name="level1a 4 3 6 6 2" xfId="17849" xr:uid="{00000000-0005-0000-0000-000062180000}"/>
    <cellStyle name="level1a 4 3 7" xfId="2113" xr:uid="{00000000-0005-0000-0000-000063180000}"/>
    <cellStyle name="level1a 4 3 7 2" xfId="11784" xr:uid="{00000000-0005-0000-0000-000064180000}"/>
    <cellStyle name="level1a 4 3 7 2 2" xfId="22190" xr:uid="{00000000-0005-0000-0000-000065180000}"/>
    <cellStyle name="level1a 4 3 7 3" xfId="15462" xr:uid="{00000000-0005-0000-0000-000066180000}"/>
    <cellStyle name="level1a 4 3 7 3 2" xfId="28128" xr:uid="{00000000-0005-0000-0000-000067180000}"/>
    <cellStyle name="level1a 4 3 7 3 2 2" xfId="36933" xr:uid="{00000000-0005-0000-0000-000068180000}"/>
    <cellStyle name="level1a 4 3 7 4" xfId="6504" xr:uid="{00000000-0005-0000-0000-000069180000}"/>
    <cellStyle name="level1a 4 3 8" xfId="3341" xr:uid="{00000000-0005-0000-0000-00006A180000}"/>
    <cellStyle name="level1a 4 3 8 2" xfId="12982" xr:uid="{00000000-0005-0000-0000-00006B180000}"/>
    <cellStyle name="level1a 4 3 8 2 2" xfId="23352" xr:uid="{00000000-0005-0000-0000-00006C180000}"/>
    <cellStyle name="level1a 4 3 8 3" xfId="16595" xr:uid="{00000000-0005-0000-0000-00006D180000}"/>
    <cellStyle name="level1a 4 3 8 3 2" xfId="29261" xr:uid="{00000000-0005-0000-0000-00006E180000}"/>
    <cellStyle name="level1a 4 3 8 3 2 2" xfId="38048" xr:uid="{00000000-0005-0000-0000-00006F180000}"/>
    <cellStyle name="level1a 4 3 8 4" xfId="8852" xr:uid="{00000000-0005-0000-0000-000070180000}"/>
    <cellStyle name="level1a 4 3 9" xfId="4879" xr:uid="{00000000-0005-0000-0000-000071180000}"/>
    <cellStyle name="level1a 4 3 9 2" xfId="18999" xr:uid="{00000000-0005-0000-0000-000072180000}"/>
    <cellStyle name="level1a 4 3_STUD aligned by INSTIT" xfId="4795" xr:uid="{00000000-0005-0000-0000-000073180000}"/>
    <cellStyle name="level1a 4 4" xfId="642" xr:uid="{00000000-0005-0000-0000-000074180000}"/>
    <cellStyle name="level1a 4 4 2" xfId="2119" xr:uid="{00000000-0005-0000-0000-000075180000}"/>
    <cellStyle name="level1a 4 4 2 2" xfId="11790" xr:uid="{00000000-0005-0000-0000-000076180000}"/>
    <cellStyle name="level1a 4 4 2 2 2" xfId="22196" xr:uid="{00000000-0005-0000-0000-000077180000}"/>
    <cellStyle name="level1a 4 4 2 3" xfId="15468" xr:uid="{00000000-0005-0000-0000-000078180000}"/>
    <cellStyle name="level1a 4 4 2 3 2" xfId="28134" xr:uid="{00000000-0005-0000-0000-000079180000}"/>
    <cellStyle name="level1a 4 4 2 3 2 2" xfId="36939" xr:uid="{00000000-0005-0000-0000-00007A180000}"/>
    <cellStyle name="level1a 4 4 2 4" xfId="6377" xr:uid="{00000000-0005-0000-0000-00007B180000}"/>
    <cellStyle name="level1a 4 4 3" xfId="3452" xr:uid="{00000000-0005-0000-0000-00007C180000}"/>
    <cellStyle name="level1a 4 4 3 2" xfId="13086" xr:uid="{00000000-0005-0000-0000-00007D180000}"/>
    <cellStyle name="level1a 4 4 3 2 2" xfId="23455" xr:uid="{00000000-0005-0000-0000-00007E180000}"/>
    <cellStyle name="level1a 4 4 3 3" xfId="16696" xr:uid="{00000000-0005-0000-0000-00007F180000}"/>
    <cellStyle name="level1a 4 4 3 3 2" xfId="29362" xr:uid="{00000000-0005-0000-0000-000080180000}"/>
    <cellStyle name="level1a 4 4 3 3 2 2" xfId="38145" xr:uid="{00000000-0005-0000-0000-000081180000}"/>
    <cellStyle name="level1a 4 4 3 4" xfId="7961" xr:uid="{00000000-0005-0000-0000-000082180000}"/>
    <cellStyle name="level1a 4 4 3 4 2" xfId="7311" xr:uid="{00000000-0005-0000-0000-000083180000}"/>
    <cellStyle name="level1a 4 4 4" xfId="10125" xr:uid="{00000000-0005-0000-0000-000084180000}"/>
    <cellStyle name="level1a 4 4 5" xfId="10438" xr:uid="{00000000-0005-0000-0000-000085180000}"/>
    <cellStyle name="level1a 4 4 5 2" xfId="20944" xr:uid="{00000000-0005-0000-0000-000086180000}"/>
    <cellStyle name="level1a 4 4 6" xfId="4773" xr:uid="{00000000-0005-0000-0000-000087180000}"/>
    <cellStyle name="level1a 4 4 6 2" xfId="24708" xr:uid="{00000000-0005-0000-0000-000088180000}"/>
    <cellStyle name="level1a 4 5" xfId="930" xr:uid="{00000000-0005-0000-0000-000089180000}"/>
    <cellStyle name="level1a 4 5 2" xfId="2120" xr:uid="{00000000-0005-0000-0000-00008A180000}"/>
    <cellStyle name="level1a 4 5 2 2" xfId="11791" xr:uid="{00000000-0005-0000-0000-00008B180000}"/>
    <cellStyle name="level1a 4 5 2 2 2" xfId="22197" xr:uid="{00000000-0005-0000-0000-00008C180000}"/>
    <cellStyle name="level1a 4 5 2 3" xfId="15469" xr:uid="{00000000-0005-0000-0000-00008D180000}"/>
    <cellStyle name="level1a 4 5 2 3 2" xfId="28135" xr:uid="{00000000-0005-0000-0000-00008E180000}"/>
    <cellStyle name="level1a 4 5 2 3 2 2" xfId="36940" xr:uid="{00000000-0005-0000-0000-00008F180000}"/>
    <cellStyle name="level1a 4 5 2 4" xfId="6642" xr:uid="{00000000-0005-0000-0000-000090180000}"/>
    <cellStyle name="level1a 4 5 3" xfId="3708" xr:uid="{00000000-0005-0000-0000-000091180000}"/>
    <cellStyle name="level1a 4 5 3 2" xfId="13335" xr:uid="{00000000-0005-0000-0000-000092180000}"/>
    <cellStyle name="level1a 4 5 3 2 2" xfId="23700" xr:uid="{00000000-0005-0000-0000-000093180000}"/>
    <cellStyle name="level1a 4 5 3 3" xfId="16935" xr:uid="{00000000-0005-0000-0000-000094180000}"/>
    <cellStyle name="level1a 4 5 3 3 2" xfId="29601" xr:uid="{00000000-0005-0000-0000-000095180000}"/>
    <cellStyle name="level1a 4 5 3 3 2 2" xfId="38380" xr:uid="{00000000-0005-0000-0000-000096180000}"/>
    <cellStyle name="level1a 4 5 3 4" xfId="8149" xr:uid="{00000000-0005-0000-0000-000097180000}"/>
    <cellStyle name="level1a 4 5 3 4 2" xfId="18393" xr:uid="{00000000-0005-0000-0000-000098180000}"/>
    <cellStyle name="level1a 4 5 4" xfId="8043" xr:uid="{00000000-0005-0000-0000-000099180000}"/>
    <cellStyle name="level1a 4 5 5" xfId="10673" xr:uid="{00000000-0005-0000-0000-00009A180000}"/>
    <cellStyle name="level1a 4 5 5 2" xfId="21151" xr:uid="{00000000-0005-0000-0000-00009B180000}"/>
    <cellStyle name="level1a 4 5 6" xfId="14337" xr:uid="{00000000-0005-0000-0000-00009C180000}"/>
    <cellStyle name="level1a 4 5 6 2" xfId="27035" xr:uid="{00000000-0005-0000-0000-00009D180000}"/>
    <cellStyle name="level1a 4 5 6 2 2" xfId="35874" xr:uid="{00000000-0005-0000-0000-00009E180000}"/>
    <cellStyle name="level1a 4 5 7" xfId="5186" xr:uid="{00000000-0005-0000-0000-00009F180000}"/>
    <cellStyle name="level1a 4 5 7 2" xfId="21024" xr:uid="{00000000-0005-0000-0000-0000A0180000}"/>
    <cellStyle name="level1a 4 6" xfId="706" xr:uid="{00000000-0005-0000-0000-0000A1180000}"/>
    <cellStyle name="level1a 4 6 2" xfId="2121" xr:uid="{00000000-0005-0000-0000-0000A2180000}"/>
    <cellStyle name="level1a 4 6 2 2" xfId="11792" xr:uid="{00000000-0005-0000-0000-0000A3180000}"/>
    <cellStyle name="level1a 4 6 2 2 2" xfId="22198" xr:uid="{00000000-0005-0000-0000-0000A4180000}"/>
    <cellStyle name="level1a 4 6 2 3" xfId="15470" xr:uid="{00000000-0005-0000-0000-0000A5180000}"/>
    <cellStyle name="level1a 4 6 2 3 2" xfId="28136" xr:uid="{00000000-0005-0000-0000-0000A6180000}"/>
    <cellStyle name="level1a 4 6 2 3 2 2" xfId="36941" xr:uid="{00000000-0005-0000-0000-0000A7180000}"/>
    <cellStyle name="level1a 4 6 2 4" xfId="6776" xr:uid="{00000000-0005-0000-0000-0000A8180000}"/>
    <cellStyle name="level1a 4 6 3" xfId="3491" xr:uid="{00000000-0005-0000-0000-0000A9180000}"/>
    <cellStyle name="level1a 4 6 3 2" xfId="13125" xr:uid="{00000000-0005-0000-0000-0000AA180000}"/>
    <cellStyle name="level1a 4 6 3 2 2" xfId="23493" xr:uid="{00000000-0005-0000-0000-0000AB180000}"/>
    <cellStyle name="level1a 4 6 3 3" xfId="16734" xr:uid="{00000000-0005-0000-0000-0000AC180000}"/>
    <cellStyle name="level1a 4 6 3 3 2" xfId="29400" xr:uid="{00000000-0005-0000-0000-0000AD180000}"/>
    <cellStyle name="level1a 4 6 3 3 2 2" xfId="38183" xr:uid="{00000000-0005-0000-0000-0000AE180000}"/>
    <cellStyle name="level1a 4 6 3 4" xfId="8282" xr:uid="{00000000-0005-0000-0000-0000AF180000}"/>
    <cellStyle name="level1a 4 6 3 4 2" xfId="19651" xr:uid="{00000000-0005-0000-0000-0000B0180000}"/>
    <cellStyle name="level1a 4 6 4" xfId="9074" xr:uid="{00000000-0005-0000-0000-0000B1180000}"/>
    <cellStyle name="level1a 4 6 5" xfId="10267" xr:uid="{00000000-0005-0000-0000-0000B2180000}"/>
    <cellStyle name="level1a 4 6 5 2" xfId="18153" xr:uid="{00000000-0005-0000-0000-0000B3180000}"/>
    <cellStyle name="level1a 4 6 5 2 2" xfId="33178" xr:uid="{00000000-0005-0000-0000-0000B4180000}"/>
    <cellStyle name="level1a 4 6 6" xfId="5305" xr:uid="{00000000-0005-0000-0000-0000B5180000}"/>
    <cellStyle name="level1a 4 6 6 2" xfId="26599" xr:uid="{00000000-0005-0000-0000-0000B6180000}"/>
    <cellStyle name="level1a 4 7" xfId="957" xr:uid="{00000000-0005-0000-0000-0000B7180000}"/>
    <cellStyle name="level1a 4 7 2" xfId="2122" xr:uid="{00000000-0005-0000-0000-0000B8180000}"/>
    <cellStyle name="level1a 4 7 2 2" xfId="11793" xr:uid="{00000000-0005-0000-0000-0000B9180000}"/>
    <cellStyle name="level1a 4 7 2 2 2" xfId="22199" xr:uid="{00000000-0005-0000-0000-0000BA180000}"/>
    <cellStyle name="level1a 4 7 2 3" xfId="15471" xr:uid="{00000000-0005-0000-0000-0000BB180000}"/>
    <cellStyle name="level1a 4 7 2 3 2" xfId="28137" xr:uid="{00000000-0005-0000-0000-0000BC180000}"/>
    <cellStyle name="level1a 4 7 2 3 2 2" xfId="36942" xr:uid="{00000000-0005-0000-0000-0000BD180000}"/>
    <cellStyle name="level1a 4 7 2 4" xfId="7020" xr:uid="{00000000-0005-0000-0000-0000BE180000}"/>
    <cellStyle name="level1a 4 7 3" xfId="3735" xr:uid="{00000000-0005-0000-0000-0000BF180000}"/>
    <cellStyle name="level1a 4 7 3 2" xfId="13362" xr:uid="{00000000-0005-0000-0000-0000C0180000}"/>
    <cellStyle name="level1a 4 7 3 2 2" xfId="23727" xr:uid="{00000000-0005-0000-0000-0000C1180000}"/>
    <cellStyle name="level1a 4 7 3 3" xfId="16961" xr:uid="{00000000-0005-0000-0000-0000C2180000}"/>
    <cellStyle name="level1a 4 7 3 3 2" xfId="29627" xr:uid="{00000000-0005-0000-0000-0000C3180000}"/>
    <cellStyle name="level1a 4 7 3 3 2 2" xfId="38406" xr:uid="{00000000-0005-0000-0000-0000C4180000}"/>
    <cellStyle name="level1a 4 7 3 4" xfId="8528" xr:uid="{00000000-0005-0000-0000-0000C5180000}"/>
    <cellStyle name="level1a 4 7 3 4 2" xfId="26161" xr:uid="{00000000-0005-0000-0000-0000C6180000}"/>
    <cellStyle name="level1a 4 7 4" xfId="9324" xr:uid="{00000000-0005-0000-0000-0000C7180000}"/>
    <cellStyle name="level1a 4 7 5" xfId="10697" xr:uid="{00000000-0005-0000-0000-0000C8180000}"/>
    <cellStyle name="level1a 4 7 5 2" xfId="21174" xr:uid="{00000000-0005-0000-0000-0000C9180000}"/>
    <cellStyle name="level1a 4 7 6" xfId="14364" xr:uid="{00000000-0005-0000-0000-0000CA180000}"/>
    <cellStyle name="level1a 4 7 6 2" xfId="27061" xr:uid="{00000000-0005-0000-0000-0000CB180000}"/>
    <cellStyle name="level1a 4 7 6 2 2" xfId="35900" xr:uid="{00000000-0005-0000-0000-0000CC180000}"/>
    <cellStyle name="level1a 4 7 7" xfId="5488" xr:uid="{00000000-0005-0000-0000-0000CD180000}"/>
    <cellStyle name="level1a 4 7 7 2" xfId="24920" xr:uid="{00000000-0005-0000-0000-0000CE180000}"/>
    <cellStyle name="level1a 4 8" xfId="561" xr:uid="{00000000-0005-0000-0000-0000CF180000}"/>
    <cellStyle name="level1a 4 8 2" xfId="2123" xr:uid="{00000000-0005-0000-0000-0000D0180000}"/>
    <cellStyle name="level1a 4 8 2 2" xfId="11794" xr:uid="{00000000-0005-0000-0000-0000D1180000}"/>
    <cellStyle name="level1a 4 8 2 2 2" xfId="22200" xr:uid="{00000000-0005-0000-0000-0000D2180000}"/>
    <cellStyle name="level1a 4 8 2 3" xfId="15472" xr:uid="{00000000-0005-0000-0000-0000D3180000}"/>
    <cellStyle name="level1a 4 8 2 3 2" xfId="28138" xr:uid="{00000000-0005-0000-0000-0000D4180000}"/>
    <cellStyle name="level1a 4 8 2 3 2 2" xfId="36943" xr:uid="{00000000-0005-0000-0000-0000D5180000}"/>
    <cellStyle name="level1a 4 8 2 4" xfId="7301" xr:uid="{00000000-0005-0000-0000-0000D6180000}"/>
    <cellStyle name="level1a 4 8 3" xfId="3389" xr:uid="{00000000-0005-0000-0000-0000D7180000}"/>
    <cellStyle name="level1a 4 8 3 2" xfId="13029" xr:uid="{00000000-0005-0000-0000-0000D8180000}"/>
    <cellStyle name="level1a 4 8 3 2 2" xfId="23397" xr:uid="{00000000-0005-0000-0000-0000D9180000}"/>
    <cellStyle name="level1a 4 8 3 3" xfId="16639" xr:uid="{00000000-0005-0000-0000-0000DA180000}"/>
    <cellStyle name="level1a 4 8 3 3 2" xfId="29305" xr:uid="{00000000-0005-0000-0000-0000DB180000}"/>
    <cellStyle name="level1a 4 8 3 3 2 2" xfId="38091" xr:uid="{00000000-0005-0000-0000-0000DC180000}"/>
    <cellStyle name="level1a 4 8 3 4" xfId="9613" xr:uid="{00000000-0005-0000-0000-0000DD180000}"/>
    <cellStyle name="level1a 4 8 4" xfId="10362" xr:uid="{00000000-0005-0000-0000-0000DE180000}"/>
    <cellStyle name="level1a 4 8 4 2" xfId="20884" xr:uid="{00000000-0005-0000-0000-0000DF180000}"/>
    <cellStyle name="level1a 4 8 5" xfId="10152" xr:uid="{00000000-0005-0000-0000-0000E0180000}"/>
    <cellStyle name="level1a 4 8 5 2" xfId="19619" xr:uid="{00000000-0005-0000-0000-0000E1180000}"/>
    <cellStyle name="level1a 4 8 5 2 2" xfId="33252" xr:uid="{00000000-0005-0000-0000-0000E2180000}"/>
    <cellStyle name="level1a 4 8 6" xfId="5757" xr:uid="{00000000-0005-0000-0000-0000E3180000}"/>
    <cellStyle name="level1a 4 8 6 2" xfId="20674" xr:uid="{00000000-0005-0000-0000-0000E4180000}"/>
    <cellStyle name="level1a 4 9" xfId="2106" xr:uid="{00000000-0005-0000-0000-0000E5180000}"/>
    <cellStyle name="level1a 4 9 2" xfId="11777" xr:uid="{00000000-0005-0000-0000-0000E6180000}"/>
    <cellStyle name="level1a 4 9 2 2" xfId="22183" xr:uid="{00000000-0005-0000-0000-0000E7180000}"/>
    <cellStyle name="level1a 4 9 3" xfId="15455" xr:uid="{00000000-0005-0000-0000-0000E8180000}"/>
    <cellStyle name="level1a 4 9 3 2" xfId="28121" xr:uid="{00000000-0005-0000-0000-0000E9180000}"/>
    <cellStyle name="level1a 4 9 3 2 2" xfId="36926" xr:uid="{00000000-0005-0000-0000-0000EA180000}"/>
    <cellStyle name="level1a 4 9 4" xfId="6278" xr:uid="{00000000-0005-0000-0000-0000EB180000}"/>
    <cellStyle name="level1a 4_STUD aligned by INSTIT" xfId="4703" xr:uid="{00000000-0005-0000-0000-0000EC180000}"/>
    <cellStyle name="level1a 5" xfId="368" xr:uid="{00000000-0005-0000-0000-0000ED180000}"/>
    <cellStyle name="level1a 5 2" xfId="724" xr:uid="{00000000-0005-0000-0000-0000EE180000}"/>
    <cellStyle name="level1a 5 2 2" xfId="2125" xr:uid="{00000000-0005-0000-0000-0000EF180000}"/>
    <cellStyle name="level1a 5 2 2 2" xfId="11796" xr:uid="{00000000-0005-0000-0000-0000F0180000}"/>
    <cellStyle name="level1a 5 2 2 2 2" xfId="22202" xr:uid="{00000000-0005-0000-0000-0000F1180000}"/>
    <cellStyle name="level1a 5 2 2 3" xfId="15474" xr:uid="{00000000-0005-0000-0000-0000F2180000}"/>
    <cellStyle name="level1a 5 2 2 3 2" xfId="28140" xr:uid="{00000000-0005-0000-0000-0000F3180000}"/>
    <cellStyle name="level1a 5 2 2 3 2 2" xfId="36945" xr:uid="{00000000-0005-0000-0000-0000F4180000}"/>
    <cellStyle name="level1a 5 2 2 4" xfId="6697" xr:uid="{00000000-0005-0000-0000-0000F5180000}"/>
    <cellStyle name="level1a 5 2 3" xfId="3505" xr:uid="{00000000-0005-0000-0000-0000F6180000}"/>
    <cellStyle name="level1a 5 2 3 2" xfId="13137" xr:uid="{00000000-0005-0000-0000-0000F7180000}"/>
    <cellStyle name="level1a 5 2 3 2 2" xfId="23506" xr:uid="{00000000-0005-0000-0000-0000F8180000}"/>
    <cellStyle name="level1a 5 2 3 3" xfId="16748" xr:uid="{00000000-0005-0000-0000-0000F9180000}"/>
    <cellStyle name="level1a 5 2 3 3 2" xfId="29414" xr:uid="{00000000-0005-0000-0000-0000FA180000}"/>
    <cellStyle name="level1a 5 2 3 3 2 2" xfId="38195" xr:uid="{00000000-0005-0000-0000-0000FB180000}"/>
    <cellStyle name="level1a 5 2 3 4" xfId="8203" xr:uid="{00000000-0005-0000-0000-0000FC180000}"/>
    <cellStyle name="level1a 5 2 3 4 2" xfId="18419" xr:uid="{00000000-0005-0000-0000-0000FD180000}"/>
    <cellStyle name="level1a 5 2 4" xfId="7862" xr:uid="{00000000-0005-0000-0000-0000FE180000}"/>
    <cellStyle name="level1a 5 2 5" xfId="10507" xr:uid="{00000000-0005-0000-0000-0000FF180000}"/>
    <cellStyle name="level1a 5 2 5 2" xfId="21006" xr:uid="{00000000-0005-0000-0000-000000190000}"/>
    <cellStyle name="level1a 5 2 6" xfId="5233" xr:uid="{00000000-0005-0000-0000-000001190000}"/>
    <cellStyle name="level1a 5 2 6 2" xfId="4605" xr:uid="{00000000-0005-0000-0000-000002190000}"/>
    <cellStyle name="level1a 5 3" xfId="1003" xr:uid="{00000000-0005-0000-0000-000003190000}"/>
    <cellStyle name="level1a 5 3 2" xfId="2126" xr:uid="{00000000-0005-0000-0000-000004190000}"/>
    <cellStyle name="level1a 5 3 2 2" xfId="11797" xr:uid="{00000000-0005-0000-0000-000005190000}"/>
    <cellStyle name="level1a 5 3 2 2 2" xfId="22203" xr:uid="{00000000-0005-0000-0000-000006190000}"/>
    <cellStyle name="level1a 5 3 2 3" xfId="15475" xr:uid="{00000000-0005-0000-0000-000007190000}"/>
    <cellStyle name="level1a 5 3 2 3 2" xfId="28141" xr:uid="{00000000-0005-0000-0000-000008190000}"/>
    <cellStyle name="level1a 5 3 2 3 2 2" xfId="36946" xr:uid="{00000000-0005-0000-0000-000009190000}"/>
    <cellStyle name="level1a 5 3 2 4" xfId="6850" xr:uid="{00000000-0005-0000-0000-00000A190000}"/>
    <cellStyle name="level1a 5 3 3" xfId="3781" xr:uid="{00000000-0005-0000-0000-00000B190000}"/>
    <cellStyle name="level1a 5 3 3 2" xfId="13408" xr:uid="{00000000-0005-0000-0000-00000C190000}"/>
    <cellStyle name="level1a 5 3 3 2 2" xfId="23771" xr:uid="{00000000-0005-0000-0000-00000D190000}"/>
    <cellStyle name="level1a 5 3 3 3" xfId="17003" xr:uid="{00000000-0005-0000-0000-00000E190000}"/>
    <cellStyle name="level1a 5 3 3 3 2" xfId="29669" xr:uid="{00000000-0005-0000-0000-00000F190000}"/>
    <cellStyle name="level1a 5 3 3 3 2 2" xfId="38448" xr:uid="{00000000-0005-0000-0000-000010190000}"/>
    <cellStyle name="level1a 5 3 3 4" xfId="8356" xr:uid="{00000000-0005-0000-0000-000011190000}"/>
    <cellStyle name="level1a 5 3 3 4 2" xfId="24580" xr:uid="{00000000-0005-0000-0000-000012190000}"/>
    <cellStyle name="level1a 5 3 4" xfId="9149" xr:uid="{00000000-0005-0000-0000-000013190000}"/>
    <cellStyle name="level1a 5 3 5" xfId="14409" xr:uid="{00000000-0005-0000-0000-000014190000}"/>
    <cellStyle name="level1a 5 3 5 2" xfId="27103" xr:uid="{00000000-0005-0000-0000-000015190000}"/>
    <cellStyle name="level1a 5 3 5 2 2" xfId="35941" xr:uid="{00000000-0005-0000-0000-000016190000}"/>
    <cellStyle name="level1a 5 3 6" xfId="5358" xr:uid="{00000000-0005-0000-0000-000017190000}"/>
    <cellStyle name="level1a 5 3 6 2" xfId="18818" xr:uid="{00000000-0005-0000-0000-000018190000}"/>
    <cellStyle name="level1a 5 4" xfId="1236" xr:uid="{00000000-0005-0000-0000-000019190000}"/>
    <cellStyle name="level1a 5 4 2" xfId="2127" xr:uid="{00000000-0005-0000-0000-00001A190000}"/>
    <cellStyle name="level1a 5 4 2 2" xfId="11798" xr:uid="{00000000-0005-0000-0000-00001B190000}"/>
    <cellStyle name="level1a 5 4 2 2 2" xfId="22204" xr:uid="{00000000-0005-0000-0000-00001C190000}"/>
    <cellStyle name="level1a 5 4 2 3" xfId="15476" xr:uid="{00000000-0005-0000-0000-00001D190000}"/>
    <cellStyle name="level1a 5 4 2 3 2" xfId="28142" xr:uid="{00000000-0005-0000-0000-00001E190000}"/>
    <cellStyle name="level1a 5 4 2 3 2 2" xfId="36947" xr:uid="{00000000-0005-0000-0000-00001F190000}"/>
    <cellStyle name="level1a 5 4 2 4" xfId="7080" xr:uid="{00000000-0005-0000-0000-000020190000}"/>
    <cellStyle name="level1a 5 4 3" xfId="4014" xr:uid="{00000000-0005-0000-0000-000021190000}"/>
    <cellStyle name="level1a 5 4 3 2" xfId="13636" xr:uid="{00000000-0005-0000-0000-000022190000}"/>
    <cellStyle name="level1a 5 4 3 2 2" xfId="23989" xr:uid="{00000000-0005-0000-0000-000023190000}"/>
    <cellStyle name="level1a 5 4 3 3" xfId="17216" xr:uid="{00000000-0005-0000-0000-000024190000}"/>
    <cellStyle name="level1a 5 4 3 3 2" xfId="29882" xr:uid="{00000000-0005-0000-0000-000025190000}"/>
    <cellStyle name="level1a 5 4 3 3 2 2" xfId="38659" xr:uid="{00000000-0005-0000-0000-000026190000}"/>
    <cellStyle name="level1a 5 4 3 4" xfId="8588" xr:uid="{00000000-0005-0000-0000-000027190000}"/>
    <cellStyle name="level1a 5 4 3 4 2" xfId="26838" xr:uid="{00000000-0005-0000-0000-000028190000}"/>
    <cellStyle name="level1a 5 4 4" xfId="9384" xr:uid="{00000000-0005-0000-0000-000029190000}"/>
    <cellStyle name="level1a 5 4 5" xfId="10907" xr:uid="{00000000-0005-0000-0000-00002A190000}"/>
    <cellStyle name="level1a 5 4 5 2" xfId="21348" xr:uid="{00000000-0005-0000-0000-00002B190000}"/>
    <cellStyle name="level1a 5 4 6" xfId="14614" xr:uid="{00000000-0005-0000-0000-00002C190000}"/>
    <cellStyle name="level1a 5 4 6 2" xfId="27300" xr:uid="{00000000-0005-0000-0000-00002D190000}"/>
    <cellStyle name="level1a 5 4 6 2 2" xfId="36130" xr:uid="{00000000-0005-0000-0000-00002E190000}"/>
    <cellStyle name="level1a 5 4 7" xfId="5539" xr:uid="{00000000-0005-0000-0000-00002F190000}"/>
    <cellStyle name="level1a 5 4 7 2" xfId="26505" xr:uid="{00000000-0005-0000-0000-000030190000}"/>
    <cellStyle name="level1a 5 5" xfId="1453" xr:uid="{00000000-0005-0000-0000-000031190000}"/>
    <cellStyle name="level1a 5 5 2" xfId="2128" xr:uid="{00000000-0005-0000-0000-000032190000}"/>
    <cellStyle name="level1a 5 5 2 2" xfId="11799" xr:uid="{00000000-0005-0000-0000-000033190000}"/>
    <cellStyle name="level1a 5 5 2 2 2" xfId="22205" xr:uid="{00000000-0005-0000-0000-000034190000}"/>
    <cellStyle name="level1a 5 5 2 3" xfId="15477" xr:uid="{00000000-0005-0000-0000-000035190000}"/>
    <cellStyle name="level1a 5 5 2 3 2" xfId="28143" xr:uid="{00000000-0005-0000-0000-000036190000}"/>
    <cellStyle name="level1a 5 5 2 3 2 2" xfId="36948" xr:uid="{00000000-0005-0000-0000-000037190000}"/>
    <cellStyle name="level1a 5 5 2 4" xfId="7302" xr:uid="{00000000-0005-0000-0000-000038190000}"/>
    <cellStyle name="level1a 5 5 3" xfId="4231" xr:uid="{00000000-0005-0000-0000-000039190000}"/>
    <cellStyle name="level1a 5 5 3 2" xfId="13853" xr:uid="{00000000-0005-0000-0000-00003A190000}"/>
    <cellStyle name="level1a 5 5 3 2 2" xfId="24196" xr:uid="{00000000-0005-0000-0000-00003B190000}"/>
    <cellStyle name="level1a 5 5 3 3" xfId="17415" xr:uid="{00000000-0005-0000-0000-00003C190000}"/>
    <cellStyle name="level1a 5 5 3 3 2" xfId="30081" xr:uid="{00000000-0005-0000-0000-00003D190000}"/>
    <cellStyle name="level1a 5 5 3 3 2 2" xfId="38858" xr:uid="{00000000-0005-0000-0000-00003E190000}"/>
    <cellStyle name="level1a 5 5 3 4" xfId="9614" xr:uid="{00000000-0005-0000-0000-00003F190000}"/>
    <cellStyle name="level1a 5 5 4" xfId="11124" xr:uid="{00000000-0005-0000-0000-000040190000}"/>
    <cellStyle name="level1a 5 5 4 2" xfId="21556" xr:uid="{00000000-0005-0000-0000-000041190000}"/>
    <cellStyle name="level1a 5 5 5" xfId="14831" xr:uid="{00000000-0005-0000-0000-000042190000}"/>
    <cellStyle name="level1a 5 5 5 2" xfId="27509" xr:uid="{00000000-0005-0000-0000-000043190000}"/>
    <cellStyle name="level1a 5 5 5 2 2" xfId="36329" xr:uid="{00000000-0005-0000-0000-000044190000}"/>
    <cellStyle name="level1a 5 5 6" xfId="5758" xr:uid="{00000000-0005-0000-0000-000045190000}"/>
    <cellStyle name="level1a 5 5 6 2" xfId="23373" xr:uid="{00000000-0005-0000-0000-000046190000}"/>
    <cellStyle name="level1a 5 6" xfId="1655" xr:uid="{00000000-0005-0000-0000-000047190000}"/>
    <cellStyle name="level1a 5 6 2" xfId="2129" xr:uid="{00000000-0005-0000-0000-000048190000}"/>
    <cellStyle name="level1a 5 6 2 2" xfId="11800" xr:uid="{00000000-0005-0000-0000-000049190000}"/>
    <cellStyle name="level1a 5 6 2 2 2" xfId="22206" xr:uid="{00000000-0005-0000-0000-00004A190000}"/>
    <cellStyle name="level1a 5 6 2 3" xfId="15478" xr:uid="{00000000-0005-0000-0000-00004B190000}"/>
    <cellStyle name="level1a 5 6 2 3 2" xfId="28144" xr:uid="{00000000-0005-0000-0000-00004C190000}"/>
    <cellStyle name="level1a 5 6 2 3 2 2" xfId="36949" xr:uid="{00000000-0005-0000-0000-00004D190000}"/>
    <cellStyle name="level1a 5 6 2 4" xfId="7303" xr:uid="{00000000-0005-0000-0000-00004E190000}"/>
    <cellStyle name="level1a 5 6 3" xfId="4433" xr:uid="{00000000-0005-0000-0000-00004F190000}"/>
    <cellStyle name="level1a 5 6 3 2" xfId="14055" xr:uid="{00000000-0005-0000-0000-000050190000}"/>
    <cellStyle name="level1a 5 6 3 2 2" xfId="24389" xr:uid="{00000000-0005-0000-0000-000051190000}"/>
    <cellStyle name="level1a 5 6 3 3" xfId="17602" xr:uid="{00000000-0005-0000-0000-000052190000}"/>
    <cellStyle name="level1a 5 6 3 3 2" xfId="30268" xr:uid="{00000000-0005-0000-0000-000053190000}"/>
    <cellStyle name="level1a 5 6 3 3 2 2" xfId="39045" xr:uid="{00000000-0005-0000-0000-000054190000}"/>
    <cellStyle name="level1a 5 6 3 4" xfId="9615" xr:uid="{00000000-0005-0000-0000-000055190000}"/>
    <cellStyle name="level1a 5 6 4" xfId="11326" xr:uid="{00000000-0005-0000-0000-000056190000}"/>
    <cellStyle name="level1a 5 6 4 2" xfId="21752" xr:uid="{00000000-0005-0000-0000-000057190000}"/>
    <cellStyle name="level1a 5 6 5" xfId="15033" xr:uid="{00000000-0005-0000-0000-000058190000}"/>
    <cellStyle name="level1a 5 6 5 2" xfId="27703" xr:uid="{00000000-0005-0000-0000-000059190000}"/>
    <cellStyle name="level1a 5 6 5 2 2" xfId="36516" xr:uid="{00000000-0005-0000-0000-00005A190000}"/>
    <cellStyle name="level1a 5 6 6" xfId="5759" xr:uid="{00000000-0005-0000-0000-00005B190000}"/>
    <cellStyle name="level1a 5 6 6 2" xfId="20090" xr:uid="{00000000-0005-0000-0000-00005C190000}"/>
    <cellStyle name="level1a 5 7" xfId="2124" xr:uid="{00000000-0005-0000-0000-00005D190000}"/>
    <cellStyle name="level1a 5 7 2" xfId="11795" xr:uid="{00000000-0005-0000-0000-00005E190000}"/>
    <cellStyle name="level1a 5 7 2 2" xfId="22201" xr:uid="{00000000-0005-0000-0000-00005F190000}"/>
    <cellStyle name="level1a 5 7 3" xfId="15473" xr:uid="{00000000-0005-0000-0000-000060190000}"/>
    <cellStyle name="level1a 5 7 3 2" xfId="28139" xr:uid="{00000000-0005-0000-0000-000061190000}"/>
    <cellStyle name="level1a 5 7 3 2 2" xfId="36944" xr:uid="{00000000-0005-0000-0000-000062190000}"/>
    <cellStyle name="level1a 5 7 4" xfId="6411" xr:uid="{00000000-0005-0000-0000-000063190000}"/>
    <cellStyle name="level1a 5 8" xfId="4823" xr:uid="{00000000-0005-0000-0000-000064190000}"/>
    <cellStyle name="level1a 5 8 2" xfId="26606" xr:uid="{00000000-0005-0000-0000-000065190000}"/>
    <cellStyle name="level1a 5_STUD aligned by INSTIT" xfId="4728" xr:uid="{00000000-0005-0000-0000-000066190000}"/>
    <cellStyle name="level1a 6" xfId="400" xr:uid="{00000000-0005-0000-0000-000067190000}"/>
    <cellStyle name="level1a 6 2" xfId="756" xr:uid="{00000000-0005-0000-0000-000068190000}"/>
    <cellStyle name="level1a 6 2 2" xfId="2131" xr:uid="{00000000-0005-0000-0000-000069190000}"/>
    <cellStyle name="level1a 6 2 2 2" xfId="11802" xr:uid="{00000000-0005-0000-0000-00006A190000}"/>
    <cellStyle name="level1a 6 2 2 2 2" xfId="22208" xr:uid="{00000000-0005-0000-0000-00006B190000}"/>
    <cellStyle name="level1a 6 2 2 3" xfId="15480" xr:uid="{00000000-0005-0000-0000-00006C190000}"/>
    <cellStyle name="level1a 6 2 2 3 2" xfId="28146" xr:uid="{00000000-0005-0000-0000-00006D190000}"/>
    <cellStyle name="level1a 6 2 2 3 2 2" xfId="36951" xr:uid="{00000000-0005-0000-0000-00006E190000}"/>
    <cellStyle name="level1a 6 2 2 4" xfId="6721" xr:uid="{00000000-0005-0000-0000-00006F190000}"/>
    <cellStyle name="level1a 6 2 3" xfId="3537" xr:uid="{00000000-0005-0000-0000-000070190000}"/>
    <cellStyle name="level1a 6 2 3 2" xfId="13169" xr:uid="{00000000-0005-0000-0000-000071190000}"/>
    <cellStyle name="level1a 6 2 3 2 2" xfId="23536" xr:uid="{00000000-0005-0000-0000-000072190000}"/>
    <cellStyle name="level1a 6 2 3 3" xfId="16778" xr:uid="{00000000-0005-0000-0000-000073190000}"/>
    <cellStyle name="level1a 6 2 3 3 2" xfId="29444" xr:uid="{00000000-0005-0000-0000-000074190000}"/>
    <cellStyle name="level1a 6 2 3 3 2 2" xfId="38225" xr:uid="{00000000-0005-0000-0000-000075190000}"/>
    <cellStyle name="level1a 6 2 3 4" xfId="8227" xr:uid="{00000000-0005-0000-0000-000076190000}"/>
    <cellStyle name="level1a 6 2 3 4 2" xfId="18314" xr:uid="{00000000-0005-0000-0000-000077190000}"/>
    <cellStyle name="level1a 6 2 4" xfId="7822" xr:uid="{00000000-0005-0000-0000-000078190000}"/>
    <cellStyle name="level1a 6 2 5" xfId="10534" xr:uid="{00000000-0005-0000-0000-000079190000}"/>
    <cellStyle name="level1a 6 2 5 2" xfId="21030" xr:uid="{00000000-0005-0000-0000-00007A190000}"/>
    <cellStyle name="level1a 6 2 6" xfId="10252" xr:uid="{00000000-0005-0000-0000-00007B190000}"/>
    <cellStyle name="level1a 6 2 6 2" xfId="20501" xr:uid="{00000000-0005-0000-0000-00007C190000}"/>
    <cellStyle name="level1a 6 2 6 2 2" xfId="33311" xr:uid="{00000000-0005-0000-0000-00007D190000}"/>
    <cellStyle name="level1a 6 2 7" xfId="5253" xr:uid="{00000000-0005-0000-0000-00007E190000}"/>
    <cellStyle name="level1a 6 2 7 2" xfId="25220" xr:uid="{00000000-0005-0000-0000-00007F190000}"/>
    <cellStyle name="level1a 6 3" xfId="1035" xr:uid="{00000000-0005-0000-0000-000080190000}"/>
    <cellStyle name="level1a 6 3 2" xfId="2132" xr:uid="{00000000-0005-0000-0000-000081190000}"/>
    <cellStyle name="level1a 6 3 2 2" xfId="11803" xr:uid="{00000000-0005-0000-0000-000082190000}"/>
    <cellStyle name="level1a 6 3 2 2 2" xfId="22209" xr:uid="{00000000-0005-0000-0000-000083190000}"/>
    <cellStyle name="level1a 6 3 2 3" xfId="15481" xr:uid="{00000000-0005-0000-0000-000084190000}"/>
    <cellStyle name="level1a 6 3 2 3 2" xfId="28147" xr:uid="{00000000-0005-0000-0000-000085190000}"/>
    <cellStyle name="level1a 6 3 2 3 2 2" xfId="36952" xr:uid="{00000000-0005-0000-0000-000086190000}"/>
    <cellStyle name="level1a 6 3 2 4" xfId="6880" xr:uid="{00000000-0005-0000-0000-000087190000}"/>
    <cellStyle name="level1a 6 3 3" xfId="3813" xr:uid="{00000000-0005-0000-0000-000088190000}"/>
    <cellStyle name="level1a 6 3 3 2" xfId="13440" xr:uid="{00000000-0005-0000-0000-000089190000}"/>
    <cellStyle name="level1a 6 3 3 2 2" xfId="23801" xr:uid="{00000000-0005-0000-0000-00008A190000}"/>
    <cellStyle name="level1a 6 3 3 3" xfId="17033" xr:uid="{00000000-0005-0000-0000-00008B190000}"/>
    <cellStyle name="level1a 6 3 3 3 2" xfId="29699" xr:uid="{00000000-0005-0000-0000-00008C190000}"/>
    <cellStyle name="level1a 6 3 3 3 2 2" xfId="38478" xr:uid="{00000000-0005-0000-0000-00008D190000}"/>
    <cellStyle name="level1a 6 3 3 4" xfId="8387" xr:uid="{00000000-0005-0000-0000-00008E190000}"/>
    <cellStyle name="level1a 6 3 3 4 2" xfId="24848" xr:uid="{00000000-0005-0000-0000-00008F190000}"/>
    <cellStyle name="level1a 6 3 4" xfId="9181" xr:uid="{00000000-0005-0000-0000-000090190000}"/>
    <cellStyle name="level1a 6 3 5" xfId="5381" xr:uid="{00000000-0005-0000-0000-000091190000}"/>
    <cellStyle name="level1a 6 3 5 2" xfId="20713" xr:uid="{00000000-0005-0000-0000-000092190000}"/>
    <cellStyle name="level1a 6 4" xfId="1268" xr:uid="{00000000-0005-0000-0000-000093190000}"/>
    <cellStyle name="level1a 6 4 2" xfId="2133" xr:uid="{00000000-0005-0000-0000-000094190000}"/>
    <cellStyle name="level1a 6 4 2 2" xfId="11804" xr:uid="{00000000-0005-0000-0000-000095190000}"/>
    <cellStyle name="level1a 6 4 2 2 2" xfId="22210" xr:uid="{00000000-0005-0000-0000-000096190000}"/>
    <cellStyle name="level1a 6 4 2 3" xfId="15482" xr:uid="{00000000-0005-0000-0000-000097190000}"/>
    <cellStyle name="level1a 6 4 2 3 2" xfId="28148" xr:uid="{00000000-0005-0000-0000-000098190000}"/>
    <cellStyle name="level1a 6 4 2 3 2 2" xfId="36953" xr:uid="{00000000-0005-0000-0000-000099190000}"/>
    <cellStyle name="level1a 6 4 2 4" xfId="7304" xr:uid="{00000000-0005-0000-0000-00009A190000}"/>
    <cellStyle name="level1a 6 4 3" xfId="4046" xr:uid="{00000000-0005-0000-0000-00009B190000}"/>
    <cellStyle name="level1a 6 4 3 2" xfId="13668" xr:uid="{00000000-0005-0000-0000-00009C190000}"/>
    <cellStyle name="level1a 6 4 3 2 2" xfId="24020" xr:uid="{00000000-0005-0000-0000-00009D190000}"/>
    <cellStyle name="level1a 6 4 3 3" xfId="17246" xr:uid="{00000000-0005-0000-0000-00009E190000}"/>
    <cellStyle name="level1a 6 4 3 3 2" xfId="29912" xr:uid="{00000000-0005-0000-0000-00009F190000}"/>
    <cellStyle name="level1a 6 4 3 3 2 2" xfId="38689" xr:uid="{00000000-0005-0000-0000-0000A0190000}"/>
    <cellStyle name="level1a 6 4 3 4" xfId="9616" xr:uid="{00000000-0005-0000-0000-0000A1190000}"/>
    <cellStyle name="level1a 6 4 4" xfId="10939" xr:uid="{00000000-0005-0000-0000-0000A2190000}"/>
    <cellStyle name="level1a 6 4 4 2" xfId="21379" xr:uid="{00000000-0005-0000-0000-0000A3190000}"/>
    <cellStyle name="level1a 6 4 5" xfId="14646" xr:uid="{00000000-0005-0000-0000-0000A4190000}"/>
    <cellStyle name="level1a 6 4 5 2" xfId="27331" xr:uid="{00000000-0005-0000-0000-0000A5190000}"/>
    <cellStyle name="level1a 6 4 5 2 2" xfId="36160" xr:uid="{00000000-0005-0000-0000-0000A6190000}"/>
    <cellStyle name="level1a 6 4 6" xfId="5760" xr:uid="{00000000-0005-0000-0000-0000A7190000}"/>
    <cellStyle name="level1a 6 4 6 2" xfId="18177" xr:uid="{00000000-0005-0000-0000-0000A8190000}"/>
    <cellStyle name="level1a 6 5" xfId="1485" xr:uid="{00000000-0005-0000-0000-0000A9190000}"/>
    <cellStyle name="level1a 6 5 2" xfId="2134" xr:uid="{00000000-0005-0000-0000-0000AA190000}"/>
    <cellStyle name="level1a 6 5 2 2" xfId="11805" xr:uid="{00000000-0005-0000-0000-0000AB190000}"/>
    <cellStyle name="level1a 6 5 2 2 2" xfId="22211" xr:uid="{00000000-0005-0000-0000-0000AC190000}"/>
    <cellStyle name="level1a 6 5 2 3" xfId="15483" xr:uid="{00000000-0005-0000-0000-0000AD190000}"/>
    <cellStyle name="level1a 6 5 2 3 2" xfId="28149" xr:uid="{00000000-0005-0000-0000-0000AE190000}"/>
    <cellStyle name="level1a 6 5 2 3 2 2" xfId="36954" xr:uid="{00000000-0005-0000-0000-0000AF190000}"/>
    <cellStyle name="level1a 6 5 2 4" xfId="7305" xr:uid="{00000000-0005-0000-0000-0000B0190000}"/>
    <cellStyle name="level1a 6 5 3" xfId="4263" xr:uid="{00000000-0005-0000-0000-0000B1190000}"/>
    <cellStyle name="level1a 6 5 3 2" xfId="13885" xr:uid="{00000000-0005-0000-0000-0000B2190000}"/>
    <cellStyle name="level1a 6 5 3 2 2" xfId="24227" xr:uid="{00000000-0005-0000-0000-0000B3190000}"/>
    <cellStyle name="level1a 6 5 3 3" xfId="17445" xr:uid="{00000000-0005-0000-0000-0000B4190000}"/>
    <cellStyle name="level1a 6 5 3 3 2" xfId="30111" xr:uid="{00000000-0005-0000-0000-0000B5190000}"/>
    <cellStyle name="level1a 6 5 3 3 2 2" xfId="38888" xr:uid="{00000000-0005-0000-0000-0000B6190000}"/>
    <cellStyle name="level1a 6 5 3 4" xfId="9617" xr:uid="{00000000-0005-0000-0000-0000B7190000}"/>
    <cellStyle name="level1a 6 5 4" xfId="11156" xr:uid="{00000000-0005-0000-0000-0000B8190000}"/>
    <cellStyle name="level1a 6 5 4 2" xfId="21587" xr:uid="{00000000-0005-0000-0000-0000B9190000}"/>
    <cellStyle name="level1a 6 5 5" xfId="14863" xr:uid="{00000000-0005-0000-0000-0000BA190000}"/>
    <cellStyle name="level1a 6 5 5 2" xfId="27540" xr:uid="{00000000-0005-0000-0000-0000BB190000}"/>
    <cellStyle name="level1a 6 5 5 2 2" xfId="36359" xr:uid="{00000000-0005-0000-0000-0000BC190000}"/>
    <cellStyle name="level1a 6 5 6" xfId="5761" xr:uid="{00000000-0005-0000-0000-0000BD190000}"/>
    <cellStyle name="level1a 6 5 6 2" xfId="17918" xr:uid="{00000000-0005-0000-0000-0000BE190000}"/>
    <cellStyle name="level1a 6 6" xfId="1687" xr:uid="{00000000-0005-0000-0000-0000BF190000}"/>
    <cellStyle name="level1a 6 6 2" xfId="2135" xr:uid="{00000000-0005-0000-0000-0000C0190000}"/>
    <cellStyle name="level1a 6 6 2 2" xfId="11806" xr:uid="{00000000-0005-0000-0000-0000C1190000}"/>
    <cellStyle name="level1a 6 6 2 2 2" xfId="22212" xr:uid="{00000000-0005-0000-0000-0000C2190000}"/>
    <cellStyle name="level1a 6 6 2 3" xfId="15484" xr:uid="{00000000-0005-0000-0000-0000C3190000}"/>
    <cellStyle name="level1a 6 6 2 3 2" xfId="28150" xr:uid="{00000000-0005-0000-0000-0000C4190000}"/>
    <cellStyle name="level1a 6 6 2 3 2 2" xfId="36955" xr:uid="{00000000-0005-0000-0000-0000C5190000}"/>
    <cellStyle name="level1a 6 6 2 4" xfId="7306" xr:uid="{00000000-0005-0000-0000-0000C6190000}"/>
    <cellStyle name="level1a 6 6 3" xfId="4465" xr:uid="{00000000-0005-0000-0000-0000C7190000}"/>
    <cellStyle name="level1a 6 6 3 2" xfId="14087" xr:uid="{00000000-0005-0000-0000-0000C8190000}"/>
    <cellStyle name="level1a 6 6 3 2 2" xfId="24419" xr:uid="{00000000-0005-0000-0000-0000C9190000}"/>
    <cellStyle name="level1a 6 6 3 3" xfId="17632" xr:uid="{00000000-0005-0000-0000-0000CA190000}"/>
    <cellStyle name="level1a 6 6 3 3 2" xfId="30298" xr:uid="{00000000-0005-0000-0000-0000CB190000}"/>
    <cellStyle name="level1a 6 6 3 3 2 2" xfId="39075" xr:uid="{00000000-0005-0000-0000-0000CC190000}"/>
    <cellStyle name="level1a 6 6 3 4" xfId="9618" xr:uid="{00000000-0005-0000-0000-0000CD190000}"/>
    <cellStyle name="level1a 6 6 4" xfId="11358" xr:uid="{00000000-0005-0000-0000-0000CE190000}"/>
    <cellStyle name="level1a 6 6 4 2" xfId="21783" xr:uid="{00000000-0005-0000-0000-0000CF190000}"/>
    <cellStyle name="level1a 6 6 5" xfId="15065" xr:uid="{00000000-0005-0000-0000-0000D0190000}"/>
    <cellStyle name="level1a 6 6 5 2" xfId="27734" xr:uid="{00000000-0005-0000-0000-0000D1190000}"/>
    <cellStyle name="level1a 6 6 5 2 2" xfId="36546" xr:uid="{00000000-0005-0000-0000-0000D2190000}"/>
    <cellStyle name="level1a 6 6 6" xfId="5762" xr:uid="{00000000-0005-0000-0000-0000D3190000}"/>
    <cellStyle name="level1a 6 6 6 2" xfId="18800" xr:uid="{00000000-0005-0000-0000-0000D4190000}"/>
    <cellStyle name="level1a 6 7" xfId="2130" xr:uid="{00000000-0005-0000-0000-0000D5190000}"/>
    <cellStyle name="level1a 6 7 2" xfId="11801" xr:uid="{00000000-0005-0000-0000-0000D6190000}"/>
    <cellStyle name="level1a 6 7 2 2" xfId="22207" xr:uid="{00000000-0005-0000-0000-0000D7190000}"/>
    <cellStyle name="level1a 6 7 3" xfId="15479" xr:uid="{00000000-0005-0000-0000-0000D8190000}"/>
    <cellStyle name="level1a 6 7 3 2" xfId="28145" xr:uid="{00000000-0005-0000-0000-0000D9190000}"/>
    <cellStyle name="level1a 6 7 3 2 2" xfId="36950" xr:uid="{00000000-0005-0000-0000-0000DA190000}"/>
    <cellStyle name="level1a 6 7 4" xfId="6442" xr:uid="{00000000-0005-0000-0000-0000DB190000}"/>
    <cellStyle name="level1a 6 8" xfId="3319" xr:uid="{00000000-0005-0000-0000-0000DC190000}"/>
    <cellStyle name="level1a 6 8 2" xfId="12960" xr:uid="{00000000-0005-0000-0000-0000DD190000}"/>
    <cellStyle name="level1a 6 8 2 2" xfId="23331" xr:uid="{00000000-0005-0000-0000-0000DE190000}"/>
    <cellStyle name="level1a 6 8 3" xfId="16575" xr:uid="{00000000-0005-0000-0000-0000DF190000}"/>
    <cellStyle name="level1a 6 8 3 2" xfId="29241" xr:uid="{00000000-0005-0000-0000-0000E0190000}"/>
    <cellStyle name="level1a 6 8 3 2 2" xfId="38028" xr:uid="{00000000-0005-0000-0000-0000E1190000}"/>
    <cellStyle name="level1a 6 8 4" xfId="8894" xr:uid="{00000000-0005-0000-0000-0000E2190000}"/>
    <cellStyle name="level1a 6 9" xfId="4844" xr:uid="{00000000-0005-0000-0000-0000E3190000}"/>
    <cellStyle name="level1a 6 9 2" xfId="18812" xr:uid="{00000000-0005-0000-0000-0000E4190000}"/>
    <cellStyle name="level1a 6_STUD aligned by INSTIT" xfId="4702" xr:uid="{00000000-0005-0000-0000-0000E5190000}"/>
    <cellStyle name="level1a 7" xfId="568" xr:uid="{00000000-0005-0000-0000-0000E6190000}"/>
    <cellStyle name="level1a 7 2" xfId="2136" xr:uid="{00000000-0005-0000-0000-0000E7190000}"/>
    <cellStyle name="level1a 7 2 2" xfId="11807" xr:uid="{00000000-0005-0000-0000-0000E8190000}"/>
    <cellStyle name="level1a 7 2 2 2" xfId="22213" xr:uid="{00000000-0005-0000-0000-0000E9190000}"/>
    <cellStyle name="level1a 7 2 3" xfId="15485" xr:uid="{00000000-0005-0000-0000-0000EA190000}"/>
    <cellStyle name="level1a 7 2 3 2" xfId="28151" xr:uid="{00000000-0005-0000-0000-0000EB190000}"/>
    <cellStyle name="level1a 7 2 3 2 2" xfId="36956" xr:uid="{00000000-0005-0000-0000-0000EC190000}"/>
    <cellStyle name="level1a 7 2 4" xfId="6358" xr:uid="{00000000-0005-0000-0000-0000ED190000}"/>
    <cellStyle name="level1a 7 3" xfId="3392" xr:uid="{00000000-0005-0000-0000-0000EE190000}"/>
    <cellStyle name="level1a 7 3 2" xfId="13032" xr:uid="{00000000-0005-0000-0000-0000EF190000}"/>
    <cellStyle name="level1a 7 3 2 2" xfId="23400" xr:uid="{00000000-0005-0000-0000-0000F0190000}"/>
    <cellStyle name="level1a 7 3 3" xfId="16642" xr:uid="{00000000-0005-0000-0000-0000F1190000}"/>
    <cellStyle name="level1a 7 3 3 2" xfId="29308" xr:uid="{00000000-0005-0000-0000-0000F2190000}"/>
    <cellStyle name="level1a 7 3 3 2 2" xfId="38094" xr:uid="{00000000-0005-0000-0000-0000F3190000}"/>
    <cellStyle name="level1a 7 3 4" xfId="7942" xr:uid="{00000000-0005-0000-0000-0000F4190000}"/>
    <cellStyle name="level1a 7 3 4 2" xfId="21261" xr:uid="{00000000-0005-0000-0000-0000F5190000}"/>
    <cellStyle name="level1a 7 4" xfId="10115" xr:uid="{00000000-0005-0000-0000-0000F6190000}"/>
    <cellStyle name="level1a 7 5" xfId="10369" xr:uid="{00000000-0005-0000-0000-0000F7190000}"/>
    <cellStyle name="level1a 7 5 2" xfId="20886" xr:uid="{00000000-0005-0000-0000-0000F8190000}"/>
    <cellStyle name="level1a 7 6" xfId="4710" xr:uid="{00000000-0005-0000-0000-0000F9190000}"/>
    <cellStyle name="level1a 7 6 2" xfId="17972" xr:uid="{00000000-0005-0000-0000-0000FA190000}"/>
    <cellStyle name="level1a 8" xfId="546" xr:uid="{00000000-0005-0000-0000-0000FB190000}"/>
    <cellStyle name="level1a 8 2" xfId="2137" xr:uid="{00000000-0005-0000-0000-0000FC190000}"/>
    <cellStyle name="level1a 8 2 2" xfId="11808" xr:uid="{00000000-0005-0000-0000-0000FD190000}"/>
    <cellStyle name="level1a 8 2 2 2" xfId="22214" xr:uid="{00000000-0005-0000-0000-0000FE190000}"/>
    <cellStyle name="level1a 8 2 3" xfId="15486" xr:uid="{00000000-0005-0000-0000-0000FF190000}"/>
    <cellStyle name="level1a 8 2 3 2" xfId="28152" xr:uid="{00000000-0005-0000-0000-0000001A0000}"/>
    <cellStyle name="level1a 8 2 3 2 2" xfId="36957" xr:uid="{00000000-0005-0000-0000-0000011A0000}"/>
    <cellStyle name="level1a 8 2 4" xfId="6590" xr:uid="{00000000-0005-0000-0000-0000021A0000}"/>
    <cellStyle name="level1a 8 3" xfId="3378" xr:uid="{00000000-0005-0000-0000-0000031A0000}"/>
    <cellStyle name="level1a 8 3 2" xfId="13019" xr:uid="{00000000-0005-0000-0000-0000041A0000}"/>
    <cellStyle name="level1a 8 3 2 2" xfId="23386" xr:uid="{00000000-0005-0000-0000-0000051A0000}"/>
    <cellStyle name="level1a 8 3 3" xfId="16628" xr:uid="{00000000-0005-0000-0000-0000061A0000}"/>
    <cellStyle name="level1a 8 3 3 2" xfId="29294" xr:uid="{00000000-0005-0000-0000-0000071A0000}"/>
    <cellStyle name="level1a 8 3 3 2 2" xfId="38081" xr:uid="{00000000-0005-0000-0000-0000081A0000}"/>
    <cellStyle name="level1a 8 3 4" xfId="8090" xr:uid="{00000000-0005-0000-0000-0000091A0000}"/>
    <cellStyle name="level1a 8 3 4 2" xfId="18406" xr:uid="{00000000-0005-0000-0000-00000A1A0000}"/>
    <cellStyle name="level1a 8 4" xfId="8782" xr:uid="{00000000-0005-0000-0000-00000B1A0000}"/>
    <cellStyle name="level1a 8 5" xfId="10350" xr:uid="{00000000-0005-0000-0000-00000C1A0000}"/>
    <cellStyle name="level1a 8 5 2" xfId="20875" xr:uid="{00000000-0005-0000-0000-00000D1A0000}"/>
    <cellStyle name="level1a 8 6" xfId="10553" xr:uid="{00000000-0005-0000-0000-00000E1A0000}"/>
    <cellStyle name="level1a 8 6 2" xfId="24794" xr:uid="{00000000-0005-0000-0000-00000F1A0000}"/>
    <cellStyle name="level1a 8 6 2 2" xfId="35666" xr:uid="{00000000-0005-0000-0000-0000101A0000}"/>
    <cellStyle name="level1a 8 7" xfId="5145" xr:uid="{00000000-0005-0000-0000-0000111A0000}"/>
    <cellStyle name="level1a 8 7 2" xfId="24938" xr:uid="{00000000-0005-0000-0000-0000121A0000}"/>
    <cellStyle name="level1a 9" xfId="708" xr:uid="{00000000-0005-0000-0000-0000131A0000}"/>
    <cellStyle name="level1a 9 2" xfId="2138" xr:uid="{00000000-0005-0000-0000-0000141A0000}"/>
    <cellStyle name="level1a 9 2 2" xfId="11809" xr:uid="{00000000-0005-0000-0000-0000151A0000}"/>
    <cellStyle name="level1a 9 2 2 2" xfId="22215" xr:uid="{00000000-0005-0000-0000-0000161A0000}"/>
    <cellStyle name="level1a 9 2 3" xfId="15487" xr:uid="{00000000-0005-0000-0000-0000171A0000}"/>
    <cellStyle name="level1a 9 2 3 2" xfId="28153" xr:uid="{00000000-0005-0000-0000-0000181A0000}"/>
    <cellStyle name="level1a 9 2 3 2 2" xfId="36958" xr:uid="{00000000-0005-0000-0000-0000191A0000}"/>
    <cellStyle name="level1a 9 2 4" xfId="6744" xr:uid="{00000000-0005-0000-0000-00001A1A0000}"/>
    <cellStyle name="level1a 9 3" xfId="3493" xr:uid="{00000000-0005-0000-0000-00001B1A0000}"/>
    <cellStyle name="level1a 9 3 2" xfId="13127" xr:uid="{00000000-0005-0000-0000-00001C1A0000}"/>
    <cellStyle name="level1a 9 3 2 2" xfId="23495" xr:uid="{00000000-0005-0000-0000-00001D1A0000}"/>
    <cellStyle name="level1a 9 3 3" xfId="16736" xr:uid="{00000000-0005-0000-0000-00001E1A0000}"/>
    <cellStyle name="level1a 9 3 3 2" xfId="29402" xr:uid="{00000000-0005-0000-0000-00001F1A0000}"/>
    <cellStyle name="level1a 9 3 3 2 2" xfId="38185" xr:uid="{00000000-0005-0000-0000-0000201A0000}"/>
    <cellStyle name="level1a 9 3 4" xfId="8249" xr:uid="{00000000-0005-0000-0000-0000211A0000}"/>
    <cellStyle name="level1a 9 3 4 2" xfId="19845" xr:uid="{00000000-0005-0000-0000-0000221A0000}"/>
    <cellStyle name="level1a 9 4" xfId="9040" xr:uid="{00000000-0005-0000-0000-0000231A0000}"/>
    <cellStyle name="level1a 9 5" xfId="10269" xr:uid="{00000000-0005-0000-0000-0000241A0000}"/>
    <cellStyle name="level1a 9 5 2" xfId="20320" xr:uid="{00000000-0005-0000-0000-0000251A0000}"/>
    <cellStyle name="level1a 9 5 2 2" xfId="33290" xr:uid="{00000000-0005-0000-0000-0000261A0000}"/>
    <cellStyle name="level1a 9 6" xfId="5274" xr:uid="{00000000-0005-0000-0000-0000271A0000}"/>
    <cellStyle name="level1a 9 6 2" xfId="18841" xr:uid="{00000000-0005-0000-0000-0000281A0000}"/>
    <cellStyle name="level1a_STUD aligned by INSTIT" xfId="4747" xr:uid="{00000000-0005-0000-0000-0000291A0000}"/>
    <cellStyle name="level2" xfId="172" xr:uid="{00000000-0005-0000-0000-00002A1A0000}"/>
    <cellStyle name="level2 2" xfId="267" xr:uid="{00000000-0005-0000-0000-00002B1A0000}"/>
    <cellStyle name="level2a" xfId="173" xr:uid="{00000000-0005-0000-0000-00002C1A0000}"/>
    <cellStyle name="level2a 10" xfId="39282" xr:uid="{00000000-0005-0000-0000-00002D1A0000}"/>
    <cellStyle name="level2a 2" xfId="195" xr:uid="{00000000-0005-0000-0000-00002E1A0000}"/>
    <cellStyle name="level2a 2 10" xfId="39279" xr:uid="{00000000-0005-0000-0000-00002F1A0000}"/>
    <cellStyle name="level2a 2 2" xfId="273" xr:uid="{00000000-0005-0000-0000-0000301A0000}"/>
    <cellStyle name="level2a 2 2 2" xfId="297" xr:uid="{00000000-0005-0000-0000-0000311A0000}"/>
    <cellStyle name="level2a 2 2 2 2" xfId="654" xr:uid="{00000000-0005-0000-0000-0000321A0000}"/>
    <cellStyle name="level2a 2 2 2 2 2" xfId="2143" xr:uid="{00000000-0005-0000-0000-0000331A0000}"/>
    <cellStyle name="level2a 2 2 2 2 2 2" xfId="19559" xr:uid="{00000000-0005-0000-0000-0000341A0000}"/>
    <cellStyle name="level2a 2 2 2 2 3" xfId="10732" xr:uid="{00000000-0005-0000-0000-0000351A0000}"/>
    <cellStyle name="level2a 2 2 2 2 3 2" xfId="30603" xr:uid="{00000000-0005-0000-0000-0000361A0000}"/>
    <cellStyle name="level2a 2 2 2 3" xfId="2142" xr:uid="{00000000-0005-0000-0000-0000371A0000}"/>
    <cellStyle name="level2a 2 2 2 3 2" xfId="20569" xr:uid="{00000000-0005-0000-0000-0000381A0000}"/>
    <cellStyle name="level2a 2 2 2_STUD aligned by INSTIT" xfId="4726" xr:uid="{00000000-0005-0000-0000-0000391A0000}"/>
    <cellStyle name="level2a 2 2 3" xfId="458" xr:uid="{00000000-0005-0000-0000-00003A1A0000}"/>
    <cellStyle name="level2a 2 2 3 2" xfId="814" xr:uid="{00000000-0005-0000-0000-00003B1A0000}"/>
    <cellStyle name="level2a 2 2 3 2 2" xfId="2145" xr:uid="{00000000-0005-0000-0000-00003C1A0000}"/>
    <cellStyle name="level2a 2 2 3 2 2 2" xfId="25842" xr:uid="{00000000-0005-0000-0000-00003D1A0000}"/>
    <cellStyle name="level2a 2 2 3 2 3" xfId="3595" xr:uid="{00000000-0005-0000-0000-00003E1A0000}"/>
    <cellStyle name="level2a 2 2 3 2 3 2" xfId="19813" xr:uid="{00000000-0005-0000-0000-00003F1A0000}"/>
    <cellStyle name="level2a 2 2 3 2 4" xfId="19410" xr:uid="{00000000-0005-0000-0000-0000401A0000}"/>
    <cellStyle name="level2a 2 2 3 3" xfId="1093" xr:uid="{00000000-0005-0000-0000-0000411A0000}"/>
    <cellStyle name="level2a 2 2 3 3 2" xfId="2146" xr:uid="{00000000-0005-0000-0000-0000421A0000}"/>
    <cellStyle name="level2a 2 2 3 3 2 2" xfId="25913" xr:uid="{00000000-0005-0000-0000-0000431A0000}"/>
    <cellStyle name="level2a 2 2 3 3 3" xfId="3871" xr:uid="{00000000-0005-0000-0000-0000441A0000}"/>
    <cellStyle name="level2a 2 2 3 3 3 2" xfId="26771" xr:uid="{00000000-0005-0000-0000-0000451A0000}"/>
    <cellStyle name="level2a 2 2 3 3 4" xfId="10801" xr:uid="{00000000-0005-0000-0000-0000461A0000}"/>
    <cellStyle name="level2a 2 2 3 3 4 2" xfId="30651" xr:uid="{00000000-0005-0000-0000-0000471A0000}"/>
    <cellStyle name="level2a 2 2 3 3 5" xfId="25599" xr:uid="{00000000-0005-0000-0000-0000481A0000}"/>
    <cellStyle name="level2a 2 2 3 4" xfId="2144" xr:uid="{00000000-0005-0000-0000-0000491A0000}"/>
    <cellStyle name="level2a 2 2 3 4 2" xfId="21277" xr:uid="{00000000-0005-0000-0000-00004A1A0000}"/>
    <cellStyle name="level2a 2 2 4" xfId="631" xr:uid="{00000000-0005-0000-0000-00004B1A0000}"/>
    <cellStyle name="level2a 2 2 4 2" xfId="2147" xr:uid="{00000000-0005-0000-0000-00004C1A0000}"/>
    <cellStyle name="level2a 2 2 4 2 2" xfId="25496" xr:uid="{00000000-0005-0000-0000-00004D1A0000}"/>
    <cellStyle name="level2a 2 2 4 3" xfId="3441" xr:uid="{00000000-0005-0000-0000-00004E1A0000}"/>
    <cellStyle name="level2a 2 2 4 3 2" xfId="24751" xr:uid="{00000000-0005-0000-0000-00004F1A0000}"/>
    <cellStyle name="level2a 2 2 4 4" xfId="22231" xr:uid="{00000000-0005-0000-0000-0000501A0000}"/>
    <cellStyle name="level2a 2 2 5" xfId="2141" xr:uid="{00000000-0005-0000-0000-0000511A0000}"/>
    <cellStyle name="level2a 2 2 5 2" xfId="8138" xr:uid="{00000000-0005-0000-0000-0000521A0000}"/>
    <cellStyle name="level2a 2 2 5 2 2" xfId="18234" xr:uid="{00000000-0005-0000-0000-0000531A0000}"/>
    <cellStyle name="level2a 2 2 5 3" xfId="24690" xr:uid="{00000000-0005-0000-0000-0000541A0000}"/>
    <cellStyle name="level2a 2 2 6" xfId="7794" xr:uid="{00000000-0005-0000-0000-0000551A0000}"/>
    <cellStyle name="level2a 2 2 6 2" xfId="21925" xr:uid="{00000000-0005-0000-0000-0000561A0000}"/>
    <cellStyle name="level2a 2 2_STUD aligned by INSTIT" xfId="4789" xr:uid="{00000000-0005-0000-0000-0000571A0000}"/>
    <cellStyle name="level2a 2 3" xfId="263" xr:uid="{00000000-0005-0000-0000-0000581A0000}"/>
    <cellStyle name="level2a 2 3 2" xfId="333" xr:uid="{00000000-0005-0000-0000-0000591A0000}"/>
    <cellStyle name="level2a 2 3 2 2" xfId="690" xr:uid="{00000000-0005-0000-0000-00005A1A0000}"/>
    <cellStyle name="level2a 2 3 2 2 2" xfId="2150" xr:uid="{00000000-0005-0000-0000-00005B1A0000}"/>
    <cellStyle name="level2a 2 3 2 2 2 2" xfId="19371" xr:uid="{00000000-0005-0000-0000-00005C1A0000}"/>
    <cellStyle name="level2a 2 3 2 2 3" xfId="10718" xr:uid="{00000000-0005-0000-0000-00005D1A0000}"/>
    <cellStyle name="level2a 2 3 2 2 3 2" xfId="30596" xr:uid="{00000000-0005-0000-0000-00005E1A0000}"/>
    <cellStyle name="level2a 2 3 2 3" xfId="2149" xr:uid="{00000000-0005-0000-0000-00005F1A0000}"/>
    <cellStyle name="level2a 2 3 2 3 2" xfId="18929" xr:uid="{00000000-0005-0000-0000-0000601A0000}"/>
    <cellStyle name="level2a 2 3 2_STUD aligned by INSTIT" xfId="4724" xr:uid="{00000000-0005-0000-0000-0000611A0000}"/>
    <cellStyle name="level2a 2 3 3" xfId="451" xr:uid="{00000000-0005-0000-0000-0000621A0000}"/>
    <cellStyle name="level2a 2 3 3 2" xfId="807" xr:uid="{00000000-0005-0000-0000-0000631A0000}"/>
    <cellStyle name="level2a 2 3 3 2 2" xfId="2152" xr:uid="{00000000-0005-0000-0000-0000641A0000}"/>
    <cellStyle name="level2a 2 3 3 2 2 2" xfId="26603" xr:uid="{00000000-0005-0000-0000-0000651A0000}"/>
    <cellStyle name="level2a 2 3 3 2 3" xfId="3588" xr:uid="{00000000-0005-0000-0000-0000661A0000}"/>
    <cellStyle name="level2a 2 3 3 2 3 2" xfId="26650" xr:uid="{00000000-0005-0000-0000-0000671A0000}"/>
    <cellStyle name="level2a 2 3 3 2 4" xfId="19655" xr:uid="{00000000-0005-0000-0000-0000681A0000}"/>
    <cellStyle name="level2a 2 3 3 3" xfId="1086" xr:uid="{00000000-0005-0000-0000-0000691A0000}"/>
    <cellStyle name="level2a 2 3 3 3 2" xfId="2153" xr:uid="{00000000-0005-0000-0000-00006A1A0000}"/>
    <cellStyle name="level2a 2 3 3 3 2 2" xfId="26507" xr:uid="{00000000-0005-0000-0000-00006B1A0000}"/>
    <cellStyle name="level2a 2 3 3 3 3" xfId="3864" xr:uid="{00000000-0005-0000-0000-00006C1A0000}"/>
    <cellStyle name="level2a 2 3 3 3 3 2" xfId="25287" xr:uid="{00000000-0005-0000-0000-00006D1A0000}"/>
    <cellStyle name="level2a 2 3 3 3 4" xfId="10796" xr:uid="{00000000-0005-0000-0000-00006E1A0000}"/>
    <cellStyle name="level2a 2 3 3 3 4 2" xfId="30648" xr:uid="{00000000-0005-0000-0000-00006F1A0000}"/>
    <cellStyle name="level2a 2 3 3 3 5" xfId="20186" xr:uid="{00000000-0005-0000-0000-0000701A0000}"/>
    <cellStyle name="level2a 2 3 3 4" xfId="2151" xr:uid="{00000000-0005-0000-0000-0000711A0000}"/>
    <cellStyle name="level2a 2 3 3 4 2" xfId="17948" xr:uid="{00000000-0005-0000-0000-0000721A0000}"/>
    <cellStyle name="level2a 2 3 4" xfId="622" xr:uid="{00000000-0005-0000-0000-0000731A0000}"/>
    <cellStyle name="level2a 2 3 4 2" xfId="2154" xr:uid="{00000000-0005-0000-0000-0000741A0000}"/>
    <cellStyle name="level2a 2 3 4 2 2" xfId="20780" xr:uid="{00000000-0005-0000-0000-0000751A0000}"/>
    <cellStyle name="level2a 2 3 4 3" xfId="3432" xr:uid="{00000000-0005-0000-0000-0000761A0000}"/>
    <cellStyle name="level2a 2 3 4 3 2" xfId="18931" xr:uid="{00000000-0005-0000-0000-0000771A0000}"/>
    <cellStyle name="level2a 2 3 4 4" xfId="20225" xr:uid="{00000000-0005-0000-0000-0000781A0000}"/>
    <cellStyle name="level2a 2 3 5" xfId="2148" xr:uid="{00000000-0005-0000-0000-0000791A0000}"/>
    <cellStyle name="level2a 2 3 5 2" xfId="8129" xr:uid="{00000000-0005-0000-0000-00007A1A0000}"/>
    <cellStyle name="level2a 2 3 5 2 2" xfId="19277" xr:uid="{00000000-0005-0000-0000-00007B1A0000}"/>
    <cellStyle name="level2a 2 3 5 3" xfId="19927" xr:uid="{00000000-0005-0000-0000-00007C1A0000}"/>
    <cellStyle name="level2a 2 3 6" xfId="7800" xr:uid="{00000000-0005-0000-0000-00007D1A0000}"/>
    <cellStyle name="level2a 2 3 6 2" xfId="26520" xr:uid="{00000000-0005-0000-0000-00007E1A0000}"/>
    <cellStyle name="level2a 2 3_STUD aligned by INSTIT" xfId="4725" xr:uid="{00000000-0005-0000-0000-00007F1A0000}"/>
    <cellStyle name="level2a 2 4" xfId="2140" xr:uid="{00000000-0005-0000-0000-0000801A0000}"/>
    <cellStyle name="level2a 2 4 2" xfId="8108" xr:uid="{00000000-0005-0000-0000-0000811A0000}"/>
    <cellStyle name="level2a 2 4 2 2" xfId="25134" xr:uid="{00000000-0005-0000-0000-0000821A0000}"/>
    <cellStyle name="level2a 2 4 3" xfId="18200" xr:uid="{00000000-0005-0000-0000-0000831A0000}"/>
    <cellStyle name="level2a 2 5" xfId="7803" xr:uid="{00000000-0005-0000-0000-0000841A0000}"/>
    <cellStyle name="level2a 2 5 2" xfId="17826" xr:uid="{00000000-0005-0000-0000-0000851A0000}"/>
    <cellStyle name="level2a 2 6" xfId="39295" xr:uid="{00000000-0005-0000-0000-0000861A0000}"/>
    <cellStyle name="level2a 2 7" xfId="39301" xr:uid="{00000000-0005-0000-0000-0000871A0000}"/>
    <cellStyle name="level2a 2 8" xfId="39305" xr:uid="{00000000-0005-0000-0000-0000881A0000}"/>
    <cellStyle name="level2a 2 9" xfId="39308" xr:uid="{00000000-0005-0000-0000-0000891A0000}"/>
    <cellStyle name="level2a 2_STUD aligned by INSTIT" xfId="4727" xr:uid="{00000000-0005-0000-0000-00008A1A0000}"/>
    <cellStyle name="level2a 3" xfId="268" xr:uid="{00000000-0005-0000-0000-00008B1A0000}"/>
    <cellStyle name="level2a 3 2" xfId="292" xr:uid="{00000000-0005-0000-0000-00008C1A0000}"/>
    <cellStyle name="level2a 3 2 2" xfId="649" xr:uid="{00000000-0005-0000-0000-00008D1A0000}"/>
    <cellStyle name="level2a 3 2 2 2" xfId="2157" xr:uid="{00000000-0005-0000-0000-00008E1A0000}"/>
    <cellStyle name="level2a 3 2 2 2 2" xfId="19914" xr:uid="{00000000-0005-0000-0000-00008F1A0000}"/>
    <cellStyle name="level2a 3 2 2 3" xfId="10209" xr:uid="{00000000-0005-0000-0000-0000901A0000}"/>
    <cellStyle name="level2a 3 2 2 3 2" xfId="5234" xr:uid="{00000000-0005-0000-0000-0000911A0000}"/>
    <cellStyle name="level2a 3 2 3" xfId="2156" xr:uid="{00000000-0005-0000-0000-0000921A0000}"/>
    <cellStyle name="level2a 3 2 3 2" xfId="18736" xr:uid="{00000000-0005-0000-0000-0000931A0000}"/>
    <cellStyle name="level2a 3 2_STUD aligned by INSTIT" xfId="4699" xr:uid="{00000000-0005-0000-0000-0000941A0000}"/>
    <cellStyle name="level2a 3 3" xfId="453" xr:uid="{00000000-0005-0000-0000-0000951A0000}"/>
    <cellStyle name="level2a 3 3 2" xfId="809" xr:uid="{00000000-0005-0000-0000-0000961A0000}"/>
    <cellStyle name="level2a 3 3 2 2" xfId="2159" xr:uid="{00000000-0005-0000-0000-0000971A0000}"/>
    <cellStyle name="level2a 3 3 2 2 2" xfId="20041" xr:uid="{00000000-0005-0000-0000-0000981A0000}"/>
    <cellStyle name="level2a 3 3 2 3" xfId="3590" xr:uid="{00000000-0005-0000-0000-0000991A0000}"/>
    <cellStyle name="level2a 3 3 2 3 2" xfId="26550" xr:uid="{00000000-0005-0000-0000-00009A1A0000}"/>
    <cellStyle name="level2a 3 3 2 4" xfId="26848" xr:uid="{00000000-0005-0000-0000-00009B1A0000}"/>
    <cellStyle name="level2a 3 3 3" xfId="1088" xr:uid="{00000000-0005-0000-0000-00009C1A0000}"/>
    <cellStyle name="level2a 3 3 3 2" xfId="2160" xr:uid="{00000000-0005-0000-0000-00009D1A0000}"/>
    <cellStyle name="level2a 3 3 3 2 2" xfId="26309" xr:uid="{00000000-0005-0000-0000-00009E1A0000}"/>
    <cellStyle name="level2a 3 3 3 3" xfId="3866" xr:uid="{00000000-0005-0000-0000-00009F1A0000}"/>
    <cellStyle name="level2a 3 3 3 3 2" xfId="19397" xr:uid="{00000000-0005-0000-0000-0000A01A0000}"/>
    <cellStyle name="level2a 3 3 3 4" xfId="10798" xr:uid="{00000000-0005-0000-0000-0000A11A0000}"/>
    <cellStyle name="level2a 3 3 3 4 2" xfId="30650" xr:uid="{00000000-0005-0000-0000-0000A21A0000}"/>
    <cellStyle name="level2a 3 3 3 5" xfId="20135" xr:uid="{00000000-0005-0000-0000-0000A31A0000}"/>
    <cellStyle name="level2a 3 3 4" xfId="2158" xr:uid="{00000000-0005-0000-0000-0000A41A0000}"/>
    <cellStyle name="level2a 3 3 4 2" xfId="20140" xr:uid="{00000000-0005-0000-0000-0000A51A0000}"/>
    <cellStyle name="level2a 3 4" xfId="626" xr:uid="{00000000-0005-0000-0000-0000A61A0000}"/>
    <cellStyle name="level2a 3 4 2" xfId="2161" xr:uid="{00000000-0005-0000-0000-0000A71A0000}"/>
    <cellStyle name="level2a 3 4 2 2" xfId="26436" xr:uid="{00000000-0005-0000-0000-0000A81A0000}"/>
    <cellStyle name="level2a 3 4 3" xfId="3436" xr:uid="{00000000-0005-0000-0000-0000A91A0000}"/>
    <cellStyle name="level2a 3 4 3 2" xfId="20207" xr:uid="{00000000-0005-0000-0000-0000AA1A0000}"/>
    <cellStyle name="level2a 3 4 4" xfId="25886" xr:uid="{00000000-0005-0000-0000-0000AB1A0000}"/>
    <cellStyle name="level2a 3 5" xfId="2155" xr:uid="{00000000-0005-0000-0000-0000AC1A0000}"/>
    <cellStyle name="level2a 3 5 2" xfId="8133" xr:uid="{00000000-0005-0000-0000-0000AD1A0000}"/>
    <cellStyle name="level2a 3 5 2 2" xfId="6223" xr:uid="{00000000-0005-0000-0000-0000AE1A0000}"/>
    <cellStyle name="level2a 3 5 3" xfId="24618" xr:uid="{00000000-0005-0000-0000-0000AF1A0000}"/>
    <cellStyle name="level2a 3 6" xfId="7796" xr:uid="{00000000-0005-0000-0000-0000B01A0000}"/>
    <cellStyle name="level2a 3 6 2" xfId="20807" xr:uid="{00000000-0005-0000-0000-0000B11A0000}"/>
    <cellStyle name="level2a 3_STUD aligned by INSTIT" xfId="4700" xr:uid="{00000000-0005-0000-0000-0000B21A0000}"/>
    <cellStyle name="level2a 4" xfId="262" xr:uid="{00000000-0005-0000-0000-0000B31A0000}"/>
    <cellStyle name="level2a 4 2" xfId="332" xr:uid="{00000000-0005-0000-0000-0000B41A0000}"/>
    <cellStyle name="level2a 4 2 2" xfId="689" xr:uid="{00000000-0005-0000-0000-0000B51A0000}"/>
    <cellStyle name="level2a 4 2 2 2" xfId="2164" xr:uid="{00000000-0005-0000-0000-0000B61A0000}"/>
    <cellStyle name="level2a 4 2 2 2 2" xfId="19742" xr:uid="{00000000-0005-0000-0000-0000B71A0000}"/>
    <cellStyle name="level2a 4 2 2 3" xfId="10281" xr:uid="{00000000-0005-0000-0000-0000B81A0000}"/>
    <cellStyle name="level2a 4 2 2 3 2" xfId="30423" xr:uid="{00000000-0005-0000-0000-0000B91A0000}"/>
    <cellStyle name="level2a 4 2 3" xfId="2163" xr:uid="{00000000-0005-0000-0000-0000BA1A0000}"/>
    <cellStyle name="level2a 4 2 3 2" xfId="26647" xr:uid="{00000000-0005-0000-0000-0000BB1A0000}"/>
    <cellStyle name="level2a 4 2_STUD aligned by INSTIT" xfId="4698" xr:uid="{00000000-0005-0000-0000-0000BC1A0000}"/>
    <cellStyle name="level2a 4 3" xfId="450" xr:uid="{00000000-0005-0000-0000-0000BD1A0000}"/>
    <cellStyle name="level2a 4 3 2" xfId="806" xr:uid="{00000000-0005-0000-0000-0000BE1A0000}"/>
    <cellStyle name="level2a 4 3 2 2" xfId="2166" xr:uid="{00000000-0005-0000-0000-0000BF1A0000}"/>
    <cellStyle name="level2a 4 3 2 2 2" xfId="18422" xr:uid="{00000000-0005-0000-0000-0000C01A0000}"/>
    <cellStyle name="level2a 4 3 2 3" xfId="3587" xr:uid="{00000000-0005-0000-0000-0000C11A0000}"/>
    <cellStyle name="level2a 4 3 2 3 2" xfId="26764" xr:uid="{00000000-0005-0000-0000-0000C21A0000}"/>
    <cellStyle name="level2a 4 3 2 4" xfId="18653" xr:uid="{00000000-0005-0000-0000-0000C31A0000}"/>
    <cellStyle name="level2a 4 3 3" xfId="1085" xr:uid="{00000000-0005-0000-0000-0000C41A0000}"/>
    <cellStyle name="level2a 4 3 3 2" xfId="2167" xr:uid="{00000000-0005-0000-0000-0000C51A0000}"/>
    <cellStyle name="level2a 4 3 3 2 2" xfId="19871" xr:uid="{00000000-0005-0000-0000-0000C61A0000}"/>
    <cellStyle name="level2a 4 3 3 3" xfId="3863" xr:uid="{00000000-0005-0000-0000-0000C71A0000}"/>
    <cellStyle name="level2a 4 3 3 3 2" xfId="19527" xr:uid="{00000000-0005-0000-0000-0000C81A0000}"/>
    <cellStyle name="level2a 4 3 3 4" xfId="10795" xr:uid="{00000000-0005-0000-0000-0000C91A0000}"/>
    <cellStyle name="level2a 4 3 3 4 2" xfId="30647" xr:uid="{00000000-0005-0000-0000-0000CA1A0000}"/>
    <cellStyle name="level2a 4 3 3 5" xfId="25377" xr:uid="{00000000-0005-0000-0000-0000CB1A0000}"/>
    <cellStyle name="level2a 4 3 4" xfId="2165" xr:uid="{00000000-0005-0000-0000-0000CC1A0000}"/>
    <cellStyle name="level2a 4 3 4 2" xfId="20331" xr:uid="{00000000-0005-0000-0000-0000CD1A0000}"/>
    <cellStyle name="level2a 4 4" xfId="621" xr:uid="{00000000-0005-0000-0000-0000CE1A0000}"/>
    <cellStyle name="level2a 4 4 2" xfId="2168" xr:uid="{00000000-0005-0000-0000-0000CF1A0000}"/>
    <cellStyle name="level2a 4 4 2 2" xfId="18740" xr:uid="{00000000-0005-0000-0000-0000D01A0000}"/>
    <cellStyle name="level2a 4 4 3" xfId="3431" xr:uid="{00000000-0005-0000-0000-0000D11A0000}"/>
    <cellStyle name="level2a 4 4 3 2" xfId="18579" xr:uid="{00000000-0005-0000-0000-0000D21A0000}"/>
    <cellStyle name="level2a 4 4 4" xfId="18835" xr:uid="{00000000-0005-0000-0000-0000D31A0000}"/>
    <cellStyle name="level2a 4 5" xfId="2162" xr:uid="{00000000-0005-0000-0000-0000D41A0000}"/>
    <cellStyle name="level2a 4 5 2" xfId="8128" xr:uid="{00000000-0005-0000-0000-0000D51A0000}"/>
    <cellStyle name="level2a 4 5 2 2" xfId="20288" xr:uid="{00000000-0005-0000-0000-0000D61A0000}"/>
    <cellStyle name="level2a 4 5 3" xfId="17778" xr:uid="{00000000-0005-0000-0000-0000D71A0000}"/>
    <cellStyle name="level2a 4 6" xfId="7788" xr:uid="{00000000-0005-0000-0000-0000D81A0000}"/>
    <cellStyle name="level2a 4 6 2" xfId="20822" xr:uid="{00000000-0005-0000-0000-0000D91A0000}"/>
    <cellStyle name="level2a 4_STUD aligned by INSTIT" xfId="4723" xr:uid="{00000000-0005-0000-0000-0000DA1A0000}"/>
    <cellStyle name="level2a 5" xfId="2139" xr:uid="{00000000-0005-0000-0000-0000DB1A0000}"/>
    <cellStyle name="level2a 5 2" xfId="8092" xr:uid="{00000000-0005-0000-0000-0000DC1A0000}"/>
    <cellStyle name="level2a 5 2 2" xfId="20584" xr:uid="{00000000-0005-0000-0000-0000DD1A0000}"/>
    <cellStyle name="level2a 5 3" xfId="18867" xr:uid="{00000000-0005-0000-0000-0000DE1A0000}"/>
    <cellStyle name="level2a 6" xfId="7790" xr:uid="{00000000-0005-0000-0000-0000DF1A0000}"/>
    <cellStyle name="level2a 6 2" xfId="19484" xr:uid="{00000000-0005-0000-0000-0000E01A0000}"/>
    <cellStyle name="level2a 7" xfId="39285" xr:uid="{00000000-0005-0000-0000-0000E11A0000}"/>
    <cellStyle name="level2a 8" xfId="39281" xr:uid="{00000000-0005-0000-0000-0000E21A0000}"/>
    <cellStyle name="level2a 9" xfId="39292" xr:uid="{00000000-0005-0000-0000-0000E31A0000}"/>
    <cellStyle name="level2a_STUD aligned by INSTIT" xfId="4701" xr:uid="{00000000-0005-0000-0000-0000E41A0000}"/>
    <cellStyle name="level3" xfId="123" xr:uid="{00000000-0005-0000-0000-0000E51A0000}"/>
    <cellStyle name="level3 2" xfId="124" xr:uid="{00000000-0005-0000-0000-0000E61A0000}"/>
    <cellStyle name="level3 2 2" xfId="125" xr:uid="{00000000-0005-0000-0000-0000E71A0000}"/>
    <cellStyle name="level3 2 2 2" xfId="366" xr:uid="{00000000-0005-0000-0000-0000E81A0000}"/>
    <cellStyle name="level3 2 2 2 2" xfId="722" xr:uid="{00000000-0005-0000-0000-0000E91A0000}"/>
    <cellStyle name="level3 2 2 2 2 2" xfId="2173" xr:uid="{00000000-0005-0000-0000-0000EA1A0000}"/>
    <cellStyle name="level3 2 2 2 2 2 2" xfId="15492" xr:uid="{00000000-0005-0000-0000-0000EB1A0000}"/>
    <cellStyle name="level3 2 2 2 2 2 2 2" xfId="33129" xr:uid="{00000000-0005-0000-0000-0000EC1A0000}"/>
    <cellStyle name="level3 2 2 2 2 2 3" xfId="25130" xr:uid="{00000000-0005-0000-0000-0000ED1A0000}"/>
    <cellStyle name="level3 2 2 2 2 3" xfId="3503" xr:uid="{00000000-0005-0000-0000-0000EE1A0000}"/>
    <cellStyle name="level3 2 2 2 2 3 2" xfId="16746" xr:uid="{00000000-0005-0000-0000-0000EF1A0000}"/>
    <cellStyle name="level3 2 2 2 2 3 2 2" xfId="33148" xr:uid="{00000000-0005-0000-0000-0000F01A0000}"/>
    <cellStyle name="level3 2 2 2 2 3 3" xfId="19297" xr:uid="{00000000-0005-0000-0000-0000F11A0000}"/>
    <cellStyle name="level3 2 2 2 2 4" xfId="10505" xr:uid="{00000000-0005-0000-0000-0000F21A0000}"/>
    <cellStyle name="level3 2 2 2 2 4 2" xfId="30496" xr:uid="{00000000-0005-0000-0000-0000F31A0000}"/>
    <cellStyle name="level3 2 2 2 2 5" xfId="18921" xr:uid="{00000000-0005-0000-0000-0000F41A0000}"/>
    <cellStyle name="level3 2 2 2 3" xfId="2172" xr:uid="{00000000-0005-0000-0000-0000F51A0000}"/>
    <cellStyle name="level3 2 2 2 3 2" xfId="15491" xr:uid="{00000000-0005-0000-0000-0000F61A0000}"/>
    <cellStyle name="level3 2 2 2 3 2 2" xfId="33128" xr:uid="{00000000-0005-0000-0000-0000F71A0000}"/>
    <cellStyle name="level3 2 2 2 3 3" xfId="20039" xr:uid="{00000000-0005-0000-0000-0000F81A0000}"/>
    <cellStyle name="level3 2 2 3" xfId="594" xr:uid="{00000000-0005-0000-0000-0000F91A0000}"/>
    <cellStyle name="level3 2 2 3 2" xfId="2174" xr:uid="{00000000-0005-0000-0000-0000FA1A0000}"/>
    <cellStyle name="level3 2 2 3 2 2" xfId="15493" xr:uid="{00000000-0005-0000-0000-0000FB1A0000}"/>
    <cellStyle name="level3 2 2 3 2 2 2" xfId="33130" xr:uid="{00000000-0005-0000-0000-0000FC1A0000}"/>
    <cellStyle name="level3 2 2 3 2 3" xfId="19828" xr:uid="{00000000-0005-0000-0000-0000FD1A0000}"/>
    <cellStyle name="level3 2 2 3 3" xfId="3411" xr:uid="{00000000-0005-0000-0000-0000FE1A0000}"/>
    <cellStyle name="level3 2 2 3 3 2" xfId="16660" xr:uid="{00000000-0005-0000-0000-0000FF1A0000}"/>
    <cellStyle name="level3 2 2 3 3 2 2" xfId="33145" xr:uid="{00000000-0005-0000-0000-0000001B0000}"/>
    <cellStyle name="level3 2 2 3 3 3" xfId="19412" xr:uid="{00000000-0005-0000-0000-0000011B0000}"/>
    <cellStyle name="level3 2 2 4" xfId="2171" xr:uid="{00000000-0005-0000-0000-0000021B0000}"/>
    <cellStyle name="level3 2 2 4 2" xfId="15490" xr:uid="{00000000-0005-0000-0000-0000031B0000}"/>
    <cellStyle name="level3 2 2 4 2 2" xfId="33127" xr:uid="{00000000-0005-0000-0000-0000041B0000}"/>
    <cellStyle name="level3 2 2 4 3" xfId="24629" xr:uid="{00000000-0005-0000-0000-0000051B0000}"/>
    <cellStyle name="level3 2 2 5" xfId="39268" xr:uid="{00000000-0005-0000-0000-0000061B0000}"/>
    <cellStyle name="level3 2 3" xfId="492" xr:uid="{00000000-0005-0000-0000-0000071B0000}"/>
    <cellStyle name="level3 2 3 2" xfId="848" xr:uid="{00000000-0005-0000-0000-0000081B0000}"/>
    <cellStyle name="level3 2 3 2 2" xfId="2176" xr:uid="{00000000-0005-0000-0000-0000091B0000}"/>
    <cellStyle name="level3 2 3 2 2 2" xfId="15495" xr:uid="{00000000-0005-0000-0000-00000A1B0000}"/>
    <cellStyle name="level3 2 3 2 2 2 2" xfId="33132" xr:uid="{00000000-0005-0000-0000-00000B1B0000}"/>
    <cellStyle name="level3 2 3 2 2 3" xfId="26341" xr:uid="{00000000-0005-0000-0000-00000C1B0000}"/>
    <cellStyle name="level3 2 3 2 3" xfId="3629" xr:uid="{00000000-0005-0000-0000-00000D1B0000}"/>
    <cellStyle name="level3 2 3 2 3 2" xfId="16863" xr:uid="{00000000-0005-0000-0000-00000E1B0000}"/>
    <cellStyle name="level3 2 3 2 3 2 2" xfId="33150" xr:uid="{00000000-0005-0000-0000-00000F1B0000}"/>
    <cellStyle name="level3 2 3 2 3 3" xfId="19389" xr:uid="{00000000-0005-0000-0000-0000101B0000}"/>
    <cellStyle name="level3 2 3 3" xfId="1127" xr:uid="{00000000-0005-0000-0000-0000111B0000}"/>
    <cellStyle name="level3 2 3 3 2" xfId="2177" xr:uid="{00000000-0005-0000-0000-0000121B0000}"/>
    <cellStyle name="level3 2 3 3 2 2" xfId="15496" xr:uid="{00000000-0005-0000-0000-0000131B0000}"/>
    <cellStyle name="level3 2 3 3 2 2 2" xfId="33133" xr:uid="{00000000-0005-0000-0000-0000141B0000}"/>
    <cellStyle name="level3 2 3 3 2 3" xfId="20055" xr:uid="{00000000-0005-0000-0000-0000151B0000}"/>
    <cellStyle name="level3 2 3 3 3" xfId="3905" xr:uid="{00000000-0005-0000-0000-0000161B0000}"/>
    <cellStyle name="level3 2 3 3 3 2" xfId="17118" xr:uid="{00000000-0005-0000-0000-0000171B0000}"/>
    <cellStyle name="level3 2 3 3 3 2 2" xfId="33152" xr:uid="{00000000-0005-0000-0000-0000181B0000}"/>
    <cellStyle name="level3 2 3 3 3 3" xfId="19829" xr:uid="{00000000-0005-0000-0000-0000191B0000}"/>
    <cellStyle name="level3 2 3 3 4" xfId="10823" xr:uid="{00000000-0005-0000-0000-00001A1B0000}"/>
    <cellStyle name="level3 2 3 3 4 2" xfId="30654" xr:uid="{00000000-0005-0000-0000-00001B1B0000}"/>
    <cellStyle name="level3 2 3 3 5" xfId="24592" xr:uid="{00000000-0005-0000-0000-00001C1B0000}"/>
    <cellStyle name="level3 2 3 4" xfId="2175" xr:uid="{00000000-0005-0000-0000-00001D1B0000}"/>
    <cellStyle name="level3 2 3 4 2" xfId="15494" xr:uid="{00000000-0005-0000-0000-00001E1B0000}"/>
    <cellStyle name="level3 2 3 4 2 2" xfId="33131" xr:uid="{00000000-0005-0000-0000-00001F1B0000}"/>
    <cellStyle name="level3 2 3 4 3" xfId="25170" xr:uid="{00000000-0005-0000-0000-0000201B0000}"/>
    <cellStyle name="level3 2 4" xfId="570" xr:uid="{00000000-0005-0000-0000-0000211B0000}"/>
    <cellStyle name="level3 2 4 2" xfId="2178" xr:uid="{00000000-0005-0000-0000-0000221B0000}"/>
    <cellStyle name="level3 2 4 2 2" xfId="15497" xr:uid="{00000000-0005-0000-0000-0000231B0000}"/>
    <cellStyle name="level3 2 4 2 2 2" xfId="33134" xr:uid="{00000000-0005-0000-0000-0000241B0000}"/>
    <cellStyle name="level3 2 4 2 3" xfId="17808" xr:uid="{00000000-0005-0000-0000-0000251B0000}"/>
    <cellStyle name="level3 2 4 3" xfId="3394" xr:uid="{00000000-0005-0000-0000-0000261B0000}"/>
    <cellStyle name="level3 2 4 3 2" xfId="16644" xr:uid="{00000000-0005-0000-0000-0000271B0000}"/>
    <cellStyle name="level3 2 4 3 2 2" xfId="33144" xr:uid="{00000000-0005-0000-0000-0000281B0000}"/>
    <cellStyle name="level3 2 4 3 3" xfId="19731" xr:uid="{00000000-0005-0000-0000-0000291B0000}"/>
    <cellStyle name="level3 2 4 4" xfId="10371" xr:uid="{00000000-0005-0000-0000-00002A1B0000}"/>
    <cellStyle name="level3 2 4 4 2" xfId="30430" xr:uid="{00000000-0005-0000-0000-00002B1B0000}"/>
    <cellStyle name="level3 2 4 5" xfId="25006" xr:uid="{00000000-0005-0000-0000-00002C1B0000}"/>
    <cellStyle name="level3 2 5" xfId="2170" xr:uid="{00000000-0005-0000-0000-00002D1B0000}"/>
    <cellStyle name="level3 2 5 2" xfId="15489" xr:uid="{00000000-0005-0000-0000-00002E1B0000}"/>
    <cellStyle name="level3 2 5 2 2" xfId="33126" xr:uid="{00000000-0005-0000-0000-00002F1B0000}"/>
    <cellStyle name="level3 2 5 3" xfId="25860" xr:uid="{00000000-0005-0000-0000-0000301B0000}"/>
    <cellStyle name="level3 2 6" xfId="39267" xr:uid="{00000000-0005-0000-0000-0000311B0000}"/>
    <cellStyle name="level3 3" xfId="126" xr:uid="{00000000-0005-0000-0000-0000321B0000}"/>
    <cellStyle name="level3 3 2" xfId="365" xr:uid="{00000000-0005-0000-0000-0000331B0000}"/>
    <cellStyle name="level3 3 2 2" xfId="721" xr:uid="{00000000-0005-0000-0000-0000341B0000}"/>
    <cellStyle name="level3 3 2 2 2" xfId="2181" xr:uid="{00000000-0005-0000-0000-0000351B0000}"/>
    <cellStyle name="level3 3 2 2 2 2" xfId="15500" xr:uid="{00000000-0005-0000-0000-0000361B0000}"/>
    <cellStyle name="level3 3 2 2 2 2 2" xfId="33137" xr:uid="{00000000-0005-0000-0000-0000371B0000}"/>
    <cellStyle name="level3 3 2 2 2 3" xfId="21148" xr:uid="{00000000-0005-0000-0000-0000381B0000}"/>
    <cellStyle name="level3 3 2 2 3" xfId="3502" xr:uid="{00000000-0005-0000-0000-0000391B0000}"/>
    <cellStyle name="level3 3 2 2 3 2" xfId="16745" xr:uid="{00000000-0005-0000-0000-00003A1B0000}"/>
    <cellStyle name="level3 3 2 2 3 2 2" xfId="33147" xr:uid="{00000000-0005-0000-0000-00003B1B0000}"/>
    <cellStyle name="level3 3 2 2 3 3" xfId="20008" xr:uid="{00000000-0005-0000-0000-00003C1B0000}"/>
    <cellStyle name="level3 3 2 2 4" xfId="10504" xr:uid="{00000000-0005-0000-0000-00003D1B0000}"/>
    <cellStyle name="level3 3 2 2 4 2" xfId="30495" xr:uid="{00000000-0005-0000-0000-00003E1B0000}"/>
    <cellStyle name="level3 3 2 2 5" xfId="25703" xr:uid="{00000000-0005-0000-0000-00003F1B0000}"/>
    <cellStyle name="level3 3 2 3" xfId="2180" xr:uid="{00000000-0005-0000-0000-0000401B0000}"/>
    <cellStyle name="level3 3 2 3 2" xfId="15499" xr:uid="{00000000-0005-0000-0000-0000411B0000}"/>
    <cellStyle name="level3 3 2 3 2 2" xfId="33136" xr:uid="{00000000-0005-0000-0000-0000421B0000}"/>
    <cellStyle name="level3 3 2 3 3" xfId="18877" xr:uid="{00000000-0005-0000-0000-0000431B0000}"/>
    <cellStyle name="level3 3 3" xfId="595" xr:uid="{00000000-0005-0000-0000-0000441B0000}"/>
    <cellStyle name="level3 3 3 2" xfId="2182" xr:uid="{00000000-0005-0000-0000-0000451B0000}"/>
    <cellStyle name="level3 3 3 2 2" xfId="15501" xr:uid="{00000000-0005-0000-0000-0000461B0000}"/>
    <cellStyle name="level3 3 3 2 2 2" xfId="33138" xr:uid="{00000000-0005-0000-0000-0000471B0000}"/>
    <cellStyle name="level3 3 3 2 3" xfId="23504" xr:uid="{00000000-0005-0000-0000-0000481B0000}"/>
    <cellStyle name="level3 3 3 3" xfId="3412" xr:uid="{00000000-0005-0000-0000-0000491B0000}"/>
    <cellStyle name="level3 3 3 3 2" xfId="16661" xr:uid="{00000000-0005-0000-0000-00004A1B0000}"/>
    <cellStyle name="level3 3 3 3 2 2" xfId="33146" xr:uid="{00000000-0005-0000-0000-00004B1B0000}"/>
    <cellStyle name="level3 3 3 3 3" xfId="26405" xr:uid="{00000000-0005-0000-0000-00004C1B0000}"/>
    <cellStyle name="level3 3 4" xfId="2179" xr:uid="{00000000-0005-0000-0000-00004D1B0000}"/>
    <cellStyle name="level3 3 4 2" xfId="15498" xr:uid="{00000000-0005-0000-0000-00004E1B0000}"/>
    <cellStyle name="level3 3 4 2 2" xfId="33135" xr:uid="{00000000-0005-0000-0000-00004F1B0000}"/>
    <cellStyle name="level3 3 4 3" xfId="17936" xr:uid="{00000000-0005-0000-0000-0000501B0000}"/>
    <cellStyle name="level3 3 5" xfId="39269" xr:uid="{00000000-0005-0000-0000-0000511B0000}"/>
    <cellStyle name="level3 4" xfId="420" xr:uid="{00000000-0005-0000-0000-0000521B0000}"/>
    <cellStyle name="level3 4 2" xfId="776" xr:uid="{00000000-0005-0000-0000-0000531B0000}"/>
    <cellStyle name="level3 4 2 2" xfId="2184" xr:uid="{00000000-0005-0000-0000-0000541B0000}"/>
    <cellStyle name="level3 4 2 2 2" xfId="15503" xr:uid="{00000000-0005-0000-0000-0000551B0000}"/>
    <cellStyle name="level3 4 2 2 2 2" xfId="33140" xr:uid="{00000000-0005-0000-0000-0000561B0000}"/>
    <cellStyle name="level3 4 2 2 3" xfId="17963" xr:uid="{00000000-0005-0000-0000-0000571B0000}"/>
    <cellStyle name="level3 4 2 3" xfId="3557" xr:uid="{00000000-0005-0000-0000-0000581B0000}"/>
    <cellStyle name="level3 4 2 3 2" xfId="16798" xr:uid="{00000000-0005-0000-0000-0000591B0000}"/>
    <cellStyle name="level3 4 2 3 2 2" xfId="33149" xr:uid="{00000000-0005-0000-0000-00005A1B0000}"/>
    <cellStyle name="level3 4 2 3 3" xfId="25522" xr:uid="{00000000-0005-0000-0000-00005B1B0000}"/>
    <cellStyle name="level3 4 3" xfId="1055" xr:uid="{00000000-0005-0000-0000-00005C1B0000}"/>
    <cellStyle name="level3 4 3 2" xfId="2185" xr:uid="{00000000-0005-0000-0000-00005D1B0000}"/>
    <cellStyle name="level3 4 3 2 2" xfId="15504" xr:uid="{00000000-0005-0000-0000-00005E1B0000}"/>
    <cellStyle name="level3 4 3 2 2 2" xfId="33141" xr:uid="{00000000-0005-0000-0000-00005F1B0000}"/>
    <cellStyle name="level3 4 3 2 3" xfId="19650" xr:uid="{00000000-0005-0000-0000-0000601B0000}"/>
    <cellStyle name="level3 4 3 3" xfId="3833" xr:uid="{00000000-0005-0000-0000-0000611B0000}"/>
    <cellStyle name="level3 4 3 3 2" xfId="17053" xr:uid="{00000000-0005-0000-0000-0000621B0000}"/>
    <cellStyle name="level3 4 3 3 2 2" xfId="33151" xr:uid="{00000000-0005-0000-0000-0000631B0000}"/>
    <cellStyle name="level3 4 3 3 3" xfId="26791" xr:uid="{00000000-0005-0000-0000-0000641B0000}"/>
    <cellStyle name="level3 4 3 4" xfId="10771" xr:uid="{00000000-0005-0000-0000-0000651B0000}"/>
    <cellStyle name="level3 4 3 4 2" xfId="30628" xr:uid="{00000000-0005-0000-0000-0000661B0000}"/>
    <cellStyle name="level3 4 3 5" xfId="17836" xr:uid="{00000000-0005-0000-0000-0000671B0000}"/>
    <cellStyle name="level3 4 4" xfId="2183" xr:uid="{00000000-0005-0000-0000-0000681B0000}"/>
    <cellStyle name="level3 4 4 2" xfId="15502" xr:uid="{00000000-0005-0000-0000-0000691B0000}"/>
    <cellStyle name="level3 4 4 2 2" xfId="33139" xr:uid="{00000000-0005-0000-0000-00006A1B0000}"/>
    <cellStyle name="level3 4 4 3" xfId="26902" xr:uid="{00000000-0005-0000-0000-00006B1B0000}"/>
    <cellStyle name="level3 5" xfId="548" xr:uid="{00000000-0005-0000-0000-00006C1B0000}"/>
    <cellStyle name="level3 5 2" xfId="2186" xr:uid="{00000000-0005-0000-0000-00006D1B0000}"/>
    <cellStyle name="level3 5 2 2" xfId="15505" xr:uid="{00000000-0005-0000-0000-00006E1B0000}"/>
    <cellStyle name="level3 5 2 2 2" xfId="33142" xr:uid="{00000000-0005-0000-0000-00006F1B0000}"/>
    <cellStyle name="level3 5 2 3" xfId="25604" xr:uid="{00000000-0005-0000-0000-0000701B0000}"/>
    <cellStyle name="level3 5 3" xfId="3379" xr:uid="{00000000-0005-0000-0000-0000711B0000}"/>
    <cellStyle name="level3 5 3 2" xfId="16629" xr:uid="{00000000-0005-0000-0000-0000721B0000}"/>
    <cellStyle name="level3 5 3 2 2" xfId="33143" xr:uid="{00000000-0005-0000-0000-0000731B0000}"/>
    <cellStyle name="level3 5 3 3" xfId="24967" xr:uid="{00000000-0005-0000-0000-0000741B0000}"/>
    <cellStyle name="level3 5 4" xfId="10352" xr:uid="{00000000-0005-0000-0000-0000751B0000}"/>
    <cellStyle name="level3 5 4 2" xfId="30424" xr:uid="{00000000-0005-0000-0000-0000761B0000}"/>
    <cellStyle name="level3 5 5" xfId="18673" xr:uid="{00000000-0005-0000-0000-0000771B0000}"/>
    <cellStyle name="level3 6" xfId="2169" xr:uid="{00000000-0005-0000-0000-0000781B0000}"/>
    <cellStyle name="level3 6 2" xfId="15488" xr:uid="{00000000-0005-0000-0000-0000791B0000}"/>
    <cellStyle name="level3 6 2 2" xfId="33125" xr:uid="{00000000-0005-0000-0000-00007A1B0000}"/>
    <cellStyle name="level3 6 3" xfId="25702" xr:uid="{00000000-0005-0000-0000-00007B1B0000}"/>
    <cellStyle name="level3 7" xfId="211" xr:uid="{00000000-0005-0000-0000-00007C1B0000}"/>
    <cellStyle name="level3 8" xfId="39203" xr:uid="{00000000-0005-0000-0000-00007D1B0000}"/>
    <cellStyle name="level3 9" xfId="39266" xr:uid="{00000000-0005-0000-0000-00007E1B0000}"/>
    <cellStyle name="level3_STUD aligned by INSTIT" xfId="4697" xr:uid="{00000000-0005-0000-0000-00007F1B0000}"/>
    <cellStyle name="Normal" xfId="0" builtinId="0"/>
    <cellStyle name="Normal 10" xfId="201" xr:uid="{00000000-0005-0000-0000-0000811B0000}"/>
    <cellStyle name="Normal 10 2" xfId="207" xr:uid="{00000000-0005-0000-0000-0000821B0000}"/>
    <cellStyle name="Normal 10 3" xfId="39210" xr:uid="{00000000-0005-0000-0000-0000831B0000}"/>
    <cellStyle name="Normal 10 4" xfId="39223" xr:uid="{00000000-0005-0000-0000-0000841B0000}"/>
    <cellStyle name="Normal 11" xfId="283" xr:uid="{00000000-0005-0000-0000-0000851B0000}"/>
    <cellStyle name="Normal 11 2" xfId="127" xr:uid="{00000000-0005-0000-0000-0000861B0000}"/>
    <cellStyle name="Normal 11 3" xfId="4772" xr:uid="{00000000-0005-0000-0000-0000871B0000}"/>
    <cellStyle name="Normal 11 3 2" xfId="6376" xr:uid="{00000000-0005-0000-0000-0000881B0000}"/>
    <cellStyle name="Normal 11 3 3" xfId="7960" xr:uid="{00000000-0005-0000-0000-0000891B0000}"/>
    <cellStyle name="Normal 11 4" xfId="6238" xr:uid="{00000000-0005-0000-0000-00008A1B0000}"/>
    <cellStyle name="Normal 11 5" xfId="7818" xr:uid="{00000000-0005-0000-0000-00008B1B0000}"/>
    <cellStyle name="Normal 11 6" xfId="10219" xr:uid="{00000000-0005-0000-0000-00008C1B0000}"/>
    <cellStyle name="Normal 11 7" xfId="39222" xr:uid="{00000000-0005-0000-0000-00008D1B0000}"/>
    <cellStyle name="Normal 11_STUD aligned by INSTIT" xfId="4722" xr:uid="{00000000-0005-0000-0000-00008E1B0000}"/>
    <cellStyle name="Normal 12" xfId="209" xr:uid="{00000000-0005-0000-0000-00008F1B0000}"/>
    <cellStyle name="Normal 12 2" xfId="540" xr:uid="{00000000-0005-0000-0000-0000901B0000}"/>
    <cellStyle name="Normal 12 3" xfId="39224" xr:uid="{00000000-0005-0000-0000-0000911B0000}"/>
    <cellStyle name="Normal 13" xfId="535" xr:uid="{00000000-0005-0000-0000-0000921B0000}"/>
    <cellStyle name="Normal 13 2" xfId="6356" xr:uid="{00000000-0005-0000-0000-0000931B0000}"/>
    <cellStyle name="Normal 13 2 2" xfId="39213" xr:uid="{00000000-0005-0000-0000-0000941B0000}"/>
    <cellStyle name="Normal 13 3" xfId="7940" xr:uid="{00000000-0005-0000-0000-0000951B0000}"/>
    <cellStyle name="Normal 13 4" xfId="10339" xr:uid="{00000000-0005-0000-0000-0000961B0000}"/>
    <cellStyle name="Normal 13 5" xfId="4686" xr:uid="{00000000-0005-0000-0000-0000971B0000}"/>
    <cellStyle name="Normal 14" xfId="5127" xr:uid="{00000000-0005-0000-0000-0000981B0000}"/>
    <cellStyle name="Normal 14 2" xfId="6571" xr:uid="{00000000-0005-0000-0000-0000991B0000}"/>
    <cellStyle name="Normal 14 3" xfId="8071" xr:uid="{00000000-0005-0000-0000-00009A1B0000}"/>
    <cellStyle name="Normal 15" xfId="5209" xr:uid="{00000000-0005-0000-0000-00009B1B0000}"/>
    <cellStyle name="Normal 15 2" xfId="6671" xr:uid="{00000000-0005-0000-0000-00009C1B0000}"/>
    <cellStyle name="Normal 15 3" xfId="8178" xr:uid="{00000000-0005-0000-0000-00009D1B0000}"/>
    <cellStyle name="Normal 15 4" xfId="39214" xr:uid="{00000000-0005-0000-0000-00009E1B0000}"/>
    <cellStyle name="Normal 16" xfId="5144" xr:uid="{00000000-0005-0000-0000-00009F1B0000}"/>
    <cellStyle name="Normal 16 2" xfId="6589" xr:uid="{00000000-0005-0000-0000-0000A01B0000}"/>
    <cellStyle name="Normal 16 3" xfId="8089" xr:uid="{00000000-0005-0000-0000-0000A11B0000}"/>
    <cellStyle name="Normal 17" xfId="5605" xr:uid="{00000000-0005-0000-0000-0000A21B0000}"/>
    <cellStyle name="Normal 17 2" xfId="7146" xr:uid="{00000000-0005-0000-0000-0000A31B0000}"/>
    <cellStyle name="Normal 17 3" xfId="8654" xr:uid="{00000000-0005-0000-0000-0000A41B0000}"/>
    <cellStyle name="Normal 18" xfId="5636" xr:uid="{00000000-0005-0000-0000-0000A51B0000}"/>
    <cellStyle name="Normal 18 2" xfId="7177" xr:uid="{00000000-0005-0000-0000-0000A61B0000}"/>
    <cellStyle name="Normal 18 3" xfId="8685" xr:uid="{00000000-0005-0000-0000-0000A71B0000}"/>
    <cellStyle name="Normal 19" xfId="5637" xr:uid="{00000000-0005-0000-0000-0000A81B0000}"/>
    <cellStyle name="Normal 19 2" xfId="7179" xr:uid="{00000000-0005-0000-0000-0000A91B0000}"/>
    <cellStyle name="Normal 19 3" xfId="8687" xr:uid="{00000000-0005-0000-0000-0000AA1B0000}"/>
    <cellStyle name="Normal 2" xfId="1" xr:uid="{00000000-0005-0000-0000-0000AB1B0000}"/>
    <cellStyle name="Normal 2 2" xfId="128" xr:uid="{00000000-0005-0000-0000-0000AC1B0000}"/>
    <cellStyle name="Normal 2 2 2" xfId="7802" xr:uid="{00000000-0005-0000-0000-0000AD1B0000}"/>
    <cellStyle name="Normal 2 2 3" xfId="227" xr:uid="{00000000-0005-0000-0000-0000AE1B0000}"/>
    <cellStyle name="Normal 2 3" xfId="539" xr:uid="{00000000-0005-0000-0000-0000AF1B0000}"/>
    <cellStyle name="Normal 2 3 2" xfId="39263" xr:uid="{00000000-0005-0000-0000-0000B01B0000}"/>
    <cellStyle name="Normal 2_STUD aligned by INSTIT" xfId="4794" xr:uid="{00000000-0005-0000-0000-0000B11B0000}"/>
    <cellStyle name="Normal 20" xfId="10148" xr:uid="{00000000-0005-0000-0000-0000B21B0000}"/>
    <cellStyle name="Normal 21" xfId="208" xr:uid="{00000000-0005-0000-0000-0000B31B0000}"/>
    <cellStyle name="Normal 22" xfId="39211" xr:uid="{00000000-0005-0000-0000-0000B41B0000}"/>
    <cellStyle name="Normal 23" xfId="39216" xr:uid="{00000000-0005-0000-0000-0000B51B0000}"/>
    <cellStyle name="Normal 24" xfId="39265" xr:uid="{00000000-0005-0000-0000-0000B61B0000}"/>
    <cellStyle name="Normal 25" xfId="39290" xr:uid="{00000000-0005-0000-0000-0000B71B0000}"/>
    <cellStyle name="Normal 26" xfId="39297" xr:uid="{00000000-0005-0000-0000-0000B81B0000}"/>
    <cellStyle name="Normal 27" xfId="39299" xr:uid="{00000000-0005-0000-0000-0000B91B0000}"/>
    <cellStyle name="Normal 28" xfId="39302" xr:uid="{00000000-0005-0000-0000-0000BA1B0000}"/>
    <cellStyle name="Normal 29" xfId="39303" xr:uid="{00000000-0005-0000-0000-0000BB1B0000}"/>
    <cellStyle name="Normal 3" xfId="5" xr:uid="{00000000-0005-0000-0000-0000BC1B0000}"/>
    <cellStyle name="Normal 3 2" xfId="129" xr:uid="{00000000-0005-0000-0000-0000BD1B0000}"/>
    <cellStyle name="Normal 3 2 2" xfId="244" xr:uid="{00000000-0005-0000-0000-0000BE1B0000}"/>
    <cellStyle name="Normal 3 2 2 2" xfId="597" xr:uid="{00000000-0005-0000-0000-0000BF1B0000}"/>
    <cellStyle name="Normal 3 2 3" xfId="39256" xr:uid="{00000000-0005-0000-0000-0000C01B0000}"/>
    <cellStyle name="Normal 3 2 4" xfId="243" xr:uid="{00000000-0005-0000-0000-0000C11B0000}"/>
    <cellStyle name="Normal 3 3" xfId="39202" xr:uid="{00000000-0005-0000-0000-0000C21B0000}"/>
    <cellStyle name="Normal 3 4" xfId="352" xr:uid="{00000000-0005-0000-0000-0000C31B0000}"/>
    <cellStyle name="Normal 3 5" xfId="39278" xr:uid="{00000000-0005-0000-0000-0000C41B0000}"/>
    <cellStyle name="Normal 3 6" xfId="220" xr:uid="{00000000-0005-0000-0000-0000C51B0000}"/>
    <cellStyle name="Normal 4" xfId="130" xr:uid="{00000000-0005-0000-0000-0000C61B0000}"/>
    <cellStyle name="Normal 4 2" xfId="131" xr:uid="{00000000-0005-0000-0000-0000C71B0000}"/>
    <cellStyle name="Normal 4 2 10" xfId="39280" xr:uid="{00000000-0005-0000-0000-0000C81B0000}"/>
    <cellStyle name="Normal 4 2 2" xfId="264" xr:uid="{00000000-0005-0000-0000-0000C91B0000}"/>
    <cellStyle name="Normal 4 2 2 10" xfId="39257" xr:uid="{00000000-0005-0000-0000-0000CA1B0000}"/>
    <cellStyle name="Normal 4 2 2 2" xfId="334" xr:uid="{00000000-0005-0000-0000-0000CB1B0000}"/>
    <cellStyle name="Normal 4 2 2 2 2" xfId="4806" xr:uid="{00000000-0005-0000-0000-0000CC1B0000}"/>
    <cellStyle name="Normal 4 2 2 2 2 2" xfId="6393" xr:uid="{00000000-0005-0000-0000-0000CD1B0000}"/>
    <cellStyle name="Normal 4 2 2 2 2 3" xfId="7977" xr:uid="{00000000-0005-0000-0000-0000CE1B0000}"/>
    <cellStyle name="Normal 4 2 2 2 3" xfId="6281" xr:uid="{00000000-0005-0000-0000-0000CF1B0000}"/>
    <cellStyle name="Normal 4 2 2 2 4" xfId="7886" xr:uid="{00000000-0005-0000-0000-0000D01B0000}"/>
    <cellStyle name="Normal 4 2 2 2 5" xfId="10244" xr:uid="{00000000-0005-0000-0000-0000D11B0000}"/>
    <cellStyle name="Normal 4 2 2 2_STUD aligned by INSTIT" xfId="4720" xr:uid="{00000000-0005-0000-0000-0000D21B0000}"/>
    <cellStyle name="Normal 4 2 2 3" xfId="4761" xr:uid="{00000000-0005-0000-0000-0000D31B0000}"/>
    <cellStyle name="Normal 4 2 2 3 2" xfId="6369" xr:uid="{00000000-0005-0000-0000-0000D41B0000}"/>
    <cellStyle name="Normal 4 2 2 3 3" xfId="7953" xr:uid="{00000000-0005-0000-0000-0000D51B0000}"/>
    <cellStyle name="Normal 4 2 2 4" xfId="6280" xr:uid="{00000000-0005-0000-0000-0000D61B0000}"/>
    <cellStyle name="Normal 4 2 2 5" xfId="7885" xr:uid="{00000000-0005-0000-0000-0000D71B0000}"/>
    <cellStyle name="Normal 4 2 2 6" xfId="10206" xr:uid="{00000000-0005-0000-0000-0000D81B0000}"/>
    <cellStyle name="Normal 4 2 2 7" xfId="39221" xr:uid="{00000000-0005-0000-0000-0000D91B0000}"/>
    <cellStyle name="Normal 4 2 2 8" xfId="39311" xr:uid="{00000000-0005-0000-0000-0000DA1B0000}"/>
    <cellStyle name="Normal 4 2 2 9" xfId="39315" xr:uid="{00000000-0005-0000-0000-0000DB1B0000}"/>
    <cellStyle name="Normal 4 2 2_STUD aligned by INSTIT" xfId="4721" xr:uid="{00000000-0005-0000-0000-0000DC1B0000}"/>
    <cellStyle name="Normal 4 2 3" xfId="287" xr:uid="{00000000-0005-0000-0000-0000DD1B0000}"/>
    <cellStyle name="Normal 4 2 3 2" xfId="4776" xr:uid="{00000000-0005-0000-0000-0000DE1B0000}"/>
    <cellStyle name="Normal 4 2 3 2 2" xfId="6380" xr:uid="{00000000-0005-0000-0000-0000DF1B0000}"/>
    <cellStyle name="Normal 4 2 3 2 3" xfId="7964" xr:uid="{00000000-0005-0000-0000-0000E01B0000}"/>
    <cellStyle name="Normal 4 2 3 3" xfId="6282" xr:uid="{00000000-0005-0000-0000-0000E11B0000}"/>
    <cellStyle name="Normal 4 2 3 4" xfId="7887" xr:uid="{00000000-0005-0000-0000-0000E21B0000}"/>
    <cellStyle name="Normal 4 2 3 5" xfId="10220" xr:uid="{00000000-0005-0000-0000-0000E31B0000}"/>
    <cellStyle name="Normal 4 2 3_STUD aligned by INSTIT" xfId="4719" xr:uid="{00000000-0005-0000-0000-0000E41B0000}"/>
    <cellStyle name="Normal 4 2 4" xfId="4746" xr:uid="{00000000-0005-0000-0000-0000E51B0000}"/>
    <cellStyle name="Normal 4 2 4 2" xfId="6361" xr:uid="{00000000-0005-0000-0000-0000E61B0000}"/>
    <cellStyle name="Normal 4 2 4 3" xfId="7945" xr:uid="{00000000-0005-0000-0000-0000E71B0000}"/>
    <cellStyle name="Normal 4 2 5" xfId="6279" xr:uid="{00000000-0005-0000-0000-0000E81B0000}"/>
    <cellStyle name="Normal 4 2 6" xfId="7884" xr:uid="{00000000-0005-0000-0000-0000E91B0000}"/>
    <cellStyle name="Normal 4 2 7" xfId="10189" xr:uid="{00000000-0005-0000-0000-0000EA1B0000}"/>
    <cellStyle name="Normal 4 2 8" xfId="39271" xr:uid="{00000000-0005-0000-0000-0000EB1B0000}"/>
    <cellStyle name="Normal 4 2 9" xfId="39289" xr:uid="{00000000-0005-0000-0000-0000EC1B0000}"/>
    <cellStyle name="Normal 4 2_STUD aligned by INSTIT" xfId="4793" xr:uid="{00000000-0005-0000-0000-0000ED1B0000}"/>
    <cellStyle name="Normal 4 3" xfId="39270" xr:uid="{00000000-0005-0000-0000-0000EE1B0000}"/>
    <cellStyle name="Normal 4 4" xfId="39288" xr:uid="{00000000-0005-0000-0000-0000EF1B0000}"/>
    <cellStyle name="Normal 4 5" xfId="39291" xr:uid="{00000000-0005-0000-0000-0000F01B0000}"/>
    <cellStyle name="Normal 4 6" xfId="228" xr:uid="{00000000-0005-0000-0000-0000F11B0000}"/>
    <cellStyle name="Normal 5" xfId="2" xr:uid="{00000000-0005-0000-0000-0000F21B0000}"/>
    <cellStyle name="Normal 5 2" xfId="189" xr:uid="{00000000-0005-0000-0000-0000F31B0000}"/>
    <cellStyle name="Normal 5 3" xfId="4602" xr:uid="{00000000-0005-0000-0000-0000F41B0000}"/>
    <cellStyle name="Normal 6" xfId="132" xr:uid="{00000000-0005-0000-0000-0000F51B0000}"/>
    <cellStyle name="Normal 6 10" xfId="39277" xr:uid="{00000000-0005-0000-0000-0000F61B0000}"/>
    <cellStyle name="Normal 6 2" xfId="133" xr:uid="{00000000-0005-0000-0000-0000F71B0000}"/>
    <cellStyle name="Normal 6 2 10" xfId="39287" xr:uid="{00000000-0005-0000-0000-0000F81B0000}"/>
    <cellStyle name="Normal 6 2 2" xfId="265" xr:uid="{00000000-0005-0000-0000-0000F91B0000}"/>
    <cellStyle name="Normal 6 2 2 10" xfId="39319" xr:uid="{00000000-0005-0000-0000-0000FA1B0000}"/>
    <cellStyle name="Normal 6 2 2 2" xfId="335" xr:uid="{00000000-0005-0000-0000-0000FB1B0000}"/>
    <cellStyle name="Normal 6 2 2 2 2" xfId="4807" xr:uid="{00000000-0005-0000-0000-0000FC1B0000}"/>
    <cellStyle name="Normal 6 2 2 2 2 2" xfId="6394" xr:uid="{00000000-0005-0000-0000-0000FD1B0000}"/>
    <cellStyle name="Normal 6 2 2 2 2 3" xfId="7978" xr:uid="{00000000-0005-0000-0000-0000FE1B0000}"/>
    <cellStyle name="Normal 6 2 2 2 3" xfId="6286" xr:uid="{00000000-0005-0000-0000-0000FF1B0000}"/>
    <cellStyle name="Normal 6 2 2 2 4" xfId="7891" xr:uid="{00000000-0005-0000-0000-0000001C0000}"/>
    <cellStyle name="Normal 6 2 2 2 5" xfId="10245" xr:uid="{00000000-0005-0000-0000-0000011C0000}"/>
    <cellStyle name="Normal 6 2 2 2_STUD aligned by INSTIT" xfId="4695" xr:uid="{00000000-0005-0000-0000-0000021C0000}"/>
    <cellStyle name="Normal 6 2 2 3" xfId="4762" xr:uid="{00000000-0005-0000-0000-0000031C0000}"/>
    <cellStyle name="Normal 6 2 2 3 2" xfId="6370" xr:uid="{00000000-0005-0000-0000-0000041C0000}"/>
    <cellStyle name="Normal 6 2 2 3 3" xfId="7954" xr:uid="{00000000-0005-0000-0000-0000051C0000}"/>
    <cellStyle name="Normal 6 2 2 4" xfId="6285" xr:uid="{00000000-0005-0000-0000-0000061C0000}"/>
    <cellStyle name="Normal 6 2 2 5" xfId="7890" xr:uid="{00000000-0005-0000-0000-0000071C0000}"/>
    <cellStyle name="Normal 6 2 2 6" xfId="10207" xr:uid="{00000000-0005-0000-0000-0000081C0000}"/>
    <cellStyle name="Normal 6 2 2 7" xfId="39220" xr:uid="{00000000-0005-0000-0000-0000091C0000}"/>
    <cellStyle name="Normal 6 2 2 8" xfId="39312" xr:uid="{00000000-0005-0000-0000-00000A1C0000}"/>
    <cellStyle name="Normal 6 2 2 9" xfId="39316" xr:uid="{00000000-0005-0000-0000-00000B1C0000}"/>
    <cellStyle name="Normal 6 2 2_STUD aligned by INSTIT" xfId="4696" xr:uid="{00000000-0005-0000-0000-00000C1C0000}"/>
    <cellStyle name="Normal 6 2 3" xfId="289" xr:uid="{00000000-0005-0000-0000-00000D1C0000}"/>
    <cellStyle name="Normal 6 2 3 2" xfId="4778" xr:uid="{00000000-0005-0000-0000-00000E1C0000}"/>
    <cellStyle name="Normal 6 2 3 2 2" xfId="6382" xr:uid="{00000000-0005-0000-0000-00000F1C0000}"/>
    <cellStyle name="Normal 6 2 3 2 3" xfId="7966" xr:uid="{00000000-0005-0000-0000-0000101C0000}"/>
    <cellStyle name="Normal 6 2 3 3" xfId="6287" xr:uid="{00000000-0005-0000-0000-0000111C0000}"/>
    <cellStyle name="Normal 6 2 3 4" xfId="7892" xr:uid="{00000000-0005-0000-0000-0000121C0000}"/>
    <cellStyle name="Normal 6 2 3 5" xfId="10222" xr:uid="{00000000-0005-0000-0000-0000131C0000}"/>
    <cellStyle name="Normal 6 2 3_STUD aligned by INSTIT" xfId="4817" xr:uid="{00000000-0005-0000-0000-0000141C0000}"/>
    <cellStyle name="Normal 6 2 4" xfId="4749" xr:uid="{00000000-0005-0000-0000-0000151C0000}"/>
    <cellStyle name="Normal 6 2 4 2" xfId="6363" xr:uid="{00000000-0005-0000-0000-0000161C0000}"/>
    <cellStyle name="Normal 6 2 4 3" xfId="7947" xr:uid="{00000000-0005-0000-0000-0000171C0000}"/>
    <cellStyle name="Normal 6 2 5" xfId="6284" xr:uid="{00000000-0005-0000-0000-0000181C0000}"/>
    <cellStyle name="Normal 6 2 6" xfId="7889" xr:uid="{00000000-0005-0000-0000-0000191C0000}"/>
    <cellStyle name="Normal 6 2 7" xfId="10192" xr:uid="{00000000-0005-0000-0000-00001A1C0000}"/>
    <cellStyle name="Normal 6 2 8" xfId="39273" xr:uid="{00000000-0005-0000-0000-00001B1C0000}"/>
    <cellStyle name="Normal 6 2 9" xfId="39276" xr:uid="{00000000-0005-0000-0000-00001C1C0000}"/>
    <cellStyle name="Normal 6 2_STUD aligned by INSTIT" xfId="4687" xr:uid="{00000000-0005-0000-0000-00001D1C0000}"/>
    <cellStyle name="Normal 6 3" xfId="261" xr:uid="{00000000-0005-0000-0000-00001E1C0000}"/>
    <cellStyle name="Normal 6 3 10" xfId="39320" xr:uid="{00000000-0005-0000-0000-00001F1C0000}"/>
    <cellStyle name="Normal 6 3 2" xfId="291" xr:uid="{00000000-0005-0000-0000-0000201C0000}"/>
    <cellStyle name="Normal 6 3 2 2" xfId="4780" xr:uid="{00000000-0005-0000-0000-0000211C0000}"/>
    <cellStyle name="Normal 6 3 2 2 2" xfId="6384" xr:uid="{00000000-0005-0000-0000-0000221C0000}"/>
    <cellStyle name="Normal 6 3 2 2 3" xfId="7968" xr:uid="{00000000-0005-0000-0000-0000231C0000}"/>
    <cellStyle name="Normal 6 3 2 3" xfId="6239" xr:uid="{00000000-0005-0000-0000-0000241C0000}"/>
    <cellStyle name="Normal 6 3 2 4" xfId="7819" xr:uid="{00000000-0005-0000-0000-0000251C0000}"/>
    <cellStyle name="Normal 6 3 2 5" xfId="10224" xr:uid="{00000000-0005-0000-0000-0000261C0000}"/>
    <cellStyle name="Normal 6 3 2_STUD aligned by INSTIT" xfId="4915" xr:uid="{00000000-0005-0000-0000-0000271C0000}"/>
    <cellStyle name="Normal 6 3 3" xfId="4759" xr:uid="{00000000-0005-0000-0000-0000281C0000}"/>
    <cellStyle name="Normal 6 3 3 2" xfId="6368" xr:uid="{00000000-0005-0000-0000-0000291C0000}"/>
    <cellStyle name="Normal 6 3 3 3" xfId="7952" xr:uid="{00000000-0005-0000-0000-00002A1C0000}"/>
    <cellStyle name="Normal 6 3 4" xfId="6288" xr:uid="{00000000-0005-0000-0000-00002B1C0000}"/>
    <cellStyle name="Normal 6 3 5" xfId="7893" xr:uid="{00000000-0005-0000-0000-00002C1C0000}"/>
    <cellStyle name="Normal 6 3 6" xfId="10203" xr:uid="{00000000-0005-0000-0000-00002D1C0000}"/>
    <cellStyle name="Normal 6 3 7" xfId="39219" xr:uid="{00000000-0005-0000-0000-00002E1C0000}"/>
    <cellStyle name="Normal 6 3 8" xfId="39313" xr:uid="{00000000-0005-0000-0000-00002F1C0000}"/>
    <cellStyle name="Normal 6 3 9" xfId="39317" xr:uid="{00000000-0005-0000-0000-0000301C0000}"/>
    <cellStyle name="Normal 6 3_STUD aligned by INSTIT" xfId="4816" xr:uid="{00000000-0005-0000-0000-0000311C0000}"/>
    <cellStyle name="Normal 6 4" xfId="288" xr:uid="{00000000-0005-0000-0000-0000321C0000}"/>
    <cellStyle name="Normal 6 4 2" xfId="4777" xr:uid="{00000000-0005-0000-0000-0000331C0000}"/>
    <cellStyle name="Normal 6 4 2 2" xfId="6381" xr:uid="{00000000-0005-0000-0000-0000341C0000}"/>
    <cellStyle name="Normal 6 4 2 3" xfId="7965" xr:uid="{00000000-0005-0000-0000-0000351C0000}"/>
    <cellStyle name="Normal 6 4 3" xfId="6289" xr:uid="{00000000-0005-0000-0000-0000361C0000}"/>
    <cellStyle name="Normal 6 4 4" xfId="7894" xr:uid="{00000000-0005-0000-0000-0000371C0000}"/>
    <cellStyle name="Normal 6 4 5" xfId="10221" xr:uid="{00000000-0005-0000-0000-0000381C0000}"/>
    <cellStyle name="Normal 6 4_STUD aligned by INSTIT" xfId="4916" xr:uid="{00000000-0005-0000-0000-0000391C0000}"/>
    <cellStyle name="Normal 6 5" xfId="4748" xr:uid="{00000000-0005-0000-0000-00003A1C0000}"/>
    <cellStyle name="Normal 6 5 2" xfId="6362" xr:uid="{00000000-0005-0000-0000-00003B1C0000}"/>
    <cellStyle name="Normal 6 5 3" xfId="7946" xr:uid="{00000000-0005-0000-0000-00003C1C0000}"/>
    <cellStyle name="Normal 6 6" xfId="6283" xr:uid="{00000000-0005-0000-0000-00003D1C0000}"/>
    <cellStyle name="Normal 6 7" xfId="7888" xr:uid="{00000000-0005-0000-0000-00003E1C0000}"/>
    <cellStyle name="Normal 6 8" xfId="10191" xr:uid="{00000000-0005-0000-0000-00003F1C0000}"/>
    <cellStyle name="Normal 6 9" xfId="39272" xr:uid="{00000000-0005-0000-0000-0000401C0000}"/>
    <cellStyle name="Normal 6_STUD aligned by INSTIT" xfId="4718" xr:uid="{00000000-0005-0000-0000-0000411C0000}"/>
    <cellStyle name="Normal 7" xfId="134" xr:uid="{00000000-0005-0000-0000-0000421C0000}"/>
    <cellStyle name="Normal 8" xfId="135" xr:uid="{00000000-0005-0000-0000-0000431C0000}"/>
    <cellStyle name="Normal 8 10" xfId="39298" xr:uid="{00000000-0005-0000-0000-0000441C0000}"/>
    <cellStyle name="Normal 8 2" xfId="266" xr:uid="{00000000-0005-0000-0000-0000451C0000}"/>
    <cellStyle name="Normal 8 2 10" xfId="39321" xr:uid="{00000000-0005-0000-0000-0000461C0000}"/>
    <cellStyle name="Normal 8 2 2" xfId="336" xr:uid="{00000000-0005-0000-0000-0000471C0000}"/>
    <cellStyle name="Normal 8 2 2 2" xfId="4808" xr:uid="{00000000-0005-0000-0000-0000481C0000}"/>
    <cellStyle name="Normal 8 2 2 2 2" xfId="6395" xr:uid="{00000000-0005-0000-0000-0000491C0000}"/>
    <cellStyle name="Normal 8 2 2 2 3" xfId="7979" xr:uid="{00000000-0005-0000-0000-00004A1C0000}"/>
    <cellStyle name="Normal 8 2 2 3" xfId="6292" xr:uid="{00000000-0005-0000-0000-00004B1C0000}"/>
    <cellStyle name="Normal 8 2 2 4" xfId="7897" xr:uid="{00000000-0005-0000-0000-00004C1C0000}"/>
    <cellStyle name="Normal 8 2 2 5" xfId="10246" xr:uid="{00000000-0005-0000-0000-00004D1C0000}"/>
    <cellStyle name="Normal 8 2 2_STUD aligned by INSTIT" xfId="4919" xr:uid="{00000000-0005-0000-0000-00004E1C0000}"/>
    <cellStyle name="Normal 8 2 3" xfId="4763" xr:uid="{00000000-0005-0000-0000-00004F1C0000}"/>
    <cellStyle name="Normal 8 2 3 2" xfId="6371" xr:uid="{00000000-0005-0000-0000-0000501C0000}"/>
    <cellStyle name="Normal 8 2 3 3" xfId="7955" xr:uid="{00000000-0005-0000-0000-0000511C0000}"/>
    <cellStyle name="Normal 8 2 4" xfId="6291" xr:uid="{00000000-0005-0000-0000-0000521C0000}"/>
    <cellStyle name="Normal 8 2 5" xfId="7896" xr:uid="{00000000-0005-0000-0000-0000531C0000}"/>
    <cellStyle name="Normal 8 2 6" xfId="10208" xr:uid="{00000000-0005-0000-0000-0000541C0000}"/>
    <cellStyle name="Normal 8 2 7" xfId="39218" xr:uid="{00000000-0005-0000-0000-0000551C0000}"/>
    <cellStyle name="Normal 8 2 8" xfId="39314" xr:uid="{00000000-0005-0000-0000-0000561C0000}"/>
    <cellStyle name="Normal 8 2 9" xfId="39318" xr:uid="{00000000-0005-0000-0000-0000571C0000}"/>
    <cellStyle name="Normal 8 2_STUD aligned by INSTIT" xfId="4918" xr:uid="{00000000-0005-0000-0000-0000581C0000}"/>
    <cellStyle name="Normal 8 3" xfId="290" xr:uid="{00000000-0005-0000-0000-0000591C0000}"/>
    <cellStyle name="Normal 8 3 2" xfId="4779" xr:uid="{00000000-0005-0000-0000-00005A1C0000}"/>
    <cellStyle name="Normal 8 3 2 2" xfId="6383" xr:uid="{00000000-0005-0000-0000-00005B1C0000}"/>
    <cellStyle name="Normal 8 3 2 3" xfId="7967" xr:uid="{00000000-0005-0000-0000-00005C1C0000}"/>
    <cellStyle name="Normal 8 3 3" xfId="6293" xr:uid="{00000000-0005-0000-0000-00005D1C0000}"/>
    <cellStyle name="Normal 8 3 4" xfId="7898" xr:uid="{00000000-0005-0000-0000-00005E1C0000}"/>
    <cellStyle name="Normal 8 3 5" xfId="10223" xr:uid="{00000000-0005-0000-0000-00005F1C0000}"/>
    <cellStyle name="Normal 8 3_STUD aligned by INSTIT" xfId="4920" xr:uid="{00000000-0005-0000-0000-0000601C0000}"/>
    <cellStyle name="Normal 8 4" xfId="4751" xr:uid="{00000000-0005-0000-0000-0000611C0000}"/>
    <cellStyle name="Normal 8 4 2" xfId="6364" xr:uid="{00000000-0005-0000-0000-0000621C0000}"/>
    <cellStyle name="Normal 8 4 3" xfId="7948" xr:uid="{00000000-0005-0000-0000-0000631C0000}"/>
    <cellStyle name="Normal 8 5" xfId="6290" xr:uid="{00000000-0005-0000-0000-0000641C0000}"/>
    <cellStyle name="Normal 8 6" xfId="7895" xr:uid="{00000000-0005-0000-0000-0000651C0000}"/>
    <cellStyle name="Normal 8 7" xfId="10193" xr:uid="{00000000-0005-0000-0000-0000661C0000}"/>
    <cellStyle name="Normal 8 8" xfId="39275" xr:uid="{00000000-0005-0000-0000-0000671C0000}"/>
    <cellStyle name="Normal 8 9" xfId="39274" xr:uid="{00000000-0005-0000-0000-0000681C0000}"/>
    <cellStyle name="Normal 8_STUD aligned by INSTIT" xfId="4917" xr:uid="{00000000-0005-0000-0000-0000691C0000}"/>
    <cellStyle name="Normal 9" xfId="136" xr:uid="{00000000-0005-0000-0000-00006A1C0000}"/>
    <cellStyle name="Normal_Sheet1" xfId="199" xr:uid="{00000000-0005-0000-0000-00006B1C0000}"/>
    <cellStyle name="row" xfId="137" xr:uid="{00000000-0005-0000-0000-00006C1C0000}"/>
    <cellStyle name="row 10" xfId="7816" xr:uid="{00000000-0005-0000-0000-00006D1C0000}"/>
    <cellStyle name="row 11" xfId="9007" xr:uid="{00000000-0005-0000-0000-00006E1C0000}"/>
    <cellStyle name="row 12" xfId="8929" xr:uid="{00000000-0005-0000-0000-00006F1C0000}"/>
    <cellStyle name="row 13" xfId="212" xr:uid="{00000000-0005-0000-0000-0000701C0000}"/>
    <cellStyle name="row 14" xfId="39261" xr:uid="{00000000-0005-0000-0000-0000711C0000}"/>
    <cellStyle name="row 15" xfId="203" xr:uid="{00000000-0005-0000-0000-0000721C0000}"/>
    <cellStyle name="row 2" xfId="138" xr:uid="{00000000-0005-0000-0000-0000731C0000}"/>
    <cellStyle name="row 2 10" xfId="1189" xr:uid="{00000000-0005-0000-0000-0000741C0000}"/>
    <cellStyle name="row 2 10 2" xfId="2188" xr:uid="{00000000-0005-0000-0000-0000751C0000}"/>
    <cellStyle name="row 2 10 2 2" xfId="11829" xr:uid="{00000000-0005-0000-0000-0000761C0000}"/>
    <cellStyle name="row 2 10 3" xfId="3967" xr:uid="{00000000-0005-0000-0000-0000771C0000}"/>
    <cellStyle name="row 2 10 3 2" xfId="13589" xr:uid="{00000000-0005-0000-0000-0000781C0000}"/>
    <cellStyle name="row 2 10 4" xfId="9619" xr:uid="{00000000-0005-0000-0000-0000791C0000}"/>
    <cellStyle name="row 2 10 5" xfId="10860" xr:uid="{00000000-0005-0000-0000-00007A1C0000}"/>
    <cellStyle name="row 2 10 6" xfId="14567" xr:uid="{00000000-0005-0000-0000-00007B1C0000}"/>
    <cellStyle name="row 2 10 7" xfId="26788" xr:uid="{00000000-0005-0000-0000-00007C1C0000}"/>
    <cellStyle name="row 2 11" xfId="1416" xr:uid="{00000000-0005-0000-0000-00007D1C0000}"/>
    <cellStyle name="row 2 11 2" xfId="2189" xr:uid="{00000000-0005-0000-0000-00007E1C0000}"/>
    <cellStyle name="row 2 11 2 2" xfId="11830" xr:uid="{00000000-0005-0000-0000-00007F1C0000}"/>
    <cellStyle name="row 2 11 3" xfId="4194" xr:uid="{00000000-0005-0000-0000-0000801C0000}"/>
    <cellStyle name="row 2 11 3 2" xfId="13816" xr:uid="{00000000-0005-0000-0000-0000811C0000}"/>
    <cellStyle name="row 2 11 4" xfId="9620" xr:uid="{00000000-0005-0000-0000-0000821C0000}"/>
    <cellStyle name="row 2 11 5" xfId="11087" xr:uid="{00000000-0005-0000-0000-0000831C0000}"/>
    <cellStyle name="row 2 11 6" xfId="14794" xr:uid="{00000000-0005-0000-0000-0000841C0000}"/>
    <cellStyle name="row 2 11 7" xfId="24624" xr:uid="{00000000-0005-0000-0000-0000851C0000}"/>
    <cellStyle name="row 2 12" xfId="6294" xr:uid="{00000000-0005-0000-0000-0000861C0000}"/>
    <cellStyle name="row 2 13" xfId="7899" xr:uid="{00000000-0005-0000-0000-0000871C0000}"/>
    <cellStyle name="row 2 14" xfId="8977" xr:uid="{00000000-0005-0000-0000-0000881C0000}"/>
    <cellStyle name="row 2 15" xfId="8995" xr:uid="{00000000-0005-0000-0000-0000891C0000}"/>
    <cellStyle name="row 2 16" xfId="39258" xr:uid="{00000000-0005-0000-0000-00008A1C0000}"/>
    <cellStyle name="row 2 17" xfId="217" xr:uid="{00000000-0005-0000-0000-00008B1C0000}"/>
    <cellStyle name="row 2 2" xfId="186" xr:uid="{00000000-0005-0000-0000-00008C1C0000}"/>
    <cellStyle name="row 2 2 2" xfId="317" xr:uid="{00000000-0005-0000-0000-00008D1C0000}"/>
    <cellStyle name="row 2 2 2 2" xfId="674" xr:uid="{00000000-0005-0000-0000-00008E1C0000}"/>
    <cellStyle name="row 2 2 2 2 2" xfId="7046" xr:uid="{00000000-0005-0000-0000-00008F1C0000}"/>
    <cellStyle name="row 2 2 2 2 3" xfId="8554" xr:uid="{00000000-0005-0000-0000-0000901C0000}"/>
    <cellStyle name="row 2 2 2 2 4" xfId="9350" xr:uid="{00000000-0005-0000-0000-0000911C0000}"/>
    <cellStyle name="row 2 2 2 2 5" xfId="10466" xr:uid="{00000000-0005-0000-0000-0000921C0000}"/>
    <cellStyle name="row 2 2 2 3" xfId="6296" xr:uid="{00000000-0005-0000-0000-0000931C0000}"/>
    <cellStyle name="row 2 2 2 4" xfId="7901" xr:uid="{00000000-0005-0000-0000-0000941C0000}"/>
    <cellStyle name="row 2 2 2 5" xfId="8031" xr:uid="{00000000-0005-0000-0000-0000951C0000}"/>
    <cellStyle name="row 2 2 2 6" xfId="8007" xr:uid="{00000000-0005-0000-0000-0000961C0000}"/>
    <cellStyle name="row 2 2 2_STUD aligned by INSTIT" xfId="4923" xr:uid="{00000000-0005-0000-0000-0000971C0000}"/>
    <cellStyle name="row 2 2 3" xfId="604" xr:uid="{00000000-0005-0000-0000-0000981C0000}"/>
    <cellStyle name="row 2 2 3 2" xfId="6714" xr:uid="{00000000-0005-0000-0000-0000991C0000}"/>
    <cellStyle name="row 2 2 3 3" xfId="8220" xr:uid="{00000000-0005-0000-0000-00009A1C0000}"/>
    <cellStyle name="row 2 2 3 4" xfId="7838" xr:uid="{00000000-0005-0000-0000-00009B1C0000}"/>
    <cellStyle name="row 2 2 3 5" xfId="10404" xr:uid="{00000000-0005-0000-0000-00009C1C0000}"/>
    <cellStyle name="row 2 2 4" xfId="6295" xr:uid="{00000000-0005-0000-0000-00009D1C0000}"/>
    <cellStyle name="row 2 2 5" xfId="7900" xr:uid="{00000000-0005-0000-0000-00009E1C0000}"/>
    <cellStyle name="row 2 2 6" xfId="8976" xr:uid="{00000000-0005-0000-0000-00009F1C0000}"/>
    <cellStyle name="row 2 2 7" xfId="8996" xr:uid="{00000000-0005-0000-0000-0000A01C0000}"/>
    <cellStyle name="row 2 2 8" xfId="39245" xr:uid="{00000000-0005-0000-0000-0000A11C0000}"/>
    <cellStyle name="row 2 2 9" xfId="245" xr:uid="{00000000-0005-0000-0000-0000A21C0000}"/>
    <cellStyle name="row 2 2_STUD aligned by INSTIT" xfId="4922" xr:uid="{00000000-0005-0000-0000-0000A31C0000}"/>
    <cellStyle name="row 2 3" xfId="300" xr:uid="{00000000-0005-0000-0000-0000A41C0000}"/>
    <cellStyle name="row 2 3 2" xfId="657" xr:uid="{00000000-0005-0000-0000-0000A51C0000}"/>
    <cellStyle name="row 2 3 2 2" xfId="7029" xr:uid="{00000000-0005-0000-0000-0000A61C0000}"/>
    <cellStyle name="row 2 3 2 3" xfId="8537" xr:uid="{00000000-0005-0000-0000-0000A71C0000}"/>
    <cellStyle name="row 2 3 2 4" xfId="9333" xr:uid="{00000000-0005-0000-0000-0000A81C0000}"/>
    <cellStyle name="row 2 3 2 5" xfId="10449" xr:uid="{00000000-0005-0000-0000-0000A91C0000}"/>
    <cellStyle name="row 2 3 3" xfId="6297" xr:uid="{00000000-0005-0000-0000-0000AA1C0000}"/>
    <cellStyle name="row 2 3 4" xfId="7902" xr:uid="{00000000-0005-0000-0000-0000AB1C0000}"/>
    <cellStyle name="row 2 3 5" xfId="7925" xr:uid="{00000000-0005-0000-0000-0000AC1C0000}"/>
    <cellStyle name="row 2 3 6" xfId="9004" xr:uid="{00000000-0005-0000-0000-0000AD1C0000}"/>
    <cellStyle name="row 2 3_STUD aligned by INSTIT" xfId="4924" xr:uid="{00000000-0005-0000-0000-0000AE1C0000}"/>
    <cellStyle name="row 2 4" xfId="359" xr:uid="{00000000-0005-0000-0000-0000AF1C0000}"/>
    <cellStyle name="row 2 4 10" xfId="10141" xr:uid="{00000000-0005-0000-0000-0000B01C0000}"/>
    <cellStyle name="row 2 4 2" xfId="715" xr:uid="{00000000-0005-0000-0000-0000B11C0000}"/>
    <cellStyle name="row 2 4 2 2" xfId="7077" xr:uid="{00000000-0005-0000-0000-0000B21C0000}"/>
    <cellStyle name="row 2 4 2 3" xfId="8585" xr:uid="{00000000-0005-0000-0000-0000B31C0000}"/>
    <cellStyle name="row 2 4 2 4" xfId="9381" xr:uid="{00000000-0005-0000-0000-0000B41C0000}"/>
    <cellStyle name="row 2 4 2 5" xfId="10499" xr:uid="{00000000-0005-0000-0000-0000B51C0000}"/>
    <cellStyle name="row 2 4 3" xfId="994" xr:uid="{00000000-0005-0000-0000-0000B61C0000}"/>
    <cellStyle name="row 2 4 3 2" xfId="2190" xr:uid="{00000000-0005-0000-0000-0000B71C0000}"/>
    <cellStyle name="row 2 4 3 2 2" xfId="11831" xr:uid="{00000000-0005-0000-0000-0000B81C0000}"/>
    <cellStyle name="row 2 4 3 3" xfId="3772" xr:uid="{00000000-0005-0000-0000-0000B91C0000}"/>
    <cellStyle name="row 2 4 3 3 2" xfId="13399" xr:uid="{00000000-0005-0000-0000-0000BA1C0000}"/>
    <cellStyle name="row 2 4 3 4" xfId="9621" xr:uid="{00000000-0005-0000-0000-0000BB1C0000}"/>
    <cellStyle name="row 2 4 3 5" xfId="10726" xr:uid="{00000000-0005-0000-0000-0000BC1C0000}"/>
    <cellStyle name="row 2 4 3 6" xfId="14401" xr:uid="{00000000-0005-0000-0000-0000BD1C0000}"/>
    <cellStyle name="row 2 4 3 7" xfId="19191" xr:uid="{00000000-0005-0000-0000-0000BE1C0000}"/>
    <cellStyle name="row 2 4 4" xfId="1227" xr:uid="{00000000-0005-0000-0000-0000BF1C0000}"/>
    <cellStyle name="row 2 4 4 2" xfId="2191" xr:uid="{00000000-0005-0000-0000-0000C01C0000}"/>
    <cellStyle name="row 2 4 4 2 2" xfId="11832" xr:uid="{00000000-0005-0000-0000-0000C11C0000}"/>
    <cellStyle name="row 2 4 4 3" xfId="4005" xr:uid="{00000000-0005-0000-0000-0000C21C0000}"/>
    <cellStyle name="row 2 4 4 3 2" xfId="13627" xr:uid="{00000000-0005-0000-0000-0000C31C0000}"/>
    <cellStyle name="row 2 4 4 4" xfId="9622" xr:uid="{00000000-0005-0000-0000-0000C41C0000}"/>
    <cellStyle name="row 2 4 4 5" xfId="10898" xr:uid="{00000000-0005-0000-0000-0000C51C0000}"/>
    <cellStyle name="row 2 4 4 6" xfId="14605" xr:uid="{00000000-0005-0000-0000-0000C61C0000}"/>
    <cellStyle name="row 2 4 4 7" xfId="26765" xr:uid="{00000000-0005-0000-0000-0000C71C0000}"/>
    <cellStyle name="row 2 4 5" xfId="1446" xr:uid="{00000000-0005-0000-0000-0000C81C0000}"/>
    <cellStyle name="row 2 4 5 2" xfId="2192" xr:uid="{00000000-0005-0000-0000-0000C91C0000}"/>
    <cellStyle name="row 2 4 5 2 2" xfId="11833" xr:uid="{00000000-0005-0000-0000-0000CA1C0000}"/>
    <cellStyle name="row 2 4 5 3" xfId="4224" xr:uid="{00000000-0005-0000-0000-0000CB1C0000}"/>
    <cellStyle name="row 2 4 5 3 2" xfId="13846" xr:uid="{00000000-0005-0000-0000-0000CC1C0000}"/>
    <cellStyle name="row 2 4 5 4" xfId="9623" xr:uid="{00000000-0005-0000-0000-0000CD1C0000}"/>
    <cellStyle name="row 2 4 5 5" xfId="11117" xr:uid="{00000000-0005-0000-0000-0000CE1C0000}"/>
    <cellStyle name="row 2 4 5 6" xfId="14824" xr:uid="{00000000-0005-0000-0000-0000CF1C0000}"/>
    <cellStyle name="row 2 4 5 7" xfId="4903" xr:uid="{00000000-0005-0000-0000-0000D01C0000}"/>
    <cellStyle name="row 2 4 6" xfId="1648" xr:uid="{00000000-0005-0000-0000-0000D11C0000}"/>
    <cellStyle name="row 2 4 6 2" xfId="2193" xr:uid="{00000000-0005-0000-0000-0000D21C0000}"/>
    <cellStyle name="row 2 4 6 2 2" xfId="11834" xr:uid="{00000000-0005-0000-0000-0000D31C0000}"/>
    <cellStyle name="row 2 4 6 3" xfId="4426" xr:uid="{00000000-0005-0000-0000-0000D41C0000}"/>
    <cellStyle name="row 2 4 6 3 2" xfId="14048" xr:uid="{00000000-0005-0000-0000-0000D51C0000}"/>
    <cellStyle name="row 2 4 6 4" xfId="9624" xr:uid="{00000000-0005-0000-0000-0000D61C0000}"/>
    <cellStyle name="row 2 4 6 5" xfId="11319" xr:uid="{00000000-0005-0000-0000-0000D71C0000}"/>
    <cellStyle name="row 2 4 6 6" xfId="15026" xr:uid="{00000000-0005-0000-0000-0000D81C0000}"/>
    <cellStyle name="row 2 4 6 7" xfId="17893" xr:uid="{00000000-0005-0000-0000-0000D91C0000}"/>
    <cellStyle name="row 2 4 7" xfId="6404" xr:uid="{00000000-0005-0000-0000-0000DA1C0000}"/>
    <cellStyle name="row 2 4 8" xfId="7987" xr:uid="{00000000-0005-0000-0000-0000DB1C0000}"/>
    <cellStyle name="row 2 4 9" xfId="8917" xr:uid="{00000000-0005-0000-0000-0000DC1C0000}"/>
    <cellStyle name="row 2 4_STUD aligned by INSTIT" xfId="4925" xr:uid="{00000000-0005-0000-0000-0000DD1C0000}"/>
    <cellStyle name="row 2 5" xfId="382" xr:uid="{00000000-0005-0000-0000-0000DE1C0000}"/>
    <cellStyle name="row 2 5 10" xfId="10329" xr:uid="{00000000-0005-0000-0000-0000DF1C0000}"/>
    <cellStyle name="row 2 5 11" xfId="19754" xr:uid="{00000000-0005-0000-0000-0000E01C0000}"/>
    <cellStyle name="row 2 5 2" xfId="738" xr:uid="{00000000-0005-0000-0000-0000E11C0000}"/>
    <cellStyle name="row 2 5 2 2" xfId="2195" xr:uid="{00000000-0005-0000-0000-0000E21C0000}"/>
    <cellStyle name="row 2 5 2 2 2" xfId="11836" xr:uid="{00000000-0005-0000-0000-0000E31C0000}"/>
    <cellStyle name="row 2 5 2 3" xfId="3519" xr:uid="{00000000-0005-0000-0000-0000E41C0000}"/>
    <cellStyle name="row 2 5 2 3 2" xfId="13151" xr:uid="{00000000-0005-0000-0000-0000E51C0000}"/>
    <cellStyle name="row 2 5 2 4" xfId="7850" xr:uid="{00000000-0005-0000-0000-0000E61C0000}"/>
    <cellStyle name="row 2 5 2 5" xfId="10878" xr:uid="{00000000-0005-0000-0000-0000E71C0000}"/>
    <cellStyle name="row 2 5 2 6" xfId="19660" xr:uid="{00000000-0005-0000-0000-0000E81C0000}"/>
    <cellStyle name="row 2 5 3" xfId="1017" xr:uid="{00000000-0005-0000-0000-0000E91C0000}"/>
    <cellStyle name="row 2 5 3 2" xfId="2196" xr:uid="{00000000-0005-0000-0000-0000EA1C0000}"/>
    <cellStyle name="row 2 5 3 2 2" xfId="11837" xr:uid="{00000000-0005-0000-0000-0000EB1C0000}"/>
    <cellStyle name="row 2 5 3 3" xfId="3795" xr:uid="{00000000-0005-0000-0000-0000EC1C0000}"/>
    <cellStyle name="row 2 5 3 3 2" xfId="13422" xr:uid="{00000000-0005-0000-0000-0000ED1C0000}"/>
    <cellStyle name="row 2 5 3 4" xfId="9163" xr:uid="{00000000-0005-0000-0000-0000EE1C0000}"/>
    <cellStyle name="row 2 5 3 5" xfId="10142" xr:uid="{00000000-0005-0000-0000-0000EF1C0000}"/>
    <cellStyle name="row 2 5 3 6" xfId="10740" xr:uid="{00000000-0005-0000-0000-0000F01C0000}"/>
    <cellStyle name="row 2 5 3 7" xfId="14420" xr:uid="{00000000-0005-0000-0000-0000F11C0000}"/>
    <cellStyle name="row 2 5 3 8" xfId="18565" xr:uid="{00000000-0005-0000-0000-0000F21C0000}"/>
    <cellStyle name="row 2 5 4" xfId="1250" xr:uid="{00000000-0005-0000-0000-0000F31C0000}"/>
    <cellStyle name="row 2 5 4 2" xfId="2197" xr:uid="{00000000-0005-0000-0000-0000F41C0000}"/>
    <cellStyle name="row 2 5 4 2 2" xfId="11838" xr:uid="{00000000-0005-0000-0000-0000F51C0000}"/>
    <cellStyle name="row 2 5 4 3" xfId="4028" xr:uid="{00000000-0005-0000-0000-0000F61C0000}"/>
    <cellStyle name="row 2 5 4 3 2" xfId="13650" xr:uid="{00000000-0005-0000-0000-0000F71C0000}"/>
    <cellStyle name="row 2 5 4 4" xfId="9625" xr:uid="{00000000-0005-0000-0000-0000F81C0000}"/>
    <cellStyle name="row 2 5 4 5" xfId="10921" xr:uid="{00000000-0005-0000-0000-0000F91C0000}"/>
    <cellStyle name="row 2 5 4 6" xfId="14628" xr:uid="{00000000-0005-0000-0000-0000FA1C0000}"/>
    <cellStyle name="row 2 5 4 7" xfId="25857" xr:uid="{00000000-0005-0000-0000-0000FB1C0000}"/>
    <cellStyle name="row 2 5 5" xfId="1467" xr:uid="{00000000-0005-0000-0000-0000FC1C0000}"/>
    <cellStyle name="row 2 5 5 2" xfId="2198" xr:uid="{00000000-0005-0000-0000-0000FD1C0000}"/>
    <cellStyle name="row 2 5 5 2 2" xfId="11839" xr:uid="{00000000-0005-0000-0000-0000FE1C0000}"/>
    <cellStyle name="row 2 5 5 3" xfId="4245" xr:uid="{00000000-0005-0000-0000-0000FF1C0000}"/>
    <cellStyle name="row 2 5 5 3 2" xfId="13867" xr:uid="{00000000-0005-0000-0000-0000001D0000}"/>
    <cellStyle name="row 2 5 5 4" xfId="9626" xr:uid="{00000000-0005-0000-0000-0000011D0000}"/>
    <cellStyle name="row 2 5 5 5" xfId="11138" xr:uid="{00000000-0005-0000-0000-0000021D0000}"/>
    <cellStyle name="row 2 5 5 6" xfId="14845" xr:uid="{00000000-0005-0000-0000-0000031D0000}"/>
    <cellStyle name="row 2 5 5 7" xfId="26916" xr:uid="{00000000-0005-0000-0000-0000041D0000}"/>
    <cellStyle name="row 2 5 6" xfId="1669" xr:uid="{00000000-0005-0000-0000-0000051D0000}"/>
    <cellStyle name="row 2 5 6 2" xfId="2199" xr:uid="{00000000-0005-0000-0000-0000061D0000}"/>
    <cellStyle name="row 2 5 6 2 2" xfId="11840" xr:uid="{00000000-0005-0000-0000-0000071D0000}"/>
    <cellStyle name="row 2 5 6 3" xfId="4447" xr:uid="{00000000-0005-0000-0000-0000081D0000}"/>
    <cellStyle name="row 2 5 6 3 2" xfId="14069" xr:uid="{00000000-0005-0000-0000-0000091D0000}"/>
    <cellStyle name="row 2 5 6 4" xfId="9627" xr:uid="{00000000-0005-0000-0000-00000A1D0000}"/>
    <cellStyle name="row 2 5 6 5" xfId="11340" xr:uid="{00000000-0005-0000-0000-00000B1D0000}"/>
    <cellStyle name="row 2 5 6 6" xfId="15047" xr:uid="{00000000-0005-0000-0000-00000C1D0000}"/>
    <cellStyle name="row 2 5 6 7" xfId="25760" xr:uid="{00000000-0005-0000-0000-00000D1D0000}"/>
    <cellStyle name="row 2 5 7" xfId="2194" xr:uid="{00000000-0005-0000-0000-00000E1D0000}"/>
    <cellStyle name="row 2 5 7 2" xfId="11835" xr:uid="{00000000-0005-0000-0000-00000F1D0000}"/>
    <cellStyle name="row 2 5 8" xfId="3315" xr:uid="{00000000-0005-0000-0000-0000101D0000}"/>
    <cellStyle name="row 2 5 8 2" xfId="12956" xr:uid="{00000000-0005-0000-0000-0000111D0000}"/>
    <cellStyle name="row 2 5 9" xfId="7918" xr:uid="{00000000-0005-0000-0000-0000121D0000}"/>
    <cellStyle name="row 2 5_STUD aligned by INSTIT" xfId="4926" xr:uid="{00000000-0005-0000-0000-0000131D0000}"/>
    <cellStyle name="row 2 6" xfId="493" xr:uid="{00000000-0005-0000-0000-0000141D0000}"/>
    <cellStyle name="row 2 6 10" xfId="10803" xr:uid="{00000000-0005-0000-0000-0000151D0000}"/>
    <cellStyle name="row 2 6 11" xfId="24803" xr:uid="{00000000-0005-0000-0000-0000161D0000}"/>
    <cellStyle name="row 2 6 2" xfId="849" xr:uid="{00000000-0005-0000-0000-0000171D0000}"/>
    <cellStyle name="row 2 6 2 2" xfId="2201" xr:uid="{00000000-0005-0000-0000-0000181D0000}"/>
    <cellStyle name="row 2 6 2 2 2" xfId="11842" xr:uid="{00000000-0005-0000-0000-0000191D0000}"/>
    <cellStyle name="row 2 6 2 3" xfId="3630" xr:uid="{00000000-0005-0000-0000-00001A1D0000}"/>
    <cellStyle name="row 2 6 2 3 2" xfId="13257" xr:uid="{00000000-0005-0000-0000-00001B1D0000}"/>
    <cellStyle name="row 2 6 2 4" xfId="9090" xr:uid="{00000000-0005-0000-0000-00001C1D0000}"/>
    <cellStyle name="row 2 6 2 5" xfId="14263" xr:uid="{00000000-0005-0000-0000-00001D1D0000}"/>
    <cellStyle name="row 2 6 2 6" xfId="24969" xr:uid="{00000000-0005-0000-0000-00001E1D0000}"/>
    <cellStyle name="row 2 6 3" xfId="1128" xr:uid="{00000000-0005-0000-0000-00001F1D0000}"/>
    <cellStyle name="row 2 6 3 2" xfId="2202" xr:uid="{00000000-0005-0000-0000-0000201D0000}"/>
    <cellStyle name="row 2 6 3 2 2" xfId="11843" xr:uid="{00000000-0005-0000-0000-0000211D0000}"/>
    <cellStyle name="row 2 6 3 3" xfId="3906" xr:uid="{00000000-0005-0000-0000-0000221D0000}"/>
    <cellStyle name="row 2 6 3 3 2" xfId="13528" xr:uid="{00000000-0005-0000-0000-0000231D0000}"/>
    <cellStyle name="row 2 6 3 4" xfId="9269" xr:uid="{00000000-0005-0000-0000-0000241D0000}"/>
    <cellStyle name="row 2 6 3 5" xfId="10147" xr:uid="{00000000-0005-0000-0000-0000251D0000}"/>
    <cellStyle name="row 2 6 3 6" xfId="10824" xr:uid="{00000000-0005-0000-0000-0000261D0000}"/>
    <cellStyle name="row 2 6 3 7" xfId="14509" xr:uid="{00000000-0005-0000-0000-0000271D0000}"/>
    <cellStyle name="row 2 6 3 8" xfId="20327" xr:uid="{00000000-0005-0000-0000-0000281D0000}"/>
    <cellStyle name="row 2 6 4" xfId="1356" xr:uid="{00000000-0005-0000-0000-0000291D0000}"/>
    <cellStyle name="row 2 6 4 2" xfId="2203" xr:uid="{00000000-0005-0000-0000-00002A1D0000}"/>
    <cellStyle name="row 2 6 4 2 2" xfId="11844" xr:uid="{00000000-0005-0000-0000-00002B1D0000}"/>
    <cellStyle name="row 2 6 4 3" xfId="4134" xr:uid="{00000000-0005-0000-0000-00002C1D0000}"/>
    <cellStyle name="row 2 6 4 3 2" xfId="13756" xr:uid="{00000000-0005-0000-0000-00002D1D0000}"/>
    <cellStyle name="row 2 6 4 4" xfId="9628" xr:uid="{00000000-0005-0000-0000-00002E1D0000}"/>
    <cellStyle name="row 2 6 4 5" xfId="11027" xr:uid="{00000000-0005-0000-0000-00002F1D0000}"/>
    <cellStyle name="row 2 6 4 6" xfId="14734" xr:uid="{00000000-0005-0000-0000-0000301D0000}"/>
    <cellStyle name="row 2 6 4 7" xfId="19308" xr:uid="{00000000-0005-0000-0000-0000311D0000}"/>
    <cellStyle name="row 2 6 5" xfId="1572" xr:uid="{00000000-0005-0000-0000-0000321D0000}"/>
    <cellStyle name="row 2 6 5 2" xfId="2204" xr:uid="{00000000-0005-0000-0000-0000331D0000}"/>
    <cellStyle name="row 2 6 5 2 2" xfId="11845" xr:uid="{00000000-0005-0000-0000-0000341D0000}"/>
    <cellStyle name="row 2 6 5 3" xfId="4350" xr:uid="{00000000-0005-0000-0000-0000351D0000}"/>
    <cellStyle name="row 2 6 5 3 2" xfId="13972" xr:uid="{00000000-0005-0000-0000-0000361D0000}"/>
    <cellStyle name="row 2 6 5 4" xfId="9629" xr:uid="{00000000-0005-0000-0000-0000371D0000}"/>
    <cellStyle name="row 2 6 5 5" xfId="11243" xr:uid="{00000000-0005-0000-0000-0000381D0000}"/>
    <cellStyle name="row 2 6 5 6" xfId="14950" xr:uid="{00000000-0005-0000-0000-0000391D0000}"/>
    <cellStyle name="row 2 6 5 7" xfId="5641" xr:uid="{00000000-0005-0000-0000-00003A1D0000}"/>
    <cellStyle name="row 2 6 6" xfId="1774" xr:uid="{00000000-0005-0000-0000-00003B1D0000}"/>
    <cellStyle name="row 2 6 6 2" xfId="2205" xr:uid="{00000000-0005-0000-0000-00003C1D0000}"/>
    <cellStyle name="row 2 6 6 2 2" xfId="11846" xr:uid="{00000000-0005-0000-0000-00003D1D0000}"/>
    <cellStyle name="row 2 6 6 3" xfId="4552" xr:uid="{00000000-0005-0000-0000-00003E1D0000}"/>
    <cellStyle name="row 2 6 6 3 2" xfId="14174" xr:uid="{00000000-0005-0000-0000-00003F1D0000}"/>
    <cellStyle name="row 2 6 6 4" xfId="9630" xr:uid="{00000000-0005-0000-0000-0000401D0000}"/>
    <cellStyle name="row 2 6 6 5" xfId="11445" xr:uid="{00000000-0005-0000-0000-0000411D0000}"/>
    <cellStyle name="row 2 6 6 6" xfId="15152" xr:uid="{00000000-0005-0000-0000-0000421D0000}"/>
    <cellStyle name="row 2 6 6 7" xfId="19874" xr:uid="{00000000-0005-0000-0000-0000431D0000}"/>
    <cellStyle name="row 2 6 7" xfId="2200" xr:uid="{00000000-0005-0000-0000-0000441D0000}"/>
    <cellStyle name="row 2 6 7 2" xfId="11841" xr:uid="{00000000-0005-0000-0000-0000451D0000}"/>
    <cellStyle name="row 2 6 8" xfId="3363" xr:uid="{00000000-0005-0000-0000-0000461D0000}"/>
    <cellStyle name="row 2 6 8 2" xfId="13004" xr:uid="{00000000-0005-0000-0000-0000471D0000}"/>
    <cellStyle name="row 2 6 9" xfId="8068" xr:uid="{00000000-0005-0000-0000-0000481D0000}"/>
    <cellStyle name="row 2 6_STUD aligned by INSTIT" xfId="4927" xr:uid="{00000000-0005-0000-0000-0000491D0000}"/>
    <cellStyle name="row 2 7" xfId="554" xr:uid="{00000000-0005-0000-0000-00004A1D0000}"/>
    <cellStyle name="row 2 7 2" xfId="6576" xr:uid="{00000000-0005-0000-0000-00004B1D0000}"/>
    <cellStyle name="row 2 7 3" xfId="8076" xr:uid="{00000000-0005-0000-0000-00004C1D0000}"/>
    <cellStyle name="row 2 7 4" xfId="7998" xr:uid="{00000000-0005-0000-0000-00004D1D0000}"/>
    <cellStyle name="row 2 7 5" xfId="10355" xr:uid="{00000000-0005-0000-0000-00004E1D0000}"/>
    <cellStyle name="row 2 8" xfId="646" xr:uid="{00000000-0005-0000-0000-00004F1D0000}"/>
    <cellStyle name="row 2 8 2" xfId="2206" xr:uid="{00000000-0005-0000-0000-0000501D0000}"/>
    <cellStyle name="row 2 8 2 2" xfId="11847" xr:uid="{00000000-0005-0000-0000-0000511D0000}"/>
    <cellStyle name="row 2 8 3" xfId="3455" xr:uid="{00000000-0005-0000-0000-0000521D0000}"/>
    <cellStyle name="row 2 8 3 2" xfId="13089" xr:uid="{00000000-0005-0000-0000-0000531D0000}"/>
    <cellStyle name="row 2 8 4" xfId="7869" xr:uid="{00000000-0005-0000-0000-0000541D0000}"/>
    <cellStyle name="row 2 8 5" xfId="10442" xr:uid="{00000000-0005-0000-0000-0000551D0000}"/>
    <cellStyle name="row 2 8 6" xfId="10215" xr:uid="{00000000-0005-0000-0000-0000561D0000}"/>
    <cellStyle name="row 2 8 7" xfId="25148" xr:uid="{00000000-0005-0000-0000-0000571D0000}"/>
    <cellStyle name="row 2 9" xfId="949" xr:uid="{00000000-0005-0000-0000-0000581D0000}"/>
    <cellStyle name="row 2 9 2" xfId="2207" xr:uid="{00000000-0005-0000-0000-0000591D0000}"/>
    <cellStyle name="row 2 9 2 2" xfId="11848" xr:uid="{00000000-0005-0000-0000-00005A1D0000}"/>
    <cellStyle name="row 2 9 3" xfId="3727" xr:uid="{00000000-0005-0000-0000-00005B1D0000}"/>
    <cellStyle name="row 2 9 3 2" xfId="13354" xr:uid="{00000000-0005-0000-0000-00005C1D0000}"/>
    <cellStyle name="row 2 9 4" xfId="9631" xr:uid="{00000000-0005-0000-0000-00005D1D0000}"/>
    <cellStyle name="row 2 9 5" xfId="10691" xr:uid="{00000000-0005-0000-0000-00005E1D0000}"/>
    <cellStyle name="row 2 9 6" xfId="14356" xr:uid="{00000000-0005-0000-0000-00005F1D0000}"/>
    <cellStyle name="row 2 9 7" xfId="20406" xr:uid="{00000000-0005-0000-0000-0000601D0000}"/>
    <cellStyle name="row 2_STUD aligned by INSTIT" xfId="4921" xr:uid="{00000000-0005-0000-0000-0000611D0000}"/>
    <cellStyle name="row 3" xfId="184" xr:uid="{00000000-0005-0000-0000-0000621D0000}"/>
    <cellStyle name="row 3 10" xfId="229" xr:uid="{00000000-0005-0000-0000-0000631D0000}"/>
    <cellStyle name="row 3 2" xfId="307" xr:uid="{00000000-0005-0000-0000-0000641D0000}"/>
    <cellStyle name="row 3 2 2" xfId="664" xr:uid="{00000000-0005-0000-0000-0000651D0000}"/>
    <cellStyle name="row 3 2 2 2" xfId="7036" xr:uid="{00000000-0005-0000-0000-0000661D0000}"/>
    <cellStyle name="row 3 2 2 3" xfId="8544" xr:uid="{00000000-0005-0000-0000-0000671D0000}"/>
    <cellStyle name="row 3 2 2 4" xfId="9340" xr:uid="{00000000-0005-0000-0000-0000681D0000}"/>
    <cellStyle name="row 3 2 2 5" xfId="10456" xr:uid="{00000000-0005-0000-0000-0000691D0000}"/>
    <cellStyle name="row 3 2 3" xfId="6299" xr:uid="{00000000-0005-0000-0000-00006A1D0000}"/>
    <cellStyle name="row 3 2 4" xfId="7904" xr:uid="{00000000-0005-0000-0000-00006B1D0000}"/>
    <cellStyle name="row 3 2 5" xfId="7924" xr:uid="{00000000-0005-0000-0000-00006C1D0000}"/>
    <cellStyle name="row 3 2 6" xfId="9005" xr:uid="{00000000-0005-0000-0000-00006D1D0000}"/>
    <cellStyle name="row 3 2_STUD aligned by INSTIT" xfId="4929" xr:uid="{00000000-0005-0000-0000-00006E1D0000}"/>
    <cellStyle name="row 3 3" xfId="571" xr:uid="{00000000-0005-0000-0000-00006F1D0000}"/>
    <cellStyle name="row 3 3 2" xfId="6606" xr:uid="{00000000-0005-0000-0000-0000701D0000}"/>
    <cellStyle name="row 3 3 3" xfId="8109" xr:uid="{00000000-0005-0000-0000-0000711D0000}"/>
    <cellStyle name="row 3 3 4" xfId="8038" xr:uid="{00000000-0005-0000-0000-0000721D0000}"/>
    <cellStyle name="row 3 3 5" xfId="10372" xr:uid="{00000000-0005-0000-0000-0000731D0000}"/>
    <cellStyle name="row 3 4" xfId="6298" xr:uid="{00000000-0005-0000-0000-0000741D0000}"/>
    <cellStyle name="row 3 4 2" xfId="39206" xr:uid="{00000000-0005-0000-0000-0000751D0000}"/>
    <cellStyle name="row 3 5" xfId="7799" xr:uid="{00000000-0005-0000-0000-0000761D0000}"/>
    <cellStyle name="row 3 6" xfId="7903" xr:uid="{00000000-0005-0000-0000-0000771D0000}"/>
    <cellStyle name="row 3 7" xfId="8975" xr:uid="{00000000-0005-0000-0000-0000781D0000}"/>
    <cellStyle name="row 3 8" xfId="7984" xr:uid="{00000000-0005-0000-0000-0000791D0000}"/>
    <cellStyle name="row 3 9" xfId="39248" xr:uid="{00000000-0005-0000-0000-00007A1D0000}"/>
    <cellStyle name="row 3_STUD aligned by INSTIT" xfId="4928" xr:uid="{00000000-0005-0000-0000-00007B1D0000}"/>
    <cellStyle name="row 4" xfId="246" xr:uid="{00000000-0005-0000-0000-00007C1D0000}"/>
    <cellStyle name="row 4 10" xfId="39253" xr:uid="{00000000-0005-0000-0000-00007D1D0000}"/>
    <cellStyle name="row 4 2" xfId="318" xr:uid="{00000000-0005-0000-0000-00007E1D0000}"/>
    <cellStyle name="row 4 2 2" xfId="675" xr:uid="{00000000-0005-0000-0000-00007F1D0000}"/>
    <cellStyle name="row 4 2 2 2" xfId="7047" xr:uid="{00000000-0005-0000-0000-0000801D0000}"/>
    <cellStyle name="row 4 2 2 3" xfId="8555" xr:uid="{00000000-0005-0000-0000-0000811D0000}"/>
    <cellStyle name="row 4 2 2 4" xfId="9351" xr:uid="{00000000-0005-0000-0000-0000821D0000}"/>
    <cellStyle name="row 4 2 2 5" xfId="10467" xr:uid="{00000000-0005-0000-0000-0000831D0000}"/>
    <cellStyle name="row 4 2 3" xfId="6301" xr:uid="{00000000-0005-0000-0000-0000841D0000}"/>
    <cellStyle name="row 4 2 4" xfId="7906" xr:uid="{00000000-0005-0000-0000-0000851D0000}"/>
    <cellStyle name="row 4 2 5" xfId="8973" xr:uid="{00000000-0005-0000-0000-0000861D0000}"/>
    <cellStyle name="row 4 2 6" xfId="8938" xr:uid="{00000000-0005-0000-0000-0000871D0000}"/>
    <cellStyle name="row 4 2_STUD aligned by INSTIT" xfId="4931" xr:uid="{00000000-0005-0000-0000-0000881D0000}"/>
    <cellStyle name="row 4 3" xfId="605" xr:uid="{00000000-0005-0000-0000-0000891D0000}"/>
    <cellStyle name="row 4 3 2" xfId="6722" xr:uid="{00000000-0005-0000-0000-00008A1D0000}"/>
    <cellStyle name="row 4 3 3" xfId="8228" xr:uid="{00000000-0005-0000-0000-00008B1D0000}"/>
    <cellStyle name="row 4 3 4" xfId="7821" xr:uid="{00000000-0005-0000-0000-00008C1D0000}"/>
    <cellStyle name="row 4 3 5" xfId="10405" xr:uid="{00000000-0005-0000-0000-00008D1D0000}"/>
    <cellStyle name="row 4 4" xfId="6300" xr:uid="{00000000-0005-0000-0000-00008E1D0000}"/>
    <cellStyle name="row 4 4 2" xfId="39207" xr:uid="{00000000-0005-0000-0000-00008F1D0000}"/>
    <cellStyle name="row 4 5" xfId="7782" xr:uid="{00000000-0005-0000-0000-0000901D0000}"/>
    <cellStyle name="row 4 6" xfId="7905" xr:uid="{00000000-0005-0000-0000-0000911D0000}"/>
    <cellStyle name="row 4 7" xfId="8974" xr:uid="{00000000-0005-0000-0000-0000921D0000}"/>
    <cellStyle name="row 4 8" xfId="9006" xr:uid="{00000000-0005-0000-0000-0000931D0000}"/>
    <cellStyle name="row 4 9" xfId="39242" xr:uid="{00000000-0005-0000-0000-0000941D0000}"/>
    <cellStyle name="row 4_STUD aligned by INSTIT" xfId="4930" xr:uid="{00000000-0005-0000-0000-0000951D0000}"/>
    <cellStyle name="row 5" xfId="355" xr:uid="{00000000-0005-0000-0000-0000961D0000}"/>
    <cellStyle name="row 5 10" xfId="10139" xr:uid="{00000000-0005-0000-0000-0000971D0000}"/>
    <cellStyle name="row 5 2" xfId="711" xr:uid="{00000000-0005-0000-0000-0000981D0000}"/>
    <cellStyle name="row 5 2 2" xfId="7073" xr:uid="{00000000-0005-0000-0000-0000991D0000}"/>
    <cellStyle name="row 5 2 3" xfId="8581" xr:uid="{00000000-0005-0000-0000-00009A1D0000}"/>
    <cellStyle name="row 5 2 4" xfId="9377" xr:uid="{00000000-0005-0000-0000-00009B1D0000}"/>
    <cellStyle name="row 5 2 5" xfId="10496" xr:uid="{00000000-0005-0000-0000-00009C1D0000}"/>
    <cellStyle name="row 5 3" xfId="990" xr:uid="{00000000-0005-0000-0000-00009D1D0000}"/>
    <cellStyle name="row 5 3 2" xfId="2208" xr:uid="{00000000-0005-0000-0000-00009E1D0000}"/>
    <cellStyle name="row 5 3 2 2" xfId="11849" xr:uid="{00000000-0005-0000-0000-00009F1D0000}"/>
    <cellStyle name="row 5 3 3" xfId="3768" xr:uid="{00000000-0005-0000-0000-0000A01D0000}"/>
    <cellStyle name="row 5 3 3 2" xfId="13395" xr:uid="{00000000-0005-0000-0000-0000A11D0000}"/>
    <cellStyle name="row 5 3 4" xfId="9632" xr:uid="{00000000-0005-0000-0000-0000A21D0000}"/>
    <cellStyle name="row 5 3 5" xfId="10722" xr:uid="{00000000-0005-0000-0000-0000A31D0000}"/>
    <cellStyle name="row 5 3 6" xfId="14397" xr:uid="{00000000-0005-0000-0000-0000A41D0000}"/>
    <cellStyle name="row 5 3 7" xfId="20476" xr:uid="{00000000-0005-0000-0000-0000A51D0000}"/>
    <cellStyle name="row 5 4" xfId="1223" xr:uid="{00000000-0005-0000-0000-0000A61D0000}"/>
    <cellStyle name="row 5 4 2" xfId="2209" xr:uid="{00000000-0005-0000-0000-0000A71D0000}"/>
    <cellStyle name="row 5 4 2 2" xfId="11850" xr:uid="{00000000-0005-0000-0000-0000A81D0000}"/>
    <cellStyle name="row 5 4 3" xfId="4001" xr:uid="{00000000-0005-0000-0000-0000A91D0000}"/>
    <cellStyle name="row 5 4 3 2" xfId="13623" xr:uid="{00000000-0005-0000-0000-0000AA1D0000}"/>
    <cellStyle name="row 5 4 4" xfId="9633" xr:uid="{00000000-0005-0000-0000-0000AB1D0000}"/>
    <cellStyle name="row 5 4 5" xfId="10894" xr:uid="{00000000-0005-0000-0000-0000AC1D0000}"/>
    <cellStyle name="row 5 4 6" xfId="14601" xr:uid="{00000000-0005-0000-0000-0000AD1D0000}"/>
    <cellStyle name="row 5 4 7" xfId="25151" xr:uid="{00000000-0005-0000-0000-0000AE1D0000}"/>
    <cellStyle name="row 5 5" xfId="1442" xr:uid="{00000000-0005-0000-0000-0000AF1D0000}"/>
    <cellStyle name="row 5 5 2" xfId="2210" xr:uid="{00000000-0005-0000-0000-0000B01D0000}"/>
    <cellStyle name="row 5 5 2 2" xfId="11851" xr:uid="{00000000-0005-0000-0000-0000B11D0000}"/>
    <cellStyle name="row 5 5 3" xfId="4220" xr:uid="{00000000-0005-0000-0000-0000B21D0000}"/>
    <cellStyle name="row 5 5 3 2" xfId="13842" xr:uid="{00000000-0005-0000-0000-0000B31D0000}"/>
    <cellStyle name="row 5 5 4" xfId="9634" xr:uid="{00000000-0005-0000-0000-0000B41D0000}"/>
    <cellStyle name="row 5 5 5" xfId="11113" xr:uid="{00000000-0005-0000-0000-0000B51D0000}"/>
    <cellStyle name="row 5 5 6" xfId="14820" xr:uid="{00000000-0005-0000-0000-0000B61D0000}"/>
    <cellStyle name="row 5 5 7" xfId="23830" xr:uid="{00000000-0005-0000-0000-0000B71D0000}"/>
    <cellStyle name="row 5 6" xfId="1644" xr:uid="{00000000-0005-0000-0000-0000B81D0000}"/>
    <cellStyle name="row 5 6 2" xfId="2211" xr:uid="{00000000-0005-0000-0000-0000B91D0000}"/>
    <cellStyle name="row 5 6 2 2" xfId="11852" xr:uid="{00000000-0005-0000-0000-0000BA1D0000}"/>
    <cellStyle name="row 5 6 3" xfId="4422" xr:uid="{00000000-0005-0000-0000-0000BB1D0000}"/>
    <cellStyle name="row 5 6 3 2" xfId="14044" xr:uid="{00000000-0005-0000-0000-0000BC1D0000}"/>
    <cellStyle name="row 5 6 4" xfId="9635" xr:uid="{00000000-0005-0000-0000-0000BD1D0000}"/>
    <cellStyle name="row 5 6 5" xfId="11315" xr:uid="{00000000-0005-0000-0000-0000BE1D0000}"/>
    <cellStyle name="row 5 6 6" xfId="15022" xr:uid="{00000000-0005-0000-0000-0000BF1D0000}"/>
    <cellStyle name="row 5 6 7" xfId="18802" xr:uid="{00000000-0005-0000-0000-0000C01D0000}"/>
    <cellStyle name="row 5 7" xfId="6400" xr:uid="{00000000-0005-0000-0000-0000C11D0000}"/>
    <cellStyle name="row 5 8" xfId="7983" xr:uid="{00000000-0005-0000-0000-0000C21D0000}"/>
    <cellStyle name="row 5 9" xfId="8920" xr:uid="{00000000-0005-0000-0000-0000C31D0000}"/>
    <cellStyle name="row 5_STUD aligned by INSTIT" xfId="4932" xr:uid="{00000000-0005-0000-0000-0000C41D0000}"/>
    <cellStyle name="row 6" xfId="430" xr:uid="{00000000-0005-0000-0000-0000C51D0000}"/>
    <cellStyle name="row 6 10" xfId="10319" xr:uid="{00000000-0005-0000-0000-0000C61D0000}"/>
    <cellStyle name="row 6 11" xfId="19924" xr:uid="{00000000-0005-0000-0000-0000C71D0000}"/>
    <cellStyle name="row 6 2" xfId="786" xr:uid="{00000000-0005-0000-0000-0000C81D0000}"/>
    <cellStyle name="row 6 2 2" xfId="2213" xr:uid="{00000000-0005-0000-0000-0000C91D0000}"/>
    <cellStyle name="row 6 2 2 2" xfId="11854" xr:uid="{00000000-0005-0000-0000-0000CA1D0000}"/>
    <cellStyle name="row 6 2 3" xfId="3567" xr:uid="{00000000-0005-0000-0000-0000CB1D0000}"/>
    <cellStyle name="row 6 2 3 2" xfId="13198" xr:uid="{00000000-0005-0000-0000-0000CC1D0000}"/>
    <cellStyle name="row 6 2 4" xfId="9035" xr:uid="{00000000-0005-0000-0000-0000CD1D0000}"/>
    <cellStyle name="row 6 2 5" xfId="10176" xr:uid="{00000000-0005-0000-0000-0000CE1D0000}"/>
    <cellStyle name="row 6 2 6" xfId="18163" xr:uid="{00000000-0005-0000-0000-0000CF1D0000}"/>
    <cellStyle name="row 6 3" xfId="1065" xr:uid="{00000000-0005-0000-0000-0000D01D0000}"/>
    <cellStyle name="row 6 3 2" xfId="2214" xr:uid="{00000000-0005-0000-0000-0000D11D0000}"/>
    <cellStyle name="row 6 3 2 2" xfId="11855" xr:uid="{00000000-0005-0000-0000-0000D21D0000}"/>
    <cellStyle name="row 6 3 3" xfId="3843" xr:uid="{00000000-0005-0000-0000-0000D31D0000}"/>
    <cellStyle name="row 6 3 3 2" xfId="13469" xr:uid="{00000000-0005-0000-0000-0000D41D0000}"/>
    <cellStyle name="row 6 3 4" xfId="9210" xr:uid="{00000000-0005-0000-0000-0000D51D0000}"/>
    <cellStyle name="row 6 3 5" xfId="10144" xr:uid="{00000000-0005-0000-0000-0000D61D0000}"/>
    <cellStyle name="row 6 3 6" xfId="10781" xr:uid="{00000000-0005-0000-0000-0000D71D0000}"/>
    <cellStyle name="row 6 3 7" xfId="14466" xr:uid="{00000000-0005-0000-0000-0000D81D0000}"/>
    <cellStyle name="row 6 3 8" xfId="26542" xr:uid="{00000000-0005-0000-0000-0000D91D0000}"/>
    <cellStyle name="row 6 4" xfId="1298" xr:uid="{00000000-0005-0000-0000-0000DA1D0000}"/>
    <cellStyle name="row 6 4 2" xfId="2215" xr:uid="{00000000-0005-0000-0000-0000DB1D0000}"/>
    <cellStyle name="row 6 4 2 2" xfId="11856" xr:uid="{00000000-0005-0000-0000-0000DC1D0000}"/>
    <cellStyle name="row 6 4 3" xfId="4076" xr:uid="{00000000-0005-0000-0000-0000DD1D0000}"/>
    <cellStyle name="row 6 4 3 2" xfId="13698" xr:uid="{00000000-0005-0000-0000-0000DE1D0000}"/>
    <cellStyle name="row 6 4 4" xfId="9636" xr:uid="{00000000-0005-0000-0000-0000DF1D0000}"/>
    <cellStyle name="row 6 4 5" xfId="10969" xr:uid="{00000000-0005-0000-0000-0000E01D0000}"/>
    <cellStyle name="row 6 4 6" xfId="14676" xr:uid="{00000000-0005-0000-0000-0000E11D0000}"/>
    <cellStyle name="row 6 4 7" xfId="18324" xr:uid="{00000000-0005-0000-0000-0000E21D0000}"/>
    <cellStyle name="row 6 5" xfId="1514" xr:uid="{00000000-0005-0000-0000-0000E31D0000}"/>
    <cellStyle name="row 6 5 2" xfId="2216" xr:uid="{00000000-0005-0000-0000-0000E41D0000}"/>
    <cellStyle name="row 6 5 2 2" xfId="11857" xr:uid="{00000000-0005-0000-0000-0000E51D0000}"/>
    <cellStyle name="row 6 5 3" xfId="4292" xr:uid="{00000000-0005-0000-0000-0000E61D0000}"/>
    <cellStyle name="row 6 5 3 2" xfId="13914" xr:uid="{00000000-0005-0000-0000-0000E71D0000}"/>
    <cellStyle name="row 6 5 4" xfId="9637" xr:uid="{00000000-0005-0000-0000-0000E81D0000}"/>
    <cellStyle name="row 6 5 5" xfId="11185" xr:uid="{00000000-0005-0000-0000-0000E91D0000}"/>
    <cellStyle name="row 6 5 6" xfId="14892" xr:uid="{00000000-0005-0000-0000-0000EA1D0000}"/>
    <cellStyle name="row 6 5 7" xfId="19192" xr:uid="{00000000-0005-0000-0000-0000EB1D0000}"/>
    <cellStyle name="row 6 6" xfId="1716" xr:uid="{00000000-0005-0000-0000-0000EC1D0000}"/>
    <cellStyle name="row 6 6 2" xfId="2217" xr:uid="{00000000-0005-0000-0000-0000ED1D0000}"/>
    <cellStyle name="row 6 6 2 2" xfId="11858" xr:uid="{00000000-0005-0000-0000-0000EE1D0000}"/>
    <cellStyle name="row 6 6 3" xfId="4494" xr:uid="{00000000-0005-0000-0000-0000EF1D0000}"/>
    <cellStyle name="row 6 6 3 2" xfId="14116" xr:uid="{00000000-0005-0000-0000-0000F01D0000}"/>
    <cellStyle name="row 6 6 4" xfId="9638" xr:uid="{00000000-0005-0000-0000-0000F11D0000}"/>
    <cellStyle name="row 6 6 5" xfId="11387" xr:uid="{00000000-0005-0000-0000-0000F21D0000}"/>
    <cellStyle name="row 6 6 6" xfId="15094" xr:uid="{00000000-0005-0000-0000-0000F31D0000}"/>
    <cellStyle name="row 6 6 7" xfId="19711" xr:uid="{00000000-0005-0000-0000-0000F41D0000}"/>
    <cellStyle name="row 6 7" xfId="2212" xr:uid="{00000000-0005-0000-0000-0000F51D0000}"/>
    <cellStyle name="row 6 7 2" xfId="11853" xr:uid="{00000000-0005-0000-0000-0000F61D0000}"/>
    <cellStyle name="row 6 8" xfId="3320" xr:uid="{00000000-0005-0000-0000-0000F71D0000}"/>
    <cellStyle name="row 6 8 2" xfId="12961" xr:uid="{00000000-0005-0000-0000-0000F81D0000}"/>
    <cellStyle name="row 6 9" xfId="8877" xr:uid="{00000000-0005-0000-0000-0000F91D0000}"/>
    <cellStyle name="row 6_STUD aligned by INSTIT" xfId="4933" xr:uid="{00000000-0005-0000-0000-0000FA1D0000}"/>
    <cellStyle name="row 7" xfId="549" xr:uid="{00000000-0005-0000-0000-0000FB1D0000}"/>
    <cellStyle name="row 7 2" xfId="6646" xr:uid="{00000000-0005-0000-0000-0000FC1D0000}"/>
    <cellStyle name="row 7 3" xfId="8153" xr:uid="{00000000-0005-0000-0000-0000FD1D0000}"/>
    <cellStyle name="row 7 4" xfId="7876" xr:uid="{00000000-0005-0000-0000-0000FE1D0000}"/>
    <cellStyle name="row 7 5" xfId="10353" xr:uid="{00000000-0005-0000-0000-0000FF1D0000}"/>
    <cellStyle name="row 8" xfId="6235" xr:uid="{00000000-0005-0000-0000-0000001E0000}"/>
    <cellStyle name="row 9" xfId="7813" xr:uid="{00000000-0005-0000-0000-0000011E0000}"/>
    <cellStyle name="row_ENRLSUP5" xfId="174" xr:uid="{00000000-0005-0000-0000-0000021E0000}"/>
    <cellStyle name="RowCodes" xfId="175" xr:uid="{00000000-0005-0000-0000-0000031E0000}"/>
    <cellStyle name="Row-Col Headings" xfId="176" xr:uid="{00000000-0005-0000-0000-0000041E0000}"/>
    <cellStyle name="RowTitles" xfId="177" xr:uid="{00000000-0005-0000-0000-0000051E0000}"/>
    <cellStyle name="RowTitles 10" xfId="230" xr:uid="{00000000-0005-0000-0000-0000061E0000}"/>
    <cellStyle name="RowTitles 2" xfId="196" xr:uid="{00000000-0005-0000-0000-0000071E0000}"/>
    <cellStyle name="RowTitles 2 2" xfId="319" xr:uid="{00000000-0005-0000-0000-0000081E0000}"/>
    <cellStyle name="RowTitles 2 2 2" xfId="676" xr:uid="{00000000-0005-0000-0000-0000091E0000}"/>
    <cellStyle name="RowTitles 2 2 2 2" xfId="7048" xr:uid="{00000000-0005-0000-0000-00000A1E0000}"/>
    <cellStyle name="RowTitles 2 2 2 3" xfId="8556" xr:uid="{00000000-0005-0000-0000-00000B1E0000}"/>
    <cellStyle name="RowTitles 2 2 2 4" xfId="9352" xr:uid="{00000000-0005-0000-0000-00000C1E0000}"/>
    <cellStyle name="RowTitles 2 2 2 5" xfId="10468" xr:uid="{00000000-0005-0000-0000-00000D1E0000}"/>
    <cellStyle name="RowTitles 2 2 3" xfId="6304" xr:uid="{00000000-0005-0000-0000-00000E1E0000}"/>
    <cellStyle name="RowTitles 2 2 4" xfId="7909" xr:uid="{00000000-0005-0000-0000-00000F1E0000}"/>
    <cellStyle name="RowTitles 2 2 5" xfId="8034" xr:uid="{00000000-0005-0000-0000-0000101E0000}"/>
    <cellStyle name="RowTitles 2 2 6" xfId="10112" xr:uid="{00000000-0005-0000-0000-0000111E0000}"/>
    <cellStyle name="RowTitles 2 2_STUD aligned by INSTIT" xfId="4935" xr:uid="{00000000-0005-0000-0000-0000121E0000}"/>
    <cellStyle name="RowTitles 2 3" xfId="606" xr:uid="{00000000-0005-0000-0000-0000131E0000}"/>
    <cellStyle name="RowTitles 2 3 2" xfId="6726" xr:uid="{00000000-0005-0000-0000-0000141E0000}"/>
    <cellStyle name="RowTitles 2 3 3" xfId="8232" xr:uid="{00000000-0005-0000-0000-0000151E0000}"/>
    <cellStyle name="RowTitles 2 3 4" xfId="9022" xr:uid="{00000000-0005-0000-0000-0000161E0000}"/>
    <cellStyle name="RowTitles 2 3 5" xfId="10406" xr:uid="{00000000-0005-0000-0000-0000171E0000}"/>
    <cellStyle name="RowTitles 2 4" xfId="6303" xr:uid="{00000000-0005-0000-0000-0000181E0000}"/>
    <cellStyle name="RowTitles 2 5" xfId="7908" xr:uid="{00000000-0005-0000-0000-0000191E0000}"/>
    <cellStyle name="RowTitles 2 6" xfId="8971" xr:uid="{00000000-0005-0000-0000-00001A1E0000}"/>
    <cellStyle name="RowTitles 2 7" xfId="10111" xr:uid="{00000000-0005-0000-0000-00001B1E0000}"/>
    <cellStyle name="RowTitles 2 8" xfId="39225" xr:uid="{00000000-0005-0000-0000-00001C1E0000}"/>
    <cellStyle name="RowTitles 2 9" xfId="247" xr:uid="{00000000-0005-0000-0000-00001D1E0000}"/>
    <cellStyle name="RowTitles 2_STUD aligned by INSTIT" xfId="4934" xr:uid="{00000000-0005-0000-0000-00001E1E0000}"/>
    <cellStyle name="RowTitles 3" xfId="308" xr:uid="{00000000-0005-0000-0000-00001F1E0000}"/>
    <cellStyle name="RowTitles 3 2" xfId="665" xr:uid="{00000000-0005-0000-0000-0000201E0000}"/>
    <cellStyle name="RowTitles 3 2 2" xfId="7037" xr:uid="{00000000-0005-0000-0000-0000211E0000}"/>
    <cellStyle name="RowTitles 3 2 3" xfId="8545" xr:uid="{00000000-0005-0000-0000-0000221E0000}"/>
    <cellStyle name="RowTitles 3 2 4" xfId="9341" xr:uid="{00000000-0005-0000-0000-0000231E0000}"/>
    <cellStyle name="RowTitles 3 2 5" xfId="10457" xr:uid="{00000000-0005-0000-0000-0000241E0000}"/>
    <cellStyle name="RowTitles 3 3" xfId="6305" xr:uid="{00000000-0005-0000-0000-0000251E0000}"/>
    <cellStyle name="RowTitles 3 4" xfId="7910" xr:uid="{00000000-0005-0000-0000-0000261E0000}"/>
    <cellStyle name="RowTitles 3 5" xfId="8970" xr:uid="{00000000-0005-0000-0000-0000271E0000}"/>
    <cellStyle name="RowTitles 3 6" xfId="10113" xr:uid="{00000000-0005-0000-0000-0000281E0000}"/>
    <cellStyle name="RowTitles 3_STUD aligned by INSTIT" xfId="4936" xr:uid="{00000000-0005-0000-0000-0000291E0000}"/>
    <cellStyle name="RowTitles 4" xfId="574" xr:uid="{00000000-0005-0000-0000-00002A1E0000}"/>
    <cellStyle name="RowTitles 4 2" xfId="6735" xr:uid="{00000000-0005-0000-0000-00002B1E0000}"/>
    <cellStyle name="RowTitles 4 3" xfId="8241" xr:uid="{00000000-0005-0000-0000-00002C1E0000}"/>
    <cellStyle name="RowTitles 4 4" xfId="9031" xr:uid="{00000000-0005-0000-0000-00002D1E0000}"/>
    <cellStyle name="RowTitles 4 5" xfId="10375" xr:uid="{00000000-0005-0000-0000-00002E1E0000}"/>
    <cellStyle name="RowTitles 5" xfId="6302" xr:uid="{00000000-0005-0000-0000-00002F1E0000}"/>
    <cellStyle name="RowTitles 6" xfId="7907" xr:uid="{00000000-0005-0000-0000-0000301E0000}"/>
    <cellStyle name="RowTitles 7" xfId="8972" xr:uid="{00000000-0005-0000-0000-0000311E0000}"/>
    <cellStyle name="RowTitles 8" xfId="10110" xr:uid="{00000000-0005-0000-0000-0000321E0000}"/>
    <cellStyle name="RowTitles 9" xfId="39247" xr:uid="{00000000-0005-0000-0000-0000331E0000}"/>
    <cellStyle name="RowTitles_CENTRAL_GOVT" xfId="205" xr:uid="{00000000-0005-0000-0000-0000341E0000}"/>
    <cellStyle name="RowTitles1-Detail" xfId="139" xr:uid="{00000000-0005-0000-0000-0000351E0000}"/>
    <cellStyle name="RowTitles1-Detail 10" xfId="968" xr:uid="{00000000-0005-0000-0000-0000361E0000}"/>
    <cellStyle name="RowTitles1-Detail 10 2" xfId="2219" xr:uid="{00000000-0005-0000-0000-0000371E0000}"/>
    <cellStyle name="RowTitles1-Detail 10 2 2" xfId="11860" xr:uid="{00000000-0005-0000-0000-0000381E0000}"/>
    <cellStyle name="RowTitles1-Detail 10 2 2 2" xfId="22260" xr:uid="{00000000-0005-0000-0000-0000391E0000}"/>
    <cellStyle name="RowTitles1-Detail 10 2 2 2 2" xfId="33941" xr:uid="{00000000-0005-0000-0000-00003A1E0000}"/>
    <cellStyle name="RowTitles1-Detail 10 2 2 3" xfId="31141" xr:uid="{00000000-0005-0000-0000-00003B1E0000}"/>
    <cellStyle name="RowTitles1-Detail 10 2 3" xfId="15507" xr:uid="{00000000-0005-0000-0000-00003C1E0000}"/>
    <cellStyle name="RowTitles1-Detail 10 2 3 2" xfId="28173" xr:uid="{00000000-0005-0000-0000-00003D1E0000}"/>
    <cellStyle name="RowTitles1-Detail 10 2 3 2 2" xfId="36960" xr:uid="{00000000-0005-0000-0000-00003E1E0000}"/>
    <cellStyle name="RowTitles1-Detail 10 2 4" xfId="7316" xr:uid="{00000000-0005-0000-0000-00003F1E0000}"/>
    <cellStyle name="RowTitles1-Detail 10 2 4 2" xfId="27819" xr:uid="{00000000-0005-0000-0000-0000401E0000}"/>
    <cellStyle name="RowTitles1-Detail 10 2 5" xfId="24745" xr:uid="{00000000-0005-0000-0000-0000411E0000}"/>
    <cellStyle name="RowTitles1-Detail 10 3" xfId="3746" xr:uid="{00000000-0005-0000-0000-0000421E0000}"/>
    <cellStyle name="RowTitles1-Detail 10 3 2" xfId="13373" xr:uid="{00000000-0005-0000-0000-0000431E0000}"/>
    <cellStyle name="RowTitles1-Detail 10 3 2 2" xfId="23738" xr:uid="{00000000-0005-0000-0000-0000441E0000}"/>
    <cellStyle name="RowTitles1-Detail 10 3 2 2 2" xfId="35108" xr:uid="{00000000-0005-0000-0000-0000451E0000}"/>
    <cellStyle name="RowTitles1-Detail 10 3 2 3" xfId="32492" xr:uid="{00000000-0005-0000-0000-0000461E0000}"/>
    <cellStyle name="RowTitles1-Detail 10 3 3" xfId="16972" xr:uid="{00000000-0005-0000-0000-0000471E0000}"/>
    <cellStyle name="RowTitles1-Detail 10 3 3 2" xfId="29638" xr:uid="{00000000-0005-0000-0000-0000481E0000}"/>
    <cellStyle name="RowTitles1-Detail 10 3 3 2 2" xfId="38417" xr:uid="{00000000-0005-0000-0000-0000491E0000}"/>
    <cellStyle name="RowTitles1-Detail 10 3 4" xfId="9639" xr:uid="{00000000-0005-0000-0000-00004A1E0000}"/>
    <cellStyle name="RowTitles1-Detail 10 3 4 2" xfId="18206" xr:uid="{00000000-0005-0000-0000-00004B1E0000}"/>
    <cellStyle name="RowTitles1-Detail 10 3 5" xfId="26470" xr:uid="{00000000-0005-0000-0000-00004C1E0000}"/>
    <cellStyle name="RowTitles1-Detail 10 4" xfId="10705" xr:uid="{00000000-0005-0000-0000-00004D1E0000}"/>
    <cellStyle name="RowTitles1-Detail 10 4 2" xfId="21180" xr:uid="{00000000-0005-0000-0000-00004E1E0000}"/>
    <cellStyle name="RowTitles1-Detail 10 4 2 2" xfId="33470" xr:uid="{00000000-0005-0000-0000-00004F1E0000}"/>
    <cellStyle name="RowTitles1-Detail 10 4 3" xfId="30591" xr:uid="{00000000-0005-0000-0000-0000501E0000}"/>
    <cellStyle name="RowTitles1-Detail 10 5" xfId="14375" xr:uid="{00000000-0005-0000-0000-0000511E0000}"/>
    <cellStyle name="RowTitles1-Detail 10 5 2" xfId="27072" xr:uid="{00000000-0005-0000-0000-0000521E0000}"/>
    <cellStyle name="RowTitles1-Detail 10 5 2 2" xfId="35911" xr:uid="{00000000-0005-0000-0000-0000531E0000}"/>
    <cellStyle name="RowTitles1-Detail 10 6" xfId="5772" xr:uid="{00000000-0005-0000-0000-0000541E0000}"/>
    <cellStyle name="RowTitles1-Detail 10 6 2" xfId="26423" xr:uid="{00000000-0005-0000-0000-0000551E0000}"/>
    <cellStyle name="RowTitles1-Detail 10 7" xfId="20792" xr:uid="{00000000-0005-0000-0000-0000561E0000}"/>
    <cellStyle name="RowTitles1-Detail 11" xfId="1205" xr:uid="{00000000-0005-0000-0000-0000571E0000}"/>
    <cellStyle name="RowTitles1-Detail 11 2" xfId="2220" xr:uid="{00000000-0005-0000-0000-0000581E0000}"/>
    <cellStyle name="RowTitles1-Detail 11 2 2" xfId="11861" xr:uid="{00000000-0005-0000-0000-0000591E0000}"/>
    <cellStyle name="RowTitles1-Detail 11 2 2 2" xfId="22261" xr:uid="{00000000-0005-0000-0000-00005A1E0000}"/>
    <cellStyle name="RowTitles1-Detail 11 2 2 2 2" xfId="33942" xr:uid="{00000000-0005-0000-0000-00005B1E0000}"/>
    <cellStyle name="RowTitles1-Detail 11 2 2 3" xfId="31142" xr:uid="{00000000-0005-0000-0000-00005C1E0000}"/>
    <cellStyle name="RowTitles1-Detail 11 2 3" xfId="15508" xr:uid="{00000000-0005-0000-0000-00005D1E0000}"/>
    <cellStyle name="RowTitles1-Detail 11 2 3 2" xfId="28174" xr:uid="{00000000-0005-0000-0000-00005E1E0000}"/>
    <cellStyle name="RowTitles1-Detail 11 2 3 2 2" xfId="36961" xr:uid="{00000000-0005-0000-0000-00005F1E0000}"/>
    <cellStyle name="RowTitles1-Detail 11 2 4" xfId="7317" xr:uid="{00000000-0005-0000-0000-0000601E0000}"/>
    <cellStyle name="RowTitles1-Detail 11 2 4 2" xfId="18106" xr:uid="{00000000-0005-0000-0000-0000611E0000}"/>
    <cellStyle name="RowTitles1-Detail 11 2 5" xfId="22236" xr:uid="{00000000-0005-0000-0000-0000621E0000}"/>
    <cellStyle name="RowTitles1-Detail 11 3" xfId="3983" xr:uid="{00000000-0005-0000-0000-0000631E0000}"/>
    <cellStyle name="RowTitles1-Detail 11 3 2" xfId="13605" xr:uid="{00000000-0005-0000-0000-0000641E0000}"/>
    <cellStyle name="RowTitles1-Detail 11 3 2 2" xfId="23962" xr:uid="{00000000-0005-0000-0000-0000651E0000}"/>
    <cellStyle name="RowTitles1-Detail 11 3 2 2 2" xfId="35255" xr:uid="{00000000-0005-0000-0000-0000661E0000}"/>
    <cellStyle name="RowTitles1-Detail 11 3 2 3" xfId="32665" xr:uid="{00000000-0005-0000-0000-0000671E0000}"/>
    <cellStyle name="RowTitles1-Detail 11 3 3" xfId="17189" xr:uid="{00000000-0005-0000-0000-0000681E0000}"/>
    <cellStyle name="RowTitles1-Detail 11 3 3 2" xfId="29855" xr:uid="{00000000-0005-0000-0000-0000691E0000}"/>
    <cellStyle name="RowTitles1-Detail 11 3 3 2 2" xfId="38632" xr:uid="{00000000-0005-0000-0000-00006A1E0000}"/>
    <cellStyle name="RowTitles1-Detail 11 3 4" xfId="9640" xr:uid="{00000000-0005-0000-0000-00006B1E0000}"/>
    <cellStyle name="RowTitles1-Detail 11 3 4 2" xfId="25118" xr:uid="{00000000-0005-0000-0000-00006C1E0000}"/>
    <cellStyle name="RowTitles1-Detail 11 3 5" xfId="18827" xr:uid="{00000000-0005-0000-0000-00006D1E0000}"/>
    <cellStyle name="RowTitles1-Detail 11 4" xfId="10876" xr:uid="{00000000-0005-0000-0000-00006E1E0000}"/>
    <cellStyle name="RowTitles1-Detail 11 4 2" xfId="21321" xr:uid="{00000000-0005-0000-0000-00006F1E0000}"/>
    <cellStyle name="RowTitles1-Detail 11 4 2 2" xfId="33540" xr:uid="{00000000-0005-0000-0000-0000701E0000}"/>
    <cellStyle name="RowTitles1-Detail 11 4 3" xfId="30680" xr:uid="{00000000-0005-0000-0000-0000711E0000}"/>
    <cellStyle name="RowTitles1-Detail 11 5" xfId="14583" xr:uid="{00000000-0005-0000-0000-0000721E0000}"/>
    <cellStyle name="RowTitles1-Detail 11 5 2" xfId="27272" xr:uid="{00000000-0005-0000-0000-0000731E0000}"/>
    <cellStyle name="RowTitles1-Detail 11 5 2 2" xfId="36103" xr:uid="{00000000-0005-0000-0000-0000741E0000}"/>
    <cellStyle name="RowTitles1-Detail 11 6" xfId="5773" xr:uid="{00000000-0005-0000-0000-0000751E0000}"/>
    <cellStyle name="RowTitles1-Detail 11 6 2" xfId="20390" xr:uid="{00000000-0005-0000-0000-0000761E0000}"/>
    <cellStyle name="RowTitles1-Detail 11 7" xfId="24733" xr:uid="{00000000-0005-0000-0000-0000771E0000}"/>
    <cellStyle name="RowTitles1-Detail 12" xfId="1405" xr:uid="{00000000-0005-0000-0000-0000781E0000}"/>
    <cellStyle name="RowTitles1-Detail 12 2" xfId="2221" xr:uid="{00000000-0005-0000-0000-0000791E0000}"/>
    <cellStyle name="RowTitles1-Detail 12 2 2" xfId="11862" xr:uid="{00000000-0005-0000-0000-00007A1E0000}"/>
    <cellStyle name="RowTitles1-Detail 12 2 2 2" xfId="22262" xr:uid="{00000000-0005-0000-0000-00007B1E0000}"/>
    <cellStyle name="RowTitles1-Detail 12 2 2 2 2" xfId="33943" xr:uid="{00000000-0005-0000-0000-00007C1E0000}"/>
    <cellStyle name="RowTitles1-Detail 12 2 2 3" xfId="31143" xr:uid="{00000000-0005-0000-0000-00007D1E0000}"/>
    <cellStyle name="RowTitles1-Detail 12 2 3" xfId="15509" xr:uid="{00000000-0005-0000-0000-00007E1E0000}"/>
    <cellStyle name="RowTitles1-Detail 12 2 3 2" xfId="28175" xr:uid="{00000000-0005-0000-0000-00007F1E0000}"/>
    <cellStyle name="RowTitles1-Detail 12 2 3 2 2" xfId="36962" xr:uid="{00000000-0005-0000-0000-0000801E0000}"/>
    <cellStyle name="RowTitles1-Detail 12 2 4" xfId="7318" xr:uid="{00000000-0005-0000-0000-0000811E0000}"/>
    <cellStyle name="RowTitles1-Detail 12 2 4 2" xfId="19676" xr:uid="{00000000-0005-0000-0000-0000821E0000}"/>
    <cellStyle name="RowTitles1-Detail 12 2 5" xfId="26876" xr:uid="{00000000-0005-0000-0000-0000831E0000}"/>
    <cellStyle name="RowTitles1-Detail 12 3" xfId="4183" xr:uid="{00000000-0005-0000-0000-0000841E0000}"/>
    <cellStyle name="RowTitles1-Detail 12 3 2" xfId="13805" xr:uid="{00000000-0005-0000-0000-0000851E0000}"/>
    <cellStyle name="RowTitles1-Detail 12 3 2 2" xfId="24152" xr:uid="{00000000-0005-0000-0000-0000861E0000}"/>
    <cellStyle name="RowTitles1-Detail 12 3 2 2 2" xfId="35386" xr:uid="{00000000-0005-0000-0000-0000871E0000}"/>
    <cellStyle name="RowTitles1-Detail 12 3 2 3" xfId="32815" xr:uid="{00000000-0005-0000-0000-0000881E0000}"/>
    <cellStyle name="RowTitles1-Detail 12 3 3" xfId="17375" xr:uid="{00000000-0005-0000-0000-0000891E0000}"/>
    <cellStyle name="RowTitles1-Detail 12 3 3 2" xfId="30041" xr:uid="{00000000-0005-0000-0000-00008A1E0000}"/>
    <cellStyle name="RowTitles1-Detail 12 3 3 2 2" xfId="38818" xr:uid="{00000000-0005-0000-0000-00008B1E0000}"/>
    <cellStyle name="RowTitles1-Detail 12 3 4" xfId="9641" xr:uid="{00000000-0005-0000-0000-00008C1E0000}"/>
    <cellStyle name="RowTitles1-Detail 12 3 4 2" xfId="20298" xr:uid="{00000000-0005-0000-0000-00008D1E0000}"/>
    <cellStyle name="RowTitles1-Detail 12 3 5" xfId="25779" xr:uid="{00000000-0005-0000-0000-00008E1E0000}"/>
    <cellStyle name="RowTitles1-Detail 12 4" xfId="11076" xr:uid="{00000000-0005-0000-0000-00008F1E0000}"/>
    <cellStyle name="RowTitles1-Detail 12 4 2" xfId="21512" xr:uid="{00000000-0005-0000-0000-0000901E0000}"/>
    <cellStyle name="RowTitles1-Detail 12 4 2 2" xfId="33671" xr:uid="{00000000-0005-0000-0000-0000911E0000}"/>
    <cellStyle name="RowTitles1-Detail 12 4 3" xfId="30830" xr:uid="{00000000-0005-0000-0000-0000921E0000}"/>
    <cellStyle name="RowTitles1-Detail 12 5" xfId="14783" xr:uid="{00000000-0005-0000-0000-0000931E0000}"/>
    <cellStyle name="RowTitles1-Detail 12 5 2" xfId="27465" xr:uid="{00000000-0005-0000-0000-0000941E0000}"/>
    <cellStyle name="RowTitles1-Detail 12 5 2 2" xfId="36289" xr:uid="{00000000-0005-0000-0000-0000951E0000}"/>
    <cellStyle name="RowTitles1-Detail 12 6" xfId="5774" xr:uid="{00000000-0005-0000-0000-0000961E0000}"/>
    <cellStyle name="RowTitles1-Detail 12 6 2" xfId="24828" xr:uid="{00000000-0005-0000-0000-0000971E0000}"/>
    <cellStyle name="RowTitles1-Detail 12 7" xfId="20509" xr:uid="{00000000-0005-0000-0000-0000981E0000}"/>
    <cellStyle name="RowTitles1-Detail 13" xfId="2218" xr:uid="{00000000-0005-0000-0000-0000991E0000}"/>
    <cellStyle name="RowTitles1-Detail 13 2" xfId="11859" xr:uid="{00000000-0005-0000-0000-00009A1E0000}"/>
    <cellStyle name="RowTitles1-Detail 13 2 2" xfId="22259" xr:uid="{00000000-0005-0000-0000-00009B1E0000}"/>
    <cellStyle name="RowTitles1-Detail 13 2 2 2" xfId="33940" xr:uid="{00000000-0005-0000-0000-00009C1E0000}"/>
    <cellStyle name="RowTitles1-Detail 13 2 3" xfId="31140" xr:uid="{00000000-0005-0000-0000-00009D1E0000}"/>
    <cellStyle name="RowTitles1-Detail 13 3" xfId="15506" xr:uid="{00000000-0005-0000-0000-00009E1E0000}"/>
    <cellStyle name="RowTitles1-Detail 13 3 2" xfId="28172" xr:uid="{00000000-0005-0000-0000-00009F1E0000}"/>
    <cellStyle name="RowTitles1-Detail 13 3 2 2" xfId="36959" xr:uid="{00000000-0005-0000-0000-0000A01E0000}"/>
    <cellStyle name="RowTitles1-Detail 13 4" xfId="6237" xr:uid="{00000000-0005-0000-0000-0000A11E0000}"/>
    <cellStyle name="RowTitles1-Detail 13 4 2" xfId="26491" xr:uid="{00000000-0005-0000-0000-0000A21E0000}"/>
    <cellStyle name="RowTitles1-Detail 13 5" xfId="18052" xr:uid="{00000000-0005-0000-0000-0000A31E0000}"/>
    <cellStyle name="RowTitles1-Detail 14" xfId="7795" xr:uid="{00000000-0005-0000-0000-0000A41E0000}"/>
    <cellStyle name="RowTitles1-Detail 14 2" xfId="19347" xr:uid="{00000000-0005-0000-0000-0000A51E0000}"/>
    <cellStyle name="RowTitles1-Detail 14 2 2" xfId="33231" xr:uid="{00000000-0005-0000-0000-0000A61E0000}"/>
    <cellStyle name="RowTitles1-Detail 15" xfId="10242" xr:uid="{00000000-0005-0000-0000-0000A71E0000}"/>
    <cellStyle name="RowTitles1-Detail 15 2" xfId="25359" xr:uid="{00000000-0005-0000-0000-0000A81E0000}"/>
    <cellStyle name="RowTitles1-Detail 15 2 2" xfId="35711" xr:uid="{00000000-0005-0000-0000-0000A91E0000}"/>
    <cellStyle name="RowTitles1-Detail 16" xfId="214" xr:uid="{00000000-0005-0000-0000-0000AA1E0000}"/>
    <cellStyle name="RowTitles1-Detail 17" xfId="206" xr:uid="{00000000-0005-0000-0000-0000AB1E0000}"/>
    <cellStyle name="RowTitles1-Detail 2" xfId="178" xr:uid="{00000000-0005-0000-0000-0000AC1E0000}"/>
    <cellStyle name="RowTitles1-Detail 2 10" xfId="902" xr:uid="{00000000-0005-0000-0000-0000AD1E0000}"/>
    <cellStyle name="RowTitles1-Detail 2 10 2" xfId="2223" xr:uid="{00000000-0005-0000-0000-0000AE1E0000}"/>
    <cellStyle name="RowTitles1-Detail 2 10 2 2" xfId="11864" xr:uid="{00000000-0005-0000-0000-0000AF1E0000}"/>
    <cellStyle name="RowTitles1-Detail 2 10 2 2 2" xfId="22264" xr:uid="{00000000-0005-0000-0000-0000B01E0000}"/>
    <cellStyle name="RowTitles1-Detail 2 10 2 2 2 2" xfId="33945" xr:uid="{00000000-0005-0000-0000-0000B11E0000}"/>
    <cellStyle name="RowTitles1-Detail 2 10 2 2 3" xfId="31145" xr:uid="{00000000-0005-0000-0000-0000B21E0000}"/>
    <cellStyle name="RowTitles1-Detail 2 10 2 3" xfId="15511" xr:uid="{00000000-0005-0000-0000-0000B31E0000}"/>
    <cellStyle name="RowTitles1-Detail 2 10 2 3 2" xfId="28177" xr:uid="{00000000-0005-0000-0000-0000B41E0000}"/>
    <cellStyle name="RowTitles1-Detail 2 10 2 3 2 2" xfId="36964" xr:uid="{00000000-0005-0000-0000-0000B51E0000}"/>
    <cellStyle name="RowTitles1-Detail 2 10 2 4" xfId="6724" xr:uid="{00000000-0005-0000-0000-0000B61E0000}"/>
    <cellStyle name="RowTitles1-Detail 2 10 2 4 2" xfId="26558" xr:uid="{00000000-0005-0000-0000-0000B71E0000}"/>
    <cellStyle name="RowTitles1-Detail 2 10 2 5" xfId="25171" xr:uid="{00000000-0005-0000-0000-0000B81E0000}"/>
    <cellStyle name="RowTitles1-Detail 2 10 3" xfId="3681" xr:uid="{00000000-0005-0000-0000-0000B91E0000}"/>
    <cellStyle name="RowTitles1-Detail 2 10 3 2" xfId="13308" xr:uid="{00000000-0005-0000-0000-0000BA1E0000}"/>
    <cellStyle name="RowTitles1-Detail 2 10 3 2 2" xfId="23673" xr:uid="{00000000-0005-0000-0000-0000BB1E0000}"/>
    <cellStyle name="RowTitles1-Detail 2 10 3 2 2 2" xfId="35070" xr:uid="{00000000-0005-0000-0000-0000BC1E0000}"/>
    <cellStyle name="RowTitles1-Detail 2 10 3 2 3" xfId="32448" xr:uid="{00000000-0005-0000-0000-0000BD1E0000}"/>
    <cellStyle name="RowTitles1-Detail 2 10 3 3" xfId="16909" xr:uid="{00000000-0005-0000-0000-0000BE1E0000}"/>
    <cellStyle name="RowTitles1-Detail 2 10 3 3 2" xfId="29575" xr:uid="{00000000-0005-0000-0000-0000BF1E0000}"/>
    <cellStyle name="RowTitles1-Detail 2 10 3 3 2 2" xfId="38354" xr:uid="{00000000-0005-0000-0000-0000C01E0000}"/>
    <cellStyle name="RowTitles1-Detail 2 10 3 4" xfId="8230" xr:uid="{00000000-0005-0000-0000-0000C11E0000}"/>
    <cellStyle name="RowTitles1-Detail 2 10 3 4 2" xfId="25427" xr:uid="{00000000-0005-0000-0000-0000C21E0000}"/>
    <cellStyle name="RowTitles1-Detail 2 10 3 5" xfId="17846" xr:uid="{00000000-0005-0000-0000-0000C31E0000}"/>
    <cellStyle name="RowTitles1-Detail 2 10 4" xfId="7938" xr:uid="{00000000-0005-0000-0000-0000C41E0000}"/>
    <cellStyle name="RowTitles1-Detail 2 10 4 2" xfId="26053" xr:uid="{00000000-0005-0000-0000-0000C51E0000}"/>
    <cellStyle name="RowTitles1-Detail 2 10 5" xfId="10654" xr:uid="{00000000-0005-0000-0000-0000C61E0000}"/>
    <cellStyle name="RowTitles1-Detail 2 10 5 2" xfId="21133" xr:uid="{00000000-0005-0000-0000-0000C71E0000}"/>
    <cellStyle name="RowTitles1-Detail 2 10 5 2 2" xfId="33457" xr:uid="{00000000-0005-0000-0000-0000C81E0000}"/>
    <cellStyle name="RowTitles1-Detail 2 10 5 3" xfId="30577" xr:uid="{00000000-0005-0000-0000-0000C91E0000}"/>
    <cellStyle name="RowTitles1-Detail 2 10 6" xfId="14310" xr:uid="{00000000-0005-0000-0000-0000CA1E0000}"/>
    <cellStyle name="RowTitles1-Detail 2 10 6 2" xfId="27009" xr:uid="{00000000-0005-0000-0000-0000CB1E0000}"/>
    <cellStyle name="RowTitles1-Detail 2 10 6 2 2" xfId="35848" xr:uid="{00000000-0005-0000-0000-0000CC1E0000}"/>
    <cellStyle name="RowTitles1-Detail 2 10 7" xfId="5256" xr:uid="{00000000-0005-0000-0000-0000CD1E0000}"/>
    <cellStyle name="RowTitles1-Detail 2 10 7 2" xfId="5341" xr:uid="{00000000-0005-0000-0000-0000CE1E0000}"/>
    <cellStyle name="RowTitles1-Detail 2 10 8" xfId="18756" xr:uid="{00000000-0005-0000-0000-0000CF1E0000}"/>
    <cellStyle name="RowTitles1-Detail 2 11" xfId="896" xr:uid="{00000000-0005-0000-0000-0000D01E0000}"/>
    <cellStyle name="RowTitles1-Detail 2 11 2" xfId="2224" xr:uid="{00000000-0005-0000-0000-0000D11E0000}"/>
    <cellStyle name="RowTitles1-Detail 2 11 2 2" xfId="11865" xr:uid="{00000000-0005-0000-0000-0000D21E0000}"/>
    <cellStyle name="RowTitles1-Detail 2 11 2 2 2" xfId="22265" xr:uid="{00000000-0005-0000-0000-0000D31E0000}"/>
    <cellStyle name="RowTitles1-Detail 2 11 2 2 2 2" xfId="33946" xr:uid="{00000000-0005-0000-0000-0000D41E0000}"/>
    <cellStyle name="RowTitles1-Detail 2 11 2 2 3" xfId="31146" xr:uid="{00000000-0005-0000-0000-0000D51E0000}"/>
    <cellStyle name="RowTitles1-Detail 2 11 2 3" xfId="15512" xr:uid="{00000000-0005-0000-0000-0000D61E0000}"/>
    <cellStyle name="RowTitles1-Detail 2 11 2 3 2" xfId="28178" xr:uid="{00000000-0005-0000-0000-0000D71E0000}"/>
    <cellStyle name="RowTitles1-Detail 2 11 2 3 2 2" xfId="36965" xr:uid="{00000000-0005-0000-0000-0000D81E0000}"/>
    <cellStyle name="RowTitles1-Detail 2 11 2 4" xfId="7319" xr:uid="{00000000-0005-0000-0000-0000D91E0000}"/>
    <cellStyle name="RowTitles1-Detail 2 11 2 4 2" xfId="26890" xr:uid="{00000000-0005-0000-0000-0000DA1E0000}"/>
    <cellStyle name="RowTitles1-Detail 2 11 2 5" xfId="26115" xr:uid="{00000000-0005-0000-0000-0000DB1E0000}"/>
    <cellStyle name="RowTitles1-Detail 2 11 3" xfId="3675" xr:uid="{00000000-0005-0000-0000-0000DC1E0000}"/>
    <cellStyle name="RowTitles1-Detail 2 11 3 2" xfId="13302" xr:uid="{00000000-0005-0000-0000-0000DD1E0000}"/>
    <cellStyle name="RowTitles1-Detail 2 11 3 2 2" xfId="23667" xr:uid="{00000000-0005-0000-0000-0000DE1E0000}"/>
    <cellStyle name="RowTitles1-Detail 2 11 3 2 2 2" xfId="35069" xr:uid="{00000000-0005-0000-0000-0000DF1E0000}"/>
    <cellStyle name="RowTitles1-Detail 2 11 3 2 3" xfId="32447" xr:uid="{00000000-0005-0000-0000-0000E01E0000}"/>
    <cellStyle name="RowTitles1-Detail 2 11 3 3" xfId="16906" xr:uid="{00000000-0005-0000-0000-0000E11E0000}"/>
    <cellStyle name="RowTitles1-Detail 2 11 3 3 2" xfId="29572" xr:uid="{00000000-0005-0000-0000-0000E21E0000}"/>
    <cellStyle name="RowTitles1-Detail 2 11 3 3 2 2" xfId="38351" xr:uid="{00000000-0005-0000-0000-0000E31E0000}"/>
    <cellStyle name="RowTitles1-Detail 2 11 3 4" xfId="9642" xr:uid="{00000000-0005-0000-0000-0000E41E0000}"/>
    <cellStyle name="RowTitles1-Detail 2 11 3 4 2" xfId="19351" xr:uid="{00000000-0005-0000-0000-0000E51E0000}"/>
    <cellStyle name="RowTitles1-Detail 2 11 3 5" xfId="20316" xr:uid="{00000000-0005-0000-0000-0000E61E0000}"/>
    <cellStyle name="RowTitles1-Detail 2 11 4" xfId="10648" xr:uid="{00000000-0005-0000-0000-0000E71E0000}"/>
    <cellStyle name="RowTitles1-Detail 2 11 4 2" xfId="21128" xr:uid="{00000000-0005-0000-0000-0000E81E0000}"/>
    <cellStyle name="RowTitles1-Detail 2 11 4 2 2" xfId="33456" xr:uid="{00000000-0005-0000-0000-0000E91E0000}"/>
    <cellStyle name="RowTitles1-Detail 2 11 4 3" xfId="30576" xr:uid="{00000000-0005-0000-0000-0000EA1E0000}"/>
    <cellStyle name="RowTitles1-Detail 2 11 5" xfId="14304" xr:uid="{00000000-0005-0000-0000-0000EB1E0000}"/>
    <cellStyle name="RowTitles1-Detail 2 11 5 2" xfId="27003" xr:uid="{00000000-0005-0000-0000-0000EC1E0000}"/>
    <cellStyle name="RowTitles1-Detail 2 11 5 2 2" xfId="35845" xr:uid="{00000000-0005-0000-0000-0000ED1E0000}"/>
    <cellStyle name="RowTitles1-Detail 2 11 6" xfId="5775" xr:uid="{00000000-0005-0000-0000-0000EE1E0000}"/>
    <cellStyle name="RowTitles1-Detail 2 11 6 2" xfId="18879" xr:uid="{00000000-0005-0000-0000-0000EF1E0000}"/>
    <cellStyle name="RowTitles1-Detail 2 11 7" xfId="18194" xr:uid="{00000000-0005-0000-0000-0000F01E0000}"/>
    <cellStyle name="RowTitles1-Detail 2 12" xfId="558" xr:uid="{00000000-0005-0000-0000-0000F11E0000}"/>
    <cellStyle name="RowTitles1-Detail 2 12 2" xfId="2225" xr:uid="{00000000-0005-0000-0000-0000F21E0000}"/>
    <cellStyle name="RowTitles1-Detail 2 12 2 2" xfId="11866" xr:uid="{00000000-0005-0000-0000-0000F31E0000}"/>
    <cellStyle name="RowTitles1-Detail 2 12 2 2 2" xfId="22266" xr:uid="{00000000-0005-0000-0000-0000F41E0000}"/>
    <cellStyle name="RowTitles1-Detail 2 12 2 2 2 2" xfId="33947" xr:uid="{00000000-0005-0000-0000-0000F51E0000}"/>
    <cellStyle name="RowTitles1-Detail 2 12 2 2 3" xfId="31147" xr:uid="{00000000-0005-0000-0000-0000F61E0000}"/>
    <cellStyle name="RowTitles1-Detail 2 12 2 3" xfId="15513" xr:uid="{00000000-0005-0000-0000-0000F71E0000}"/>
    <cellStyle name="RowTitles1-Detail 2 12 2 3 2" xfId="28179" xr:uid="{00000000-0005-0000-0000-0000F81E0000}"/>
    <cellStyle name="RowTitles1-Detail 2 12 2 3 2 2" xfId="36966" xr:uid="{00000000-0005-0000-0000-0000F91E0000}"/>
    <cellStyle name="RowTitles1-Detail 2 12 2 4" xfId="7320" xr:uid="{00000000-0005-0000-0000-0000FA1E0000}"/>
    <cellStyle name="RowTitles1-Detail 2 12 2 4 2" xfId="20180" xr:uid="{00000000-0005-0000-0000-0000FB1E0000}"/>
    <cellStyle name="RowTitles1-Detail 2 12 2 5" xfId="18656" xr:uid="{00000000-0005-0000-0000-0000FC1E0000}"/>
    <cellStyle name="RowTitles1-Detail 2 12 3" xfId="3386" xr:uid="{00000000-0005-0000-0000-0000FD1E0000}"/>
    <cellStyle name="RowTitles1-Detail 2 12 3 2" xfId="13026" xr:uid="{00000000-0005-0000-0000-0000FE1E0000}"/>
    <cellStyle name="RowTitles1-Detail 2 12 3 2 2" xfId="23394" xr:uid="{00000000-0005-0000-0000-0000FF1E0000}"/>
    <cellStyle name="RowTitles1-Detail 2 12 3 2 2 2" xfId="34899" xr:uid="{00000000-0005-0000-0000-0000001F0000}"/>
    <cellStyle name="RowTitles1-Detail 2 12 3 2 3" xfId="32250" xr:uid="{00000000-0005-0000-0000-0000011F0000}"/>
    <cellStyle name="RowTitles1-Detail 2 12 3 3" xfId="16636" xr:uid="{00000000-0005-0000-0000-0000021F0000}"/>
    <cellStyle name="RowTitles1-Detail 2 12 3 3 2" xfId="29302" xr:uid="{00000000-0005-0000-0000-0000031F0000}"/>
    <cellStyle name="RowTitles1-Detail 2 12 3 3 2 2" xfId="38088" xr:uid="{00000000-0005-0000-0000-0000041F0000}"/>
    <cellStyle name="RowTitles1-Detail 2 12 3 4" xfId="9643" xr:uid="{00000000-0005-0000-0000-0000051F0000}"/>
    <cellStyle name="RowTitles1-Detail 2 12 3 4 2" xfId="26518" xr:uid="{00000000-0005-0000-0000-0000061F0000}"/>
    <cellStyle name="RowTitles1-Detail 2 12 3 5" xfId="25719" xr:uid="{00000000-0005-0000-0000-0000071F0000}"/>
    <cellStyle name="RowTitles1-Detail 2 12 4" xfId="10359" xr:uid="{00000000-0005-0000-0000-0000081F0000}"/>
    <cellStyle name="RowTitles1-Detail 2 12 4 2" xfId="20881" xr:uid="{00000000-0005-0000-0000-0000091F0000}"/>
    <cellStyle name="RowTitles1-Detail 2 12 4 2 2" xfId="33328" xr:uid="{00000000-0005-0000-0000-00000A1F0000}"/>
    <cellStyle name="RowTitles1-Detail 2 12 4 3" xfId="30428" xr:uid="{00000000-0005-0000-0000-00000B1F0000}"/>
    <cellStyle name="RowTitles1-Detail 2 12 5" xfId="10227" xr:uid="{00000000-0005-0000-0000-00000C1F0000}"/>
    <cellStyle name="RowTitles1-Detail 2 12 5 2" xfId="20502" xr:uid="{00000000-0005-0000-0000-00000D1F0000}"/>
    <cellStyle name="RowTitles1-Detail 2 12 5 2 2" xfId="33312" xr:uid="{00000000-0005-0000-0000-00000E1F0000}"/>
    <cellStyle name="RowTitles1-Detail 2 12 6" xfId="5776" xr:uid="{00000000-0005-0000-0000-00000F1F0000}"/>
    <cellStyle name="RowTitles1-Detail 2 12 6 2" xfId="24761" xr:uid="{00000000-0005-0000-0000-0000101F0000}"/>
    <cellStyle name="RowTitles1-Detail 2 12 7" xfId="26806" xr:uid="{00000000-0005-0000-0000-0000111F0000}"/>
    <cellStyle name="RowTitles1-Detail 2 13" xfId="2222" xr:uid="{00000000-0005-0000-0000-0000121F0000}"/>
    <cellStyle name="RowTitles1-Detail 2 13 2" xfId="11863" xr:uid="{00000000-0005-0000-0000-0000131F0000}"/>
    <cellStyle name="RowTitles1-Detail 2 13 2 2" xfId="22263" xr:uid="{00000000-0005-0000-0000-0000141F0000}"/>
    <cellStyle name="RowTitles1-Detail 2 13 2 2 2" xfId="33944" xr:uid="{00000000-0005-0000-0000-0000151F0000}"/>
    <cellStyle name="RowTitles1-Detail 2 13 2 3" xfId="31144" xr:uid="{00000000-0005-0000-0000-0000161F0000}"/>
    <cellStyle name="RowTitles1-Detail 2 13 3" xfId="15510" xr:uid="{00000000-0005-0000-0000-0000171F0000}"/>
    <cellStyle name="RowTitles1-Detail 2 13 3 2" xfId="28176" xr:uid="{00000000-0005-0000-0000-0000181F0000}"/>
    <cellStyle name="RowTitles1-Detail 2 13 3 2 2" xfId="36963" xr:uid="{00000000-0005-0000-0000-0000191F0000}"/>
    <cellStyle name="RowTitles1-Detail 2 13 4" xfId="6306" xr:uid="{00000000-0005-0000-0000-00001A1F0000}"/>
    <cellStyle name="RowTitles1-Detail 2 13 4 2" xfId="17928" xr:uid="{00000000-0005-0000-0000-00001B1F0000}"/>
    <cellStyle name="RowTitles1-Detail 2 13 5" xfId="25386" xr:uid="{00000000-0005-0000-0000-00001C1F0000}"/>
    <cellStyle name="RowTitles1-Detail 2 14" xfId="7810" xr:uid="{00000000-0005-0000-0000-00001D1F0000}"/>
    <cellStyle name="RowTitles1-Detail 2 14 2" xfId="19357" xr:uid="{00000000-0005-0000-0000-00001E1F0000}"/>
    <cellStyle name="RowTitles1-Detail 2 14 2 2" xfId="33235" xr:uid="{00000000-0005-0000-0000-00001F1F0000}"/>
    <cellStyle name="RowTitles1-Detail 2 15" xfId="8969" xr:uid="{00000000-0005-0000-0000-0000201F0000}"/>
    <cellStyle name="RowTitles1-Detail 2 15 2" xfId="18586" xr:uid="{00000000-0005-0000-0000-0000211F0000}"/>
    <cellStyle name="RowTitles1-Detail 2 16" xfId="10202" xr:uid="{00000000-0005-0000-0000-0000221F0000}"/>
    <cellStyle name="RowTitles1-Detail 2 16 2" xfId="26112" xr:uid="{00000000-0005-0000-0000-0000231F0000}"/>
    <cellStyle name="RowTitles1-Detail 2 16 2 2" xfId="35734" xr:uid="{00000000-0005-0000-0000-0000241F0000}"/>
    <cellStyle name="RowTitles1-Detail 2 17" xfId="219" xr:uid="{00000000-0005-0000-0000-0000251F0000}"/>
    <cellStyle name="RowTitles1-Detail 2 2" xfId="188" xr:uid="{00000000-0005-0000-0000-0000261F0000}"/>
    <cellStyle name="RowTitles1-Detail 2 2 10" xfId="580" xr:uid="{00000000-0005-0000-0000-0000271F0000}"/>
    <cellStyle name="RowTitles1-Detail 2 2 10 2" xfId="2227" xr:uid="{00000000-0005-0000-0000-0000281F0000}"/>
    <cellStyle name="RowTitles1-Detail 2 2 10 2 2" xfId="11868" xr:uid="{00000000-0005-0000-0000-0000291F0000}"/>
    <cellStyle name="RowTitles1-Detail 2 2 10 2 2 2" xfId="22268" xr:uid="{00000000-0005-0000-0000-00002A1F0000}"/>
    <cellStyle name="RowTitles1-Detail 2 2 10 2 2 2 2" xfId="33949" xr:uid="{00000000-0005-0000-0000-00002B1F0000}"/>
    <cellStyle name="RowTitles1-Detail 2 2 10 2 2 3" xfId="31149" xr:uid="{00000000-0005-0000-0000-00002C1F0000}"/>
    <cellStyle name="RowTitles1-Detail 2 2 10 2 3" xfId="15515" xr:uid="{00000000-0005-0000-0000-00002D1F0000}"/>
    <cellStyle name="RowTitles1-Detail 2 2 10 2 3 2" xfId="28181" xr:uid="{00000000-0005-0000-0000-00002E1F0000}"/>
    <cellStyle name="RowTitles1-Detail 2 2 10 2 3 2 2" xfId="36968" xr:uid="{00000000-0005-0000-0000-00002F1F0000}"/>
    <cellStyle name="RowTitles1-Detail 2 2 10 2 4" xfId="7321" xr:uid="{00000000-0005-0000-0000-0000301F0000}"/>
    <cellStyle name="RowTitles1-Detail 2 2 10 2 4 2" xfId="18434" xr:uid="{00000000-0005-0000-0000-0000311F0000}"/>
    <cellStyle name="RowTitles1-Detail 2 2 10 2 5" xfId="26751" xr:uid="{00000000-0005-0000-0000-0000321F0000}"/>
    <cellStyle name="RowTitles1-Detail 2 2 10 3" xfId="3400" xr:uid="{00000000-0005-0000-0000-0000331F0000}"/>
    <cellStyle name="RowTitles1-Detail 2 2 10 3 2" xfId="13039" xr:uid="{00000000-0005-0000-0000-0000341F0000}"/>
    <cellStyle name="RowTitles1-Detail 2 2 10 3 2 2" xfId="23407" xr:uid="{00000000-0005-0000-0000-0000351F0000}"/>
    <cellStyle name="RowTitles1-Detail 2 2 10 3 2 2 2" xfId="34902" xr:uid="{00000000-0005-0000-0000-0000361F0000}"/>
    <cellStyle name="RowTitles1-Detail 2 2 10 3 2 3" xfId="32256" xr:uid="{00000000-0005-0000-0000-0000371F0000}"/>
    <cellStyle name="RowTitles1-Detail 2 2 10 3 3" xfId="16649" xr:uid="{00000000-0005-0000-0000-0000381F0000}"/>
    <cellStyle name="RowTitles1-Detail 2 2 10 3 3 2" xfId="29315" xr:uid="{00000000-0005-0000-0000-0000391F0000}"/>
    <cellStyle name="RowTitles1-Detail 2 2 10 3 3 2 2" xfId="38100" xr:uid="{00000000-0005-0000-0000-00003A1F0000}"/>
    <cellStyle name="RowTitles1-Detail 2 2 10 3 4" xfId="9644" xr:uid="{00000000-0005-0000-0000-00003B1F0000}"/>
    <cellStyle name="RowTitles1-Detail 2 2 10 3 4 2" xfId="26093" xr:uid="{00000000-0005-0000-0000-00003C1F0000}"/>
    <cellStyle name="RowTitles1-Detail 2 2 10 3 5" xfId="26865" xr:uid="{00000000-0005-0000-0000-00003D1F0000}"/>
    <cellStyle name="RowTitles1-Detail 2 2 10 4" xfId="10381" xr:uid="{00000000-0005-0000-0000-00003E1F0000}"/>
    <cellStyle name="RowTitles1-Detail 2 2 10 4 2" xfId="20894" xr:uid="{00000000-0005-0000-0000-00003F1F0000}"/>
    <cellStyle name="RowTitles1-Detail 2 2 10 4 2 2" xfId="33331" xr:uid="{00000000-0005-0000-0000-0000401F0000}"/>
    <cellStyle name="RowTitles1-Detail 2 2 10 4 3" xfId="30434" xr:uid="{00000000-0005-0000-0000-0000411F0000}"/>
    <cellStyle name="RowTitles1-Detail 2 2 10 5" xfId="10204" xr:uid="{00000000-0005-0000-0000-0000421F0000}"/>
    <cellStyle name="RowTitles1-Detail 2 2 10 5 2" xfId="25365" xr:uid="{00000000-0005-0000-0000-0000431F0000}"/>
    <cellStyle name="RowTitles1-Detail 2 2 10 5 2 2" xfId="35716" xr:uid="{00000000-0005-0000-0000-0000441F0000}"/>
    <cellStyle name="RowTitles1-Detail 2 2 10 6" xfId="5777" xr:uid="{00000000-0005-0000-0000-0000451F0000}"/>
    <cellStyle name="RowTitles1-Detail 2 2 10 6 2" xfId="7307" xr:uid="{00000000-0005-0000-0000-0000461F0000}"/>
    <cellStyle name="RowTitles1-Detail 2 2 10 7" xfId="25721" xr:uid="{00000000-0005-0000-0000-0000471F0000}"/>
    <cellStyle name="RowTitles1-Detail 2 2 11" xfId="581" xr:uid="{00000000-0005-0000-0000-0000481F0000}"/>
    <cellStyle name="RowTitles1-Detail 2 2 11 2" xfId="2228" xr:uid="{00000000-0005-0000-0000-0000491F0000}"/>
    <cellStyle name="RowTitles1-Detail 2 2 11 2 2" xfId="11869" xr:uid="{00000000-0005-0000-0000-00004A1F0000}"/>
    <cellStyle name="RowTitles1-Detail 2 2 11 2 2 2" xfId="22269" xr:uid="{00000000-0005-0000-0000-00004B1F0000}"/>
    <cellStyle name="RowTitles1-Detail 2 2 11 2 2 2 2" xfId="33950" xr:uid="{00000000-0005-0000-0000-00004C1F0000}"/>
    <cellStyle name="RowTitles1-Detail 2 2 11 2 2 3" xfId="31150" xr:uid="{00000000-0005-0000-0000-00004D1F0000}"/>
    <cellStyle name="RowTitles1-Detail 2 2 11 2 3" xfId="15516" xr:uid="{00000000-0005-0000-0000-00004E1F0000}"/>
    <cellStyle name="RowTitles1-Detail 2 2 11 2 3 2" xfId="28182" xr:uid="{00000000-0005-0000-0000-00004F1F0000}"/>
    <cellStyle name="RowTitles1-Detail 2 2 11 2 3 2 2" xfId="36969" xr:uid="{00000000-0005-0000-0000-0000501F0000}"/>
    <cellStyle name="RowTitles1-Detail 2 2 11 2 4" xfId="7322" xr:uid="{00000000-0005-0000-0000-0000511F0000}"/>
    <cellStyle name="RowTitles1-Detail 2 2 11 2 4 2" xfId="19211" xr:uid="{00000000-0005-0000-0000-0000521F0000}"/>
    <cellStyle name="RowTitles1-Detail 2 2 11 2 5" xfId="19838" xr:uid="{00000000-0005-0000-0000-0000531F0000}"/>
    <cellStyle name="RowTitles1-Detail 2 2 11 3" xfId="3401" xr:uid="{00000000-0005-0000-0000-0000541F0000}"/>
    <cellStyle name="RowTitles1-Detail 2 2 11 3 2" xfId="13040" xr:uid="{00000000-0005-0000-0000-0000551F0000}"/>
    <cellStyle name="RowTitles1-Detail 2 2 11 3 2 2" xfId="23408" xr:uid="{00000000-0005-0000-0000-0000561F0000}"/>
    <cellStyle name="RowTitles1-Detail 2 2 11 3 2 2 2" xfId="34903" xr:uid="{00000000-0005-0000-0000-0000571F0000}"/>
    <cellStyle name="RowTitles1-Detail 2 2 11 3 2 3" xfId="32257" xr:uid="{00000000-0005-0000-0000-0000581F0000}"/>
    <cellStyle name="RowTitles1-Detail 2 2 11 3 3" xfId="16650" xr:uid="{00000000-0005-0000-0000-0000591F0000}"/>
    <cellStyle name="RowTitles1-Detail 2 2 11 3 3 2" xfId="29316" xr:uid="{00000000-0005-0000-0000-00005A1F0000}"/>
    <cellStyle name="RowTitles1-Detail 2 2 11 3 3 2 2" xfId="38101" xr:uid="{00000000-0005-0000-0000-00005B1F0000}"/>
    <cellStyle name="RowTitles1-Detail 2 2 11 3 4" xfId="9645" xr:uid="{00000000-0005-0000-0000-00005C1F0000}"/>
    <cellStyle name="RowTitles1-Detail 2 2 11 3 4 2" xfId="20152" xr:uid="{00000000-0005-0000-0000-00005D1F0000}"/>
    <cellStyle name="RowTitles1-Detail 2 2 11 3 5" xfId="26398" xr:uid="{00000000-0005-0000-0000-00005E1F0000}"/>
    <cellStyle name="RowTitles1-Detail 2 2 11 4" xfId="10382" xr:uid="{00000000-0005-0000-0000-00005F1F0000}"/>
    <cellStyle name="RowTitles1-Detail 2 2 11 4 2" xfId="20895" xr:uid="{00000000-0005-0000-0000-0000601F0000}"/>
    <cellStyle name="RowTitles1-Detail 2 2 11 4 2 2" xfId="33332" xr:uid="{00000000-0005-0000-0000-0000611F0000}"/>
    <cellStyle name="RowTitles1-Detail 2 2 11 4 3" xfId="30435" xr:uid="{00000000-0005-0000-0000-0000621F0000}"/>
    <cellStyle name="RowTitles1-Detail 2 2 11 5" xfId="10549" xr:uid="{00000000-0005-0000-0000-0000631F0000}"/>
    <cellStyle name="RowTitles1-Detail 2 2 11 5 2" xfId="20485" xr:uid="{00000000-0005-0000-0000-0000641F0000}"/>
    <cellStyle name="RowTitles1-Detail 2 2 11 5 2 2" xfId="33301" xr:uid="{00000000-0005-0000-0000-0000651F0000}"/>
    <cellStyle name="RowTitles1-Detail 2 2 11 6" xfId="5778" xr:uid="{00000000-0005-0000-0000-0000661F0000}"/>
    <cellStyle name="RowTitles1-Detail 2 2 11 6 2" xfId="19814" xr:uid="{00000000-0005-0000-0000-0000671F0000}"/>
    <cellStyle name="RowTitles1-Detail 2 2 11 7" xfId="19307" xr:uid="{00000000-0005-0000-0000-0000681F0000}"/>
    <cellStyle name="RowTitles1-Detail 2 2 12" xfId="2226" xr:uid="{00000000-0005-0000-0000-0000691F0000}"/>
    <cellStyle name="RowTitles1-Detail 2 2 12 2" xfId="11867" xr:uid="{00000000-0005-0000-0000-00006A1F0000}"/>
    <cellStyle name="RowTitles1-Detail 2 2 12 2 2" xfId="22267" xr:uid="{00000000-0005-0000-0000-00006B1F0000}"/>
    <cellStyle name="RowTitles1-Detail 2 2 12 2 2 2" xfId="33948" xr:uid="{00000000-0005-0000-0000-00006C1F0000}"/>
    <cellStyle name="RowTitles1-Detail 2 2 12 2 3" xfId="31148" xr:uid="{00000000-0005-0000-0000-00006D1F0000}"/>
    <cellStyle name="RowTitles1-Detail 2 2 12 3" xfId="15514" xr:uid="{00000000-0005-0000-0000-00006E1F0000}"/>
    <cellStyle name="RowTitles1-Detail 2 2 12 3 2" xfId="28180" xr:uid="{00000000-0005-0000-0000-00006F1F0000}"/>
    <cellStyle name="RowTitles1-Detail 2 2 12 3 2 2" xfId="36967" xr:uid="{00000000-0005-0000-0000-0000701F0000}"/>
    <cellStyle name="RowTitles1-Detail 2 2 12 4" xfId="6307" xr:uid="{00000000-0005-0000-0000-0000711F0000}"/>
    <cellStyle name="RowTitles1-Detail 2 2 12 4 2" xfId="19156" xr:uid="{00000000-0005-0000-0000-0000721F0000}"/>
    <cellStyle name="RowTitles1-Detail 2 2 12 5" xfId="4913" xr:uid="{00000000-0005-0000-0000-0000731F0000}"/>
    <cellStyle name="RowTitles1-Detail 2 2 13" xfId="7783" xr:uid="{00000000-0005-0000-0000-0000741F0000}"/>
    <cellStyle name="RowTitles1-Detail 2 2 13 2" xfId="19336" xr:uid="{00000000-0005-0000-0000-0000751F0000}"/>
    <cellStyle name="RowTitles1-Detail 2 2 13 2 2" xfId="33226" xr:uid="{00000000-0005-0000-0000-0000761F0000}"/>
    <cellStyle name="RowTitles1-Detail 2 2 14" xfId="8968" xr:uid="{00000000-0005-0000-0000-0000771F0000}"/>
    <cellStyle name="RowTitles1-Detail 2 2 14 2" xfId="18981" xr:uid="{00000000-0005-0000-0000-0000781F0000}"/>
    <cellStyle name="RowTitles1-Detail 2 2 15" xfId="10313" xr:uid="{00000000-0005-0000-0000-0000791F0000}"/>
    <cellStyle name="RowTitles1-Detail 2 2 15 2" xfId="25348" xr:uid="{00000000-0005-0000-0000-00007A1F0000}"/>
    <cellStyle name="RowTitles1-Detail 2 2 15 2 2" xfId="35700" xr:uid="{00000000-0005-0000-0000-00007B1F0000}"/>
    <cellStyle name="RowTitles1-Detail 2 2 16" xfId="39300" xr:uid="{00000000-0005-0000-0000-00007C1F0000}"/>
    <cellStyle name="RowTitles1-Detail 2 2 17" xfId="248" xr:uid="{00000000-0005-0000-0000-00007D1F0000}"/>
    <cellStyle name="RowTitles1-Detail 2 2 2" xfId="274" xr:uid="{00000000-0005-0000-0000-00007E1F0000}"/>
    <cellStyle name="RowTitles1-Detail 2 2 2 10" xfId="1182" xr:uid="{00000000-0005-0000-0000-00007F1F0000}"/>
    <cellStyle name="RowTitles1-Detail 2 2 2 10 2" xfId="2230" xr:uid="{00000000-0005-0000-0000-0000801F0000}"/>
    <cellStyle name="RowTitles1-Detail 2 2 2 10 2 2" xfId="11871" xr:uid="{00000000-0005-0000-0000-0000811F0000}"/>
    <cellStyle name="RowTitles1-Detail 2 2 2 10 2 2 2" xfId="22271" xr:uid="{00000000-0005-0000-0000-0000821F0000}"/>
    <cellStyle name="RowTitles1-Detail 2 2 2 10 2 2 2 2" xfId="33952" xr:uid="{00000000-0005-0000-0000-0000831F0000}"/>
    <cellStyle name="RowTitles1-Detail 2 2 2 10 2 2 3" xfId="31152" xr:uid="{00000000-0005-0000-0000-0000841F0000}"/>
    <cellStyle name="RowTitles1-Detail 2 2 2 10 2 3" xfId="15518" xr:uid="{00000000-0005-0000-0000-0000851F0000}"/>
    <cellStyle name="RowTitles1-Detail 2 2 2 10 2 3 2" xfId="28184" xr:uid="{00000000-0005-0000-0000-0000861F0000}"/>
    <cellStyle name="RowTitles1-Detail 2 2 2 10 2 3 2 2" xfId="36971" xr:uid="{00000000-0005-0000-0000-0000871F0000}"/>
    <cellStyle name="RowTitles1-Detail 2 2 2 10 2 4" xfId="7323" xr:uid="{00000000-0005-0000-0000-0000881F0000}"/>
    <cellStyle name="RowTitles1-Detail 2 2 2 10 2 4 2" xfId="26321" xr:uid="{00000000-0005-0000-0000-0000891F0000}"/>
    <cellStyle name="RowTitles1-Detail 2 2 2 10 2 5" xfId="20134" xr:uid="{00000000-0005-0000-0000-00008A1F0000}"/>
    <cellStyle name="RowTitles1-Detail 2 2 2 10 3" xfId="3960" xr:uid="{00000000-0005-0000-0000-00008B1F0000}"/>
    <cellStyle name="RowTitles1-Detail 2 2 2 10 3 2" xfId="13582" xr:uid="{00000000-0005-0000-0000-00008C1F0000}"/>
    <cellStyle name="RowTitles1-Detail 2 2 2 10 3 2 2" xfId="23939" xr:uid="{00000000-0005-0000-0000-00008D1F0000}"/>
    <cellStyle name="RowTitles1-Detail 2 2 2 10 3 2 2 2" xfId="35239" xr:uid="{00000000-0005-0000-0000-00008E1F0000}"/>
    <cellStyle name="RowTitles1-Detail 2 2 2 10 3 2 3" xfId="32647" xr:uid="{00000000-0005-0000-0000-00008F1F0000}"/>
    <cellStyle name="RowTitles1-Detail 2 2 2 10 3 3" xfId="17167" xr:uid="{00000000-0005-0000-0000-0000901F0000}"/>
    <cellStyle name="RowTitles1-Detail 2 2 2 10 3 3 2" xfId="29833" xr:uid="{00000000-0005-0000-0000-0000911F0000}"/>
    <cellStyle name="RowTitles1-Detail 2 2 2 10 3 3 2 2" xfId="38610" xr:uid="{00000000-0005-0000-0000-0000921F0000}"/>
    <cellStyle name="RowTitles1-Detail 2 2 2 10 3 4" xfId="9646" xr:uid="{00000000-0005-0000-0000-0000931F0000}"/>
    <cellStyle name="RowTitles1-Detail 2 2 2 10 3 4 2" xfId="24157" xr:uid="{00000000-0005-0000-0000-0000941F0000}"/>
    <cellStyle name="RowTitles1-Detail 2 2 2 10 3 5" xfId="26461" xr:uid="{00000000-0005-0000-0000-0000951F0000}"/>
    <cellStyle name="RowTitles1-Detail 2 2 2 10 4" xfId="10853" xr:uid="{00000000-0005-0000-0000-0000961F0000}"/>
    <cellStyle name="RowTitles1-Detail 2 2 2 10 4 2" xfId="21298" xr:uid="{00000000-0005-0000-0000-0000971F0000}"/>
    <cellStyle name="RowTitles1-Detail 2 2 2 10 4 2 2" xfId="33524" xr:uid="{00000000-0005-0000-0000-0000981F0000}"/>
    <cellStyle name="RowTitles1-Detail 2 2 2 10 4 3" xfId="30662" xr:uid="{00000000-0005-0000-0000-0000991F0000}"/>
    <cellStyle name="RowTitles1-Detail 2 2 2 10 5" xfId="14560" xr:uid="{00000000-0005-0000-0000-00009A1F0000}"/>
    <cellStyle name="RowTitles1-Detail 2 2 2 10 5 2" xfId="27249" xr:uid="{00000000-0005-0000-0000-00009B1F0000}"/>
    <cellStyle name="RowTitles1-Detail 2 2 2 10 5 2 2" xfId="36081" xr:uid="{00000000-0005-0000-0000-00009C1F0000}"/>
    <cellStyle name="RowTitles1-Detail 2 2 2 10 6" xfId="5779" xr:uid="{00000000-0005-0000-0000-00009D1F0000}"/>
    <cellStyle name="RowTitles1-Detail 2 2 2 10 6 2" xfId="19839" xr:uid="{00000000-0005-0000-0000-00009E1F0000}"/>
    <cellStyle name="RowTitles1-Detail 2 2 2 10 7" xfId="19341" xr:uid="{00000000-0005-0000-0000-00009F1F0000}"/>
    <cellStyle name="RowTitles1-Detail 2 2 2 11" xfId="2229" xr:uid="{00000000-0005-0000-0000-0000A01F0000}"/>
    <cellStyle name="RowTitles1-Detail 2 2 2 11 2" xfId="11870" xr:uid="{00000000-0005-0000-0000-0000A11F0000}"/>
    <cellStyle name="RowTitles1-Detail 2 2 2 11 2 2" xfId="22270" xr:uid="{00000000-0005-0000-0000-0000A21F0000}"/>
    <cellStyle name="RowTitles1-Detail 2 2 2 11 2 2 2" xfId="33951" xr:uid="{00000000-0005-0000-0000-0000A31F0000}"/>
    <cellStyle name="RowTitles1-Detail 2 2 2 11 2 3" xfId="31151" xr:uid="{00000000-0005-0000-0000-0000A41F0000}"/>
    <cellStyle name="RowTitles1-Detail 2 2 2 11 3" xfId="15517" xr:uid="{00000000-0005-0000-0000-0000A51F0000}"/>
    <cellStyle name="RowTitles1-Detail 2 2 2 11 3 2" xfId="28183" xr:uid="{00000000-0005-0000-0000-0000A61F0000}"/>
    <cellStyle name="RowTitles1-Detail 2 2 2 11 3 2 2" xfId="36970" xr:uid="{00000000-0005-0000-0000-0000A71F0000}"/>
    <cellStyle name="RowTitles1-Detail 2 2 2 11 4" xfId="6308" xr:uid="{00000000-0005-0000-0000-0000A81F0000}"/>
    <cellStyle name="RowTitles1-Detail 2 2 2 11 4 2" xfId="25951" xr:uid="{00000000-0005-0000-0000-0000A91F0000}"/>
    <cellStyle name="RowTitles1-Detail 2 2 2 11 5" xfId="19790" xr:uid="{00000000-0005-0000-0000-0000AA1F0000}"/>
    <cellStyle name="RowTitles1-Detail 2 2 2 12" xfId="8001" xr:uid="{00000000-0005-0000-0000-0000AB1F0000}"/>
    <cellStyle name="RowTitles1-Detail 2 2 2 12 2" xfId="18843" xr:uid="{00000000-0005-0000-0000-0000AC1F0000}"/>
    <cellStyle name="RowTitles1-Detail 2 2 2 13" xfId="10228" xr:uid="{00000000-0005-0000-0000-0000AD1F0000}"/>
    <cellStyle name="RowTitles1-Detail 2 2 2 13 2" xfId="25361" xr:uid="{00000000-0005-0000-0000-0000AE1F0000}"/>
    <cellStyle name="RowTitles1-Detail 2 2 2 13 2 2" xfId="35713" xr:uid="{00000000-0005-0000-0000-0000AF1F0000}"/>
    <cellStyle name="RowTitles1-Detail 2 2 2 2" xfId="339" xr:uid="{00000000-0005-0000-0000-0000B01F0000}"/>
    <cellStyle name="RowTitles1-Detail 2 2 2 2 10" xfId="2231" xr:uid="{00000000-0005-0000-0000-0000B11F0000}"/>
    <cellStyle name="RowTitles1-Detail 2 2 2 2 10 2" xfId="11872" xr:uid="{00000000-0005-0000-0000-0000B21F0000}"/>
    <cellStyle name="RowTitles1-Detail 2 2 2 2 10 2 2" xfId="22272" xr:uid="{00000000-0005-0000-0000-0000B31F0000}"/>
    <cellStyle name="RowTitles1-Detail 2 2 2 2 10 2 2 2" xfId="33953" xr:uid="{00000000-0005-0000-0000-0000B41F0000}"/>
    <cellStyle name="RowTitles1-Detail 2 2 2 2 10 2 3" xfId="31153" xr:uid="{00000000-0005-0000-0000-0000B51F0000}"/>
    <cellStyle name="RowTitles1-Detail 2 2 2 2 10 3" xfId="15519" xr:uid="{00000000-0005-0000-0000-0000B61F0000}"/>
    <cellStyle name="RowTitles1-Detail 2 2 2 2 10 3 2" xfId="28185" xr:uid="{00000000-0005-0000-0000-0000B71F0000}"/>
    <cellStyle name="RowTitles1-Detail 2 2 2 2 10 3 2 2" xfId="36972" xr:uid="{00000000-0005-0000-0000-0000B81F0000}"/>
    <cellStyle name="RowTitles1-Detail 2 2 2 2 10 4" xfId="6309" xr:uid="{00000000-0005-0000-0000-0000B91F0000}"/>
    <cellStyle name="RowTitles1-Detail 2 2 2 2 10 4 2" xfId="25657" xr:uid="{00000000-0005-0000-0000-0000BA1F0000}"/>
    <cellStyle name="RowTitles1-Detail 2 2 2 2 10 5" xfId="25762" xr:uid="{00000000-0005-0000-0000-0000BB1F0000}"/>
    <cellStyle name="RowTitles1-Detail 2 2 2 2 11" xfId="8967" xr:uid="{00000000-0005-0000-0000-0000BC1F0000}"/>
    <cellStyle name="RowTitles1-Detail 2 2 2 2 11 2" xfId="19679" xr:uid="{00000000-0005-0000-0000-0000BD1F0000}"/>
    <cellStyle name="RowTitles1-Detail 2 2 2 2 12" xfId="10153" xr:uid="{00000000-0005-0000-0000-0000BE1F0000}"/>
    <cellStyle name="RowTitles1-Detail 2 2 2 2 12 2" xfId="25372" xr:uid="{00000000-0005-0000-0000-0000BF1F0000}"/>
    <cellStyle name="RowTitles1-Detail 2 2 2 2 12 2 2" xfId="35722" xr:uid="{00000000-0005-0000-0000-0000C01F0000}"/>
    <cellStyle name="RowTitles1-Detail 2 2 2 2 2" xfId="433" xr:uid="{00000000-0005-0000-0000-0000C11F0000}"/>
    <cellStyle name="RowTitles1-Detail 2 2 2 2 2 2" xfId="789" xr:uid="{00000000-0005-0000-0000-0000C21F0000}"/>
    <cellStyle name="RowTitles1-Detail 2 2 2 2 2 2 2" xfId="2233" xr:uid="{00000000-0005-0000-0000-0000C31F0000}"/>
    <cellStyle name="RowTitles1-Detail 2 2 2 2 2 2 2 2" xfId="11874" xr:uid="{00000000-0005-0000-0000-0000C41F0000}"/>
    <cellStyle name="RowTitles1-Detail 2 2 2 2 2 2 2 2 2" xfId="22274" xr:uid="{00000000-0005-0000-0000-0000C51F0000}"/>
    <cellStyle name="RowTitles1-Detail 2 2 2 2 2 2 2 2 2 2" xfId="33955" xr:uid="{00000000-0005-0000-0000-0000C61F0000}"/>
    <cellStyle name="RowTitles1-Detail 2 2 2 2 2 2 2 2 3" xfId="31155" xr:uid="{00000000-0005-0000-0000-0000C71F0000}"/>
    <cellStyle name="RowTitles1-Detail 2 2 2 2 2 2 2 3" xfId="15521" xr:uid="{00000000-0005-0000-0000-0000C81F0000}"/>
    <cellStyle name="RowTitles1-Detail 2 2 2 2 2 2 2 3 2" xfId="28187" xr:uid="{00000000-0005-0000-0000-0000C91F0000}"/>
    <cellStyle name="RowTitles1-Detail 2 2 2 2 2 2 2 3 2 2" xfId="36974" xr:uid="{00000000-0005-0000-0000-0000CA1F0000}"/>
    <cellStyle name="RowTitles1-Detail 2 2 2 2 2 2 2 4" xfId="6912" xr:uid="{00000000-0005-0000-0000-0000CB1F0000}"/>
    <cellStyle name="RowTitles1-Detail 2 2 2 2 2 2 2 4 2" xfId="25252" xr:uid="{00000000-0005-0000-0000-0000CC1F0000}"/>
    <cellStyle name="RowTitles1-Detail 2 2 2 2 2 2 2 5" xfId="7778" xr:uid="{00000000-0005-0000-0000-0000CD1F0000}"/>
    <cellStyle name="RowTitles1-Detail 2 2 2 2 2 2 3" xfId="3570" xr:uid="{00000000-0005-0000-0000-0000CE1F0000}"/>
    <cellStyle name="RowTitles1-Detail 2 2 2 2 2 2 3 2" xfId="13201" xr:uid="{00000000-0005-0000-0000-0000CF1F0000}"/>
    <cellStyle name="RowTitles1-Detail 2 2 2 2 2 2 3 2 2" xfId="23568" xr:uid="{00000000-0005-0000-0000-0000D01F0000}"/>
    <cellStyle name="RowTitles1-Detail 2 2 2 2 2 2 3 2 2 2" xfId="34999" xr:uid="{00000000-0005-0000-0000-0000D11F0000}"/>
    <cellStyle name="RowTitles1-Detail 2 2 2 2 2 2 3 2 3" xfId="32366" xr:uid="{00000000-0005-0000-0000-0000D21F0000}"/>
    <cellStyle name="RowTitles1-Detail 2 2 2 2 2 2 3 3" xfId="16810" xr:uid="{00000000-0005-0000-0000-0000D31F0000}"/>
    <cellStyle name="RowTitles1-Detail 2 2 2 2 2 2 3 3 2" xfId="29476" xr:uid="{00000000-0005-0000-0000-0000D41F0000}"/>
    <cellStyle name="RowTitles1-Detail 2 2 2 2 2 2 3 3 2 2" xfId="38256" xr:uid="{00000000-0005-0000-0000-0000D51F0000}"/>
    <cellStyle name="RowTitles1-Detail 2 2 2 2 2 2 3 4" xfId="8419" xr:uid="{00000000-0005-0000-0000-0000D61F0000}"/>
    <cellStyle name="RowTitles1-Detail 2 2 2 2 2 2 3 4 2" xfId="25271" xr:uid="{00000000-0005-0000-0000-0000D71F0000}"/>
    <cellStyle name="RowTitles1-Detail 2 2 2 2 2 2 3 5" xfId="20235" xr:uid="{00000000-0005-0000-0000-0000D81F0000}"/>
    <cellStyle name="RowTitles1-Detail 2 2 2 2 2 2 4" xfId="9213" xr:uid="{00000000-0005-0000-0000-0000D91F0000}"/>
    <cellStyle name="RowTitles1-Detail 2 2 2 2 2 2 4 2" xfId="18859" xr:uid="{00000000-0005-0000-0000-0000DA1F0000}"/>
    <cellStyle name="RowTitles1-Detail 2 2 2 2 2 2 5" xfId="10175" xr:uid="{00000000-0005-0000-0000-0000DB1F0000}"/>
    <cellStyle name="RowTitles1-Detail 2 2 2 2 2 2 5 2" xfId="26634" xr:uid="{00000000-0005-0000-0000-0000DC1F0000}"/>
    <cellStyle name="RowTitles1-Detail 2 2 2 2 2 2 5 2 2" xfId="35765" xr:uid="{00000000-0005-0000-0000-0000DD1F0000}"/>
    <cellStyle name="RowTitles1-Detail 2 2 2 2 2 3" xfId="1068" xr:uid="{00000000-0005-0000-0000-0000DE1F0000}"/>
    <cellStyle name="RowTitles1-Detail 2 2 2 2 2 3 2" xfId="2234" xr:uid="{00000000-0005-0000-0000-0000DF1F0000}"/>
    <cellStyle name="RowTitles1-Detail 2 2 2 2 2 3 2 2" xfId="11875" xr:uid="{00000000-0005-0000-0000-0000E01F0000}"/>
    <cellStyle name="RowTitles1-Detail 2 2 2 2 2 3 2 2 2" xfId="22275" xr:uid="{00000000-0005-0000-0000-0000E11F0000}"/>
    <cellStyle name="RowTitles1-Detail 2 2 2 2 2 3 2 2 2 2" xfId="33956" xr:uid="{00000000-0005-0000-0000-0000E21F0000}"/>
    <cellStyle name="RowTitles1-Detail 2 2 2 2 2 3 2 2 3" xfId="31156" xr:uid="{00000000-0005-0000-0000-0000E31F0000}"/>
    <cellStyle name="RowTitles1-Detail 2 2 2 2 2 3 2 3" xfId="15522" xr:uid="{00000000-0005-0000-0000-0000E41F0000}"/>
    <cellStyle name="RowTitles1-Detail 2 2 2 2 2 3 2 3 2" xfId="28188" xr:uid="{00000000-0005-0000-0000-0000E51F0000}"/>
    <cellStyle name="RowTitles1-Detail 2 2 2 2 2 3 2 3 2 2" xfId="36975" xr:uid="{00000000-0005-0000-0000-0000E61F0000}"/>
    <cellStyle name="RowTitles1-Detail 2 2 2 2 2 3 2 4" xfId="7132" xr:uid="{00000000-0005-0000-0000-0000E71F0000}"/>
    <cellStyle name="RowTitles1-Detail 2 2 2 2 2 3 2 4 2" xfId="18315" xr:uid="{00000000-0005-0000-0000-0000E81F0000}"/>
    <cellStyle name="RowTitles1-Detail 2 2 2 2 2 3 2 5" xfId="26218" xr:uid="{00000000-0005-0000-0000-0000E91F0000}"/>
    <cellStyle name="RowTitles1-Detail 2 2 2 2 2 3 3" xfId="3846" xr:uid="{00000000-0005-0000-0000-0000EA1F0000}"/>
    <cellStyle name="RowTitles1-Detail 2 2 2 2 2 3 3 2" xfId="13472" xr:uid="{00000000-0005-0000-0000-0000EB1F0000}"/>
    <cellStyle name="RowTitles1-Detail 2 2 2 2 2 3 3 2 2" xfId="23833" xr:uid="{00000000-0005-0000-0000-0000EC1F0000}"/>
    <cellStyle name="RowTitles1-Detail 2 2 2 2 2 3 3 2 2 2" xfId="35164" xr:uid="{00000000-0005-0000-0000-0000ED1F0000}"/>
    <cellStyle name="RowTitles1-Detail 2 2 2 2 2 3 3 2 3" xfId="32559" xr:uid="{00000000-0005-0000-0000-0000EE1F0000}"/>
    <cellStyle name="RowTitles1-Detail 2 2 2 2 2 3 3 3" xfId="17065" xr:uid="{00000000-0005-0000-0000-0000EF1F0000}"/>
    <cellStyle name="RowTitles1-Detail 2 2 2 2 2 3 3 3 2" xfId="29731" xr:uid="{00000000-0005-0000-0000-0000F01F0000}"/>
    <cellStyle name="RowTitles1-Detail 2 2 2 2 2 3 3 3 2 2" xfId="38509" xr:uid="{00000000-0005-0000-0000-0000F11F0000}"/>
    <cellStyle name="RowTitles1-Detail 2 2 2 2 2 3 3 4" xfId="8640" xr:uid="{00000000-0005-0000-0000-0000F21F0000}"/>
    <cellStyle name="RowTitles1-Detail 2 2 2 2 2 3 3 4 2" xfId="20837" xr:uid="{00000000-0005-0000-0000-0000F31F0000}"/>
    <cellStyle name="RowTitles1-Detail 2 2 2 2 2 3 3 5" xfId="18988" xr:uid="{00000000-0005-0000-0000-0000F41F0000}"/>
    <cellStyle name="RowTitles1-Detail 2 2 2 2 2 3 4" xfId="9436" xr:uid="{00000000-0005-0000-0000-0000F51F0000}"/>
    <cellStyle name="RowTitles1-Detail 2 2 2 2 2 3 4 2" xfId="18286" xr:uid="{00000000-0005-0000-0000-0000F61F0000}"/>
    <cellStyle name="RowTitles1-Detail 2 2 2 2 2 3 5" xfId="10784" xr:uid="{00000000-0005-0000-0000-0000F71F0000}"/>
    <cellStyle name="RowTitles1-Detail 2 2 2 2 2 3 5 2" xfId="21248" xr:uid="{00000000-0005-0000-0000-0000F81F0000}"/>
    <cellStyle name="RowTitles1-Detail 2 2 2 2 2 3 5 2 2" xfId="33505" xr:uid="{00000000-0005-0000-0000-0000F91F0000}"/>
    <cellStyle name="RowTitles1-Detail 2 2 2 2 2 3 5 3" xfId="30638" xr:uid="{00000000-0005-0000-0000-0000FA1F0000}"/>
    <cellStyle name="RowTitles1-Detail 2 2 2 2 2 3 6" xfId="14469" xr:uid="{00000000-0005-0000-0000-0000FB1F0000}"/>
    <cellStyle name="RowTitles1-Detail 2 2 2 2 2 3 6 2" xfId="27162" xr:uid="{00000000-0005-0000-0000-0000FC1F0000}"/>
    <cellStyle name="RowTitles1-Detail 2 2 2 2 2 3 6 2 2" xfId="35998" xr:uid="{00000000-0005-0000-0000-0000FD1F0000}"/>
    <cellStyle name="RowTitles1-Detail 2 2 2 2 2 3 7" xfId="5591" xr:uid="{00000000-0005-0000-0000-0000FE1F0000}"/>
    <cellStyle name="RowTitles1-Detail 2 2 2 2 2 3 7 2" xfId="19772" xr:uid="{00000000-0005-0000-0000-0000FF1F0000}"/>
    <cellStyle name="RowTitles1-Detail 2 2 2 2 2 3 8" xfId="25152" xr:uid="{00000000-0005-0000-0000-000000200000}"/>
    <cellStyle name="RowTitles1-Detail 2 2 2 2 2 4" xfId="1301" xr:uid="{00000000-0005-0000-0000-000001200000}"/>
    <cellStyle name="RowTitles1-Detail 2 2 2 2 2 4 2" xfId="2235" xr:uid="{00000000-0005-0000-0000-000002200000}"/>
    <cellStyle name="RowTitles1-Detail 2 2 2 2 2 4 2 2" xfId="11876" xr:uid="{00000000-0005-0000-0000-000003200000}"/>
    <cellStyle name="RowTitles1-Detail 2 2 2 2 2 4 2 2 2" xfId="22276" xr:uid="{00000000-0005-0000-0000-000004200000}"/>
    <cellStyle name="RowTitles1-Detail 2 2 2 2 2 4 2 2 2 2" xfId="33957" xr:uid="{00000000-0005-0000-0000-000005200000}"/>
    <cellStyle name="RowTitles1-Detail 2 2 2 2 2 4 2 2 3" xfId="31157" xr:uid="{00000000-0005-0000-0000-000006200000}"/>
    <cellStyle name="RowTitles1-Detail 2 2 2 2 2 4 2 3" xfId="15523" xr:uid="{00000000-0005-0000-0000-000007200000}"/>
    <cellStyle name="RowTitles1-Detail 2 2 2 2 2 4 2 3 2" xfId="28189" xr:uid="{00000000-0005-0000-0000-000008200000}"/>
    <cellStyle name="RowTitles1-Detail 2 2 2 2 2 4 2 3 2 2" xfId="36976" xr:uid="{00000000-0005-0000-0000-000009200000}"/>
    <cellStyle name="RowTitles1-Detail 2 2 2 2 2 4 2 4" xfId="7324" xr:uid="{00000000-0005-0000-0000-00000A200000}"/>
    <cellStyle name="RowTitles1-Detail 2 2 2 2 2 4 2 4 2" xfId="27624" xr:uid="{00000000-0005-0000-0000-00000B200000}"/>
    <cellStyle name="RowTitles1-Detail 2 2 2 2 2 4 2 5" xfId="26138" xr:uid="{00000000-0005-0000-0000-00000C200000}"/>
    <cellStyle name="RowTitles1-Detail 2 2 2 2 2 4 3" xfId="4079" xr:uid="{00000000-0005-0000-0000-00000D200000}"/>
    <cellStyle name="RowTitles1-Detail 2 2 2 2 2 4 3 2" xfId="13701" xr:uid="{00000000-0005-0000-0000-00000E200000}"/>
    <cellStyle name="RowTitles1-Detail 2 2 2 2 2 4 3 2 2" xfId="24053" xr:uid="{00000000-0005-0000-0000-00000F200000}"/>
    <cellStyle name="RowTitles1-Detail 2 2 2 2 2 4 3 2 2 2" xfId="35313" xr:uid="{00000000-0005-0000-0000-000010200000}"/>
    <cellStyle name="RowTitles1-Detail 2 2 2 2 2 4 3 2 3" xfId="32731" xr:uid="{00000000-0005-0000-0000-000011200000}"/>
    <cellStyle name="RowTitles1-Detail 2 2 2 2 2 4 3 3" xfId="17278" xr:uid="{00000000-0005-0000-0000-000012200000}"/>
    <cellStyle name="RowTitles1-Detail 2 2 2 2 2 4 3 3 2" xfId="29944" xr:uid="{00000000-0005-0000-0000-000013200000}"/>
    <cellStyle name="RowTitles1-Detail 2 2 2 2 2 4 3 3 2 2" xfId="38721" xr:uid="{00000000-0005-0000-0000-000014200000}"/>
    <cellStyle name="RowTitles1-Detail 2 2 2 2 2 4 3 4" xfId="9647" xr:uid="{00000000-0005-0000-0000-000015200000}"/>
    <cellStyle name="RowTitles1-Detail 2 2 2 2 2 4 3 4 2" xfId="5506" xr:uid="{00000000-0005-0000-0000-000016200000}"/>
    <cellStyle name="RowTitles1-Detail 2 2 2 2 2 4 3 5" xfId="20814" xr:uid="{00000000-0005-0000-0000-000017200000}"/>
    <cellStyle name="RowTitles1-Detail 2 2 2 2 2 4 4" xfId="10972" xr:uid="{00000000-0005-0000-0000-000018200000}"/>
    <cellStyle name="RowTitles1-Detail 2 2 2 2 2 4 4 2" xfId="21411" xr:uid="{00000000-0005-0000-0000-000019200000}"/>
    <cellStyle name="RowTitles1-Detail 2 2 2 2 2 4 4 2 2" xfId="33598" xr:uid="{00000000-0005-0000-0000-00001A200000}"/>
    <cellStyle name="RowTitles1-Detail 2 2 2 2 2 4 4 3" xfId="30746" xr:uid="{00000000-0005-0000-0000-00001B200000}"/>
    <cellStyle name="RowTitles1-Detail 2 2 2 2 2 4 5" xfId="14679" xr:uid="{00000000-0005-0000-0000-00001C200000}"/>
    <cellStyle name="RowTitles1-Detail 2 2 2 2 2 4 5 2" xfId="27364" xr:uid="{00000000-0005-0000-0000-00001D200000}"/>
    <cellStyle name="RowTitles1-Detail 2 2 2 2 2 4 5 2 2" xfId="36192" xr:uid="{00000000-0005-0000-0000-00001E200000}"/>
    <cellStyle name="RowTitles1-Detail 2 2 2 2 2 4 6" xfId="5780" xr:uid="{00000000-0005-0000-0000-00001F200000}"/>
    <cellStyle name="RowTitles1-Detail 2 2 2 2 2 4 6 2" xfId="26135" xr:uid="{00000000-0005-0000-0000-000020200000}"/>
    <cellStyle name="RowTitles1-Detail 2 2 2 2 2 4 7" xfId="25107" xr:uid="{00000000-0005-0000-0000-000021200000}"/>
    <cellStyle name="RowTitles1-Detail 2 2 2 2 2 5" xfId="1517" xr:uid="{00000000-0005-0000-0000-000022200000}"/>
    <cellStyle name="RowTitles1-Detail 2 2 2 2 2 5 2" xfId="2236" xr:uid="{00000000-0005-0000-0000-000023200000}"/>
    <cellStyle name="RowTitles1-Detail 2 2 2 2 2 5 2 2" xfId="11877" xr:uid="{00000000-0005-0000-0000-000024200000}"/>
    <cellStyle name="RowTitles1-Detail 2 2 2 2 2 5 2 2 2" xfId="22277" xr:uid="{00000000-0005-0000-0000-000025200000}"/>
    <cellStyle name="RowTitles1-Detail 2 2 2 2 2 5 2 2 2 2" xfId="33958" xr:uid="{00000000-0005-0000-0000-000026200000}"/>
    <cellStyle name="RowTitles1-Detail 2 2 2 2 2 5 2 2 3" xfId="31158" xr:uid="{00000000-0005-0000-0000-000027200000}"/>
    <cellStyle name="RowTitles1-Detail 2 2 2 2 2 5 2 3" xfId="15524" xr:uid="{00000000-0005-0000-0000-000028200000}"/>
    <cellStyle name="RowTitles1-Detail 2 2 2 2 2 5 2 3 2" xfId="28190" xr:uid="{00000000-0005-0000-0000-000029200000}"/>
    <cellStyle name="RowTitles1-Detail 2 2 2 2 2 5 2 3 2 2" xfId="36977" xr:uid="{00000000-0005-0000-0000-00002A200000}"/>
    <cellStyle name="RowTitles1-Detail 2 2 2 2 2 5 2 4" xfId="7325" xr:uid="{00000000-0005-0000-0000-00002B200000}"/>
    <cellStyle name="RowTitles1-Detail 2 2 2 2 2 5 2 4 2" xfId="5345" xr:uid="{00000000-0005-0000-0000-00002C200000}"/>
    <cellStyle name="RowTitles1-Detail 2 2 2 2 2 5 2 5" xfId="24572" xr:uid="{00000000-0005-0000-0000-00002D200000}"/>
    <cellStyle name="RowTitles1-Detail 2 2 2 2 2 5 3" xfId="4295" xr:uid="{00000000-0005-0000-0000-00002E200000}"/>
    <cellStyle name="RowTitles1-Detail 2 2 2 2 2 5 3 2" xfId="13917" xr:uid="{00000000-0005-0000-0000-00002F200000}"/>
    <cellStyle name="RowTitles1-Detail 2 2 2 2 2 5 3 2 2" xfId="24258" xr:uid="{00000000-0005-0000-0000-000030200000}"/>
    <cellStyle name="RowTitles1-Detail 2 2 2 2 2 5 3 2 2 2" xfId="35453" xr:uid="{00000000-0005-0000-0000-000031200000}"/>
    <cellStyle name="RowTitles1-Detail 2 2 2 2 2 5 3 2 3" xfId="32892" xr:uid="{00000000-0005-0000-0000-000032200000}"/>
    <cellStyle name="RowTitles1-Detail 2 2 2 2 2 5 3 3" xfId="17476" xr:uid="{00000000-0005-0000-0000-000033200000}"/>
    <cellStyle name="RowTitles1-Detail 2 2 2 2 2 5 3 3 2" xfId="30142" xr:uid="{00000000-0005-0000-0000-000034200000}"/>
    <cellStyle name="RowTitles1-Detail 2 2 2 2 2 5 3 3 2 2" xfId="38919" xr:uid="{00000000-0005-0000-0000-000035200000}"/>
    <cellStyle name="RowTitles1-Detail 2 2 2 2 2 5 3 4" xfId="9648" xr:uid="{00000000-0005-0000-0000-000036200000}"/>
    <cellStyle name="RowTitles1-Detail 2 2 2 2 2 5 3 4 2" xfId="24581" xr:uid="{00000000-0005-0000-0000-000037200000}"/>
    <cellStyle name="RowTitles1-Detail 2 2 2 2 2 5 3 5" xfId="25956" xr:uid="{00000000-0005-0000-0000-000038200000}"/>
    <cellStyle name="RowTitles1-Detail 2 2 2 2 2 5 4" xfId="11188" xr:uid="{00000000-0005-0000-0000-000039200000}"/>
    <cellStyle name="RowTitles1-Detail 2 2 2 2 2 5 4 2" xfId="21619" xr:uid="{00000000-0005-0000-0000-00003A200000}"/>
    <cellStyle name="RowTitles1-Detail 2 2 2 2 2 5 4 2 2" xfId="33738" xr:uid="{00000000-0005-0000-0000-00003B200000}"/>
    <cellStyle name="RowTitles1-Detail 2 2 2 2 2 5 4 3" xfId="30907" xr:uid="{00000000-0005-0000-0000-00003C200000}"/>
    <cellStyle name="RowTitles1-Detail 2 2 2 2 2 5 5" xfId="14895" xr:uid="{00000000-0005-0000-0000-00003D200000}"/>
    <cellStyle name="RowTitles1-Detail 2 2 2 2 2 5 5 2" xfId="27571" xr:uid="{00000000-0005-0000-0000-00003E200000}"/>
    <cellStyle name="RowTitles1-Detail 2 2 2 2 2 5 5 2 2" xfId="36390" xr:uid="{00000000-0005-0000-0000-00003F200000}"/>
    <cellStyle name="RowTitles1-Detail 2 2 2 2 2 5 6" xfId="5781" xr:uid="{00000000-0005-0000-0000-000040200000}"/>
    <cellStyle name="RowTitles1-Detail 2 2 2 2 2 5 6 2" xfId="18964" xr:uid="{00000000-0005-0000-0000-000041200000}"/>
    <cellStyle name="RowTitles1-Detail 2 2 2 2 2 5 7" xfId="21509" xr:uid="{00000000-0005-0000-0000-000042200000}"/>
    <cellStyle name="RowTitles1-Detail 2 2 2 2 2 6" xfId="1719" xr:uid="{00000000-0005-0000-0000-000043200000}"/>
    <cellStyle name="RowTitles1-Detail 2 2 2 2 2 6 2" xfId="2237" xr:uid="{00000000-0005-0000-0000-000044200000}"/>
    <cellStyle name="RowTitles1-Detail 2 2 2 2 2 6 2 2" xfId="11878" xr:uid="{00000000-0005-0000-0000-000045200000}"/>
    <cellStyle name="RowTitles1-Detail 2 2 2 2 2 6 2 2 2" xfId="22278" xr:uid="{00000000-0005-0000-0000-000046200000}"/>
    <cellStyle name="RowTitles1-Detail 2 2 2 2 2 6 2 2 2 2" xfId="33959" xr:uid="{00000000-0005-0000-0000-000047200000}"/>
    <cellStyle name="RowTitles1-Detail 2 2 2 2 2 6 2 2 3" xfId="31159" xr:uid="{00000000-0005-0000-0000-000048200000}"/>
    <cellStyle name="RowTitles1-Detail 2 2 2 2 2 6 2 3" xfId="15525" xr:uid="{00000000-0005-0000-0000-000049200000}"/>
    <cellStyle name="RowTitles1-Detail 2 2 2 2 2 6 2 3 2" xfId="28191" xr:uid="{00000000-0005-0000-0000-00004A200000}"/>
    <cellStyle name="RowTitles1-Detail 2 2 2 2 2 6 2 3 2 2" xfId="36978" xr:uid="{00000000-0005-0000-0000-00004B200000}"/>
    <cellStyle name="RowTitles1-Detail 2 2 2 2 2 6 2 4" xfId="7326" xr:uid="{00000000-0005-0000-0000-00004C200000}"/>
    <cellStyle name="RowTitles1-Detail 2 2 2 2 2 6 2 4 2" xfId="26189" xr:uid="{00000000-0005-0000-0000-00004D200000}"/>
    <cellStyle name="RowTitles1-Detail 2 2 2 2 2 6 2 5" xfId="19565" xr:uid="{00000000-0005-0000-0000-00004E200000}"/>
    <cellStyle name="RowTitles1-Detail 2 2 2 2 2 6 3" xfId="4497" xr:uid="{00000000-0005-0000-0000-00004F200000}"/>
    <cellStyle name="RowTitles1-Detail 2 2 2 2 2 6 3 2" xfId="14119" xr:uid="{00000000-0005-0000-0000-000050200000}"/>
    <cellStyle name="RowTitles1-Detail 2 2 2 2 2 6 3 2 2" xfId="24451" xr:uid="{00000000-0005-0000-0000-000051200000}"/>
    <cellStyle name="RowTitles1-Detail 2 2 2 2 2 6 3 2 2 2" xfId="35584" xr:uid="{00000000-0005-0000-0000-000052200000}"/>
    <cellStyle name="RowTitles1-Detail 2 2 2 2 2 6 3 2 3" xfId="33044" xr:uid="{00000000-0005-0000-0000-000053200000}"/>
    <cellStyle name="RowTitles1-Detail 2 2 2 2 2 6 3 3" xfId="17663" xr:uid="{00000000-0005-0000-0000-000054200000}"/>
    <cellStyle name="RowTitles1-Detail 2 2 2 2 2 6 3 3 2" xfId="30329" xr:uid="{00000000-0005-0000-0000-000055200000}"/>
    <cellStyle name="RowTitles1-Detail 2 2 2 2 2 6 3 3 2 2" xfId="39106" xr:uid="{00000000-0005-0000-0000-000056200000}"/>
    <cellStyle name="RowTitles1-Detail 2 2 2 2 2 6 3 4" xfId="9649" xr:uid="{00000000-0005-0000-0000-000057200000}"/>
    <cellStyle name="RowTitles1-Detail 2 2 2 2 2 6 3 4 2" xfId="24003" xr:uid="{00000000-0005-0000-0000-000058200000}"/>
    <cellStyle name="RowTitles1-Detail 2 2 2 2 2 6 3 5" xfId="25780" xr:uid="{00000000-0005-0000-0000-000059200000}"/>
    <cellStyle name="RowTitles1-Detail 2 2 2 2 2 6 4" xfId="11390" xr:uid="{00000000-0005-0000-0000-00005A200000}"/>
    <cellStyle name="RowTitles1-Detail 2 2 2 2 2 6 4 2" xfId="21815" xr:uid="{00000000-0005-0000-0000-00005B200000}"/>
    <cellStyle name="RowTitles1-Detail 2 2 2 2 2 6 4 2 2" xfId="33869" xr:uid="{00000000-0005-0000-0000-00005C200000}"/>
    <cellStyle name="RowTitles1-Detail 2 2 2 2 2 6 4 3" xfId="31059" xr:uid="{00000000-0005-0000-0000-00005D200000}"/>
    <cellStyle name="RowTitles1-Detail 2 2 2 2 2 6 5" xfId="15097" xr:uid="{00000000-0005-0000-0000-00005E200000}"/>
    <cellStyle name="RowTitles1-Detail 2 2 2 2 2 6 5 2" xfId="27766" xr:uid="{00000000-0005-0000-0000-00005F200000}"/>
    <cellStyle name="RowTitles1-Detail 2 2 2 2 2 6 5 2 2" xfId="36577" xr:uid="{00000000-0005-0000-0000-000060200000}"/>
    <cellStyle name="RowTitles1-Detail 2 2 2 2 2 6 6" xfId="5782" xr:uid="{00000000-0005-0000-0000-000061200000}"/>
    <cellStyle name="RowTitles1-Detail 2 2 2 2 2 6 6 2" xfId="25231" xr:uid="{00000000-0005-0000-0000-000062200000}"/>
    <cellStyle name="RowTitles1-Detail 2 2 2 2 2 6 7" xfId="25476" xr:uid="{00000000-0005-0000-0000-000063200000}"/>
    <cellStyle name="RowTitles1-Detail 2 2 2 2 2 7" xfId="2232" xr:uid="{00000000-0005-0000-0000-000064200000}"/>
    <cellStyle name="RowTitles1-Detail 2 2 2 2 2 7 2" xfId="11873" xr:uid="{00000000-0005-0000-0000-000065200000}"/>
    <cellStyle name="RowTitles1-Detail 2 2 2 2 2 7 2 2" xfId="22273" xr:uid="{00000000-0005-0000-0000-000066200000}"/>
    <cellStyle name="RowTitles1-Detail 2 2 2 2 2 7 2 2 2" xfId="33954" xr:uid="{00000000-0005-0000-0000-000067200000}"/>
    <cellStyle name="RowTitles1-Detail 2 2 2 2 2 7 2 3" xfId="31154" xr:uid="{00000000-0005-0000-0000-000068200000}"/>
    <cellStyle name="RowTitles1-Detail 2 2 2 2 2 7 3" xfId="15520" xr:uid="{00000000-0005-0000-0000-000069200000}"/>
    <cellStyle name="RowTitles1-Detail 2 2 2 2 2 7 3 2" xfId="28186" xr:uid="{00000000-0005-0000-0000-00006A200000}"/>
    <cellStyle name="RowTitles1-Detail 2 2 2 2 2 7 3 2 2" xfId="36973" xr:uid="{00000000-0005-0000-0000-00006B200000}"/>
    <cellStyle name="RowTitles1-Detail 2 2 2 2 2 7 4" xfId="6474" xr:uid="{00000000-0005-0000-0000-00006C200000}"/>
    <cellStyle name="RowTitles1-Detail 2 2 2 2 2 7 4 2" xfId="20689" xr:uid="{00000000-0005-0000-0000-00006D200000}"/>
    <cellStyle name="RowTitles1-Detail 2 2 2 2 2 7 5" xfId="20947" xr:uid="{00000000-0005-0000-0000-00006E200000}"/>
    <cellStyle name="RowTitles1-Detail 2 2 2 2 2 8" xfId="8876" xr:uid="{00000000-0005-0000-0000-00006F200000}"/>
    <cellStyle name="RowTitles1-Detail 2 2 2 2 2 8 2" xfId="19189" xr:uid="{00000000-0005-0000-0000-000070200000}"/>
    <cellStyle name="RowTitles1-Detail 2 2 2 2 2 9" xfId="10525" xr:uid="{00000000-0005-0000-0000-000071200000}"/>
    <cellStyle name="RowTitles1-Detail 2 2 2 2 2 9 2" xfId="19741" xr:uid="{00000000-0005-0000-0000-000072200000}"/>
    <cellStyle name="RowTitles1-Detail 2 2 2 2 2 9 2 2" xfId="33259" xr:uid="{00000000-0005-0000-0000-000073200000}"/>
    <cellStyle name="RowTitles1-Detail 2 2 2 2 2_STUD aligned by INSTIT" xfId="4942" xr:uid="{00000000-0005-0000-0000-000074200000}"/>
    <cellStyle name="RowTitles1-Detail 2 2 2 2 3" xfId="496" xr:uid="{00000000-0005-0000-0000-000075200000}"/>
    <cellStyle name="RowTitles1-Detail 2 2 2 2 3 2" xfId="852" xr:uid="{00000000-0005-0000-0000-000076200000}"/>
    <cellStyle name="RowTitles1-Detail 2 2 2 2 3 2 2" xfId="2239" xr:uid="{00000000-0005-0000-0000-000077200000}"/>
    <cellStyle name="RowTitles1-Detail 2 2 2 2 3 2 2 2" xfId="11880" xr:uid="{00000000-0005-0000-0000-000078200000}"/>
    <cellStyle name="RowTitles1-Detail 2 2 2 2 3 2 2 2 2" xfId="22280" xr:uid="{00000000-0005-0000-0000-000079200000}"/>
    <cellStyle name="RowTitles1-Detail 2 2 2 2 3 2 2 2 2 2" xfId="33961" xr:uid="{00000000-0005-0000-0000-00007A200000}"/>
    <cellStyle name="RowTitles1-Detail 2 2 2 2 3 2 2 2 3" xfId="31161" xr:uid="{00000000-0005-0000-0000-00007B200000}"/>
    <cellStyle name="RowTitles1-Detail 2 2 2 2 3 2 2 3" xfId="15527" xr:uid="{00000000-0005-0000-0000-00007C200000}"/>
    <cellStyle name="RowTitles1-Detail 2 2 2 2 3 2 2 3 2" xfId="28193" xr:uid="{00000000-0005-0000-0000-00007D200000}"/>
    <cellStyle name="RowTitles1-Detail 2 2 2 2 3 2 2 3 2 2" xfId="36980" xr:uid="{00000000-0005-0000-0000-00007E200000}"/>
    <cellStyle name="RowTitles1-Detail 2 2 2 2 3 2 2 4" xfId="6794" xr:uid="{00000000-0005-0000-0000-00007F200000}"/>
    <cellStyle name="RowTitles1-Detail 2 2 2 2 3 2 2 4 2" xfId="25634" xr:uid="{00000000-0005-0000-0000-000080200000}"/>
    <cellStyle name="RowTitles1-Detail 2 2 2 2 3 2 2 5" xfId="19901" xr:uid="{00000000-0005-0000-0000-000081200000}"/>
    <cellStyle name="RowTitles1-Detail 2 2 2 2 3 2 3" xfId="3633" xr:uid="{00000000-0005-0000-0000-000082200000}"/>
    <cellStyle name="RowTitles1-Detail 2 2 2 2 3 2 3 2" xfId="13260" xr:uid="{00000000-0005-0000-0000-000083200000}"/>
    <cellStyle name="RowTitles1-Detail 2 2 2 2 3 2 3 2 2" xfId="23626" xr:uid="{00000000-0005-0000-0000-000084200000}"/>
    <cellStyle name="RowTitles1-Detail 2 2 2 2 3 2 3 2 2 2" xfId="35035" xr:uid="{00000000-0005-0000-0000-000085200000}"/>
    <cellStyle name="RowTitles1-Detail 2 2 2 2 3 2 3 2 3" xfId="32408" xr:uid="{00000000-0005-0000-0000-000086200000}"/>
    <cellStyle name="RowTitles1-Detail 2 2 2 2 3 2 3 3" xfId="16866" xr:uid="{00000000-0005-0000-0000-000087200000}"/>
    <cellStyle name="RowTitles1-Detail 2 2 2 2 3 2 3 3 2" xfId="29532" xr:uid="{00000000-0005-0000-0000-000088200000}"/>
    <cellStyle name="RowTitles1-Detail 2 2 2 2 3 2 3 3 2 2" xfId="38311" xr:uid="{00000000-0005-0000-0000-000089200000}"/>
    <cellStyle name="RowTitles1-Detail 2 2 2 2 3 2 3 4" xfId="8300" xr:uid="{00000000-0005-0000-0000-00008A200000}"/>
    <cellStyle name="RowTitles1-Detail 2 2 2 2 3 2 3 4 2" xfId="18774" xr:uid="{00000000-0005-0000-0000-00008B200000}"/>
    <cellStyle name="RowTitles1-Detail 2 2 2 2 3 2 3 5" xfId="5642" xr:uid="{00000000-0005-0000-0000-00008C200000}"/>
    <cellStyle name="RowTitles1-Detail 2 2 2 2 3 2 4" xfId="9093" xr:uid="{00000000-0005-0000-0000-00008D200000}"/>
    <cellStyle name="RowTitles1-Detail 2 2 2 2 3 2 4 2" xfId="25824" xr:uid="{00000000-0005-0000-0000-00008E200000}"/>
    <cellStyle name="RowTitles1-Detail 2 2 2 2 3 2 5" xfId="10604" xr:uid="{00000000-0005-0000-0000-00008F200000}"/>
    <cellStyle name="RowTitles1-Detail 2 2 2 2 3 2 5 2" xfId="21087" xr:uid="{00000000-0005-0000-0000-000090200000}"/>
    <cellStyle name="RowTitles1-Detail 2 2 2 2 3 2 5 2 2" xfId="33422" xr:uid="{00000000-0005-0000-0000-000091200000}"/>
    <cellStyle name="RowTitles1-Detail 2 2 2 2 3 2 5 3" xfId="30537" xr:uid="{00000000-0005-0000-0000-000092200000}"/>
    <cellStyle name="RowTitles1-Detail 2 2 2 2 3 2 6" xfId="14266" xr:uid="{00000000-0005-0000-0000-000093200000}"/>
    <cellStyle name="RowTitles1-Detail 2 2 2 2 3 2 6 2" xfId="26967" xr:uid="{00000000-0005-0000-0000-000094200000}"/>
    <cellStyle name="RowTitles1-Detail 2 2 2 2 3 2 6 2 2" xfId="35809" xr:uid="{00000000-0005-0000-0000-000095200000}"/>
    <cellStyle name="RowTitles1-Detail 2 2 2 2 3 2 7" xfId="5322" xr:uid="{00000000-0005-0000-0000-000096200000}"/>
    <cellStyle name="RowTitles1-Detail 2 2 2 2 3 2 7 2" xfId="18573" xr:uid="{00000000-0005-0000-0000-000097200000}"/>
    <cellStyle name="RowTitles1-Detail 2 2 2 2 3 2 8" xfId="19254" xr:uid="{00000000-0005-0000-0000-000098200000}"/>
    <cellStyle name="RowTitles1-Detail 2 2 2 2 3 3" xfId="1131" xr:uid="{00000000-0005-0000-0000-000099200000}"/>
    <cellStyle name="RowTitles1-Detail 2 2 2 2 3 3 2" xfId="2240" xr:uid="{00000000-0005-0000-0000-00009A200000}"/>
    <cellStyle name="RowTitles1-Detail 2 2 2 2 3 3 2 2" xfId="11881" xr:uid="{00000000-0005-0000-0000-00009B200000}"/>
    <cellStyle name="RowTitles1-Detail 2 2 2 2 3 3 2 2 2" xfId="22281" xr:uid="{00000000-0005-0000-0000-00009C200000}"/>
    <cellStyle name="RowTitles1-Detail 2 2 2 2 3 3 2 2 2 2" xfId="33962" xr:uid="{00000000-0005-0000-0000-00009D200000}"/>
    <cellStyle name="RowTitles1-Detail 2 2 2 2 3 3 2 2 3" xfId="31162" xr:uid="{00000000-0005-0000-0000-00009E200000}"/>
    <cellStyle name="RowTitles1-Detail 2 2 2 2 3 3 2 3" xfId="15528" xr:uid="{00000000-0005-0000-0000-00009F200000}"/>
    <cellStyle name="RowTitles1-Detail 2 2 2 2 3 3 2 3 2" xfId="28194" xr:uid="{00000000-0005-0000-0000-0000A0200000}"/>
    <cellStyle name="RowTitles1-Detail 2 2 2 2 3 3 2 3 2 2" xfId="36981" xr:uid="{00000000-0005-0000-0000-0000A1200000}"/>
    <cellStyle name="RowTitles1-Detail 2 2 2 2 3 3 2 4" xfId="6968" xr:uid="{00000000-0005-0000-0000-0000A2200000}"/>
    <cellStyle name="RowTitles1-Detail 2 2 2 2 3 3 2 4 2" xfId="25642" xr:uid="{00000000-0005-0000-0000-0000A3200000}"/>
    <cellStyle name="RowTitles1-Detail 2 2 2 2 3 3 2 5" xfId="25540" xr:uid="{00000000-0005-0000-0000-0000A4200000}"/>
    <cellStyle name="RowTitles1-Detail 2 2 2 2 3 3 3" xfId="3909" xr:uid="{00000000-0005-0000-0000-0000A5200000}"/>
    <cellStyle name="RowTitles1-Detail 2 2 2 2 3 3 3 2" xfId="13531" xr:uid="{00000000-0005-0000-0000-0000A6200000}"/>
    <cellStyle name="RowTitles1-Detail 2 2 2 2 3 3 3 2 2" xfId="23891" xr:uid="{00000000-0005-0000-0000-0000A7200000}"/>
    <cellStyle name="RowTitles1-Detail 2 2 2 2 3 3 3 2 2 2" xfId="35200" xr:uid="{00000000-0005-0000-0000-0000A8200000}"/>
    <cellStyle name="RowTitles1-Detail 2 2 2 2 3 3 3 2 3" xfId="32601" xr:uid="{00000000-0005-0000-0000-0000A9200000}"/>
    <cellStyle name="RowTitles1-Detail 2 2 2 2 3 3 3 3" xfId="17121" xr:uid="{00000000-0005-0000-0000-0000AA200000}"/>
    <cellStyle name="RowTitles1-Detail 2 2 2 2 3 3 3 3 2" xfId="29787" xr:uid="{00000000-0005-0000-0000-0000AB200000}"/>
    <cellStyle name="RowTitles1-Detail 2 2 2 2 3 3 3 3 2 2" xfId="38564" xr:uid="{00000000-0005-0000-0000-0000AC200000}"/>
    <cellStyle name="RowTitles1-Detail 2 2 2 2 3 3 3 4" xfId="8476" xr:uid="{00000000-0005-0000-0000-0000AD200000}"/>
    <cellStyle name="RowTitles1-Detail 2 2 2 2 3 3 3 4 2" xfId="26437" xr:uid="{00000000-0005-0000-0000-0000AE200000}"/>
    <cellStyle name="RowTitles1-Detail 2 2 2 2 3 3 3 5" xfId="25205" xr:uid="{00000000-0005-0000-0000-0000AF200000}"/>
    <cellStyle name="RowTitles1-Detail 2 2 2 2 3 3 4" xfId="9272" xr:uid="{00000000-0005-0000-0000-0000B0200000}"/>
    <cellStyle name="RowTitles1-Detail 2 2 2 2 3 3 4 2" xfId="18479" xr:uid="{00000000-0005-0000-0000-0000B1200000}"/>
    <cellStyle name="RowTitles1-Detail 2 2 2 2 3 3 5" xfId="14510" xr:uid="{00000000-0005-0000-0000-0000B2200000}"/>
    <cellStyle name="RowTitles1-Detail 2 2 2 2 3 3 5 2" xfId="27201" xr:uid="{00000000-0005-0000-0000-0000B3200000}"/>
    <cellStyle name="RowTitles1-Detail 2 2 2 2 3 3 5 2 2" xfId="36036" xr:uid="{00000000-0005-0000-0000-0000B4200000}"/>
    <cellStyle name="RowTitles1-Detail 2 2 2 2 3 4" xfId="1359" xr:uid="{00000000-0005-0000-0000-0000B5200000}"/>
    <cellStyle name="RowTitles1-Detail 2 2 2 2 3 4 2" xfId="2241" xr:uid="{00000000-0005-0000-0000-0000B6200000}"/>
    <cellStyle name="RowTitles1-Detail 2 2 2 2 3 4 2 2" xfId="11882" xr:uid="{00000000-0005-0000-0000-0000B7200000}"/>
    <cellStyle name="RowTitles1-Detail 2 2 2 2 3 4 2 2 2" xfId="22282" xr:uid="{00000000-0005-0000-0000-0000B8200000}"/>
    <cellStyle name="RowTitles1-Detail 2 2 2 2 3 4 2 2 2 2" xfId="33963" xr:uid="{00000000-0005-0000-0000-0000B9200000}"/>
    <cellStyle name="RowTitles1-Detail 2 2 2 2 3 4 2 2 3" xfId="31163" xr:uid="{00000000-0005-0000-0000-0000BA200000}"/>
    <cellStyle name="RowTitles1-Detail 2 2 2 2 3 4 2 3" xfId="15529" xr:uid="{00000000-0005-0000-0000-0000BB200000}"/>
    <cellStyle name="RowTitles1-Detail 2 2 2 2 3 4 2 3 2" xfId="28195" xr:uid="{00000000-0005-0000-0000-0000BC200000}"/>
    <cellStyle name="RowTitles1-Detail 2 2 2 2 3 4 2 3 2 2" xfId="36982" xr:uid="{00000000-0005-0000-0000-0000BD200000}"/>
    <cellStyle name="RowTitles1-Detail 2 2 2 2 3 4 2 4" xfId="7327" xr:uid="{00000000-0005-0000-0000-0000BE200000}"/>
    <cellStyle name="RowTitles1-Detail 2 2 2 2 3 4 2 4 2" xfId="26766" xr:uid="{00000000-0005-0000-0000-0000BF200000}"/>
    <cellStyle name="RowTitles1-Detail 2 2 2 2 3 4 2 5" xfId="20278" xr:uid="{00000000-0005-0000-0000-0000C0200000}"/>
    <cellStyle name="RowTitles1-Detail 2 2 2 2 3 4 3" xfId="4137" xr:uid="{00000000-0005-0000-0000-0000C1200000}"/>
    <cellStyle name="RowTitles1-Detail 2 2 2 2 3 4 3 2" xfId="13759" xr:uid="{00000000-0005-0000-0000-0000C2200000}"/>
    <cellStyle name="RowTitles1-Detail 2 2 2 2 3 4 3 2 2" xfId="24108" xr:uid="{00000000-0005-0000-0000-0000C3200000}"/>
    <cellStyle name="RowTitles1-Detail 2 2 2 2 3 4 3 2 2 2" xfId="35349" xr:uid="{00000000-0005-0000-0000-0000C4200000}"/>
    <cellStyle name="RowTitles1-Detail 2 2 2 2 3 4 3 2 3" xfId="32773" xr:uid="{00000000-0005-0000-0000-0000C5200000}"/>
    <cellStyle name="RowTitles1-Detail 2 2 2 2 3 4 3 3" xfId="17333" xr:uid="{00000000-0005-0000-0000-0000C6200000}"/>
    <cellStyle name="RowTitles1-Detail 2 2 2 2 3 4 3 3 2" xfId="29999" xr:uid="{00000000-0005-0000-0000-0000C7200000}"/>
    <cellStyle name="RowTitles1-Detail 2 2 2 2 3 4 3 3 2 2" xfId="38776" xr:uid="{00000000-0005-0000-0000-0000C8200000}"/>
    <cellStyle name="RowTitles1-Detail 2 2 2 2 3 4 3 4" xfId="9650" xr:uid="{00000000-0005-0000-0000-0000C9200000}"/>
    <cellStyle name="RowTitles1-Detail 2 2 2 2 3 4 3 4 2" xfId="26674" xr:uid="{00000000-0005-0000-0000-0000CA200000}"/>
    <cellStyle name="RowTitles1-Detail 2 2 2 2 3 4 3 5" xfId="8707" xr:uid="{00000000-0005-0000-0000-0000CB200000}"/>
    <cellStyle name="RowTitles1-Detail 2 2 2 2 3 4 4" xfId="11030" xr:uid="{00000000-0005-0000-0000-0000CC200000}"/>
    <cellStyle name="RowTitles1-Detail 2 2 2 2 3 4 4 2" xfId="21467" xr:uid="{00000000-0005-0000-0000-0000CD200000}"/>
    <cellStyle name="RowTitles1-Detail 2 2 2 2 3 4 4 2 2" xfId="33634" xr:uid="{00000000-0005-0000-0000-0000CE200000}"/>
    <cellStyle name="RowTitles1-Detail 2 2 2 2 3 4 4 3" xfId="30788" xr:uid="{00000000-0005-0000-0000-0000CF200000}"/>
    <cellStyle name="RowTitles1-Detail 2 2 2 2 3 4 5" xfId="14737" xr:uid="{00000000-0005-0000-0000-0000D0200000}"/>
    <cellStyle name="RowTitles1-Detail 2 2 2 2 3 4 5 2" xfId="27420" xr:uid="{00000000-0005-0000-0000-0000D1200000}"/>
    <cellStyle name="RowTitles1-Detail 2 2 2 2 3 4 5 2 2" xfId="36247" xr:uid="{00000000-0005-0000-0000-0000D2200000}"/>
    <cellStyle name="RowTitles1-Detail 2 2 2 2 3 4 6" xfId="5783" xr:uid="{00000000-0005-0000-0000-0000D3200000}"/>
    <cellStyle name="RowTitles1-Detail 2 2 2 2 3 4 6 2" xfId="18303" xr:uid="{00000000-0005-0000-0000-0000D4200000}"/>
    <cellStyle name="RowTitles1-Detail 2 2 2 2 3 4 7" xfId="19016" xr:uid="{00000000-0005-0000-0000-0000D5200000}"/>
    <cellStyle name="RowTitles1-Detail 2 2 2 2 3 5" xfId="1575" xr:uid="{00000000-0005-0000-0000-0000D6200000}"/>
    <cellStyle name="RowTitles1-Detail 2 2 2 2 3 5 2" xfId="2242" xr:uid="{00000000-0005-0000-0000-0000D7200000}"/>
    <cellStyle name="RowTitles1-Detail 2 2 2 2 3 5 2 2" xfId="11883" xr:uid="{00000000-0005-0000-0000-0000D8200000}"/>
    <cellStyle name="RowTitles1-Detail 2 2 2 2 3 5 2 2 2" xfId="22283" xr:uid="{00000000-0005-0000-0000-0000D9200000}"/>
    <cellStyle name="RowTitles1-Detail 2 2 2 2 3 5 2 2 2 2" xfId="33964" xr:uid="{00000000-0005-0000-0000-0000DA200000}"/>
    <cellStyle name="RowTitles1-Detail 2 2 2 2 3 5 2 2 3" xfId="31164" xr:uid="{00000000-0005-0000-0000-0000DB200000}"/>
    <cellStyle name="RowTitles1-Detail 2 2 2 2 3 5 2 3" xfId="15530" xr:uid="{00000000-0005-0000-0000-0000DC200000}"/>
    <cellStyle name="RowTitles1-Detail 2 2 2 2 3 5 2 3 2" xfId="28196" xr:uid="{00000000-0005-0000-0000-0000DD200000}"/>
    <cellStyle name="RowTitles1-Detail 2 2 2 2 3 5 2 3 2 2" xfId="36983" xr:uid="{00000000-0005-0000-0000-0000DE200000}"/>
    <cellStyle name="RowTitles1-Detail 2 2 2 2 3 5 2 4" xfId="7328" xr:uid="{00000000-0005-0000-0000-0000DF200000}"/>
    <cellStyle name="RowTitles1-Detail 2 2 2 2 3 5 2 4 2" xfId="20800" xr:uid="{00000000-0005-0000-0000-0000E0200000}"/>
    <cellStyle name="RowTitles1-Detail 2 2 2 2 3 5 2 5" xfId="17842" xr:uid="{00000000-0005-0000-0000-0000E1200000}"/>
    <cellStyle name="RowTitles1-Detail 2 2 2 2 3 5 3" xfId="4353" xr:uid="{00000000-0005-0000-0000-0000E2200000}"/>
    <cellStyle name="RowTitles1-Detail 2 2 2 2 3 5 3 2" xfId="13975" xr:uid="{00000000-0005-0000-0000-0000E3200000}"/>
    <cellStyle name="RowTitles1-Detail 2 2 2 2 3 5 3 2 2" xfId="24314" xr:uid="{00000000-0005-0000-0000-0000E4200000}"/>
    <cellStyle name="RowTitles1-Detail 2 2 2 2 3 5 3 2 2 2" xfId="35489" xr:uid="{00000000-0005-0000-0000-0000E5200000}"/>
    <cellStyle name="RowTitles1-Detail 2 2 2 2 3 5 3 2 3" xfId="32934" xr:uid="{00000000-0005-0000-0000-0000E6200000}"/>
    <cellStyle name="RowTitles1-Detail 2 2 2 2 3 5 3 3" xfId="17531" xr:uid="{00000000-0005-0000-0000-0000E7200000}"/>
    <cellStyle name="RowTitles1-Detail 2 2 2 2 3 5 3 3 2" xfId="30197" xr:uid="{00000000-0005-0000-0000-0000E8200000}"/>
    <cellStyle name="RowTitles1-Detail 2 2 2 2 3 5 3 3 2 2" xfId="38974" xr:uid="{00000000-0005-0000-0000-0000E9200000}"/>
    <cellStyle name="RowTitles1-Detail 2 2 2 2 3 5 3 4" xfId="9651" xr:uid="{00000000-0005-0000-0000-0000EA200000}"/>
    <cellStyle name="RowTitles1-Detail 2 2 2 2 3 5 3 4 2" xfId="25438" xr:uid="{00000000-0005-0000-0000-0000EB200000}"/>
    <cellStyle name="RowTitles1-Detail 2 2 2 2 3 5 3 5" xfId="25405" xr:uid="{00000000-0005-0000-0000-0000EC200000}"/>
    <cellStyle name="RowTitles1-Detail 2 2 2 2 3 5 4" xfId="11246" xr:uid="{00000000-0005-0000-0000-0000ED200000}"/>
    <cellStyle name="RowTitles1-Detail 2 2 2 2 3 5 4 2" xfId="21675" xr:uid="{00000000-0005-0000-0000-0000EE200000}"/>
    <cellStyle name="RowTitles1-Detail 2 2 2 2 3 5 4 2 2" xfId="33774" xr:uid="{00000000-0005-0000-0000-0000EF200000}"/>
    <cellStyle name="RowTitles1-Detail 2 2 2 2 3 5 4 3" xfId="30949" xr:uid="{00000000-0005-0000-0000-0000F0200000}"/>
    <cellStyle name="RowTitles1-Detail 2 2 2 2 3 5 5" xfId="14953" xr:uid="{00000000-0005-0000-0000-0000F1200000}"/>
    <cellStyle name="RowTitles1-Detail 2 2 2 2 3 5 5 2" xfId="27627" xr:uid="{00000000-0005-0000-0000-0000F2200000}"/>
    <cellStyle name="RowTitles1-Detail 2 2 2 2 3 5 5 2 2" xfId="36445" xr:uid="{00000000-0005-0000-0000-0000F3200000}"/>
    <cellStyle name="RowTitles1-Detail 2 2 2 2 3 5 6" xfId="5784" xr:uid="{00000000-0005-0000-0000-0000F4200000}"/>
    <cellStyle name="RowTitles1-Detail 2 2 2 2 3 5 6 2" xfId="17832" xr:uid="{00000000-0005-0000-0000-0000F5200000}"/>
    <cellStyle name="RowTitles1-Detail 2 2 2 2 3 5 7" xfId="18696" xr:uid="{00000000-0005-0000-0000-0000F6200000}"/>
    <cellStyle name="RowTitles1-Detail 2 2 2 2 3 6" xfId="1777" xr:uid="{00000000-0005-0000-0000-0000F7200000}"/>
    <cellStyle name="RowTitles1-Detail 2 2 2 2 3 6 2" xfId="2243" xr:uid="{00000000-0005-0000-0000-0000F8200000}"/>
    <cellStyle name="RowTitles1-Detail 2 2 2 2 3 6 2 2" xfId="11884" xr:uid="{00000000-0005-0000-0000-0000F9200000}"/>
    <cellStyle name="RowTitles1-Detail 2 2 2 2 3 6 2 2 2" xfId="22284" xr:uid="{00000000-0005-0000-0000-0000FA200000}"/>
    <cellStyle name="RowTitles1-Detail 2 2 2 2 3 6 2 2 2 2" xfId="33965" xr:uid="{00000000-0005-0000-0000-0000FB200000}"/>
    <cellStyle name="RowTitles1-Detail 2 2 2 2 3 6 2 2 3" xfId="31165" xr:uid="{00000000-0005-0000-0000-0000FC200000}"/>
    <cellStyle name="RowTitles1-Detail 2 2 2 2 3 6 2 3" xfId="15531" xr:uid="{00000000-0005-0000-0000-0000FD200000}"/>
    <cellStyle name="RowTitles1-Detail 2 2 2 2 3 6 2 3 2" xfId="28197" xr:uid="{00000000-0005-0000-0000-0000FE200000}"/>
    <cellStyle name="RowTitles1-Detail 2 2 2 2 3 6 2 3 2 2" xfId="36984" xr:uid="{00000000-0005-0000-0000-0000FF200000}"/>
    <cellStyle name="RowTitles1-Detail 2 2 2 2 3 6 2 4" xfId="7329" xr:uid="{00000000-0005-0000-0000-000000210000}"/>
    <cellStyle name="RowTitles1-Detail 2 2 2 2 3 6 2 4 2" xfId="25243" xr:uid="{00000000-0005-0000-0000-000001210000}"/>
    <cellStyle name="RowTitles1-Detail 2 2 2 2 3 6 2 5" xfId="17915" xr:uid="{00000000-0005-0000-0000-000002210000}"/>
    <cellStyle name="RowTitles1-Detail 2 2 2 2 3 6 3" xfId="4555" xr:uid="{00000000-0005-0000-0000-000003210000}"/>
    <cellStyle name="RowTitles1-Detail 2 2 2 2 3 6 3 2" xfId="14177" xr:uid="{00000000-0005-0000-0000-000004210000}"/>
    <cellStyle name="RowTitles1-Detail 2 2 2 2 3 6 3 2 2" xfId="24506" xr:uid="{00000000-0005-0000-0000-000005210000}"/>
    <cellStyle name="RowTitles1-Detail 2 2 2 2 3 6 3 2 2 2" xfId="35620" xr:uid="{00000000-0005-0000-0000-000006210000}"/>
    <cellStyle name="RowTitles1-Detail 2 2 2 2 3 6 3 2 3" xfId="33086" xr:uid="{00000000-0005-0000-0000-000007210000}"/>
    <cellStyle name="RowTitles1-Detail 2 2 2 2 3 6 3 3" xfId="17718" xr:uid="{00000000-0005-0000-0000-000008210000}"/>
    <cellStyle name="RowTitles1-Detail 2 2 2 2 3 6 3 3 2" xfId="30384" xr:uid="{00000000-0005-0000-0000-000009210000}"/>
    <cellStyle name="RowTitles1-Detail 2 2 2 2 3 6 3 3 2 2" xfId="39161" xr:uid="{00000000-0005-0000-0000-00000A210000}"/>
    <cellStyle name="RowTitles1-Detail 2 2 2 2 3 6 3 4" xfId="9652" xr:uid="{00000000-0005-0000-0000-00000B210000}"/>
    <cellStyle name="RowTitles1-Detail 2 2 2 2 3 6 3 4 2" xfId="23436" xr:uid="{00000000-0005-0000-0000-00000C210000}"/>
    <cellStyle name="RowTitles1-Detail 2 2 2 2 3 6 3 5" xfId="6023" xr:uid="{00000000-0005-0000-0000-00000D210000}"/>
    <cellStyle name="RowTitles1-Detail 2 2 2 2 3 6 4" xfId="11448" xr:uid="{00000000-0005-0000-0000-00000E210000}"/>
    <cellStyle name="RowTitles1-Detail 2 2 2 2 3 6 4 2" xfId="21871" xr:uid="{00000000-0005-0000-0000-00000F210000}"/>
    <cellStyle name="RowTitles1-Detail 2 2 2 2 3 6 4 2 2" xfId="33905" xr:uid="{00000000-0005-0000-0000-000010210000}"/>
    <cellStyle name="RowTitles1-Detail 2 2 2 2 3 6 4 3" xfId="31101" xr:uid="{00000000-0005-0000-0000-000011210000}"/>
    <cellStyle name="RowTitles1-Detail 2 2 2 2 3 6 5" xfId="15155" xr:uid="{00000000-0005-0000-0000-000012210000}"/>
    <cellStyle name="RowTitles1-Detail 2 2 2 2 3 6 5 2" xfId="27822" xr:uid="{00000000-0005-0000-0000-000013210000}"/>
    <cellStyle name="RowTitles1-Detail 2 2 2 2 3 6 5 2 2" xfId="36632" xr:uid="{00000000-0005-0000-0000-000014210000}"/>
    <cellStyle name="RowTitles1-Detail 2 2 2 2 3 6 6" xfId="5785" xr:uid="{00000000-0005-0000-0000-000015210000}"/>
    <cellStyle name="RowTitles1-Detail 2 2 2 2 3 6 6 2" xfId="18542" xr:uid="{00000000-0005-0000-0000-000016210000}"/>
    <cellStyle name="RowTitles1-Detail 2 2 2 2 3 6 7" xfId="19886" xr:uid="{00000000-0005-0000-0000-000017210000}"/>
    <cellStyle name="RowTitles1-Detail 2 2 2 2 3 7" xfId="2238" xr:uid="{00000000-0005-0000-0000-000018210000}"/>
    <cellStyle name="RowTitles1-Detail 2 2 2 2 3 7 2" xfId="11879" xr:uid="{00000000-0005-0000-0000-000019210000}"/>
    <cellStyle name="RowTitles1-Detail 2 2 2 2 3 7 2 2" xfId="22279" xr:uid="{00000000-0005-0000-0000-00001A210000}"/>
    <cellStyle name="RowTitles1-Detail 2 2 2 2 3 7 2 2 2" xfId="33960" xr:uid="{00000000-0005-0000-0000-00001B210000}"/>
    <cellStyle name="RowTitles1-Detail 2 2 2 2 3 7 2 3" xfId="31160" xr:uid="{00000000-0005-0000-0000-00001C210000}"/>
    <cellStyle name="RowTitles1-Detail 2 2 2 2 3 7 3" xfId="15526" xr:uid="{00000000-0005-0000-0000-00001D210000}"/>
    <cellStyle name="RowTitles1-Detail 2 2 2 2 3 7 3 2" xfId="28192" xr:uid="{00000000-0005-0000-0000-00001E210000}"/>
    <cellStyle name="RowTitles1-Detail 2 2 2 2 3 7 3 2 2" xfId="36979" xr:uid="{00000000-0005-0000-0000-00001F210000}"/>
    <cellStyle name="RowTitles1-Detail 2 2 2 2 3 7 4" xfId="6531" xr:uid="{00000000-0005-0000-0000-000020210000}"/>
    <cellStyle name="RowTitles1-Detail 2 2 2 2 3 7 4 2" xfId="18318" xr:uid="{00000000-0005-0000-0000-000021210000}"/>
    <cellStyle name="RowTitles1-Detail 2 2 2 2 3 7 5" xfId="25463" xr:uid="{00000000-0005-0000-0000-000022210000}"/>
    <cellStyle name="RowTitles1-Detail 2 2 2 2 3 8" xfId="3366" xr:uid="{00000000-0005-0000-0000-000023210000}"/>
    <cellStyle name="RowTitles1-Detail 2 2 2 2 3 8 2" xfId="13007" xr:uid="{00000000-0005-0000-0000-000024210000}"/>
    <cellStyle name="RowTitles1-Detail 2 2 2 2 3 8 2 2" xfId="23376" xr:uid="{00000000-0005-0000-0000-000025210000}"/>
    <cellStyle name="RowTitles1-Detail 2 2 2 2 3 8 2 2 2" xfId="34886" xr:uid="{00000000-0005-0000-0000-000026210000}"/>
    <cellStyle name="RowTitles1-Detail 2 2 2 2 3 8 2 3" xfId="32236" xr:uid="{00000000-0005-0000-0000-000027210000}"/>
    <cellStyle name="RowTitles1-Detail 2 2 2 2 3 8 3" xfId="16618" xr:uid="{00000000-0005-0000-0000-000028210000}"/>
    <cellStyle name="RowTitles1-Detail 2 2 2 2 3 8 3 2" xfId="29284" xr:uid="{00000000-0005-0000-0000-000029210000}"/>
    <cellStyle name="RowTitles1-Detail 2 2 2 2 3 8 3 2 2" xfId="38071" xr:uid="{00000000-0005-0000-0000-00002A210000}"/>
    <cellStyle name="RowTitles1-Detail 2 2 2 2 3 8 4" xfId="8832" xr:uid="{00000000-0005-0000-0000-00002B210000}"/>
    <cellStyle name="RowTitles1-Detail 2 2 2 2 3 8 4 2" xfId="26367" xr:uid="{00000000-0005-0000-0000-00002C210000}"/>
    <cellStyle name="RowTitles1-Detail 2 2 2 2 3 8 5" xfId="25198" xr:uid="{00000000-0005-0000-0000-00002D210000}"/>
    <cellStyle name="RowTitles1-Detail 2 2 2 2 3 9" xfId="10283" xr:uid="{00000000-0005-0000-0000-00002E210000}"/>
    <cellStyle name="RowTitles1-Detail 2 2 2 2 3 9 2" xfId="24992" xr:uid="{00000000-0005-0000-0000-00002F210000}"/>
    <cellStyle name="RowTitles1-Detail 2 2 2 2 3 9 2 2" xfId="35676" xr:uid="{00000000-0005-0000-0000-000030210000}"/>
    <cellStyle name="RowTitles1-Detail 2 2 2 2 3_STUD aligned by INSTIT" xfId="4943" xr:uid="{00000000-0005-0000-0000-000031210000}"/>
    <cellStyle name="RowTitles1-Detail 2 2 2 2 4" xfId="526" xr:uid="{00000000-0005-0000-0000-000032210000}"/>
    <cellStyle name="RowTitles1-Detail 2 2 2 2 4 2" xfId="882" xr:uid="{00000000-0005-0000-0000-000033210000}"/>
    <cellStyle name="RowTitles1-Detail 2 2 2 2 4 2 2" xfId="2245" xr:uid="{00000000-0005-0000-0000-000034210000}"/>
    <cellStyle name="RowTitles1-Detail 2 2 2 2 4 2 2 2" xfId="11886" xr:uid="{00000000-0005-0000-0000-000035210000}"/>
    <cellStyle name="RowTitles1-Detail 2 2 2 2 4 2 2 2 2" xfId="22286" xr:uid="{00000000-0005-0000-0000-000036210000}"/>
    <cellStyle name="RowTitles1-Detail 2 2 2 2 4 2 2 2 2 2" xfId="33967" xr:uid="{00000000-0005-0000-0000-000037210000}"/>
    <cellStyle name="RowTitles1-Detail 2 2 2 2 4 2 2 2 3" xfId="31167" xr:uid="{00000000-0005-0000-0000-000038210000}"/>
    <cellStyle name="RowTitles1-Detail 2 2 2 2 4 2 2 3" xfId="15533" xr:uid="{00000000-0005-0000-0000-000039210000}"/>
    <cellStyle name="RowTitles1-Detail 2 2 2 2 4 2 2 3 2" xfId="28199" xr:uid="{00000000-0005-0000-0000-00003A210000}"/>
    <cellStyle name="RowTitles1-Detail 2 2 2 2 4 2 2 3 2 2" xfId="36986" xr:uid="{00000000-0005-0000-0000-00003B210000}"/>
    <cellStyle name="RowTitles1-Detail 2 2 2 2 4 2 2 4" xfId="6824" xr:uid="{00000000-0005-0000-0000-00003C210000}"/>
    <cellStyle name="RowTitles1-Detail 2 2 2 2 4 2 2 4 2" xfId="25965" xr:uid="{00000000-0005-0000-0000-00003D210000}"/>
    <cellStyle name="RowTitles1-Detail 2 2 2 2 4 2 2 5" xfId="25485" xr:uid="{00000000-0005-0000-0000-00003E210000}"/>
    <cellStyle name="RowTitles1-Detail 2 2 2 2 4 2 3" xfId="3663" xr:uid="{00000000-0005-0000-0000-00003F210000}"/>
    <cellStyle name="RowTitles1-Detail 2 2 2 2 4 2 3 2" xfId="13290" xr:uid="{00000000-0005-0000-0000-000040210000}"/>
    <cellStyle name="RowTitles1-Detail 2 2 2 2 4 2 3 2 2" xfId="23656" xr:uid="{00000000-0005-0000-0000-000041210000}"/>
    <cellStyle name="RowTitles1-Detail 2 2 2 2 4 2 3 2 2 2" xfId="35061" xr:uid="{00000000-0005-0000-0000-000042210000}"/>
    <cellStyle name="RowTitles1-Detail 2 2 2 2 4 2 3 2 3" xfId="32438" xr:uid="{00000000-0005-0000-0000-000043210000}"/>
    <cellStyle name="RowTitles1-Detail 2 2 2 2 4 2 3 3" xfId="16896" xr:uid="{00000000-0005-0000-0000-000044210000}"/>
    <cellStyle name="RowTitles1-Detail 2 2 2 2 4 2 3 3 2" xfId="29562" xr:uid="{00000000-0005-0000-0000-000045210000}"/>
    <cellStyle name="RowTitles1-Detail 2 2 2 2 4 2 3 3 2 2" xfId="38341" xr:uid="{00000000-0005-0000-0000-000046210000}"/>
    <cellStyle name="RowTitles1-Detail 2 2 2 2 4 2 3 4" xfId="8330" xr:uid="{00000000-0005-0000-0000-000047210000}"/>
    <cellStyle name="RowTitles1-Detail 2 2 2 2 4 2 3 4 2" xfId="25062" xr:uid="{00000000-0005-0000-0000-000048210000}"/>
    <cellStyle name="RowTitles1-Detail 2 2 2 2 4 2 3 5" xfId="7771" xr:uid="{00000000-0005-0000-0000-000049210000}"/>
    <cellStyle name="RowTitles1-Detail 2 2 2 2 4 2 4" xfId="9123" xr:uid="{00000000-0005-0000-0000-00004A210000}"/>
    <cellStyle name="RowTitles1-Detail 2 2 2 2 4 2 4 2" xfId="25581" xr:uid="{00000000-0005-0000-0000-00004B210000}"/>
    <cellStyle name="RowTitles1-Detail 2 2 2 2 4 2 5" xfId="10634" xr:uid="{00000000-0005-0000-0000-00004C210000}"/>
    <cellStyle name="RowTitles1-Detail 2 2 2 2 4 2 5 2" xfId="21117" xr:uid="{00000000-0005-0000-0000-00004D210000}"/>
    <cellStyle name="RowTitles1-Detail 2 2 2 2 4 2 5 2 2" xfId="33448" xr:uid="{00000000-0005-0000-0000-00004E210000}"/>
    <cellStyle name="RowTitles1-Detail 2 2 2 2 4 2 5 3" xfId="30567" xr:uid="{00000000-0005-0000-0000-00004F210000}"/>
    <cellStyle name="RowTitles1-Detail 2 2 2 2 4 2 6" xfId="14293" xr:uid="{00000000-0005-0000-0000-000050210000}"/>
    <cellStyle name="RowTitles1-Detail 2 2 2 2 4 2 6 2" xfId="26994" xr:uid="{00000000-0005-0000-0000-000051210000}"/>
    <cellStyle name="RowTitles1-Detail 2 2 2 2 4 2 6 2 2" xfId="35836" xr:uid="{00000000-0005-0000-0000-000052210000}"/>
    <cellStyle name="RowTitles1-Detail 2 2 2 2 4 3" xfId="1161" xr:uid="{00000000-0005-0000-0000-000053210000}"/>
    <cellStyle name="RowTitles1-Detail 2 2 2 2 4 3 2" xfId="2246" xr:uid="{00000000-0005-0000-0000-000054210000}"/>
    <cellStyle name="RowTitles1-Detail 2 2 2 2 4 3 2 2" xfId="11887" xr:uid="{00000000-0005-0000-0000-000055210000}"/>
    <cellStyle name="RowTitles1-Detail 2 2 2 2 4 3 2 2 2" xfId="22287" xr:uid="{00000000-0005-0000-0000-000056210000}"/>
    <cellStyle name="RowTitles1-Detail 2 2 2 2 4 3 2 2 2 2" xfId="33968" xr:uid="{00000000-0005-0000-0000-000057210000}"/>
    <cellStyle name="RowTitles1-Detail 2 2 2 2 4 3 2 2 3" xfId="31168" xr:uid="{00000000-0005-0000-0000-000058210000}"/>
    <cellStyle name="RowTitles1-Detail 2 2 2 2 4 3 2 3" xfId="15534" xr:uid="{00000000-0005-0000-0000-000059210000}"/>
    <cellStyle name="RowTitles1-Detail 2 2 2 2 4 3 2 3 2" xfId="28200" xr:uid="{00000000-0005-0000-0000-00005A210000}"/>
    <cellStyle name="RowTitles1-Detail 2 2 2 2 4 3 2 3 2 2" xfId="36987" xr:uid="{00000000-0005-0000-0000-00005B210000}"/>
    <cellStyle name="RowTitles1-Detail 2 2 2 2 4 3 2 4" xfId="6998" xr:uid="{00000000-0005-0000-0000-00005C210000}"/>
    <cellStyle name="RowTitles1-Detail 2 2 2 2 4 3 2 4 2" xfId="17764" xr:uid="{00000000-0005-0000-0000-00005D210000}"/>
    <cellStyle name="RowTitles1-Detail 2 2 2 2 4 3 2 5" xfId="18658" xr:uid="{00000000-0005-0000-0000-00005E210000}"/>
    <cellStyle name="RowTitles1-Detail 2 2 2 2 4 3 3" xfId="3939" xr:uid="{00000000-0005-0000-0000-00005F210000}"/>
    <cellStyle name="RowTitles1-Detail 2 2 2 2 4 3 3 2" xfId="13561" xr:uid="{00000000-0005-0000-0000-000060210000}"/>
    <cellStyle name="RowTitles1-Detail 2 2 2 2 4 3 3 2 2" xfId="23921" xr:uid="{00000000-0005-0000-0000-000061210000}"/>
    <cellStyle name="RowTitles1-Detail 2 2 2 2 4 3 3 2 2 2" xfId="35226" xr:uid="{00000000-0005-0000-0000-000062210000}"/>
    <cellStyle name="RowTitles1-Detail 2 2 2 2 4 3 3 2 3" xfId="32631" xr:uid="{00000000-0005-0000-0000-000063210000}"/>
    <cellStyle name="RowTitles1-Detail 2 2 2 2 4 3 3 3" xfId="17151" xr:uid="{00000000-0005-0000-0000-000064210000}"/>
    <cellStyle name="RowTitles1-Detail 2 2 2 2 4 3 3 3 2" xfId="29817" xr:uid="{00000000-0005-0000-0000-000065210000}"/>
    <cellStyle name="RowTitles1-Detail 2 2 2 2 4 3 3 3 2 2" xfId="38594" xr:uid="{00000000-0005-0000-0000-000066210000}"/>
    <cellStyle name="RowTitles1-Detail 2 2 2 2 4 3 3 4" xfId="8506" xr:uid="{00000000-0005-0000-0000-000067210000}"/>
    <cellStyle name="RowTitles1-Detail 2 2 2 2 4 3 3 4 2" xfId="20698" xr:uid="{00000000-0005-0000-0000-000068210000}"/>
    <cellStyle name="RowTitles1-Detail 2 2 2 2 4 3 3 5" xfId="26235" xr:uid="{00000000-0005-0000-0000-000069210000}"/>
    <cellStyle name="RowTitles1-Detail 2 2 2 2 4 3 4" xfId="9302" xr:uid="{00000000-0005-0000-0000-00006A210000}"/>
    <cellStyle name="RowTitles1-Detail 2 2 2 2 4 3 4 2" xfId="19283" xr:uid="{00000000-0005-0000-0000-00006B210000}"/>
    <cellStyle name="RowTitles1-Detail 2 2 2 2 4 3 5" xfId="14539" xr:uid="{00000000-0005-0000-0000-00006C210000}"/>
    <cellStyle name="RowTitles1-Detail 2 2 2 2 4 3 5 2" xfId="27230" xr:uid="{00000000-0005-0000-0000-00006D210000}"/>
    <cellStyle name="RowTitles1-Detail 2 2 2 2 4 3 5 2 2" xfId="36065" xr:uid="{00000000-0005-0000-0000-00006E210000}"/>
    <cellStyle name="RowTitles1-Detail 2 2 2 2 4 3 6" xfId="5466" xr:uid="{00000000-0005-0000-0000-00006F210000}"/>
    <cellStyle name="RowTitles1-Detail 2 2 2 2 4 3 6 2" xfId="20289" xr:uid="{00000000-0005-0000-0000-000070210000}"/>
    <cellStyle name="RowTitles1-Detail 2 2 2 2 4 3 7" xfId="25532" xr:uid="{00000000-0005-0000-0000-000071210000}"/>
    <cellStyle name="RowTitles1-Detail 2 2 2 2 4 4" xfId="1389" xr:uid="{00000000-0005-0000-0000-000072210000}"/>
    <cellStyle name="RowTitles1-Detail 2 2 2 2 4 4 2" xfId="2247" xr:uid="{00000000-0005-0000-0000-000073210000}"/>
    <cellStyle name="RowTitles1-Detail 2 2 2 2 4 4 2 2" xfId="11888" xr:uid="{00000000-0005-0000-0000-000074210000}"/>
    <cellStyle name="RowTitles1-Detail 2 2 2 2 4 4 2 2 2" xfId="22288" xr:uid="{00000000-0005-0000-0000-000075210000}"/>
    <cellStyle name="RowTitles1-Detail 2 2 2 2 4 4 2 2 2 2" xfId="33969" xr:uid="{00000000-0005-0000-0000-000076210000}"/>
    <cellStyle name="RowTitles1-Detail 2 2 2 2 4 4 2 2 3" xfId="31169" xr:uid="{00000000-0005-0000-0000-000077210000}"/>
    <cellStyle name="RowTitles1-Detail 2 2 2 2 4 4 2 3" xfId="15535" xr:uid="{00000000-0005-0000-0000-000078210000}"/>
    <cellStyle name="RowTitles1-Detail 2 2 2 2 4 4 2 3 2" xfId="28201" xr:uid="{00000000-0005-0000-0000-000079210000}"/>
    <cellStyle name="RowTitles1-Detail 2 2 2 2 4 4 2 3 2 2" xfId="36988" xr:uid="{00000000-0005-0000-0000-00007A210000}"/>
    <cellStyle name="RowTitles1-Detail 2 2 2 2 4 4 2 4" xfId="7168" xr:uid="{00000000-0005-0000-0000-00007B210000}"/>
    <cellStyle name="RowTitles1-Detail 2 2 2 2 4 4 2 4 2" xfId="19724" xr:uid="{00000000-0005-0000-0000-00007C210000}"/>
    <cellStyle name="RowTitles1-Detail 2 2 2 2 4 4 2 5" xfId="18237" xr:uid="{00000000-0005-0000-0000-00007D210000}"/>
    <cellStyle name="RowTitles1-Detail 2 2 2 2 4 4 3" xfId="4167" xr:uid="{00000000-0005-0000-0000-00007E210000}"/>
    <cellStyle name="RowTitles1-Detail 2 2 2 2 4 4 3 2" xfId="13789" xr:uid="{00000000-0005-0000-0000-00007F210000}"/>
    <cellStyle name="RowTitles1-Detail 2 2 2 2 4 4 3 2 2" xfId="24138" xr:uid="{00000000-0005-0000-0000-000080210000}"/>
    <cellStyle name="RowTitles1-Detail 2 2 2 2 4 4 3 2 2 2" xfId="35375" xr:uid="{00000000-0005-0000-0000-000081210000}"/>
    <cellStyle name="RowTitles1-Detail 2 2 2 2 4 4 3 2 3" xfId="32803" xr:uid="{00000000-0005-0000-0000-000082210000}"/>
    <cellStyle name="RowTitles1-Detail 2 2 2 2 4 4 3 3" xfId="17363" xr:uid="{00000000-0005-0000-0000-000083210000}"/>
    <cellStyle name="RowTitles1-Detail 2 2 2 2 4 4 3 3 2" xfId="30029" xr:uid="{00000000-0005-0000-0000-000084210000}"/>
    <cellStyle name="RowTitles1-Detail 2 2 2 2 4 4 3 3 2 2" xfId="38806" xr:uid="{00000000-0005-0000-0000-000085210000}"/>
    <cellStyle name="RowTitles1-Detail 2 2 2 2 4 4 3 4" xfId="8676" xr:uid="{00000000-0005-0000-0000-000086210000}"/>
    <cellStyle name="RowTitles1-Detail 2 2 2 2 4 4 3 4 2" xfId="19640" xr:uid="{00000000-0005-0000-0000-000087210000}"/>
    <cellStyle name="RowTitles1-Detail 2 2 2 2 4 4 3 5" xfId="26820" xr:uid="{00000000-0005-0000-0000-000088210000}"/>
    <cellStyle name="RowTitles1-Detail 2 2 2 2 4 4 4" xfId="9471" xr:uid="{00000000-0005-0000-0000-000089210000}"/>
    <cellStyle name="RowTitles1-Detail 2 2 2 2 4 4 4 2" xfId="26881" xr:uid="{00000000-0005-0000-0000-00008A210000}"/>
    <cellStyle name="RowTitles1-Detail 2 2 2 2 4 4 5" xfId="11060" xr:uid="{00000000-0005-0000-0000-00008B210000}"/>
    <cellStyle name="RowTitles1-Detail 2 2 2 2 4 4 5 2" xfId="21497" xr:uid="{00000000-0005-0000-0000-00008C210000}"/>
    <cellStyle name="RowTitles1-Detail 2 2 2 2 4 4 5 2 2" xfId="33660" xr:uid="{00000000-0005-0000-0000-00008D210000}"/>
    <cellStyle name="RowTitles1-Detail 2 2 2 2 4 4 5 3" xfId="30818" xr:uid="{00000000-0005-0000-0000-00008E210000}"/>
    <cellStyle name="RowTitles1-Detail 2 2 2 2 4 4 6" xfId="14767" xr:uid="{00000000-0005-0000-0000-00008F210000}"/>
    <cellStyle name="RowTitles1-Detail 2 2 2 2 4 4 6 2" xfId="27450" xr:uid="{00000000-0005-0000-0000-000090210000}"/>
    <cellStyle name="RowTitles1-Detail 2 2 2 2 4 4 6 2 2" xfId="36277" xr:uid="{00000000-0005-0000-0000-000091210000}"/>
    <cellStyle name="RowTitles1-Detail 2 2 2 2 4 4 7" xfId="5627" xr:uid="{00000000-0005-0000-0000-000092210000}"/>
    <cellStyle name="RowTitles1-Detail 2 2 2 2 4 4 7 2" xfId="26691" xr:uid="{00000000-0005-0000-0000-000093210000}"/>
    <cellStyle name="RowTitles1-Detail 2 2 2 2 4 4 8" xfId="18049" xr:uid="{00000000-0005-0000-0000-000094210000}"/>
    <cellStyle name="RowTitles1-Detail 2 2 2 2 4 5" xfId="1605" xr:uid="{00000000-0005-0000-0000-000095210000}"/>
    <cellStyle name="RowTitles1-Detail 2 2 2 2 4 5 2" xfId="2248" xr:uid="{00000000-0005-0000-0000-000096210000}"/>
    <cellStyle name="RowTitles1-Detail 2 2 2 2 4 5 2 2" xfId="11889" xr:uid="{00000000-0005-0000-0000-000097210000}"/>
    <cellStyle name="RowTitles1-Detail 2 2 2 2 4 5 2 2 2" xfId="22289" xr:uid="{00000000-0005-0000-0000-000098210000}"/>
    <cellStyle name="RowTitles1-Detail 2 2 2 2 4 5 2 2 2 2" xfId="33970" xr:uid="{00000000-0005-0000-0000-000099210000}"/>
    <cellStyle name="RowTitles1-Detail 2 2 2 2 4 5 2 2 3" xfId="31170" xr:uid="{00000000-0005-0000-0000-00009A210000}"/>
    <cellStyle name="RowTitles1-Detail 2 2 2 2 4 5 2 3" xfId="15536" xr:uid="{00000000-0005-0000-0000-00009B210000}"/>
    <cellStyle name="RowTitles1-Detail 2 2 2 2 4 5 2 3 2" xfId="28202" xr:uid="{00000000-0005-0000-0000-00009C210000}"/>
    <cellStyle name="RowTitles1-Detail 2 2 2 2 4 5 2 3 2 2" xfId="36989" xr:uid="{00000000-0005-0000-0000-00009D210000}"/>
    <cellStyle name="RowTitles1-Detail 2 2 2 2 4 5 2 4" xfId="7330" xr:uid="{00000000-0005-0000-0000-00009E210000}"/>
    <cellStyle name="RowTitles1-Detail 2 2 2 2 4 5 2 4 2" xfId="25643" xr:uid="{00000000-0005-0000-0000-00009F210000}"/>
    <cellStyle name="RowTitles1-Detail 2 2 2 2 4 5 2 5" xfId="24600" xr:uid="{00000000-0005-0000-0000-0000A0210000}"/>
    <cellStyle name="RowTitles1-Detail 2 2 2 2 4 5 3" xfId="4383" xr:uid="{00000000-0005-0000-0000-0000A1210000}"/>
    <cellStyle name="RowTitles1-Detail 2 2 2 2 4 5 3 2" xfId="14005" xr:uid="{00000000-0005-0000-0000-0000A2210000}"/>
    <cellStyle name="RowTitles1-Detail 2 2 2 2 4 5 3 2 2" xfId="24344" xr:uid="{00000000-0005-0000-0000-0000A3210000}"/>
    <cellStyle name="RowTitles1-Detail 2 2 2 2 4 5 3 2 2 2" xfId="35515" xr:uid="{00000000-0005-0000-0000-0000A4210000}"/>
    <cellStyle name="RowTitles1-Detail 2 2 2 2 4 5 3 2 3" xfId="32964" xr:uid="{00000000-0005-0000-0000-0000A5210000}"/>
    <cellStyle name="RowTitles1-Detail 2 2 2 2 4 5 3 3" xfId="17561" xr:uid="{00000000-0005-0000-0000-0000A6210000}"/>
    <cellStyle name="RowTitles1-Detail 2 2 2 2 4 5 3 3 2" xfId="30227" xr:uid="{00000000-0005-0000-0000-0000A7210000}"/>
    <cellStyle name="RowTitles1-Detail 2 2 2 2 4 5 3 3 2 2" xfId="39004" xr:uid="{00000000-0005-0000-0000-0000A8210000}"/>
    <cellStyle name="RowTitles1-Detail 2 2 2 2 4 5 3 4" xfId="9653" xr:uid="{00000000-0005-0000-0000-0000A9210000}"/>
    <cellStyle name="RowTitles1-Detail 2 2 2 2 4 5 3 4 2" xfId="19693" xr:uid="{00000000-0005-0000-0000-0000AA210000}"/>
    <cellStyle name="RowTitles1-Detail 2 2 2 2 4 5 3 5" xfId="21714" xr:uid="{00000000-0005-0000-0000-0000AB210000}"/>
    <cellStyle name="RowTitles1-Detail 2 2 2 2 4 5 4" xfId="11276" xr:uid="{00000000-0005-0000-0000-0000AC210000}"/>
    <cellStyle name="RowTitles1-Detail 2 2 2 2 4 5 4 2" xfId="21705" xr:uid="{00000000-0005-0000-0000-0000AD210000}"/>
    <cellStyle name="RowTitles1-Detail 2 2 2 2 4 5 4 2 2" xfId="33800" xr:uid="{00000000-0005-0000-0000-0000AE210000}"/>
    <cellStyle name="RowTitles1-Detail 2 2 2 2 4 5 4 3" xfId="30979" xr:uid="{00000000-0005-0000-0000-0000AF210000}"/>
    <cellStyle name="RowTitles1-Detail 2 2 2 2 4 5 5" xfId="14983" xr:uid="{00000000-0005-0000-0000-0000B0210000}"/>
    <cellStyle name="RowTitles1-Detail 2 2 2 2 4 5 5 2" xfId="27657" xr:uid="{00000000-0005-0000-0000-0000B1210000}"/>
    <cellStyle name="RowTitles1-Detail 2 2 2 2 4 5 5 2 2" xfId="36475" xr:uid="{00000000-0005-0000-0000-0000B2210000}"/>
    <cellStyle name="RowTitles1-Detail 2 2 2 2 4 5 6" xfId="5786" xr:uid="{00000000-0005-0000-0000-0000B3210000}"/>
    <cellStyle name="RowTitles1-Detail 2 2 2 2 4 5 6 2" xfId="19315" xr:uid="{00000000-0005-0000-0000-0000B4210000}"/>
    <cellStyle name="RowTitles1-Detail 2 2 2 2 4 5 7" xfId="17970" xr:uid="{00000000-0005-0000-0000-0000B5210000}"/>
    <cellStyle name="RowTitles1-Detail 2 2 2 2 4 6" xfId="1807" xr:uid="{00000000-0005-0000-0000-0000B6210000}"/>
    <cellStyle name="RowTitles1-Detail 2 2 2 2 4 6 2" xfId="2249" xr:uid="{00000000-0005-0000-0000-0000B7210000}"/>
    <cellStyle name="RowTitles1-Detail 2 2 2 2 4 6 2 2" xfId="11890" xr:uid="{00000000-0005-0000-0000-0000B8210000}"/>
    <cellStyle name="RowTitles1-Detail 2 2 2 2 4 6 2 2 2" xfId="22290" xr:uid="{00000000-0005-0000-0000-0000B9210000}"/>
    <cellStyle name="RowTitles1-Detail 2 2 2 2 4 6 2 2 2 2" xfId="33971" xr:uid="{00000000-0005-0000-0000-0000BA210000}"/>
    <cellStyle name="RowTitles1-Detail 2 2 2 2 4 6 2 2 3" xfId="31171" xr:uid="{00000000-0005-0000-0000-0000BB210000}"/>
    <cellStyle name="RowTitles1-Detail 2 2 2 2 4 6 2 3" xfId="15537" xr:uid="{00000000-0005-0000-0000-0000BC210000}"/>
    <cellStyle name="RowTitles1-Detail 2 2 2 2 4 6 2 3 2" xfId="28203" xr:uid="{00000000-0005-0000-0000-0000BD210000}"/>
    <cellStyle name="RowTitles1-Detail 2 2 2 2 4 6 2 3 2 2" xfId="36990" xr:uid="{00000000-0005-0000-0000-0000BE210000}"/>
    <cellStyle name="RowTitles1-Detail 2 2 2 2 4 6 2 4" xfId="7331" xr:uid="{00000000-0005-0000-0000-0000BF210000}"/>
    <cellStyle name="RowTitles1-Detail 2 2 2 2 4 6 2 4 2" xfId="24771" xr:uid="{00000000-0005-0000-0000-0000C0210000}"/>
    <cellStyle name="RowTitles1-Detail 2 2 2 2 4 6 2 5" xfId="18540" xr:uid="{00000000-0005-0000-0000-0000C1210000}"/>
    <cellStyle name="RowTitles1-Detail 2 2 2 2 4 6 3" xfId="4585" xr:uid="{00000000-0005-0000-0000-0000C2210000}"/>
    <cellStyle name="RowTitles1-Detail 2 2 2 2 4 6 3 2" xfId="14207" xr:uid="{00000000-0005-0000-0000-0000C3210000}"/>
    <cellStyle name="RowTitles1-Detail 2 2 2 2 4 6 3 2 2" xfId="24536" xr:uid="{00000000-0005-0000-0000-0000C4210000}"/>
    <cellStyle name="RowTitles1-Detail 2 2 2 2 4 6 3 2 2 2" xfId="35646" xr:uid="{00000000-0005-0000-0000-0000C5210000}"/>
    <cellStyle name="RowTitles1-Detail 2 2 2 2 4 6 3 2 3" xfId="33116" xr:uid="{00000000-0005-0000-0000-0000C6210000}"/>
    <cellStyle name="RowTitles1-Detail 2 2 2 2 4 6 3 3" xfId="17748" xr:uid="{00000000-0005-0000-0000-0000C7210000}"/>
    <cellStyle name="RowTitles1-Detail 2 2 2 2 4 6 3 3 2" xfId="30414" xr:uid="{00000000-0005-0000-0000-0000C8210000}"/>
    <cellStyle name="RowTitles1-Detail 2 2 2 2 4 6 3 3 2 2" xfId="39191" xr:uid="{00000000-0005-0000-0000-0000C9210000}"/>
    <cellStyle name="RowTitles1-Detail 2 2 2 2 4 6 3 4" xfId="9654" xr:uid="{00000000-0005-0000-0000-0000CA210000}"/>
    <cellStyle name="RowTitles1-Detail 2 2 2 2 4 6 3 4 2" xfId="4902" xr:uid="{00000000-0005-0000-0000-0000CB210000}"/>
    <cellStyle name="RowTitles1-Detail 2 2 2 2 4 6 3 5" xfId="26013" xr:uid="{00000000-0005-0000-0000-0000CC210000}"/>
    <cellStyle name="RowTitles1-Detail 2 2 2 2 4 6 4" xfId="11478" xr:uid="{00000000-0005-0000-0000-0000CD210000}"/>
    <cellStyle name="RowTitles1-Detail 2 2 2 2 4 6 4 2" xfId="21901" xr:uid="{00000000-0005-0000-0000-0000CE210000}"/>
    <cellStyle name="RowTitles1-Detail 2 2 2 2 4 6 4 2 2" xfId="33931" xr:uid="{00000000-0005-0000-0000-0000CF210000}"/>
    <cellStyle name="RowTitles1-Detail 2 2 2 2 4 6 4 3" xfId="31131" xr:uid="{00000000-0005-0000-0000-0000D0210000}"/>
    <cellStyle name="RowTitles1-Detail 2 2 2 2 4 6 5" xfId="15185" xr:uid="{00000000-0005-0000-0000-0000D1210000}"/>
    <cellStyle name="RowTitles1-Detail 2 2 2 2 4 6 5 2" xfId="27852" xr:uid="{00000000-0005-0000-0000-0000D2210000}"/>
    <cellStyle name="RowTitles1-Detail 2 2 2 2 4 6 5 2 2" xfId="36662" xr:uid="{00000000-0005-0000-0000-0000D3210000}"/>
    <cellStyle name="RowTitles1-Detail 2 2 2 2 4 6 6" xfId="5787" xr:uid="{00000000-0005-0000-0000-0000D4210000}"/>
    <cellStyle name="RowTitles1-Detail 2 2 2 2 4 6 6 2" xfId="18214" xr:uid="{00000000-0005-0000-0000-0000D5210000}"/>
    <cellStyle name="RowTitles1-Detail 2 2 2 2 4 6 7" xfId="19438" xr:uid="{00000000-0005-0000-0000-0000D6210000}"/>
    <cellStyle name="RowTitles1-Detail 2 2 2 2 4 7" xfId="2244" xr:uid="{00000000-0005-0000-0000-0000D7210000}"/>
    <cellStyle name="RowTitles1-Detail 2 2 2 2 4 7 2" xfId="11885" xr:uid="{00000000-0005-0000-0000-0000D8210000}"/>
    <cellStyle name="RowTitles1-Detail 2 2 2 2 4 7 2 2" xfId="22285" xr:uid="{00000000-0005-0000-0000-0000D9210000}"/>
    <cellStyle name="RowTitles1-Detail 2 2 2 2 4 7 2 2 2" xfId="33966" xr:uid="{00000000-0005-0000-0000-0000DA210000}"/>
    <cellStyle name="RowTitles1-Detail 2 2 2 2 4 7 2 3" xfId="31166" xr:uid="{00000000-0005-0000-0000-0000DB210000}"/>
    <cellStyle name="RowTitles1-Detail 2 2 2 2 4 7 3" xfId="15532" xr:uid="{00000000-0005-0000-0000-0000DC210000}"/>
    <cellStyle name="RowTitles1-Detail 2 2 2 2 4 7 3 2" xfId="28198" xr:uid="{00000000-0005-0000-0000-0000DD210000}"/>
    <cellStyle name="RowTitles1-Detail 2 2 2 2 4 7 3 2 2" xfId="36985" xr:uid="{00000000-0005-0000-0000-0000DE210000}"/>
    <cellStyle name="RowTitles1-Detail 2 2 2 2 4 7 4" xfId="6561" xr:uid="{00000000-0005-0000-0000-0000DF210000}"/>
    <cellStyle name="RowTitles1-Detail 2 2 2 2 4 7 4 2" xfId="17788" xr:uid="{00000000-0005-0000-0000-0000E0210000}"/>
    <cellStyle name="RowTitles1-Detail 2 2 2 2 4 7 5" xfId="20482" xr:uid="{00000000-0005-0000-0000-0000E1210000}"/>
    <cellStyle name="RowTitles1-Detail 2 2 2 2 4 8" xfId="8811" xr:uid="{00000000-0005-0000-0000-0000E2210000}"/>
    <cellStyle name="RowTitles1-Detail 2 2 2 2 4 8 2" xfId="24311" xr:uid="{00000000-0005-0000-0000-0000E3210000}"/>
    <cellStyle name="RowTitles1-Detail 2 2 2 2 4 9" xfId="10309" xr:uid="{00000000-0005-0000-0000-0000E4210000}"/>
    <cellStyle name="RowTitles1-Detail 2 2 2 2 4 9 2" xfId="20831" xr:uid="{00000000-0005-0000-0000-0000E5210000}"/>
    <cellStyle name="RowTitles1-Detail 2 2 2 2 4 9 2 2" xfId="33321" xr:uid="{00000000-0005-0000-0000-0000E6210000}"/>
    <cellStyle name="RowTitles1-Detail 2 2 2 2 4_STUD aligned by INSTIT" xfId="4944" xr:uid="{00000000-0005-0000-0000-0000E7210000}"/>
    <cellStyle name="RowTitles1-Detail 2 2 2 2 5" xfId="696" xr:uid="{00000000-0005-0000-0000-0000E8210000}"/>
    <cellStyle name="RowTitles1-Detail 2 2 2 2 5 2" xfId="2250" xr:uid="{00000000-0005-0000-0000-0000E9210000}"/>
    <cellStyle name="RowTitles1-Detail 2 2 2 2 5 2 2" xfId="11891" xr:uid="{00000000-0005-0000-0000-0000EA210000}"/>
    <cellStyle name="RowTitles1-Detail 2 2 2 2 5 2 2 2" xfId="22291" xr:uid="{00000000-0005-0000-0000-0000EB210000}"/>
    <cellStyle name="RowTitles1-Detail 2 2 2 2 5 2 2 2 2" xfId="33972" xr:uid="{00000000-0005-0000-0000-0000EC210000}"/>
    <cellStyle name="RowTitles1-Detail 2 2 2 2 5 2 2 3" xfId="31172" xr:uid="{00000000-0005-0000-0000-0000ED210000}"/>
    <cellStyle name="RowTitles1-Detail 2 2 2 2 5 2 3" xfId="15538" xr:uid="{00000000-0005-0000-0000-0000EE210000}"/>
    <cellStyle name="RowTitles1-Detail 2 2 2 2 5 2 3 2" xfId="28204" xr:uid="{00000000-0005-0000-0000-0000EF210000}"/>
    <cellStyle name="RowTitles1-Detail 2 2 2 2 5 2 3 2 2" xfId="36991" xr:uid="{00000000-0005-0000-0000-0000F0210000}"/>
    <cellStyle name="RowTitles1-Detail 2 2 2 2 5 2 4" xfId="6675" xr:uid="{00000000-0005-0000-0000-0000F1210000}"/>
    <cellStyle name="RowTitles1-Detail 2 2 2 2 5 2 4 2" xfId="20651" xr:uid="{00000000-0005-0000-0000-0000F2210000}"/>
    <cellStyle name="RowTitles1-Detail 2 2 2 2 5 2 5" xfId="20324" xr:uid="{00000000-0005-0000-0000-0000F3210000}"/>
    <cellStyle name="RowTitles1-Detail 2 2 2 2 5 3" xfId="3481" xr:uid="{00000000-0005-0000-0000-0000F4210000}"/>
    <cellStyle name="RowTitles1-Detail 2 2 2 2 5 3 2" xfId="13115" xr:uid="{00000000-0005-0000-0000-0000F5210000}"/>
    <cellStyle name="RowTitles1-Detail 2 2 2 2 5 3 2 2" xfId="23483" xr:uid="{00000000-0005-0000-0000-0000F6210000}"/>
    <cellStyle name="RowTitles1-Detail 2 2 2 2 5 3 2 2 2" xfId="34945" xr:uid="{00000000-0005-0000-0000-0000F7210000}"/>
    <cellStyle name="RowTitles1-Detail 2 2 2 2 5 3 2 3" xfId="32304" xr:uid="{00000000-0005-0000-0000-0000F8210000}"/>
    <cellStyle name="RowTitles1-Detail 2 2 2 2 5 3 3" xfId="16724" xr:uid="{00000000-0005-0000-0000-0000F9210000}"/>
    <cellStyle name="RowTitles1-Detail 2 2 2 2 5 3 3 2" xfId="29390" xr:uid="{00000000-0005-0000-0000-0000FA210000}"/>
    <cellStyle name="RowTitles1-Detail 2 2 2 2 5 3 3 2 2" xfId="38173" xr:uid="{00000000-0005-0000-0000-0000FB210000}"/>
    <cellStyle name="RowTitles1-Detail 2 2 2 2 5 3 4" xfId="8182" xr:uid="{00000000-0005-0000-0000-0000FC210000}"/>
    <cellStyle name="RowTitles1-Detail 2 2 2 2 5 3 4 2" xfId="17844" xr:uid="{00000000-0005-0000-0000-0000FD210000}"/>
    <cellStyle name="RowTitles1-Detail 2 2 2 2 5 3 5" xfId="20517" xr:uid="{00000000-0005-0000-0000-0000FE210000}"/>
    <cellStyle name="RowTitles1-Detail 2 2 2 2 5 4" xfId="8722" xr:uid="{00000000-0005-0000-0000-0000FF210000}"/>
    <cellStyle name="RowTitles1-Detail 2 2 2 2 5 4 2" xfId="18876" xr:uid="{00000000-0005-0000-0000-000000220000}"/>
    <cellStyle name="RowTitles1-Detail 2 2 2 2 5 5" xfId="10483" xr:uid="{00000000-0005-0000-0000-000001220000}"/>
    <cellStyle name="RowTitles1-Detail 2 2 2 2 5 5 2" xfId="20985" xr:uid="{00000000-0005-0000-0000-000002220000}"/>
    <cellStyle name="RowTitles1-Detail 2 2 2 2 5 5 2 2" xfId="33373" xr:uid="{00000000-0005-0000-0000-000003220000}"/>
    <cellStyle name="RowTitles1-Detail 2 2 2 2 5 5 3" xfId="30480" xr:uid="{00000000-0005-0000-0000-000004220000}"/>
    <cellStyle name="RowTitles1-Detail 2 2 2 2 5 6" xfId="10879" xr:uid="{00000000-0005-0000-0000-000005220000}"/>
    <cellStyle name="RowTitles1-Detail 2 2 2 2 5 6 2" xfId="19974" xr:uid="{00000000-0005-0000-0000-000006220000}"/>
    <cellStyle name="RowTitles1-Detail 2 2 2 2 5 6 2 2" xfId="33270" xr:uid="{00000000-0005-0000-0000-000007220000}"/>
    <cellStyle name="RowTitles1-Detail 2 2 2 2 6" xfId="975" xr:uid="{00000000-0005-0000-0000-000008220000}"/>
    <cellStyle name="RowTitles1-Detail 2 2 2 2 6 2" xfId="2251" xr:uid="{00000000-0005-0000-0000-000009220000}"/>
    <cellStyle name="RowTitles1-Detail 2 2 2 2 6 2 2" xfId="11892" xr:uid="{00000000-0005-0000-0000-00000A220000}"/>
    <cellStyle name="RowTitles1-Detail 2 2 2 2 6 2 2 2" xfId="22292" xr:uid="{00000000-0005-0000-0000-00000B220000}"/>
    <cellStyle name="RowTitles1-Detail 2 2 2 2 6 2 2 2 2" xfId="33973" xr:uid="{00000000-0005-0000-0000-00000C220000}"/>
    <cellStyle name="RowTitles1-Detail 2 2 2 2 6 2 2 3" xfId="31173" xr:uid="{00000000-0005-0000-0000-00000D220000}"/>
    <cellStyle name="RowTitles1-Detail 2 2 2 2 6 2 3" xfId="15539" xr:uid="{00000000-0005-0000-0000-00000E220000}"/>
    <cellStyle name="RowTitles1-Detail 2 2 2 2 6 2 3 2" xfId="28205" xr:uid="{00000000-0005-0000-0000-00000F220000}"/>
    <cellStyle name="RowTitles1-Detail 2 2 2 2 6 2 3 2 2" xfId="36992" xr:uid="{00000000-0005-0000-0000-000010220000}"/>
    <cellStyle name="RowTitles1-Detail 2 2 2 2 6 2 4" xfId="6579" xr:uid="{00000000-0005-0000-0000-000011220000}"/>
    <cellStyle name="RowTitles1-Detail 2 2 2 2 6 2 4 2" xfId="25451" xr:uid="{00000000-0005-0000-0000-000012220000}"/>
    <cellStyle name="RowTitles1-Detail 2 2 2 2 6 2 5" xfId="25910" xr:uid="{00000000-0005-0000-0000-000013220000}"/>
    <cellStyle name="RowTitles1-Detail 2 2 2 2 6 3" xfId="3753" xr:uid="{00000000-0005-0000-0000-000014220000}"/>
    <cellStyle name="RowTitles1-Detail 2 2 2 2 6 3 2" xfId="13380" xr:uid="{00000000-0005-0000-0000-000015220000}"/>
    <cellStyle name="RowTitles1-Detail 2 2 2 2 6 3 2 2" xfId="23745" xr:uid="{00000000-0005-0000-0000-000016220000}"/>
    <cellStyle name="RowTitles1-Detail 2 2 2 2 6 3 2 2 2" xfId="35110" xr:uid="{00000000-0005-0000-0000-000017220000}"/>
    <cellStyle name="RowTitles1-Detail 2 2 2 2 6 3 2 3" xfId="32495" xr:uid="{00000000-0005-0000-0000-000018220000}"/>
    <cellStyle name="RowTitles1-Detail 2 2 2 2 6 3 3" xfId="16979" xr:uid="{00000000-0005-0000-0000-000019220000}"/>
    <cellStyle name="RowTitles1-Detail 2 2 2 2 6 3 3 2" xfId="29645" xr:uid="{00000000-0005-0000-0000-00001A220000}"/>
    <cellStyle name="RowTitles1-Detail 2 2 2 2 6 3 3 2 2" xfId="38424" xr:uid="{00000000-0005-0000-0000-00001B220000}"/>
    <cellStyle name="RowTitles1-Detail 2 2 2 2 6 3 4" xfId="8079" xr:uid="{00000000-0005-0000-0000-00001C220000}"/>
    <cellStyle name="RowTitles1-Detail 2 2 2 2 6 3 4 2" xfId="19946" xr:uid="{00000000-0005-0000-0000-00001D220000}"/>
    <cellStyle name="RowTitles1-Detail 2 2 2 2 6 3 5" xfId="25894" xr:uid="{00000000-0005-0000-0000-00001E220000}"/>
    <cellStyle name="RowTitles1-Detail 2 2 2 2 6 4" xfId="8789" xr:uid="{00000000-0005-0000-0000-00001F220000}"/>
    <cellStyle name="RowTitles1-Detail 2 2 2 2 6 4 2" xfId="26891" xr:uid="{00000000-0005-0000-0000-000020220000}"/>
    <cellStyle name="RowTitles1-Detail 2 2 2 2 6 5" xfId="14382" xr:uid="{00000000-0005-0000-0000-000021220000}"/>
    <cellStyle name="RowTitles1-Detail 2 2 2 2 6 5 2" xfId="27079" xr:uid="{00000000-0005-0000-0000-000022220000}"/>
    <cellStyle name="RowTitles1-Detail 2 2 2 2 6 5 2 2" xfId="35918" xr:uid="{00000000-0005-0000-0000-000023220000}"/>
    <cellStyle name="RowTitles1-Detail 2 2 2 2 6 6" xfId="5134" xr:uid="{00000000-0005-0000-0000-000024220000}"/>
    <cellStyle name="RowTitles1-Detail 2 2 2 2 6 6 2" xfId="19547" xr:uid="{00000000-0005-0000-0000-000025220000}"/>
    <cellStyle name="RowTitles1-Detail 2 2 2 2 6 7" xfId="25817" xr:uid="{00000000-0005-0000-0000-000026220000}"/>
    <cellStyle name="RowTitles1-Detail 2 2 2 2 7" xfId="1209" xr:uid="{00000000-0005-0000-0000-000027220000}"/>
    <cellStyle name="RowTitles1-Detail 2 2 2 2 7 2" xfId="2252" xr:uid="{00000000-0005-0000-0000-000028220000}"/>
    <cellStyle name="RowTitles1-Detail 2 2 2 2 7 2 2" xfId="11893" xr:uid="{00000000-0005-0000-0000-000029220000}"/>
    <cellStyle name="RowTitles1-Detail 2 2 2 2 7 2 2 2" xfId="22293" xr:uid="{00000000-0005-0000-0000-00002A220000}"/>
    <cellStyle name="RowTitles1-Detail 2 2 2 2 7 2 2 2 2" xfId="33974" xr:uid="{00000000-0005-0000-0000-00002B220000}"/>
    <cellStyle name="RowTitles1-Detail 2 2 2 2 7 2 2 3" xfId="31174" xr:uid="{00000000-0005-0000-0000-00002C220000}"/>
    <cellStyle name="RowTitles1-Detail 2 2 2 2 7 2 3" xfId="15540" xr:uid="{00000000-0005-0000-0000-00002D220000}"/>
    <cellStyle name="RowTitles1-Detail 2 2 2 2 7 2 3 2" xfId="28206" xr:uid="{00000000-0005-0000-0000-00002E220000}"/>
    <cellStyle name="RowTitles1-Detail 2 2 2 2 7 2 3 2 2" xfId="36993" xr:uid="{00000000-0005-0000-0000-00002F220000}"/>
    <cellStyle name="RowTitles1-Detail 2 2 2 2 7 2 4" xfId="7063" xr:uid="{00000000-0005-0000-0000-000030220000}"/>
    <cellStyle name="RowTitles1-Detail 2 2 2 2 7 2 4 2" xfId="19399" xr:uid="{00000000-0005-0000-0000-000031220000}"/>
    <cellStyle name="RowTitles1-Detail 2 2 2 2 7 2 5" xfId="25888" xr:uid="{00000000-0005-0000-0000-000032220000}"/>
    <cellStyle name="RowTitles1-Detail 2 2 2 2 7 3" xfId="3987" xr:uid="{00000000-0005-0000-0000-000033220000}"/>
    <cellStyle name="RowTitles1-Detail 2 2 2 2 7 3 2" xfId="13609" xr:uid="{00000000-0005-0000-0000-000034220000}"/>
    <cellStyle name="RowTitles1-Detail 2 2 2 2 7 3 2 2" xfId="23966" xr:uid="{00000000-0005-0000-0000-000035220000}"/>
    <cellStyle name="RowTitles1-Detail 2 2 2 2 7 3 2 2 2" xfId="35257" xr:uid="{00000000-0005-0000-0000-000036220000}"/>
    <cellStyle name="RowTitles1-Detail 2 2 2 2 7 3 2 3" xfId="32667" xr:uid="{00000000-0005-0000-0000-000037220000}"/>
    <cellStyle name="RowTitles1-Detail 2 2 2 2 7 3 3" xfId="17193" xr:uid="{00000000-0005-0000-0000-000038220000}"/>
    <cellStyle name="RowTitles1-Detail 2 2 2 2 7 3 3 2" xfId="29859" xr:uid="{00000000-0005-0000-0000-000039220000}"/>
    <cellStyle name="RowTitles1-Detail 2 2 2 2 7 3 3 2 2" xfId="38636" xr:uid="{00000000-0005-0000-0000-00003A220000}"/>
    <cellStyle name="RowTitles1-Detail 2 2 2 2 7 3 4" xfId="8571" xr:uid="{00000000-0005-0000-0000-00003B220000}"/>
    <cellStyle name="RowTitles1-Detail 2 2 2 2 7 3 4 2" xfId="19902" xr:uid="{00000000-0005-0000-0000-00003C220000}"/>
    <cellStyle name="RowTitles1-Detail 2 2 2 2 7 3 5" xfId="19859" xr:uid="{00000000-0005-0000-0000-00003D220000}"/>
    <cellStyle name="RowTitles1-Detail 2 2 2 2 7 4" xfId="9367" xr:uid="{00000000-0005-0000-0000-00003E220000}"/>
    <cellStyle name="RowTitles1-Detail 2 2 2 2 7 4 2" xfId="9020" xr:uid="{00000000-0005-0000-0000-00003F220000}"/>
    <cellStyle name="RowTitles1-Detail 2 2 2 2 7 5" xfId="10880" xr:uid="{00000000-0005-0000-0000-000040220000}"/>
    <cellStyle name="RowTitles1-Detail 2 2 2 2 7 5 2" xfId="21324" xr:uid="{00000000-0005-0000-0000-000041220000}"/>
    <cellStyle name="RowTitles1-Detail 2 2 2 2 7 5 2 2" xfId="33542" xr:uid="{00000000-0005-0000-0000-000042220000}"/>
    <cellStyle name="RowTitles1-Detail 2 2 2 2 7 5 3" xfId="30682" xr:uid="{00000000-0005-0000-0000-000043220000}"/>
    <cellStyle name="RowTitles1-Detail 2 2 2 2 7 6" xfId="14587" xr:uid="{00000000-0005-0000-0000-000044220000}"/>
    <cellStyle name="RowTitles1-Detail 2 2 2 2 7 6 2" xfId="27276" xr:uid="{00000000-0005-0000-0000-000045220000}"/>
    <cellStyle name="RowTitles1-Detail 2 2 2 2 7 6 2 2" xfId="36107" xr:uid="{00000000-0005-0000-0000-000046220000}"/>
    <cellStyle name="RowTitles1-Detail 2 2 2 2 7 7" xfId="5523" xr:uid="{00000000-0005-0000-0000-000047220000}"/>
    <cellStyle name="RowTitles1-Detail 2 2 2 2 7 7 2" xfId="24709" xr:uid="{00000000-0005-0000-0000-000048220000}"/>
    <cellStyle name="RowTitles1-Detail 2 2 2 2 7 8" xfId="19804" xr:uid="{00000000-0005-0000-0000-000049220000}"/>
    <cellStyle name="RowTitles1-Detail 2 2 2 2 8" xfId="1429" xr:uid="{00000000-0005-0000-0000-00004A220000}"/>
    <cellStyle name="RowTitles1-Detail 2 2 2 2 8 2" xfId="2253" xr:uid="{00000000-0005-0000-0000-00004B220000}"/>
    <cellStyle name="RowTitles1-Detail 2 2 2 2 8 2 2" xfId="11894" xr:uid="{00000000-0005-0000-0000-00004C220000}"/>
    <cellStyle name="RowTitles1-Detail 2 2 2 2 8 2 2 2" xfId="22294" xr:uid="{00000000-0005-0000-0000-00004D220000}"/>
    <cellStyle name="RowTitles1-Detail 2 2 2 2 8 2 2 2 2" xfId="33975" xr:uid="{00000000-0005-0000-0000-00004E220000}"/>
    <cellStyle name="RowTitles1-Detail 2 2 2 2 8 2 2 3" xfId="31175" xr:uid="{00000000-0005-0000-0000-00004F220000}"/>
    <cellStyle name="RowTitles1-Detail 2 2 2 2 8 2 3" xfId="15541" xr:uid="{00000000-0005-0000-0000-000050220000}"/>
    <cellStyle name="RowTitles1-Detail 2 2 2 2 8 2 3 2" xfId="28207" xr:uid="{00000000-0005-0000-0000-000051220000}"/>
    <cellStyle name="RowTitles1-Detail 2 2 2 2 8 2 3 2 2" xfId="36994" xr:uid="{00000000-0005-0000-0000-000052220000}"/>
    <cellStyle name="RowTitles1-Detail 2 2 2 2 8 2 4" xfId="7332" xr:uid="{00000000-0005-0000-0000-000053220000}"/>
    <cellStyle name="RowTitles1-Detail 2 2 2 2 8 2 4 2" xfId="27417" xr:uid="{00000000-0005-0000-0000-000054220000}"/>
    <cellStyle name="RowTitles1-Detail 2 2 2 2 8 2 5" xfId="25500" xr:uid="{00000000-0005-0000-0000-000055220000}"/>
    <cellStyle name="RowTitles1-Detail 2 2 2 2 8 3" xfId="4207" xr:uid="{00000000-0005-0000-0000-000056220000}"/>
    <cellStyle name="RowTitles1-Detail 2 2 2 2 8 3 2" xfId="13829" xr:uid="{00000000-0005-0000-0000-000057220000}"/>
    <cellStyle name="RowTitles1-Detail 2 2 2 2 8 3 2 2" xfId="24174" xr:uid="{00000000-0005-0000-0000-000058220000}"/>
    <cellStyle name="RowTitles1-Detail 2 2 2 2 8 3 2 2 2" xfId="35399" xr:uid="{00000000-0005-0000-0000-000059220000}"/>
    <cellStyle name="RowTitles1-Detail 2 2 2 2 8 3 2 3" xfId="32830" xr:uid="{00000000-0005-0000-0000-00005A220000}"/>
    <cellStyle name="RowTitles1-Detail 2 2 2 2 8 3 3" xfId="17395" xr:uid="{00000000-0005-0000-0000-00005B220000}"/>
    <cellStyle name="RowTitles1-Detail 2 2 2 2 8 3 3 2" xfId="30061" xr:uid="{00000000-0005-0000-0000-00005C220000}"/>
    <cellStyle name="RowTitles1-Detail 2 2 2 2 8 3 3 2 2" xfId="38838" xr:uid="{00000000-0005-0000-0000-00005D220000}"/>
    <cellStyle name="RowTitles1-Detail 2 2 2 2 8 3 4" xfId="9655" xr:uid="{00000000-0005-0000-0000-00005E220000}"/>
    <cellStyle name="RowTitles1-Detail 2 2 2 2 8 3 4 2" xfId="20735" xr:uid="{00000000-0005-0000-0000-00005F220000}"/>
    <cellStyle name="RowTitles1-Detail 2 2 2 2 8 3 5" xfId="19548" xr:uid="{00000000-0005-0000-0000-000060220000}"/>
    <cellStyle name="RowTitles1-Detail 2 2 2 2 8 4" xfId="11100" xr:uid="{00000000-0005-0000-0000-000061220000}"/>
    <cellStyle name="RowTitles1-Detail 2 2 2 2 8 4 2" xfId="21534" xr:uid="{00000000-0005-0000-0000-000062220000}"/>
    <cellStyle name="RowTitles1-Detail 2 2 2 2 8 4 2 2" xfId="33684" xr:uid="{00000000-0005-0000-0000-000063220000}"/>
    <cellStyle name="RowTitles1-Detail 2 2 2 2 8 4 3" xfId="30845" xr:uid="{00000000-0005-0000-0000-000064220000}"/>
    <cellStyle name="RowTitles1-Detail 2 2 2 2 8 5" xfId="14807" xr:uid="{00000000-0005-0000-0000-000065220000}"/>
    <cellStyle name="RowTitles1-Detail 2 2 2 2 8 5 2" xfId="27488" xr:uid="{00000000-0005-0000-0000-000066220000}"/>
    <cellStyle name="RowTitles1-Detail 2 2 2 2 8 5 2 2" xfId="36309" xr:uid="{00000000-0005-0000-0000-000067220000}"/>
    <cellStyle name="RowTitles1-Detail 2 2 2 2 8 6" xfId="5788" xr:uid="{00000000-0005-0000-0000-000068220000}"/>
    <cellStyle name="RowTitles1-Detail 2 2 2 2 8 6 2" xfId="25232" xr:uid="{00000000-0005-0000-0000-000069220000}"/>
    <cellStyle name="RowTitles1-Detail 2 2 2 2 8 7" xfId="18382" xr:uid="{00000000-0005-0000-0000-00006A220000}"/>
    <cellStyle name="RowTitles1-Detail 2 2 2 2 9" xfId="1633" xr:uid="{00000000-0005-0000-0000-00006B220000}"/>
    <cellStyle name="RowTitles1-Detail 2 2 2 2 9 2" xfId="2254" xr:uid="{00000000-0005-0000-0000-00006C220000}"/>
    <cellStyle name="RowTitles1-Detail 2 2 2 2 9 2 2" xfId="11895" xr:uid="{00000000-0005-0000-0000-00006D220000}"/>
    <cellStyle name="RowTitles1-Detail 2 2 2 2 9 2 2 2" xfId="22295" xr:uid="{00000000-0005-0000-0000-00006E220000}"/>
    <cellStyle name="RowTitles1-Detail 2 2 2 2 9 2 2 2 2" xfId="33976" xr:uid="{00000000-0005-0000-0000-00006F220000}"/>
    <cellStyle name="RowTitles1-Detail 2 2 2 2 9 2 2 3" xfId="31176" xr:uid="{00000000-0005-0000-0000-000070220000}"/>
    <cellStyle name="RowTitles1-Detail 2 2 2 2 9 2 3" xfId="15542" xr:uid="{00000000-0005-0000-0000-000071220000}"/>
    <cellStyle name="RowTitles1-Detail 2 2 2 2 9 2 3 2" xfId="28208" xr:uid="{00000000-0005-0000-0000-000072220000}"/>
    <cellStyle name="RowTitles1-Detail 2 2 2 2 9 2 3 2 2" xfId="36995" xr:uid="{00000000-0005-0000-0000-000073220000}"/>
    <cellStyle name="RowTitles1-Detail 2 2 2 2 9 2 4" xfId="7333" xr:uid="{00000000-0005-0000-0000-000074220000}"/>
    <cellStyle name="RowTitles1-Detail 2 2 2 2 9 2 4 2" xfId="21672" xr:uid="{00000000-0005-0000-0000-000075220000}"/>
    <cellStyle name="RowTitles1-Detail 2 2 2 2 9 2 5" xfId="18428" xr:uid="{00000000-0005-0000-0000-000076220000}"/>
    <cellStyle name="RowTitles1-Detail 2 2 2 2 9 3" xfId="4411" xr:uid="{00000000-0005-0000-0000-000077220000}"/>
    <cellStyle name="RowTitles1-Detail 2 2 2 2 9 3 2" xfId="14033" xr:uid="{00000000-0005-0000-0000-000078220000}"/>
    <cellStyle name="RowTitles1-Detail 2 2 2 2 9 3 2 2" xfId="24370" xr:uid="{00000000-0005-0000-0000-000079220000}"/>
    <cellStyle name="RowTitles1-Detail 2 2 2 2 9 3 2 2 2" xfId="35532" xr:uid="{00000000-0005-0000-0000-00007A220000}"/>
    <cellStyle name="RowTitles1-Detail 2 2 2 2 9 3 2 3" xfId="32984" xr:uid="{00000000-0005-0000-0000-00007B220000}"/>
    <cellStyle name="RowTitles1-Detail 2 2 2 2 9 3 3" xfId="17584" xr:uid="{00000000-0005-0000-0000-00007C220000}"/>
    <cellStyle name="RowTitles1-Detail 2 2 2 2 9 3 3 2" xfId="30250" xr:uid="{00000000-0005-0000-0000-00007D220000}"/>
    <cellStyle name="RowTitles1-Detail 2 2 2 2 9 3 3 2 2" xfId="39027" xr:uid="{00000000-0005-0000-0000-00007E220000}"/>
    <cellStyle name="RowTitles1-Detail 2 2 2 2 9 3 4" xfId="9656" xr:uid="{00000000-0005-0000-0000-00007F220000}"/>
    <cellStyle name="RowTitles1-Detail 2 2 2 2 9 3 4 2" xfId="26063" xr:uid="{00000000-0005-0000-0000-000080220000}"/>
    <cellStyle name="RowTitles1-Detail 2 2 2 2 9 3 5" xfId="25727" xr:uid="{00000000-0005-0000-0000-000081220000}"/>
    <cellStyle name="RowTitles1-Detail 2 2 2 2 9 4" xfId="11304" xr:uid="{00000000-0005-0000-0000-000082220000}"/>
    <cellStyle name="RowTitles1-Detail 2 2 2 2 9 4 2" xfId="21733" xr:uid="{00000000-0005-0000-0000-000083220000}"/>
    <cellStyle name="RowTitles1-Detail 2 2 2 2 9 4 2 2" xfId="33817" xr:uid="{00000000-0005-0000-0000-000084220000}"/>
    <cellStyle name="RowTitles1-Detail 2 2 2 2 9 4 3" xfId="30999" xr:uid="{00000000-0005-0000-0000-000085220000}"/>
    <cellStyle name="RowTitles1-Detail 2 2 2 2 9 5" xfId="15011" xr:uid="{00000000-0005-0000-0000-000086220000}"/>
    <cellStyle name="RowTitles1-Detail 2 2 2 2 9 5 2" xfId="27684" xr:uid="{00000000-0005-0000-0000-000087220000}"/>
    <cellStyle name="RowTitles1-Detail 2 2 2 2 9 5 2 2" xfId="36498" xr:uid="{00000000-0005-0000-0000-000088220000}"/>
    <cellStyle name="RowTitles1-Detail 2 2 2 2 9 6" xfId="5789" xr:uid="{00000000-0005-0000-0000-000089220000}"/>
    <cellStyle name="RowTitles1-Detail 2 2 2 2 9 6 2" xfId="25057" xr:uid="{00000000-0005-0000-0000-00008A220000}"/>
    <cellStyle name="RowTitles1-Detail 2 2 2 2 9 7" xfId="20150" xr:uid="{00000000-0005-0000-0000-00008B220000}"/>
    <cellStyle name="RowTitles1-Detail 2 2 2 2_STUD aligned by INSTIT" xfId="4941" xr:uid="{00000000-0005-0000-0000-00008C220000}"/>
    <cellStyle name="RowTitles1-Detail 2 2 2 3" xfId="401" xr:uid="{00000000-0005-0000-0000-00008D220000}"/>
    <cellStyle name="RowTitles1-Detail 2 2 2 3 2" xfId="757" xr:uid="{00000000-0005-0000-0000-00008E220000}"/>
    <cellStyle name="RowTitles1-Detail 2 2 2 3 2 2" xfId="2256" xr:uid="{00000000-0005-0000-0000-00008F220000}"/>
    <cellStyle name="RowTitles1-Detail 2 2 2 3 2 2 2" xfId="11897" xr:uid="{00000000-0005-0000-0000-000090220000}"/>
    <cellStyle name="RowTitles1-Detail 2 2 2 3 2 2 2 2" xfId="22297" xr:uid="{00000000-0005-0000-0000-000091220000}"/>
    <cellStyle name="RowTitles1-Detail 2 2 2 3 2 2 2 2 2" xfId="33978" xr:uid="{00000000-0005-0000-0000-000092220000}"/>
    <cellStyle name="RowTitles1-Detail 2 2 2 3 2 2 2 3" xfId="31178" xr:uid="{00000000-0005-0000-0000-000093220000}"/>
    <cellStyle name="RowTitles1-Detail 2 2 2 3 2 2 3" xfId="15544" xr:uid="{00000000-0005-0000-0000-000094220000}"/>
    <cellStyle name="RowTitles1-Detail 2 2 2 3 2 2 3 2" xfId="28210" xr:uid="{00000000-0005-0000-0000-000095220000}"/>
    <cellStyle name="RowTitles1-Detail 2 2 2 3 2 2 3 2 2" xfId="36997" xr:uid="{00000000-0005-0000-0000-000096220000}"/>
    <cellStyle name="RowTitles1-Detail 2 2 2 3 2 2 4" xfId="6881" xr:uid="{00000000-0005-0000-0000-000097220000}"/>
    <cellStyle name="RowTitles1-Detail 2 2 2 3 2 2 4 2" xfId="18241" xr:uid="{00000000-0005-0000-0000-000098220000}"/>
    <cellStyle name="RowTitles1-Detail 2 2 2 3 2 2 5" xfId="4650" xr:uid="{00000000-0005-0000-0000-000099220000}"/>
    <cellStyle name="RowTitles1-Detail 2 2 2 3 2 3" xfId="3538" xr:uid="{00000000-0005-0000-0000-00009A220000}"/>
    <cellStyle name="RowTitles1-Detail 2 2 2 3 2 3 2" xfId="13170" xr:uid="{00000000-0005-0000-0000-00009B220000}"/>
    <cellStyle name="RowTitles1-Detail 2 2 2 3 2 3 2 2" xfId="23537" xr:uid="{00000000-0005-0000-0000-00009C220000}"/>
    <cellStyle name="RowTitles1-Detail 2 2 2 3 2 3 2 2 2" xfId="34981" xr:uid="{00000000-0005-0000-0000-00009D220000}"/>
    <cellStyle name="RowTitles1-Detail 2 2 2 3 2 3 2 3" xfId="32345" xr:uid="{00000000-0005-0000-0000-00009E220000}"/>
    <cellStyle name="RowTitles1-Detail 2 2 2 3 2 3 3" xfId="16779" xr:uid="{00000000-0005-0000-0000-00009F220000}"/>
    <cellStyle name="RowTitles1-Detail 2 2 2 3 2 3 3 2" xfId="29445" xr:uid="{00000000-0005-0000-0000-0000A0220000}"/>
    <cellStyle name="RowTitles1-Detail 2 2 2 3 2 3 3 2 2" xfId="38226" xr:uid="{00000000-0005-0000-0000-0000A1220000}"/>
    <cellStyle name="RowTitles1-Detail 2 2 2 3 2 3 4" xfId="8388" xr:uid="{00000000-0005-0000-0000-0000A2220000}"/>
    <cellStyle name="RowTitles1-Detail 2 2 2 3 2 3 4 2" xfId="26105" xr:uid="{00000000-0005-0000-0000-0000A3220000}"/>
    <cellStyle name="RowTitles1-Detail 2 2 2 3 2 3 5" xfId="19844" xr:uid="{00000000-0005-0000-0000-0000A4220000}"/>
    <cellStyle name="RowTitles1-Detail 2 2 2 3 2 4" xfId="9182" xr:uid="{00000000-0005-0000-0000-0000A5220000}"/>
    <cellStyle name="RowTitles1-Detail 2 2 2 3 2 4 2" xfId="19248" xr:uid="{00000000-0005-0000-0000-0000A6220000}"/>
    <cellStyle name="RowTitles1-Detail 2 2 2 3 2 5" xfId="10251" xr:uid="{00000000-0005-0000-0000-0000A7220000}"/>
    <cellStyle name="RowTitles1-Detail 2 2 2 3 2 5 2" xfId="26578" xr:uid="{00000000-0005-0000-0000-0000A8220000}"/>
    <cellStyle name="RowTitles1-Detail 2 2 2 3 2 5 2 2" xfId="35763" xr:uid="{00000000-0005-0000-0000-0000A9220000}"/>
    <cellStyle name="RowTitles1-Detail 2 2 2 3 3" xfId="1036" xr:uid="{00000000-0005-0000-0000-0000AA220000}"/>
    <cellStyle name="RowTitles1-Detail 2 2 2 3 3 2" xfId="2257" xr:uid="{00000000-0005-0000-0000-0000AB220000}"/>
    <cellStyle name="RowTitles1-Detail 2 2 2 3 3 2 2" xfId="11898" xr:uid="{00000000-0005-0000-0000-0000AC220000}"/>
    <cellStyle name="RowTitles1-Detail 2 2 2 3 3 2 2 2" xfId="22298" xr:uid="{00000000-0005-0000-0000-0000AD220000}"/>
    <cellStyle name="RowTitles1-Detail 2 2 2 3 3 2 2 2 2" xfId="33979" xr:uid="{00000000-0005-0000-0000-0000AE220000}"/>
    <cellStyle name="RowTitles1-Detail 2 2 2 3 3 2 2 3" xfId="31179" xr:uid="{00000000-0005-0000-0000-0000AF220000}"/>
    <cellStyle name="RowTitles1-Detail 2 2 2 3 3 2 3" xfId="15545" xr:uid="{00000000-0005-0000-0000-0000B0220000}"/>
    <cellStyle name="RowTitles1-Detail 2 2 2 3 3 2 3 2" xfId="28211" xr:uid="{00000000-0005-0000-0000-0000B1220000}"/>
    <cellStyle name="RowTitles1-Detail 2 2 2 3 3 2 3 2 2" xfId="36998" xr:uid="{00000000-0005-0000-0000-0000B2220000}"/>
    <cellStyle name="RowTitles1-Detail 2 2 2 3 3 2 4" xfId="7102" xr:uid="{00000000-0005-0000-0000-0000B3220000}"/>
    <cellStyle name="RowTitles1-Detail 2 2 2 3 3 2 4 2" xfId="17798" xr:uid="{00000000-0005-0000-0000-0000B4220000}"/>
    <cellStyle name="RowTitles1-Detail 2 2 2 3 3 2 5" xfId="26846" xr:uid="{00000000-0005-0000-0000-0000B5220000}"/>
    <cellStyle name="RowTitles1-Detail 2 2 2 3 3 3" xfId="3814" xr:uid="{00000000-0005-0000-0000-0000B6220000}"/>
    <cellStyle name="RowTitles1-Detail 2 2 2 3 3 3 2" xfId="13441" xr:uid="{00000000-0005-0000-0000-0000B7220000}"/>
    <cellStyle name="RowTitles1-Detail 2 2 2 3 3 3 2 2" xfId="23802" xr:uid="{00000000-0005-0000-0000-0000B8220000}"/>
    <cellStyle name="RowTitles1-Detail 2 2 2 3 3 3 2 2 2" xfId="35146" xr:uid="{00000000-0005-0000-0000-0000B9220000}"/>
    <cellStyle name="RowTitles1-Detail 2 2 2 3 3 3 2 3" xfId="32538" xr:uid="{00000000-0005-0000-0000-0000BA220000}"/>
    <cellStyle name="RowTitles1-Detail 2 2 2 3 3 3 3" xfId="17034" xr:uid="{00000000-0005-0000-0000-0000BB220000}"/>
    <cellStyle name="RowTitles1-Detail 2 2 2 3 3 3 3 2" xfId="29700" xr:uid="{00000000-0005-0000-0000-0000BC220000}"/>
    <cellStyle name="RowTitles1-Detail 2 2 2 3 3 3 3 2 2" xfId="38479" xr:uid="{00000000-0005-0000-0000-0000BD220000}"/>
    <cellStyle name="RowTitles1-Detail 2 2 2 3 3 3 4" xfId="8610" xr:uid="{00000000-0005-0000-0000-0000BE220000}"/>
    <cellStyle name="RowTitles1-Detail 2 2 2 3 3 3 4 2" xfId="24947" xr:uid="{00000000-0005-0000-0000-0000BF220000}"/>
    <cellStyle name="RowTitles1-Detail 2 2 2 3 3 3 5" xfId="18967" xr:uid="{00000000-0005-0000-0000-0000C0220000}"/>
    <cellStyle name="RowTitles1-Detail 2 2 2 3 3 4" xfId="9406" xr:uid="{00000000-0005-0000-0000-0000C1220000}"/>
    <cellStyle name="RowTitles1-Detail 2 2 2 3 3 4 2" xfId="24901" xr:uid="{00000000-0005-0000-0000-0000C2220000}"/>
    <cellStyle name="RowTitles1-Detail 2 2 2 3 3 5" xfId="10754" xr:uid="{00000000-0005-0000-0000-0000C3220000}"/>
    <cellStyle name="RowTitles1-Detail 2 2 2 3 3 5 2" xfId="21222" xr:uid="{00000000-0005-0000-0000-0000C4220000}"/>
    <cellStyle name="RowTitles1-Detail 2 2 2 3 3 5 2 2" xfId="33487" xr:uid="{00000000-0005-0000-0000-0000C5220000}"/>
    <cellStyle name="RowTitles1-Detail 2 2 2 3 3 5 3" xfId="30616" xr:uid="{00000000-0005-0000-0000-0000C6220000}"/>
    <cellStyle name="RowTitles1-Detail 2 2 2 3 3 6" xfId="14438" xr:uid="{00000000-0005-0000-0000-0000C7220000}"/>
    <cellStyle name="RowTitles1-Detail 2 2 2 3 3 6 2" xfId="27131" xr:uid="{00000000-0005-0000-0000-0000C8220000}"/>
    <cellStyle name="RowTitles1-Detail 2 2 2 3 3 6 2 2" xfId="35968" xr:uid="{00000000-0005-0000-0000-0000C9220000}"/>
    <cellStyle name="RowTitles1-Detail 2 2 2 3 3 7" xfId="5561" xr:uid="{00000000-0005-0000-0000-0000CA220000}"/>
    <cellStyle name="RowTitles1-Detail 2 2 2 3 3 7 2" xfId="17899" xr:uid="{00000000-0005-0000-0000-0000CB220000}"/>
    <cellStyle name="RowTitles1-Detail 2 2 2 3 3 8" xfId="18834" xr:uid="{00000000-0005-0000-0000-0000CC220000}"/>
    <cellStyle name="RowTitles1-Detail 2 2 2 3 4" xfId="1269" xr:uid="{00000000-0005-0000-0000-0000CD220000}"/>
    <cellStyle name="RowTitles1-Detail 2 2 2 3 4 2" xfId="2258" xr:uid="{00000000-0005-0000-0000-0000CE220000}"/>
    <cellStyle name="RowTitles1-Detail 2 2 2 3 4 2 2" xfId="11899" xr:uid="{00000000-0005-0000-0000-0000CF220000}"/>
    <cellStyle name="RowTitles1-Detail 2 2 2 3 4 2 2 2" xfId="22299" xr:uid="{00000000-0005-0000-0000-0000D0220000}"/>
    <cellStyle name="RowTitles1-Detail 2 2 2 3 4 2 2 2 2" xfId="33980" xr:uid="{00000000-0005-0000-0000-0000D1220000}"/>
    <cellStyle name="RowTitles1-Detail 2 2 2 3 4 2 2 3" xfId="31180" xr:uid="{00000000-0005-0000-0000-0000D2220000}"/>
    <cellStyle name="RowTitles1-Detail 2 2 2 3 4 2 3" xfId="15546" xr:uid="{00000000-0005-0000-0000-0000D3220000}"/>
    <cellStyle name="RowTitles1-Detail 2 2 2 3 4 2 3 2" xfId="28212" xr:uid="{00000000-0005-0000-0000-0000D4220000}"/>
    <cellStyle name="RowTitles1-Detail 2 2 2 3 4 2 3 2 2" xfId="36999" xr:uid="{00000000-0005-0000-0000-0000D5220000}"/>
    <cellStyle name="RowTitles1-Detail 2 2 2 3 4 2 4" xfId="7334" xr:uid="{00000000-0005-0000-0000-0000D6220000}"/>
    <cellStyle name="RowTitles1-Detail 2 2 2 3 4 2 4 2" xfId="20163" xr:uid="{00000000-0005-0000-0000-0000D7220000}"/>
    <cellStyle name="RowTitles1-Detail 2 2 2 3 4 2 5" xfId="20330" xr:uid="{00000000-0005-0000-0000-0000D8220000}"/>
    <cellStyle name="RowTitles1-Detail 2 2 2 3 4 3" xfId="4047" xr:uid="{00000000-0005-0000-0000-0000D9220000}"/>
    <cellStyle name="RowTitles1-Detail 2 2 2 3 4 3 2" xfId="13669" xr:uid="{00000000-0005-0000-0000-0000DA220000}"/>
    <cellStyle name="RowTitles1-Detail 2 2 2 3 4 3 2 2" xfId="24021" xr:uid="{00000000-0005-0000-0000-0000DB220000}"/>
    <cellStyle name="RowTitles1-Detail 2 2 2 3 4 3 2 2 2" xfId="35294" xr:uid="{00000000-0005-0000-0000-0000DC220000}"/>
    <cellStyle name="RowTitles1-Detail 2 2 2 3 4 3 2 3" xfId="32709" xr:uid="{00000000-0005-0000-0000-0000DD220000}"/>
    <cellStyle name="RowTitles1-Detail 2 2 2 3 4 3 3" xfId="17247" xr:uid="{00000000-0005-0000-0000-0000DE220000}"/>
    <cellStyle name="RowTitles1-Detail 2 2 2 3 4 3 3 2" xfId="29913" xr:uid="{00000000-0005-0000-0000-0000DF220000}"/>
    <cellStyle name="RowTitles1-Detail 2 2 2 3 4 3 3 2 2" xfId="38690" xr:uid="{00000000-0005-0000-0000-0000E0220000}"/>
    <cellStyle name="RowTitles1-Detail 2 2 2 3 4 3 4" xfId="9657" xr:uid="{00000000-0005-0000-0000-0000E1220000}"/>
    <cellStyle name="RowTitles1-Detail 2 2 2 3 4 3 4 2" xfId="4676" xr:uid="{00000000-0005-0000-0000-0000E2220000}"/>
    <cellStyle name="RowTitles1-Detail 2 2 2 3 4 3 5" xfId="21337" xr:uid="{00000000-0005-0000-0000-0000E3220000}"/>
    <cellStyle name="RowTitles1-Detail 2 2 2 3 4 4" xfId="10940" xr:uid="{00000000-0005-0000-0000-0000E4220000}"/>
    <cellStyle name="RowTitles1-Detail 2 2 2 3 4 4 2" xfId="21380" xr:uid="{00000000-0005-0000-0000-0000E5220000}"/>
    <cellStyle name="RowTitles1-Detail 2 2 2 3 4 4 2 2" xfId="33579" xr:uid="{00000000-0005-0000-0000-0000E6220000}"/>
    <cellStyle name="RowTitles1-Detail 2 2 2 3 4 4 3" xfId="30724" xr:uid="{00000000-0005-0000-0000-0000E7220000}"/>
    <cellStyle name="RowTitles1-Detail 2 2 2 3 4 5" xfId="14647" xr:uid="{00000000-0005-0000-0000-0000E8220000}"/>
    <cellStyle name="RowTitles1-Detail 2 2 2 3 4 5 2" xfId="27332" xr:uid="{00000000-0005-0000-0000-0000E9220000}"/>
    <cellStyle name="RowTitles1-Detail 2 2 2 3 4 5 2 2" xfId="36161" xr:uid="{00000000-0005-0000-0000-0000EA220000}"/>
    <cellStyle name="RowTitles1-Detail 2 2 2 3 4 6" xfId="5790" xr:uid="{00000000-0005-0000-0000-0000EB220000}"/>
    <cellStyle name="RowTitles1-Detail 2 2 2 3 4 6 2" xfId="18110" xr:uid="{00000000-0005-0000-0000-0000EC220000}"/>
    <cellStyle name="RowTitles1-Detail 2 2 2 3 4 7" xfId="7189" xr:uid="{00000000-0005-0000-0000-0000ED220000}"/>
    <cellStyle name="RowTitles1-Detail 2 2 2 3 5" xfId="1486" xr:uid="{00000000-0005-0000-0000-0000EE220000}"/>
    <cellStyle name="RowTitles1-Detail 2 2 2 3 5 2" xfId="2259" xr:uid="{00000000-0005-0000-0000-0000EF220000}"/>
    <cellStyle name="RowTitles1-Detail 2 2 2 3 5 2 2" xfId="11900" xr:uid="{00000000-0005-0000-0000-0000F0220000}"/>
    <cellStyle name="RowTitles1-Detail 2 2 2 3 5 2 2 2" xfId="22300" xr:uid="{00000000-0005-0000-0000-0000F1220000}"/>
    <cellStyle name="RowTitles1-Detail 2 2 2 3 5 2 2 2 2" xfId="33981" xr:uid="{00000000-0005-0000-0000-0000F2220000}"/>
    <cellStyle name="RowTitles1-Detail 2 2 2 3 5 2 2 3" xfId="31181" xr:uid="{00000000-0005-0000-0000-0000F3220000}"/>
    <cellStyle name="RowTitles1-Detail 2 2 2 3 5 2 3" xfId="15547" xr:uid="{00000000-0005-0000-0000-0000F4220000}"/>
    <cellStyle name="RowTitles1-Detail 2 2 2 3 5 2 3 2" xfId="28213" xr:uid="{00000000-0005-0000-0000-0000F5220000}"/>
    <cellStyle name="RowTitles1-Detail 2 2 2 3 5 2 3 2 2" xfId="37000" xr:uid="{00000000-0005-0000-0000-0000F6220000}"/>
    <cellStyle name="RowTitles1-Detail 2 2 2 3 5 2 4" xfId="7335" xr:uid="{00000000-0005-0000-0000-0000F7220000}"/>
    <cellStyle name="RowTitles1-Detail 2 2 2 3 5 2 4 2" xfId="18016" xr:uid="{00000000-0005-0000-0000-0000F8220000}"/>
    <cellStyle name="RowTitles1-Detail 2 2 2 3 5 2 5" xfId="19019" xr:uid="{00000000-0005-0000-0000-0000F9220000}"/>
    <cellStyle name="RowTitles1-Detail 2 2 2 3 5 3" xfId="4264" xr:uid="{00000000-0005-0000-0000-0000FA220000}"/>
    <cellStyle name="RowTitles1-Detail 2 2 2 3 5 3 2" xfId="13886" xr:uid="{00000000-0005-0000-0000-0000FB220000}"/>
    <cellStyle name="RowTitles1-Detail 2 2 2 3 5 3 2 2" xfId="24228" xr:uid="{00000000-0005-0000-0000-0000FC220000}"/>
    <cellStyle name="RowTitles1-Detail 2 2 2 3 5 3 2 2 2" xfId="35435" xr:uid="{00000000-0005-0000-0000-0000FD220000}"/>
    <cellStyle name="RowTitles1-Detail 2 2 2 3 5 3 2 3" xfId="32871" xr:uid="{00000000-0005-0000-0000-0000FE220000}"/>
    <cellStyle name="RowTitles1-Detail 2 2 2 3 5 3 3" xfId="17446" xr:uid="{00000000-0005-0000-0000-0000FF220000}"/>
    <cellStyle name="RowTitles1-Detail 2 2 2 3 5 3 3 2" xfId="30112" xr:uid="{00000000-0005-0000-0000-000000230000}"/>
    <cellStyle name="RowTitles1-Detail 2 2 2 3 5 3 3 2 2" xfId="38889" xr:uid="{00000000-0005-0000-0000-000001230000}"/>
    <cellStyle name="RowTitles1-Detail 2 2 2 3 5 3 4" xfId="9658" xr:uid="{00000000-0005-0000-0000-000002230000}"/>
    <cellStyle name="RowTitles1-Detail 2 2 2 3 5 3 4 2" xfId="17895" xr:uid="{00000000-0005-0000-0000-000003230000}"/>
    <cellStyle name="RowTitles1-Detail 2 2 2 3 5 3 5" xfId="18068" xr:uid="{00000000-0005-0000-0000-000004230000}"/>
    <cellStyle name="RowTitles1-Detail 2 2 2 3 5 4" xfId="11157" xr:uid="{00000000-0005-0000-0000-000005230000}"/>
    <cellStyle name="RowTitles1-Detail 2 2 2 3 5 4 2" xfId="21588" xr:uid="{00000000-0005-0000-0000-000006230000}"/>
    <cellStyle name="RowTitles1-Detail 2 2 2 3 5 4 2 2" xfId="33720" xr:uid="{00000000-0005-0000-0000-000007230000}"/>
    <cellStyle name="RowTitles1-Detail 2 2 2 3 5 4 3" xfId="30886" xr:uid="{00000000-0005-0000-0000-000008230000}"/>
    <cellStyle name="RowTitles1-Detail 2 2 2 3 5 5" xfId="14864" xr:uid="{00000000-0005-0000-0000-000009230000}"/>
    <cellStyle name="RowTitles1-Detail 2 2 2 3 5 5 2" xfId="27541" xr:uid="{00000000-0005-0000-0000-00000A230000}"/>
    <cellStyle name="RowTitles1-Detail 2 2 2 3 5 5 2 2" xfId="36360" xr:uid="{00000000-0005-0000-0000-00000B230000}"/>
    <cellStyle name="RowTitles1-Detail 2 2 2 3 5 6" xfId="5791" xr:uid="{00000000-0005-0000-0000-00000C230000}"/>
    <cellStyle name="RowTitles1-Detail 2 2 2 3 5 6 2" xfId="26853" xr:uid="{00000000-0005-0000-0000-00000D230000}"/>
    <cellStyle name="RowTitles1-Detail 2 2 2 3 5 7" xfId="20873" xr:uid="{00000000-0005-0000-0000-00000E230000}"/>
    <cellStyle name="RowTitles1-Detail 2 2 2 3 6" xfId="1688" xr:uid="{00000000-0005-0000-0000-00000F230000}"/>
    <cellStyle name="RowTitles1-Detail 2 2 2 3 6 2" xfId="2260" xr:uid="{00000000-0005-0000-0000-000010230000}"/>
    <cellStyle name="RowTitles1-Detail 2 2 2 3 6 2 2" xfId="11901" xr:uid="{00000000-0005-0000-0000-000011230000}"/>
    <cellStyle name="RowTitles1-Detail 2 2 2 3 6 2 2 2" xfId="22301" xr:uid="{00000000-0005-0000-0000-000012230000}"/>
    <cellStyle name="RowTitles1-Detail 2 2 2 3 6 2 2 2 2" xfId="33982" xr:uid="{00000000-0005-0000-0000-000013230000}"/>
    <cellStyle name="RowTitles1-Detail 2 2 2 3 6 2 2 3" xfId="31182" xr:uid="{00000000-0005-0000-0000-000014230000}"/>
    <cellStyle name="RowTitles1-Detail 2 2 2 3 6 2 3" xfId="15548" xr:uid="{00000000-0005-0000-0000-000015230000}"/>
    <cellStyle name="RowTitles1-Detail 2 2 2 3 6 2 3 2" xfId="28214" xr:uid="{00000000-0005-0000-0000-000016230000}"/>
    <cellStyle name="RowTitles1-Detail 2 2 2 3 6 2 3 2 2" xfId="37001" xr:uid="{00000000-0005-0000-0000-000017230000}"/>
    <cellStyle name="RowTitles1-Detail 2 2 2 3 6 2 4" xfId="7336" xr:uid="{00000000-0005-0000-0000-000018230000}"/>
    <cellStyle name="RowTitles1-Detail 2 2 2 3 6 2 4 2" xfId="17958" xr:uid="{00000000-0005-0000-0000-000019230000}"/>
    <cellStyle name="RowTitles1-Detail 2 2 2 3 6 2 5" xfId="17882" xr:uid="{00000000-0005-0000-0000-00001A230000}"/>
    <cellStyle name="RowTitles1-Detail 2 2 2 3 6 3" xfId="4466" xr:uid="{00000000-0005-0000-0000-00001B230000}"/>
    <cellStyle name="RowTitles1-Detail 2 2 2 3 6 3 2" xfId="14088" xr:uid="{00000000-0005-0000-0000-00001C230000}"/>
    <cellStyle name="RowTitles1-Detail 2 2 2 3 6 3 2 2" xfId="24420" xr:uid="{00000000-0005-0000-0000-00001D230000}"/>
    <cellStyle name="RowTitles1-Detail 2 2 2 3 6 3 2 2 2" xfId="35566" xr:uid="{00000000-0005-0000-0000-00001E230000}"/>
    <cellStyle name="RowTitles1-Detail 2 2 2 3 6 3 2 3" xfId="33023" xr:uid="{00000000-0005-0000-0000-00001F230000}"/>
    <cellStyle name="RowTitles1-Detail 2 2 2 3 6 3 3" xfId="17633" xr:uid="{00000000-0005-0000-0000-000020230000}"/>
    <cellStyle name="RowTitles1-Detail 2 2 2 3 6 3 3 2" xfId="30299" xr:uid="{00000000-0005-0000-0000-000021230000}"/>
    <cellStyle name="RowTitles1-Detail 2 2 2 3 6 3 3 2 2" xfId="39076" xr:uid="{00000000-0005-0000-0000-000022230000}"/>
    <cellStyle name="RowTitles1-Detail 2 2 2 3 6 3 4" xfId="9659" xr:uid="{00000000-0005-0000-0000-000023230000}"/>
    <cellStyle name="RowTitles1-Detail 2 2 2 3 6 3 4 2" xfId="20345" xr:uid="{00000000-0005-0000-0000-000024230000}"/>
    <cellStyle name="RowTitles1-Detail 2 2 2 3 6 3 5" xfId="24940" xr:uid="{00000000-0005-0000-0000-000025230000}"/>
    <cellStyle name="RowTitles1-Detail 2 2 2 3 6 4" xfId="11359" xr:uid="{00000000-0005-0000-0000-000026230000}"/>
    <cellStyle name="RowTitles1-Detail 2 2 2 3 6 4 2" xfId="21784" xr:uid="{00000000-0005-0000-0000-000027230000}"/>
    <cellStyle name="RowTitles1-Detail 2 2 2 3 6 4 2 2" xfId="33851" xr:uid="{00000000-0005-0000-0000-000028230000}"/>
    <cellStyle name="RowTitles1-Detail 2 2 2 3 6 4 3" xfId="31038" xr:uid="{00000000-0005-0000-0000-000029230000}"/>
    <cellStyle name="RowTitles1-Detail 2 2 2 3 6 5" xfId="15066" xr:uid="{00000000-0005-0000-0000-00002A230000}"/>
    <cellStyle name="RowTitles1-Detail 2 2 2 3 6 5 2" xfId="27735" xr:uid="{00000000-0005-0000-0000-00002B230000}"/>
    <cellStyle name="RowTitles1-Detail 2 2 2 3 6 5 2 2" xfId="36547" xr:uid="{00000000-0005-0000-0000-00002C230000}"/>
    <cellStyle name="RowTitles1-Detail 2 2 2 3 6 6" xfId="5792" xr:uid="{00000000-0005-0000-0000-00002D230000}"/>
    <cellStyle name="RowTitles1-Detail 2 2 2 3 6 6 2" xfId="19121" xr:uid="{00000000-0005-0000-0000-00002E230000}"/>
    <cellStyle name="RowTitles1-Detail 2 2 2 3 6 7" xfId="4905" xr:uid="{00000000-0005-0000-0000-00002F230000}"/>
    <cellStyle name="RowTitles1-Detail 2 2 2 3 7" xfId="2255" xr:uid="{00000000-0005-0000-0000-000030230000}"/>
    <cellStyle name="RowTitles1-Detail 2 2 2 3 7 2" xfId="11896" xr:uid="{00000000-0005-0000-0000-000031230000}"/>
    <cellStyle name="RowTitles1-Detail 2 2 2 3 7 2 2" xfId="22296" xr:uid="{00000000-0005-0000-0000-000032230000}"/>
    <cellStyle name="RowTitles1-Detail 2 2 2 3 7 2 2 2" xfId="33977" xr:uid="{00000000-0005-0000-0000-000033230000}"/>
    <cellStyle name="RowTitles1-Detail 2 2 2 3 7 2 3" xfId="31177" xr:uid="{00000000-0005-0000-0000-000034230000}"/>
    <cellStyle name="RowTitles1-Detail 2 2 2 3 7 3" xfId="15543" xr:uid="{00000000-0005-0000-0000-000035230000}"/>
    <cellStyle name="RowTitles1-Detail 2 2 2 3 7 3 2" xfId="28209" xr:uid="{00000000-0005-0000-0000-000036230000}"/>
    <cellStyle name="RowTitles1-Detail 2 2 2 3 7 3 2 2" xfId="36996" xr:uid="{00000000-0005-0000-0000-000037230000}"/>
    <cellStyle name="RowTitles1-Detail 2 2 2 3 7 4" xfId="6443" xr:uid="{00000000-0005-0000-0000-000038230000}"/>
    <cellStyle name="RowTitles1-Detail 2 2 2 3 7 4 2" xfId="20351" xr:uid="{00000000-0005-0000-0000-000039230000}"/>
    <cellStyle name="RowTitles1-Detail 2 2 2 3 7 5" xfId="20138" xr:uid="{00000000-0005-0000-0000-00003A230000}"/>
    <cellStyle name="RowTitles1-Detail 2 2 2 3 8" xfId="8893" xr:uid="{00000000-0005-0000-0000-00003B230000}"/>
    <cellStyle name="RowTitles1-Detail 2 2 2 3 8 2" xfId="19536" xr:uid="{00000000-0005-0000-0000-00003C230000}"/>
    <cellStyle name="RowTitles1-Detail 2 2 2 3 9" xfId="10526" xr:uid="{00000000-0005-0000-0000-00003D230000}"/>
    <cellStyle name="RowTitles1-Detail 2 2 2 3 9 2" xfId="25325" xr:uid="{00000000-0005-0000-0000-00003E230000}"/>
    <cellStyle name="RowTitles1-Detail 2 2 2 3 9 2 2" xfId="35694" xr:uid="{00000000-0005-0000-0000-00003F230000}"/>
    <cellStyle name="RowTitles1-Detail 2 2 2 3_STUD aligned by INSTIT" xfId="4945" xr:uid="{00000000-0005-0000-0000-000040230000}"/>
    <cellStyle name="RowTitles1-Detail 2 2 2 4" xfId="459" xr:uid="{00000000-0005-0000-0000-000041230000}"/>
    <cellStyle name="RowTitles1-Detail 2 2 2 4 2" xfId="815" xr:uid="{00000000-0005-0000-0000-000042230000}"/>
    <cellStyle name="RowTitles1-Detail 2 2 2 4 2 2" xfId="2262" xr:uid="{00000000-0005-0000-0000-000043230000}"/>
    <cellStyle name="RowTitles1-Detail 2 2 2 4 2 2 2" xfId="11903" xr:uid="{00000000-0005-0000-0000-000044230000}"/>
    <cellStyle name="RowTitles1-Detail 2 2 2 4 2 2 2 2" xfId="22303" xr:uid="{00000000-0005-0000-0000-000045230000}"/>
    <cellStyle name="RowTitles1-Detail 2 2 2 4 2 2 2 2 2" xfId="33984" xr:uid="{00000000-0005-0000-0000-000046230000}"/>
    <cellStyle name="RowTitles1-Detail 2 2 2 4 2 2 2 3" xfId="31184" xr:uid="{00000000-0005-0000-0000-000047230000}"/>
    <cellStyle name="RowTitles1-Detail 2 2 2 4 2 2 3" xfId="15550" xr:uid="{00000000-0005-0000-0000-000048230000}"/>
    <cellStyle name="RowTitles1-Detail 2 2 2 4 2 2 3 2" xfId="28216" xr:uid="{00000000-0005-0000-0000-000049230000}"/>
    <cellStyle name="RowTitles1-Detail 2 2 2 4 2 2 3 2 2" xfId="37003" xr:uid="{00000000-0005-0000-0000-00004A230000}"/>
    <cellStyle name="RowTitles1-Detail 2 2 2 4 2 2 4" xfId="6762" xr:uid="{00000000-0005-0000-0000-00004B230000}"/>
    <cellStyle name="RowTitles1-Detail 2 2 2 4 2 2 4 2" xfId="25248" xr:uid="{00000000-0005-0000-0000-00004C230000}"/>
    <cellStyle name="RowTitles1-Detail 2 2 2 4 2 2 5" xfId="20086" xr:uid="{00000000-0005-0000-0000-00004D230000}"/>
    <cellStyle name="RowTitles1-Detail 2 2 2 4 2 3" xfId="3596" xr:uid="{00000000-0005-0000-0000-00004E230000}"/>
    <cellStyle name="RowTitles1-Detail 2 2 2 4 2 3 2" xfId="13224" xr:uid="{00000000-0005-0000-0000-00004F230000}"/>
    <cellStyle name="RowTitles1-Detail 2 2 2 4 2 3 2 2" xfId="23592" xr:uid="{00000000-0005-0000-0000-000050230000}"/>
    <cellStyle name="RowTitles1-Detail 2 2 2 4 2 3 2 2 2" xfId="35013" xr:uid="{00000000-0005-0000-0000-000051230000}"/>
    <cellStyle name="RowTitles1-Detail 2 2 2 4 2 3 2 3" xfId="32383" xr:uid="{00000000-0005-0000-0000-000052230000}"/>
    <cellStyle name="RowTitles1-Detail 2 2 2 4 2 3 3" xfId="16831" xr:uid="{00000000-0005-0000-0000-000053230000}"/>
    <cellStyle name="RowTitles1-Detail 2 2 2 4 2 3 3 2" xfId="29497" xr:uid="{00000000-0005-0000-0000-000054230000}"/>
    <cellStyle name="RowTitles1-Detail 2 2 2 4 2 3 3 2 2" xfId="38277" xr:uid="{00000000-0005-0000-0000-000055230000}"/>
    <cellStyle name="RowTitles1-Detail 2 2 2 4 2 3 4" xfId="8268" xr:uid="{00000000-0005-0000-0000-000056230000}"/>
    <cellStyle name="RowTitles1-Detail 2 2 2 4 2 3 4 2" xfId="21282" xr:uid="{00000000-0005-0000-0000-000057230000}"/>
    <cellStyle name="RowTitles1-Detail 2 2 2 4 2 3 5" xfId="24994" xr:uid="{00000000-0005-0000-0000-000058230000}"/>
    <cellStyle name="RowTitles1-Detail 2 2 2 4 2 4" xfId="9059" xr:uid="{00000000-0005-0000-0000-000059230000}"/>
    <cellStyle name="RowTitles1-Detail 2 2 2 4 2 4 2" xfId="7183" xr:uid="{00000000-0005-0000-0000-00005A230000}"/>
    <cellStyle name="RowTitles1-Detail 2 2 2 4 2 5" xfId="10576" xr:uid="{00000000-0005-0000-0000-00005B230000}"/>
    <cellStyle name="RowTitles1-Detail 2 2 2 4 2 5 2" xfId="21061" xr:uid="{00000000-0005-0000-0000-00005C230000}"/>
    <cellStyle name="RowTitles1-Detail 2 2 2 4 2 5 2 2" xfId="33402" xr:uid="{00000000-0005-0000-0000-00005D230000}"/>
    <cellStyle name="RowTitles1-Detail 2 2 2 4 2 5 3" xfId="30514" xr:uid="{00000000-0005-0000-0000-00005E230000}"/>
    <cellStyle name="RowTitles1-Detail 2 2 2 4 2 6" xfId="14230" xr:uid="{00000000-0005-0000-0000-00005F230000}"/>
    <cellStyle name="RowTitles1-Detail 2 2 2 4 2 6 2" xfId="26932" xr:uid="{00000000-0005-0000-0000-000060230000}"/>
    <cellStyle name="RowTitles1-Detail 2 2 2 4 2 6 2 2" xfId="35775" xr:uid="{00000000-0005-0000-0000-000061230000}"/>
    <cellStyle name="RowTitles1-Detail 2 2 2 4 2 7" xfId="5290" xr:uid="{00000000-0005-0000-0000-000062230000}"/>
    <cellStyle name="RowTitles1-Detail 2 2 2 4 2 7 2" xfId="25078" xr:uid="{00000000-0005-0000-0000-000063230000}"/>
    <cellStyle name="RowTitles1-Detail 2 2 2 4 2 8" xfId="26719" xr:uid="{00000000-0005-0000-0000-000064230000}"/>
    <cellStyle name="RowTitles1-Detail 2 2 2 4 3" xfId="1094" xr:uid="{00000000-0005-0000-0000-000065230000}"/>
    <cellStyle name="RowTitles1-Detail 2 2 2 4 3 2" xfId="2263" xr:uid="{00000000-0005-0000-0000-000066230000}"/>
    <cellStyle name="RowTitles1-Detail 2 2 2 4 3 2 2" xfId="11904" xr:uid="{00000000-0005-0000-0000-000067230000}"/>
    <cellStyle name="RowTitles1-Detail 2 2 2 4 3 2 2 2" xfId="22304" xr:uid="{00000000-0005-0000-0000-000068230000}"/>
    <cellStyle name="RowTitles1-Detail 2 2 2 4 3 2 2 2 2" xfId="33985" xr:uid="{00000000-0005-0000-0000-000069230000}"/>
    <cellStyle name="RowTitles1-Detail 2 2 2 4 3 2 2 3" xfId="31185" xr:uid="{00000000-0005-0000-0000-00006A230000}"/>
    <cellStyle name="RowTitles1-Detail 2 2 2 4 3 2 3" xfId="15551" xr:uid="{00000000-0005-0000-0000-00006B230000}"/>
    <cellStyle name="RowTitles1-Detail 2 2 2 4 3 2 3 2" xfId="28217" xr:uid="{00000000-0005-0000-0000-00006C230000}"/>
    <cellStyle name="RowTitles1-Detail 2 2 2 4 3 2 3 2 2" xfId="37004" xr:uid="{00000000-0005-0000-0000-00006D230000}"/>
    <cellStyle name="RowTitles1-Detail 2 2 2 4 3 2 4" xfId="6934" xr:uid="{00000000-0005-0000-0000-00006E230000}"/>
    <cellStyle name="RowTitles1-Detail 2 2 2 4 3 2 4 2" xfId="18437" xr:uid="{00000000-0005-0000-0000-00006F230000}"/>
    <cellStyle name="RowTitles1-Detail 2 2 2 4 3 2 5" xfId="26717" xr:uid="{00000000-0005-0000-0000-000070230000}"/>
    <cellStyle name="RowTitles1-Detail 2 2 2 4 3 3" xfId="3872" xr:uid="{00000000-0005-0000-0000-000071230000}"/>
    <cellStyle name="RowTitles1-Detail 2 2 2 4 3 3 2" xfId="13495" xr:uid="{00000000-0005-0000-0000-000072230000}"/>
    <cellStyle name="RowTitles1-Detail 2 2 2 4 3 3 2 2" xfId="23856" xr:uid="{00000000-0005-0000-0000-000073230000}"/>
    <cellStyle name="RowTitles1-Detail 2 2 2 4 3 3 2 2 2" xfId="35178" xr:uid="{00000000-0005-0000-0000-000074230000}"/>
    <cellStyle name="RowTitles1-Detail 2 2 2 4 3 3 2 3" xfId="32576" xr:uid="{00000000-0005-0000-0000-000075230000}"/>
    <cellStyle name="RowTitles1-Detail 2 2 2 4 3 3 3" xfId="17086" xr:uid="{00000000-0005-0000-0000-000076230000}"/>
    <cellStyle name="RowTitles1-Detail 2 2 2 4 3 3 3 2" xfId="29752" xr:uid="{00000000-0005-0000-0000-000077230000}"/>
    <cellStyle name="RowTitles1-Detail 2 2 2 4 3 3 3 2 2" xfId="38530" xr:uid="{00000000-0005-0000-0000-000078230000}"/>
    <cellStyle name="RowTitles1-Detail 2 2 2 4 3 3 4" xfId="8442" xr:uid="{00000000-0005-0000-0000-000079230000}"/>
    <cellStyle name="RowTitles1-Detail 2 2 2 4 3 3 4 2" xfId="24701" xr:uid="{00000000-0005-0000-0000-00007A230000}"/>
    <cellStyle name="RowTitles1-Detail 2 2 2 4 3 3 5" xfId="24612" xr:uid="{00000000-0005-0000-0000-00007B230000}"/>
    <cellStyle name="RowTitles1-Detail 2 2 2 4 3 4" xfId="9236" xr:uid="{00000000-0005-0000-0000-00007C230000}"/>
    <cellStyle name="RowTitles1-Detail 2 2 2 4 3 4 2" xfId="20646" xr:uid="{00000000-0005-0000-0000-00007D230000}"/>
    <cellStyle name="RowTitles1-Detail 2 2 2 4 3 5" xfId="14486" xr:uid="{00000000-0005-0000-0000-00007E230000}"/>
    <cellStyle name="RowTitles1-Detail 2 2 2 4 3 5 2" xfId="27178" xr:uid="{00000000-0005-0000-0000-00007F230000}"/>
    <cellStyle name="RowTitles1-Detail 2 2 2 4 3 5 2 2" xfId="36014" xr:uid="{00000000-0005-0000-0000-000080230000}"/>
    <cellStyle name="RowTitles1-Detail 2 2 2 4 4" xfId="1323" xr:uid="{00000000-0005-0000-0000-000081230000}"/>
    <cellStyle name="RowTitles1-Detail 2 2 2 4 4 2" xfId="2264" xr:uid="{00000000-0005-0000-0000-000082230000}"/>
    <cellStyle name="RowTitles1-Detail 2 2 2 4 4 2 2" xfId="11905" xr:uid="{00000000-0005-0000-0000-000083230000}"/>
    <cellStyle name="RowTitles1-Detail 2 2 2 4 4 2 2 2" xfId="22305" xr:uid="{00000000-0005-0000-0000-000084230000}"/>
    <cellStyle name="RowTitles1-Detail 2 2 2 4 4 2 2 2 2" xfId="33986" xr:uid="{00000000-0005-0000-0000-000085230000}"/>
    <cellStyle name="RowTitles1-Detail 2 2 2 4 4 2 2 3" xfId="31186" xr:uid="{00000000-0005-0000-0000-000086230000}"/>
    <cellStyle name="RowTitles1-Detail 2 2 2 4 4 2 3" xfId="15552" xr:uid="{00000000-0005-0000-0000-000087230000}"/>
    <cellStyle name="RowTitles1-Detail 2 2 2 4 4 2 3 2" xfId="28218" xr:uid="{00000000-0005-0000-0000-000088230000}"/>
    <cellStyle name="RowTitles1-Detail 2 2 2 4 4 2 3 2 2" xfId="37005" xr:uid="{00000000-0005-0000-0000-000089230000}"/>
    <cellStyle name="RowTitles1-Detail 2 2 2 4 4 2 4" xfId="7337" xr:uid="{00000000-0005-0000-0000-00008A230000}"/>
    <cellStyle name="RowTitles1-Detail 2 2 2 4 4 2 4 2" xfId="4888" xr:uid="{00000000-0005-0000-0000-00008B230000}"/>
    <cellStyle name="RowTitles1-Detail 2 2 2 4 4 2 5" xfId="24672" xr:uid="{00000000-0005-0000-0000-00008C230000}"/>
    <cellStyle name="RowTitles1-Detail 2 2 2 4 4 3" xfId="4101" xr:uid="{00000000-0005-0000-0000-00008D230000}"/>
    <cellStyle name="RowTitles1-Detail 2 2 2 4 4 3 2" xfId="13723" xr:uid="{00000000-0005-0000-0000-00008E230000}"/>
    <cellStyle name="RowTitles1-Detail 2 2 2 4 4 3 2 2" xfId="24074" xr:uid="{00000000-0005-0000-0000-00008F230000}"/>
    <cellStyle name="RowTitles1-Detail 2 2 2 4 4 3 2 2 2" xfId="35327" xr:uid="{00000000-0005-0000-0000-000090230000}"/>
    <cellStyle name="RowTitles1-Detail 2 2 2 4 4 3 2 3" xfId="32748" xr:uid="{00000000-0005-0000-0000-000091230000}"/>
    <cellStyle name="RowTitles1-Detail 2 2 2 4 4 3 3" xfId="17299" xr:uid="{00000000-0005-0000-0000-000092230000}"/>
    <cellStyle name="RowTitles1-Detail 2 2 2 4 4 3 3 2" xfId="29965" xr:uid="{00000000-0005-0000-0000-000093230000}"/>
    <cellStyle name="RowTitles1-Detail 2 2 2 4 4 3 3 2 2" xfId="38742" xr:uid="{00000000-0005-0000-0000-000094230000}"/>
    <cellStyle name="RowTitles1-Detail 2 2 2 4 4 3 4" xfId="9660" xr:uid="{00000000-0005-0000-0000-000095230000}"/>
    <cellStyle name="RowTitles1-Detail 2 2 2 4 4 3 4 2" xfId="4856" xr:uid="{00000000-0005-0000-0000-000096230000}"/>
    <cellStyle name="RowTitles1-Detail 2 2 2 4 4 3 5" xfId="17902" xr:uid="{00000000-0005-0000-0000-000097230000}"/>
    <cellStyle name="RowTitles1-Detail 2 2 2 4 4 4" xfId="10994" xr:uid="{00000000-0005-0000-0000-000098230000}"/>
    <cellStyle name="RowTitles1-Detail 2 2 2 4 4 4 2" xfId="21432" xr:uid="{00000000-0005-0000-0000-000099230000}"/>
    <cellStyle name="RowTitles1-Detail 2 2 2 4 4 4 2 2" xfId="33612" xr:uid="{00000000-0005-0000-0000-00009A230000}"/>
    <cellStyle name="RowTitles1-Detail 2 2 2 4 4 4 3" xfId="30763" xr:uid="{00000000-0005-0000-0000-00009B230000}"/>
    <cellStyle name="RowTitles1-Detail 2 2 2 4 4 5" xfId="14701" xr:uid="{00000000-0005-0000-0000-00009C230000}"/>
    <cellStyle name="RowTitles1-Detail 2 2 2 4 4 5 2" xfId="27385" xr:uid="{00000000-0005-0000-0000-00009D230000}"/>
    <cellStyle name="RowTitles1-Detail 2 2 2 4 4 5 2 2" xfId="36213" xr:uid="{00000000-0005-0000-0000-00009E230000}"/>
    <cellStyle name="RowTitles1-Detail 2 2 2 4 4 6" xfId="5793" xr:uid="{00000000-0005-0000-0000-00009F230000}"/>
    <cellStyle name="RowTitles1-Detail 2 2 2 4 4 6 2" xfId="26301" xr:uid="{00000000-0005-0000-0000-0000A0230000}"/>
    <cellStyle name="RowTitles1-Detail 2 2 2 4 4 7" xfId="25289" xr:uid="{00000000-0005-0000-0000-0000A1230000}"/>
    <cellStyle name="RowTitles1-Detail 2 2 2 4 5" xfId="1539" xr:uid="{00000000-0005-0000-0000-0000A2230000}"/>
    <cellStyle name="RowTitles1-Detail 2 2 2 4 5 2" xfId="2265" xr:uid="{00000000-0005-0000-0000-0000A3230000}"/>
    <cellStyle name="RowTitles1-Detail 2 2 2 4 5 2 2" xfId="11906" xr:uid="{00000000-0005-0000-0000-0000A4230000}"/>
    <cellStyle name="RowTitles1-Detail 2 2 2 4 5 2 2 2" xfId="22306" xr:uid="{00000000-0005-0000-0000-0000A5230000}"/>
    <cellStyle name="RowTitles1-Detail 2 2 2 4 5 2 2 2 2" xfId="33987" xr:uid="{00000000-0005-0000-0000-0000A6230000}"/>
    <cellStyle name="RowTitles1-Detail 2 2 2 4 5 2 2 3" xfId="31187" xr:uid="{00000000-0005-0000-0000-0000A7230000}"/>
    <cellStyle name="RowTitles1-Detail 2 2 2 4 5 2 3" xfId="15553" xr:uid="{00000000-0005-0000-0000-0000A8230000}"/>
    <cellStyle name="RowTitles1-Detail 2 2 2 4 5 2 3 2" xfId="28219" xr:uid="{00000000-0005-0000-0000-0000A9230000}"/>
    <cellStyle name="RowTitles1-Detail 2 2 2 4 5 2 3 2 2" xfId="37006" xr:uid="{00000000-0005-0000-0000-0000AA230000}"/>
    <cellStyle name="RowTitles1-Detail 2 2 2 4 5 2 4" xfId="7338" xr:uid="{00000000-0005-0000-0000-0000AB230000}"/>
    <cellStyle name="RowTitles1-Detail 2 2 2 4 5 2 4 2" xfId="20617" xr:uid="{00000000-0005-0000-0000-0000AC230000}"/>
    <cellStyle name="RowTitles1-Detail 2 2 2 4 5 2 5" xfId="25172" xr:uid="{00000000-0005-0000-0000-0000AD230000}"/>
    <cellStyle name="RowTitles1-Detail 2 2 2 4 5 3" xfId="4317" xr:uid="{00000000-0005-0000-0000-0000AE230000}"/>
    <cellStyle name="RowTitles1-Detail 2 2 2 4 5 3 2" xfId="13939" xr:uid="{00000000-0005-0000-0000-0000AF230000}"/>
    <cellStyle name="RowTitles1-Detail 2 2 2 4 5 3 2 2" xfId="24279" xr:uid="{00000000-0005-0000-0000-0000B0230000}"/>
    <cellStyle name="RowTitles1-Detail 2 2 2 4 5 3 2 2 2" xfId="35467" xr:uid="{00000000-0005-0000-0000-0000B1230000}"/>
    <cellStyle name="RowTitles1-Detail 2 2 2 4 5 3 2 3" xfId="32909" xr:uid="{00000000-0005-0000-0000-0000B2230000}"/>
    <cellStyle name="RowTitles1-Detail 2 2 2 4 5 3 3" xfId="17497" xr:uid="{00000000-0005-0000-0000-0000B3230000}"/>
    <cellStyle name="RowTitles1-Detail 2 2 2 4 5 3 3 2" xfId="30163" xr:uid="{00000000-0005-0000-0000-0000B4230000}"/>
    <cellStyle name="RowTitles1-Detail 2 2 2 4 5 3 3 2 2" xfId="38940" xr:uid="{00000000-0005-0000-0000-0000B5230000}"/>
    <cellStyle name="RowTitles1-Detail 2 2 2 4 5 3 4" xfId="9661" xr:uid="{00000000-0005-0000-0000-0000B6230000}"/>
    <cellStyle name="RowTitles1-Detail 2 2 2 4 5 3 4 2" xfId="20529" xr:uid="{00000000-0005-0000-0000-0000B7230000}"/>
    <cellStyle name="RowTitles1-Detail 2 2 2 4 5 3 5" xfId="24682" xr:uid="{00000000-0005-0000-0000-0000B8230000}"/>
    <cellStyle name="RowTitles1-Detail 2 2 2 4 5 4" xfId="11210" xr:uid="{00000000-0005-0000-0000-0000B9230000}"/>
    <cellStyle name="RowTitles1-Detail 2 2 2 4 5 4 2" xfId="21640" xr:uid="{00000000-0005-0000-0000-0000BA230000}"/>
    <cellStyle name="RowTitles1-Detail 2 2 2 4 5 4 2 2" xfId="33752" xr:uid="{00000000-0005-0000-0000-0000BB230000}"/>
    <cellStyle name="RowTitles1-Detail 2 2 2 4 5 4 3" xfId="30924" xr:uid="{00000000-0005-0000-0000-0000BC230000}"/>
    <cellStyle name="RowTitles1-Detail 2 2 2 4 5 5" xfId="14917" xr:uid="{00000000-0005-0000-0000-0000BD230000}"/>
    <cellStyle name="RowTitles1-Detail 2 2 2 4 5 5 2" xfId="27592" xr:uid="{00000000-0005-0000-0000-0000BE230000}"/>
    <cellStyle name="RowTitles1-Detail 2 2 2 4 5 5 2 2" xfId="36411" xr:uid="{00000000-0005-0000-0000-0000BF230000}"/>
    <cellStyle name="RowTitles1-Detail 2 2 2 4 5 6" xfId="5794" xr:uid="{00000000-0005-0000-0000-0000C0230000}"/>
    <cellStyle name="RowTitles1-Detail 2 2 2 4 5 6 2" xfId="25629" xr:uid="{00000000-0005-0000-0000-0000C1230000}"/>
    <cellStyle name="RowTitles1-Detail 2 2 2 4 5 7" xfId="19857" xr:uid="{00000000-0005-0000-0000-0000C2230000}"/>
    <cellStyle name="RowTitles1-Detail 2 2 2 4 6" xfId="1741" xr:uid="{00000000-0005-0000-0000-0000C3230000}"/>
    <cellStyle name="RowTitles1-Detail 2 2 2 4 6 2" xfId="2266" xr:uid="{00000000-0005-0000-0000-0000C4230000}"/>
    <cellStyle name="RowTitles1-Detail 2 2 2 4 6 2 2" xfId="11907" xr:uid="{00000000-0005-0000-0000-0000C5230000}"/>
    <cellStyle name="RowTitles1-Detail 2 2 2 4 6 2 2 2" xfId="22307" xr:uid="{00000000-0005-0000-0000-0000C6230000}"/>
    <cellStyle name="RowTitles1-Detail 2 2 2 4 6 2 2 2 2" xfId="33988" xr:uid="{00000000-0005-0000-0000-0000C7230000}"/>
    <cellStyle name="RowTitles1-Detail 2 2 2 4 6 2 2 3" xfId="31188" xr:uid="{00000000-0005-0000-0000-0000C8230000}"/>
    <cellStyle name="RowTitles1-Detail 2 2 2 4 6 2 3" xfId="15554" xr:uid="{00000000-0005-0000-0000-0000C9230000}"/>
    <cellStyle name="RowTitles1-Detail 2 2 2 4 6 2 3 2" xfId="28220" xr:uid="{00000000-0005-0000-0000-0000CA230000}"/>
    <cellStyle name="RowTitles1-Detail 2 2 2 4 6 2 3 2 2" xfId="37007" xr:uid="{00000000-0005-0000-0000-0000CB230000}"/>
    <cellStyle name="RowTitles1-Detail 2 2 2 4 6 2 4" xfId="7339" xr:uid="{00000000-0005-0000-0000-0000CC230000}"/>
    <cellStyle name="RowTitles1-Detail 2 2 2 4 6 2 4 2" xfId="18341" xr:uid="{00000000-0005-0000-0000-0000CD230000}"/>
    <cellStyle name="RowTitles1-Detail 2 2 2 4 6 2 5" xfId="18836" xr:uid="{00000000-0005-0000-0000-0000CE230000}"/>
    <cellStyle name="RowTitles1-Detail 2 2 2 4 6 3" xfId="4519" xr:uid="{00000000-0005-0000-0000-0000CF230000}"/>
    <cellStyle name="RowTitles1-Detail 2 2 2 4 6 3 2" xfId="14141" xr:uid="{00000000-0005-0000-0000-0000D0230000}"/>
    <cellStyle name="RowTitles1-Detail 2 2 2 4 6 3 2 2" xfId="24472" xr:uid="{00000000-0005-0000-0000-0000D1230000}"/>
    <cellStyle name="RowTitles1-Detail 2 2 2 4 6 3 2 2 2" xfId="35598" xr:uid="{00000000-0005-0000-0000-0000D2230000}"/>
    <cellStyle name="RowTitles1-Detail 2 2 2 4 6 3 2 3" xfId="33061" xr:uid="{00000000-0005-0000-0000-0000D3230000}"/>
    <cellStyle name="RowTitles1-Detail 2 2 2 4 6 3 3" xfId="17684" xr:uid="{00000000-0005-0000-0000-0000D4230000}"/>
    <cellStyle name="RowTitles1-Detail 2 2 2 4 6 3 3 2" xfId="30350" xr:uid="{00000000-0005-0000-0000-0000D5230000}"/>
    <cellStyle name="RowTitles1-Detail 2 2 2 4 6 3 3 2 2" xfId="39127" xr:uid="{00000000-0005-0000-0000-0000D6230000}"/>
    <cellStyle name="RowTitles1-Detail 2 2 2 4 6 3 4" xfId="9662" xr:uid="{00000000-0005-0000-0000-0000D7230000}"/>
    <cellStyle name="RowTitles1-Detail 2 2 2 4 6 3 4 2" xfId="19551" xr:uid="{00000000-0005-0000-0000-0000D8230000}"/>
    <cellStyle name="RowTitles1-Detail 2 2 2 4 6 3 5" xfId="24549" xr:uid="{00000000-0005-0000-0000-0000D9230000}"/>
    <cellStyle name="RowTitles1-Detail 2 2 2 4 6 4" xfId="11412" xr:uid="{00000000-0005-0000-0000-0000DA230000}"/>
    <cellStyle name="RowTitles1-Detail 2 2 2 4 6 4 2" xfId="21836" xr:uid="{00000000-0005-0000-0000-0000DB230000}"/>
    <cellStyle name="RowTitles1-Detail 2 2 2 4 6 4 2 2" xfId="33883" xr:uid="{00000000-0005-0000-0000-0000DC230000}"/>
    <cellStyle name="RowTitles1-Detail 2 2 2 4 6 4 3" xfId="31076" xr:uid="{00000000-0005-0000-0000-0000DD230000}"/>
    <cellStyle name="RowTitles1-Detail 2 2 2 4 6 5" xfId="15119" xr:uid="{00000000-0005-0000-0000-0000DE230000}"/>
    <cellStyle name="RowTitles1-Detail 2 2 2 4 6 5 2" xfId="27787" xr:uid="{00000000-0005-0000-0000-0000DF230000}"/>
    <cellStyle name="RowTitles1-Detail 2 2 2 4 6 5 2 2" xfId="36598" xr:uid="{00000000-0005-0000-0000-0000E0230000}"/>
    <cellStyle name="RowTitles1-Detail 2 2 2 4 6 6" xfId="5795" xr:uid="{00000000-0005-0000-0000-0000E1230000}"/>
    <cellStyle name="RowTitles1-Detail 2 2 2 4 6 6 2" xfId="25074" xr:uid="{00000000-0005-0000-0000-0000E2230000}"/>
    <cellStyle name="RowTitles1-Detail 2 2 2 4 6 7" xfId="18023" xr:uid="{00000000-0005-0000-0000-0000E3230000}"/>
    <cellStyle name="RowTitles1-Detail 2 2 2 4 7" xfId="2261" xr:uid="{00000000-0005-0000-0000-0000E4230000}"/>
    <cellStyle name="RowTitles1-Detail 2 2 2 4 7 2" xfId="11902" xr:uid="{00000000-0005-0000-0000-0000E5230000}"/>
    <cellStyle name="RowTitles1-Detail 2 2 2 4 7 2 2" xfId="22302" xr:uid="{00000000-0005-0000-0000-0000E6230000}"/>
    <cellStyle name="RowTitles1-Detail 2 2 2 4 7 2 2 2" xfId="33983" xr:uid="{00000000-0005-0000-0000-0000E7230000}"/>
    <cellStyle name="RowTitles1-Detail 2 2 2 4 7 2 3" xfId="31183" xr:uid="{00000000-0005-0000-0000-0000E8230000}"/>
    <cellStyle name="RowTitles1-Detail 2 2 2 4 7 3" xfId="15549" xr:uid="{00000000-0005-0000-0000-0000E9230000}"/>
    <cellStyle name="RowTitles1-Detail 2 2 2 4 7 3 2" xfId="28215" xr:uid="{00000000-0005-0000-0000-0000EA230000}"/>
    <cellStyle name="RowTitles1-Detail 2 2 2 4 7 3 2 2" xfId="37002" xr:uid="{00000000-0005-0000-0000-0000EB230000}"/>
    <cellStyle name="RowTitles1-Detail 2 2 2 4 7 4" xfId="6495" xr:uid="{00000000-0005-0000-0000-0000EC230000}"/>
    <cellStyle name="RowTitles1-Detail 2 2 2 4 7 4 2" xfId="26824" xr:uid="{00000000-0005-0000-0000-0000ED230000}"/>
    <cellStyle name="RowTitles1-Detail 2 2 2 4 7 5" xfId="26176" xr:uid="{00000000-0005-0000-0000-0000EE230000}"/>
    <cellStyle name="RowTitles1-Detail 2 2 2 4 8" xfId="3332" xr:uid="{00000000-0005-0000-0000-0000EF230000}"/>
    <cellStyle name="RowTitles1-Detail 2 2 2 4 8 2" xfId="12973" xr:uid="{00000000-0005-0000-0000-0000F0230000}"/>
    <cellStyle name="RowTitles1-Detail 2 2 2 4 8 2 2" xfId="23343" xr:uid="{00000000-0005-0000-0000-0000F1230000}"/>
    <cellStyle name="RowTitles1-Detail 2 2 2 4 8 2 2 2" xfId="34866" xr:uid="{00000000-0005-0000-0000-0000F2230000}"/>
    <cellStyle name="RowTitles1-Detail 2 2 2 4 8 2 3" xfId="32213" xr:uid="{00000000-0005-0000-0000-0000F3230000}"/>
    <cellStyle name="RowTitles1-Detail 2 2 2 4 8 3" xfId="16586" xr:uid="{00000000-0005-0000-0000-0000F4230000}"/>
    <cellStyle name="RowTitles1-Detail 2 2 2 4 8 3 2" xfId="29252" xr:uid="{00000000-0005-0000-0000-0000F5230000}"/>
    <cellStyle name="RowTitles1-Detail 2 2 2 4 8 3 2 2" xfId="38039" xr:uid="{00000000-0005-0000-0000-0000F6230000}"/>
    <cellStyle name="RowTitles1-Detail 2 2 2 4 8 4" xfId="8859" xr:uid="{00000000-0005-0000-0000-0000F7230000}"/>
    <cellStyle name="RowTitles1-Detail 2 2 2 4 8 4 2" xfId="24703" xr:uid="{00000000-0005-0000-0000-0000F8230000}"/>
    <cellStyle name="RowTitles1-Detail 2 2 2 4 8 5" xfId="4901" xr:uid="{00000000-0005-0000-0000-0000F9230000}"/>
    <cellStyle name="RowTitles1-Detail 2 2 2 4 9" xfId="10199" xr:uid="{00000000-0005-0000-0000-0000FA230000}"/>
    <cellStyle name="RowTitles1-Detail 2 2 2 4 9 2" xfId="17878" xr:uid="{00000000-0005-0000-0000-0000FB230000}"/>
    <cellStyle name="RowTitles1-Detail 2 2 2 4 9 2 2" xfId="33158" xr:uid="{00000000-0005-0000-0000-0000FC230000}"/>
    <cellStyle name="RowTitles1-Detail 2 2 2 4_STUD aligned by INSTIT" xfId="4946" xr:uid="{00000000-0005-0000-0000-0000FD230000}"/>
    <cellStyle name="RowTitles1-Detail 2 2 2 5" xfId="505" xr:uid="{00000000-0005-0000-0000-0000FE230000}"/>
    <cellStyle name="RowTitles1-Detail 2 2 2 5 2" xfId="861" xr:uid="{00000000-0005-0000-0000-0000FF230000}"/>
    <cellStyle name="RowTitles1-Detail 2 2 2 5 2 2" xfId="2268" xr:uid="{00000000-0005-0000-0000-000000240000}"/>
    <cellStyle name="RowTitles1-Detail 2 2 2 5 2 2 2" xfId="11909" xr:uid="{00000000-0005-0000-0000-000001240000}"/>
    <cellStyle name="RowTitles1-Detail 2 2 2 5 2 2 2 2" xfId="22309" xr:uid="{00000000-0005-0000-0000-000002240000}"/>
    <cellStyle name="RowTitles1-Detail 2 2 2 5 2 2 2 2 2" xfId="33990" xr:uid="{00000000-0005-0000-0000-000003240000}"/>
    <cellStyle name="RowTitles1-Detail 2 2 2 5 2 2 2 3" xfId="31190" xr:uid="{00000000-0005-0000-0000-000004240000}"/>
    <cellStyle name="RowTitles1-Detail 2 2 2 5 2 2 3" xfId="15556" xr:uid="{00000000-0005-0000-0000-000005240000}"/>
    <cellStyle name="RowTitles1-Detail 2 2 2 5 2 2 3 2" xfId="28222" xr:uid="{00000000-0005-0000-0000-000006240000}"/>
    <cellStyle name="RowTitles1-Detail 2 2 2 5 2 2 3 2 2" xfId="37009" xr:uid="{00000000-0005-0000-0000-000007240000}"/>
    <cellStyle name="RowTitles1-Detail 2 2 2 5 2 2 4" xfId="6803" xr:uid="{00000000-0005-0000-0000-000008240000}"/>
    <cellStyle name="RowTitles1-Detail 2 2 2 5 2 2 4 2" xfId="18995" xr:uid="{00000000-0005-0000-0000-000009240000}"/>
    <cellStyle name="RowTitles1-Detail 2 2 2 5 2 2 5" xfId="20074" xr:uid="{00000000-0005-0000-0000-00000A240000}"/>
    <cellStyle name="RowTitles1-Detail 2 2 2 5 2 3" xfId="3642" xr:uid="{00000000-0005-0000-0000-00000B240000}"/>
    <cellStyle name="RowTitles1-Detail 2 2 2 5 2 3 2" xfId="13269" xr:uid="{00000000-0005-0000-0000-00000C240000}"/>
    <cellStyle name="RowTitles1-Detail 2 2 2 5 2 3 2 2" xfId="23635" xr:uid="{00000000-0005-0000-0000-00000D240000}"/>
    <cellStyle name="RowTitles1-Detail 2 2 2 5 2 3 2 2 2" xfId="35043" xr:uid="{00000000-0005-0000-0000-00000E240000}"/>
    <cellStyle name="RowTitles1-Detail 2 2 2 5 2 3 2 3" xfId="32417" xr:uid="{00000000-0005-0000-0000-00000F240000}"/>
    <cellStyle name="RowTitles1-Detail 2 2 2 5 2 3 3" xfId="16875" xr:uid="{00000000-0005-0000-0000-000010240000}"/>
    <cellStyle name="RowTitles1-Detail 2 2 2 5 2 3 3 2" xfId="29541" xr:uid="{00000000-0005-0000-0000-000011240000}"/>
    <cellStyle name="RowTitles1-Detail 2 2 2 5 2 3 3 2 2" xfId="38320" xr:uid="{00000000-0005-0000-0000-000012240000}"/>
    <cellStyle name="RowTitles1-Detail 2 2 2 5 2 3 4" xfId="8309" xr:uid="{00000000-0005-0000-0000-000013240000}"/>
    <cellStyle name="RowTitles1-Detail 2 2 2 5 2 3 4 2" xfId="25676" xr:uid="{00000000-0005-0000-0000-000014240000}"/>
    <cellStyle name="RowTitles1-Detail 2 2 2 5 2 3 5" xfId="18944" xr:uid="{00000000-0005-0000-0000-000015240000}"/>
    <cellStyle name="RowTitles1-Detail 2 2 2 5 2 4" xfId="9102" xr:uid="{00000000-0005-0000-0000-000016240000}"/>
    <cellStyle name="RowTitles1-Detail 2 2 2 5 2 4 2" xfId="25120" xr:uid="{00000000-0005-0000-0000-000017240000}"/>
    <cellStyle name="RowTitles1-Detail 2 2 2 5 2 5" xfId="10613" xr:uid="{00000000-0005-0000-0000-000018240000}"/>
    <cellStyle name="RowTitles1-Detail 2 2 2 5 2 5 2" xfId="21096" xr:uid="{00000000-0005-0000-0000-000019240000}"/>
    <cellStyle name="RowTitles1-Detail 2 2 2 5 2 5 2 2" xfId="33430" xr:uid="{00000000-0005-0000-0000-00001A240000}"/>
    <cellStyle name="RowTitles1-Detail 2 2 2 5 2 5 3" xfId="30546" xr:uid="{00000000-0005-0000-0000-00001B240000}"/>
    <cellStyle name="RowTitles1-Detail 2 2 2 5 2 6" xfId="14275" xr:uid="{00000000-0005-0000-0000-00001C240000}"/>
    <cellStyle name="RowTitles1-Detail 2 2 2 5 2 6 2" xfId="26976" xr:uid="{00000000-0005-0000-0000-00001D240000}"/>
    <cellStyle name="RowTitles1-Detail 2 2 2 5 2 6 2 2" xfId="35818" xr:uid="{00000000-0005-0000-0000-00001E240000}"/>
    <cellStyle name="RowTitles1-Detail 2 2 2 5 3" xfId="1140" xr:uid="{00000000-0005-0000-0000-00001F240000}"/>
    <cellStyle name="RowTitles1-Detail 2 2 2 5 3 2" xfId="2269" xr:uid="{00000000-0005-0000-0000-000020240000}"/>
    <cellStyle name="RowTitles1-Detail 2 2 2 5 3 2 2" xfId="11910" xr:uid="{00000000-0005-0000-0000-000021240000}"/>
    <cellStyle name="RowTitles1-Detail 2 2 2 5 3 2 2 2" xfId="22310" xr:uid="{00000000-0005-0000-0000-000022240000}"/>
    <cellStyle name="RowTitles1-Detail 2 2 2 5 3 2 2 2 2" xfId="33991" xr:uid="{00000000-0005-0000-0000-000023240000}"/>
    <cellStyle name="RowTitles1-Detail 2 2 2 5 3 2 2 3" xfId="31191" xr:uid="{00000000-0005-0000-0000-000024240000}"/>
    <cellStyle name="RowTitles1-Detail 2 2 2 5 3 2 3" xfId="15557" xr:uid="{00000000-0005-0000-0000-000025240000}"/>
    <cellStyle name="RowTitles1-Detail 2 2 2 5 3 2 3 2" xfId="28223" xr:uid="{00000000-0005-0000-0000-000026240000}"/>
    <cellStyle name="RowTitles1-Detail 2 2 2 5 3 2 3 2 2" xfId="37010" xr:uid="{00000000-0005-0000-0000-000027240000}"/>
    <cellStyle name="RowTitles1-Detail 2 2 2 5 3 2 4" xfId="6977" xr:uid="{00000000-0005-0000-0000-000028240000}"/>
    <cellStyle name="RowTitles1-Detail 2 2 2 5 3 2 4 2" xfId="18415" xr:uid="{00000000-0005-0000-0000-000029240000}"/>
    <cellStyle name="RowTitles1-Detail 2 2 2 5 3 2 5" xfId="5504" xr:uid="{00000000-0005-0000-0000-00002A240000}"/>
    <cellStyle name="RowTitles1-Detail 2 2 2 5 3 3" xfId="3918" xr:uid="{00000000-0005-0000-0000-00002B240000}"/>
    <cellStyle name="RowTitles1-Detail 2 2 2 5 3 3 2" xfId="13540" xr:uid="{00000000-0005-0000-0000-00002C240000}"/>
    <cellStyle name="RowTitles1-Detail 2 2 2 5 3 3 2 2" xfId="23900" xr:uid="{00000000-0005-0000-0000-00002D240000}"/>
    <cellStyle name="RowTitles1-Detail 2 2 2 5 3 3 2 2 2" xfId="35208" xr:uid="{00000000-0005-0000-0000-00002E240000}"/>
    <cellStyle name="RowTitles1-Detail 2 2 2 5 3 3 2 3" xfId="32610" xr:uid="{00000000-0005-0000-0000-00002F240000}"/>
    <cellStyle name="RowTitles1-Detail 2 2 2 5 3 3 3" xfId="17130" xr:uid="{00000000-0005-0000-0000-000030240000}"/>
    <cellStyle name="RowTitles1-Detail 2 2 2 5 3 3 3 2" xfId="29796" xr:uid="{00000000-0005-0000-0000-000031240000}"/>
    <cellStyle name="RowTitles1-Detail 2 2 2 5 3 3 3 2 2" xfId="38573" xr:uid="{00000000-0005-0000-0000-000032240000}"/>
    <cellStyle name="RowTitles1-Detail 2 2 2 5 3 3 4" xfId="8485" xr:uid="{00000000-0005-0000-0000-000033240000}"/>
    <cellStyle name="RowTitles1-Detail 2 2 2 5 3 3 4 2" xfId="19062" xr:uid="{00000000-0005-0000-0000-000034240000}"/>
    <cellStyle name="RowTitles1-Detail 2 2 2 5 3 3 5" xfId="20469" xr:uid="{00000000-0005-0000-0000-000035240000}"/>
    <cellStyle name="RowTitles1-Detail 2 2 2 5 3 4" xfId="9281" xr:uid="{00000000-0005-0000-0000-000036240000}"/>
    <cellStyle name="RowTitles1-Detail 2 2 2 5 3 4 2" xfId="20066" xr:uid="{00000000-0005-0000-0000-000037240000}"/>
    <cellStyle name="RowTitles1-Detail 2 2 2 5 3 5" xfId="14518" xr:uid="{00000000-0005-0000-0000-000038240000}"/>
    <cellStyle name="RowTitles1-Detail 2 2 2 5 3 5 2" xfId="27209" xr:uid="{00000000-0005-0000-0000-000039240000}"/>
    <cellStyle name="RowTitles1-Detail 2 2 2 5 3 5 2 2" xfId="36044" xr:uid="{00000000-0005-0000-0000-00003A240000}"/>
    <cellStyle name="RowTitles1-Detail 2 2 2 5 3 6" xfId="5445" xr:uid="{00000000-0005-0000-0000-00003B240000}"/>
    <cellStyle name="RowTitles1-Detail 2 2 2 5 3 6 2" xfId="18073" xr:uid="{00000000-0005-0000-0000-00003C240000}"/>
    <cellStyle name="RowTitles1-Detail 2 2 2 5 3 7" xfId="24743" xr:uid="{00000000-0005-0000-0000-00003D240000}"/>
    <cellStyle name="RowTitles1-Detail 2 2 2 5 4" xfId="1368" xr:uid="{00000000-0005-0000-0000-00003E240000}"/>
    <cellStyle name="RowTitles1-Detail 2 2 2 5 4 2" xfId="2270" xr:uid="{00000000-0005-0000-0000-00003F240000}"/>
    <cellStyle name="RowTitles1-Detail 2 2 2 5 4 2 2" xfId="11911" xr:uid="{00000000-0005-0000-0000-000040240000}"/>
    <cellStyle name="RowTitles1-Detail 2 2 2 5 4 2 2 2" xfId="22311" xr:uid="{00000000-0005-0000-0000-000041240000}"/>
    <cellStyle name="RowTitles1-Detail 2 2 2 5 4 2 2 2 2" xfId="33992" xr:uid="{00000000-0005-0000-0000-000042240000}"/>
    <cellStyle name="RowTitles1-Detail 2 2 2 5 4 2 2 3" xfId="31192" xr:uid="{00000000-0005-0000-0000-000043240000}"/>
    <cellStyle name="RowTitles1-Detail 2 2 2 5 4 2 3" xfId="15558" xr:uid="{00000000-0005-0000-0000-000044240000}"/>
    <cellStyle name="RowTitles1-Detail 2 2 2 5 4 2 3 2" xfId="28224" xr:uid="{00000000-0005-0000-0000-000045240000}"/>
    <cellStyle name="RowTitles1-Detail 2 2 2 5 4 2 3 2 2" xfId="37011" xr:uid="{00000000-0005-0000-0000-000046240000}"/>
    <cellStyle name="RowTitles1-Detail 2 2 2 5 4 2 4" xfId="7147" xr:uid="{00000000-0005-0000-0000-000047240000}"/>
    <cellStyle name="RowTitles1-Detail 2 2 2 5 4 2 4 2" xfId="18278" xr:uid="{00000000-0005-0000-0000-000048240000}"/>
    <cellStyle name="RowTitles1-Detail 2 2 2 5 4 2 5" xfId="18166" xr:uid="{00000000-0005-0000-0000-000049240000}"/>
    <cellStyle name="RowTitles1-Detail 2 2 2 5 4 3" xfId="4146" xr:uid="{00000000-0005-0000-0000-00004A240000}"/>
    <cellStyle name="RowTitles1-Detail 2 2 2 5 4 3 2" xfId="13768" xr:uid="{00000000-0005-0000-0000-00004B240000}"/>
    <cellStyle name="RowTitles1-Detail 2 2 2 5 4 3 2 2" xfId="24117" xr:uid="{00000000-0005-0000-0000-00004C240000}"/>
    <cellStyle name="RowTitles1-Detail 2 2 2 5 4 3 2 2 2" xfId="35357" xr:uid="{00000000-0005-0000-0000-00004D240000}"/>
    <cellStyle name="RowTitles1-Detail 2 2 2 5 4 3 2 3" xfId="32782" xr:uid="{00000000-0005-0000-0000-00004E240000}"/>
    <cellStyle name="RowTitles1-Detail 2 2 2 5 4 3 3" xfId="17342" xr:uid="{00000000-0005-0000-0000-00004F240000}"/>
    <cellStyle name="RowTitles1-Detail 2 2 2 5 4 3 3 2" xfId="30008" xr:uid="{00000000-0005-0000-0000-000050240000}"/>
    <cellStyle name="RowTitles1-Detail 2 2 2 5 4 3 3 2 2" xfId="38785" xr:uid="{00000000-0005-0000-0000-000051240000}"/>
    <cellStyle name="RowTitles1-Detail 2 2 2 5 4 3 4" xfId="8655" xr:uid="{00000000-0005-0000-0000-000052240000}"/>
    <cellStyle name="RowTitles1-Detail 2 2 2 5 4 3 4 2" xfId="19735" xr:uid="{00000000-0005-0000-0000-000053240000}"/>
    <cellStyle name="RowTitles1-Detail 2 2 2 5 4 3 5" xfId="18901" xr:uid="{00000000-0005-0000-0000-000054240000}"/>
    <cellStyle name="RowTitles1-Detail 2 2 2 5 4 4" xfId="9450" xr:uid="{00000000-0005-0000-0000-000055240000}"/>
    <cellStyle name="RowTitles1-Detail 2 2 2 5 4 4 2" xfId="19302" xr:uid="{00000000-0005-0000-0000-000056240000}"/>
    <cellStyle name="RowTitles1-Detail 2 2 2 5 4 5" xfId="11039" xr:uid="{00000000-0005-0000-0000-000057240000}"/>
    <cellStyle name="RowTitles1-Detail 2 2 2 5 4 5 2" xfId="21476" xr:uid="{00000000-0005-0000-0000-000058240000}"/>
    <cellStyle name="RowTitles1-Detail 2 2 2 5 4 5 2 2" xfId="33642" xr:uid="{00000000-0005-0000-0000-000059240000}"/>
    <cellStyle name="RowTitles1-Detail 2 2 2 5 4 5 3" xfId="30797" xr:uid="{00000000-0005-0000-0000-00005A240000}"/>
    <cellStyle name="RowTitles1-Detail 2 2 2 5 4 6" xfId="14746" xr:uid="{00000000-0005-0000-0000-00005B240000}"/>
    <cellStyle name="RowTitles1-Detail 2 2 2 5 4 6 2" xfId="27429" xr:uid="{00000000-0005-0000-0000-00005C240000}"/>
    <cellStyle name="RowTitles1-Detail 2 2 2 5 4 6 2 2" xfId="36256" xr:uid="{00000000-0005-0000-0000-00005D240000}"/>
    <cellStyle name="RowTitles1-Detail 2 2 2 5 4 7" xfId="5606" xr:uid="{00000000-0005-0000-0000-00005E240000}"/>
    <cellStyle name="RowTitles1-Detail 2 2 2 5 4 7 2" xfId="25692" xr:uid="{00000000-0005-0000-0000-00005F240000}"/>
    <cellStyle name="RowTitles1-Detail 2 2 2 5 4 8" xfId="26752" xr:uid="{00000000-0005-0000-0000-000060240000}"/>
    <cellStyle name="RowTitles1-Detail 2 2 2 5 5" xfId="1584" xr:uid="{00000000-0005-0000-0000-000061240000}"/>
    <cellStyle name="RowTitles1-Detail 2 2 2 5 5 2" xfId="2271" xr:uid="{00000000-0005-0000-0000-000062240000}"/>
    <cellStyle name="RowTitles1-Detail 2 2 2 5 5 2 2" xfId="11912" xr:uid="{00000000-0005-0000-0000-000063240000}"/>
    <cellStyle name="RowTitles1-Detail 2 2 2 5 5 2 2 2" xfId="22312" xr:uid="{00000000-0005-0000-0000-000064240000}"/>
    <cellStyle name="RowTitles1-Detail 2 2 2 5 5 2 2 2 2" xfId="33993" xr:uid="{00000000-0005-0000-0000-000065240000}"/>
    <cellStyle name="RowTitles1-Detail 2 2 2 5 5 2 2 3" xfId="31193" xr:uid="{00000000-0005-0000-0000-000066240000}"/>
    <cellStyle name="RowTitles1-Detail 2 2 2 5 5 2 3" xfId="15559" xr:uid="{00000000-0005-0000-0000-000067240000}"/>
    <cellStyle name="RowTitles1-Detail 2 2 2 5 5 2 3 2" xfId="28225" xr:uid="{00000000-0005-0000-0000-000068240000}"/>
    <cellStyle name="RowTitles1-Detail 2 2 2 5 5 2 3 2 2" xfId="37012" xr:uid="{00000000-0005-0000-0000-000069240000}"/>
    <cellStyle name="RowTitles1-Detail 2 2 2 5 5 2 4" xfId="7340" xr:uid="{00000000-0005-0000-0000-00006A240000}"/>
    <cellStyle name="RowTitles1-Detail 2 2 2 5 5 2 4 2" xfId="27200" xr:uid="{00000000-0005-0000-0000-00006B240000}"/>
    <cellStyle name="RowTitles1-Detail 2 2 2 5 5 2 5" xfId="20412" xr:uid="{00000000-0005-0000-0000-00006C240000}"/>
    <cellStyle name="RowTitles1-Detail 2 2 2 5 5 3" xfId="4362" xr:uid="{00000000-0005-0000-0000-00006D240000}"/>
    <cellStyle name="RowTitles1-Detail 2 2 2 5 5 3 2" xfId="13984" xr:uid="{00000000-0005-0000-0000-00006E240000}"/>
    <cellStyle name="RowTitles1-Detail 2 2 2 5 5 3 2 2" xfId="24323" xr:uid="{00000000-0005-0000-0000-00006F240000}"/>
    <cellStyle name="RowTitles1-Detail 2 2 2 5 5 3 2 2 2" xfId="35497" xr:uid="{00000000-0005-0000-0000-000070240000}"/>
    <cellStyle name="RowTitles1-Detail 2 2 2 5 5 3 2 3" xfId="32943" xr:uid="{00000000-0005-0000-0000-000071240000}"/>
    <cellStyle name="RowTitles1-Detail 2 2 2 5 5 3 3" xfId="17540" xr:uid="{00000000-0005-0000-0000-000072240000}"/>
    <cellStyle name="RowTitles1-Detail 2 2 2 5 5 3 3 2" xfId="30206" xr:uid="{00000000-0005-0000-0000-000073240000}"/>
    <cellStyle name="RowTitles1-Detail 2 2 2 5 5 3 3 2 2" xfId="38983" xr:uid="{00000000-0005-0000-0000-000074240000}"/>
    <cellStyle name="RowTitles1-Detail 2 2 2 5 5 3 4" xfId="9663" xr:uid="{00000000-0005-0000-0000-000075240000}"/>
    <cellStyle name="RowTitles1-Detail 2 2 2 5 5 3 4 2" xfId="26048" xr:uid="{00000000-0005-0000-0000-000076240000}"/>
    <cellStyle name="RowTitles1-Detail 2 2 2 5 5 3 5" xfId="18618" xr:uid="{00000000-0005-0000-0000-000077240000}"/>
    <cellStyle name="RowTitles1-Detail 2 2 2 5 5 4" xfId="11255" xr:uid="{00000000-0005-0000-0000-000078240000}"/>
    <cellStyle name="RowTitles1-Detail 2 2 2 5 5 4 2" xfId="21684" xr:uid="{00000000-0005-0000-0000-000079240000}"/>
    <cellStyle name="RowTitles1-Detail 2 2 2 5 5 4 2 2" xfId="33782" xr:uid="{00000000-0005-0000-0000-00007A240000}"/>
    <cellStyle name="RowTitles1-Detail 2 2 2 5 5 4 3" xfId="30958" xr:uid="{00000000-0005-0000-0000-00007B240000}"/>
    <cellStyle name="RowTitles1-Detail 2 2 2 5 5 5" xfId="14962" xr:uid="{00000000-0005-0000-0000-00007C240000}"/>
    <cellStyle name="RowTitles1-Detail 2 2 2 5 5 5 2" xfId="27636" xr:uid="{00000000-0005-0000-0000-00007D240000}"/>
    <cellStyle name="RowTitles1-Detail 2 2 2 5 5 5 2 2" xfId="36454" xr:uid="{00000000-0005-0000-0000-00007E240000}"/>
    <cellStyle name="RowTitles1-Detail 2 2 2 5 5 6" xfId="5796" xr:uid="{00000000-0005-0000-0000-00007F240000}"/>
    <cellStyle name="RowTitles1-Detail 2 2 2 5 5 6 2" xfId="19490" xr:uid="{00000000-0005-0000-0000-000080240000}"/>
    <cellStyle name="RowTitles1-Detail 2 2 2 5 5 7" xfId="18753" xr:uid="{00000000-0005-0000-0000-000081240000}"/>
    <cellStyle name="RowTitles1-Detail 2 2 2 5 6" xfId="1786" xr:uid="{00000000-0005-0000-0000-000082240000}"/>
    <cellStyle name="RowTitles1-Detail 2 2 2 5 6 2" xfId="2272" xr:uid="{00000000-0005-0000-0000-000083240000}"/>
    <cellStyle name="RowTitles1-Detail 2 2 2 5 6 2 2" xfId="11913" xr:uid="{00000000-0005-0000-0000-000084240000}"/>
    <cellStyle name="RowTitles1-Detail 2 2 2 5 6 2 2 2" xfId="22313" xr:uid="{00000000-0005-0000-0000-000085240000}"/>
    <cellStyle name="RowTitles1-Detail 2 2 2 5 6 2 2 2 2" xfId="33994" xr:uid="{00000000-0005-0000-0000-000086240000}"/>
    <cellStyle name="RowTitles1-Detail 2 2 2 5 6 2 2 3" xfId="31194" xr:uid="{00000000-0005-0000-0000-000087240000}"/>
    <cellStyle name="RowTitles1-Detail 2 2 2 5 6 2 3" xfId="15560" xr:uid="{00000000-0005-0000-0000-000088240000}"/>
    <cellStyle name="RowTitles1-Detail 2 2 2 5 6 2 3 2" xfId="28226" xr:uid="{00000000-0005-0000-0000-000089240000}"/>
    <cellStyle name="RowTitles1-Detail 2 2 2 5 6 2 3 2 2" xfId="37013" xr:uid="{00000000-0005-0000-0000-00008A240000}"/>
    <cellStyle name="RowTitles1-Detail 2 2 2 5 6 2 4" xfId="7341" xr:uid="{00000000-0005-0000-0000-00008B240000}"/>
    <cellStyle name="RowTitles1-Detail 2 2 2 5 6 2 4 2" xfId="18451" xr:uid="{00000000-0005-0000-0000-00008C240000}"/>
    <cellStyle name="RowTitles1-Detail 2 2 2 5 6 2 5" xfId="25605" xr:uid="{00000000-0005-0000-0000-00008D240000}"/>
    <cellStyle name="RowTitles1-Detail 2 2 2 5 6 3" xfId="4564" xr:uid="{00000000-0005-0000-0000-00008E240000}"/>
    <cellStyle name="RowTitles1-Detail 2 2 2 5 6 3 2" xfId="14186" xr:uid="{00000000-0005-0000-0000-00008F240000}"/>
    <cellStyle name="RowTitles1-Detail 2 2 2 5 6 3 2 2" xfId="24515" xr:uid="{00000000-0005-0000-0000-000090240000}"/>
    <cellStyle name="RowTitles1-Detail 2 2 2 5 6 3 2 2 2" xfId="35628" xr:uid="{00000000-0005-0000-0000-000091240000}"/>
    <cellStyle name="RowTitles1-Detail 2 2 2 5 6 3 2 3" xfId="33095" xr:uid="{00000000-0005-0000-0000-000092240000}"/>
    <cellStyle name="RowTitles1-Detail 2 2 2 5 6 3 3" xfId="17727" xr:uid="{00000000-0005-0000-0000-000093240000}"/>
    <cellStyle name="RowTitles1-Detail 2 2 2 5 6 3 3 2" xfId="30393" xr:uid="{00000000-0005-0000-0000-000094240000}"/>
    <cellStyle name="RowTitles1-Detail 2 2 2 5 6 3 3 2 2" xfId="39170" xr:uid="{00000000-0005-0000-0000-000095240000}"/>
    <cellStyle name="RowTitles1-Detail 2 2 2 5 6 3 4" xfId="9664" xr:uid="{00000000-0005-0000-0000-000096240000}"/>
    <cellStyle name="RowTitles1-Detail 2 2 2 5 6 3 4 2" xfId="18474" xr:uid="{00000000-0005-0000-0000-000097240000}"/>
    <cellStyle name="RowTitles1-Detail 2 2 2 5 6 3 5" xfId="26098" xr:uid="{00000000-0005-0000-0000-000098240000}"/>
    <cellStyle name="RowTitles1-Detail 2 2 2 5 6 4" xfId="11457" xr:uid="{00000000-0005-0000-0000-000099240000}"/>
    <cellStyle name="RowTitles1-Detail 2 2 2 5 6 4 2" xfId="21880" xr:uid="{00000000-0005-0000-0000-00009A240000}"/>
    <cellStyle name="RowTitles1-Detail 2 2 2 5 6 4 2 2" xfId="33913" xr:uid="{00000000-0005-0000-0000-00009B240000}"/>
    <cellStyle name="RowTitles1-Detail 2 2 2 5 6 4 3" xfId="31110" xr:uid="{00000000-0005-0000-0000-00009C240000}"/>
    <cellStyle name="RowTitles1-Detail 2 2 2 5 6 5" xfId="15164" xr:uid="{00000000-0005-0000-0000-00009D240000}"/>
    <cellStyle name="RowTitles1-Detail 2 2 2 5 6 5 2" xfId="27831" xr:uid="{00000000-0005-0000-0000-00009E240000}"/>
    <cellStyle name="RowTitles1-Detail 2 2 2 5 6 5 2 2" xfId="36641" xr:uid="{00000000-0005-0000-0000-00009F240000}"/>
    <cellStyle name="RowTitles1-Detail 2 2 2 5 6 6" xfId="5797" xr:uid="{00000000-0005-0000-0000-0000A0240000}"/>
    <cellStyle name="RowTitles1-Detail 2 2 2 5 6 6 2" xfId="26725" xr:uid="{00000000-0005-0000-0000-0000A1240000}"/>
    <cellStyle name="RowTitles1-Detail 2 2 2 5 6 7" xfId="25679" xr:uid="{00000000-0005-0000-0000-0000A2240000}"/>
    <cellStyle name="RowTitles1-Detail 2 2 2 5 7" xfId="2267" xr:uid="{00000000-0005-0000-0000-0000A3240000}"/>
    <cellStyle name="RowTitles1-Detail 2 2 2 5 7 2" xfId="11908" xr:uid="{00000000-0005-0000-0000-0000A4240000}"/>
    <cellStyle name="RowTitles1-Detail 2 2 2 5 7 2 2" xfId="22308" xr:uid="{00000000-0005-0000-0000-0000A5240000}"/>
    <cellStyle name="RowTitles1-Detail 2 2 2 5 7 2 2 2" xfId="33989" xr:uid="{00000000-0005-0000-0000-0000A6240000}"/>
    <cellStyle name="RowTitles1-Detail 2 2 2 5 7 2 3" xfId="31189" xr:uid="{00000000-0005-0000-0000-0000A7240000}"/>
    <cellStyle name="RowTitles1-Detail 2 2 2 5 7 3" xfId="15555" xr:uid="{00000000-0005-0000-0000-0000A8240000}"/>
    <cellStyle name="RowTitles1-Detail 2 2 2 5 7 3 2" xfId="28221" xr:uid="{00000000-0005-0000-0000-0000A9240000}"/>
    <cellStyle name="RowTitles1-Detail 2 2 2 5 7 3 2 2" xfId="37008" xr:uid="{00000000-0005-0000-0000-0000AA240000}"/>
    <cellStyle name="RowTitles1-Detail 2 2 2 5 7 4" xfId="6540" xr:uid="{00000000-0005-0000-0000-0000AB240000}"/>
    <cellStyle name="RowTitles1-Detail 2 2 2 5 7 4 2" xfId="17827" xr:uid="{00000000-0005-0000-0000-0000AC240000}"/>
    <cellStyle name="RowTitles1-Detail 2 2 2 5 7 5" xfId="19922" xr:uid="{00000000-0005-0000-0000-0000AD240000}"/>
    <cellStyle name="RowTitles1-Detail 2 2 2 5 8" xfId="8827" xr:uid="{00000000-0005-0000-0000-0000AE240000}"/>
    <cellStyle name="RowTitles1-Detail 2 2 2 5 8 2" xfId="19910" xr:uid="{00000000-0005-0000-0000-0000AF240000}"/>
    <cellStyle name="RowTitles1-Detail 2 2 2 5 9" xfId="10216" xr:uid="{00000000-0005-0000-0000-0000B0240000}"/>
    <cellStyle name="RowTitles1-Detail 2 2 2 5 9 2" xfId="25363" xr:uid="{00000000-0005-0000-0000-0000B1240000}"/>
    <cellStyle name="RowTitles1-Detail 2 2 2 5 9 2 2" xfId="35714" xr:uid="{00000000-0005-0000-0000-0000B2240000}"/>
    <cellStyle name="RowTitles1-Detail 2 2 2 5_STUD aligned by INSTIT" xfId="4947" xr:uid="{00000000-0005-0000-0000-0000B3240000}"/>
    <cellStyle name="RowTitles1-Detail 2 2 2 6" xfId="632" xr:uid="{00000000-0005-0000-0000-0000B4240000}"/>
    <cellStyle name="RowTitles1-Detail 2 2 2 6 2" xfId="2273" xr:uid="{00000000-0005-0000-0000-0000B5240000}"/>
    <cellStyle name="RowTitles1-Detail 2 2 2 6 2 2" xfId="11914" xr:uid="{00000000-0005-0000-0000-0000B6240000}"/>
    <cellStyle name="RowTitles1-Detail 2 2 2 6 2 2 2" xfId="22314" xr:uid="{00000000-0005-0000-0000-0000B7240000}"/>
    <cellStyle name="RowTitles1-Detail 2 2 2 6 2 2 2 2" xfId="33995" xr:uid="{00000000-0005-0000-0000-0000B8240000}"/>
    <cellStyle name="RowTitles1-Detail 2 2 2 6 2 2 3" xfId="31195" xr:uid="{00000000-0005-0000-0000-0000B9240000}"/>
    <cellStyle name="RowTitles1-Detail 2 2 2 6 2 3" xfId="15561" xr:uid="{00000000-0005-0000-0000-0000BA240000}"/>
    <cellStyle name="RowTitles1-Detail 2 2 2 6 2 3 2" xfId="28227" xr:uid="{00000000-0005-0000-0000-0000BB240000}"/>
    <cellStyle name="RowTitles1-Detail 2 2 2 6 2 3 2 2" xfId="37014" xr:uid="{00000000-0005-0000-0000-0000BC240000}"/>
    <cellStyle name="RowTitles1-Detail 2 2 2 6 2 4" xfId="6632" xr:uid="{00000000-0005-0000-0000-0000BD240000}"/>
    <cellStyle name="RowTitles1-Detail 2 2 2 6 2 4 2" xfId="25696" xr:uid="{00000000-0005-0000-0000-0000BE240000}"/>
    <cellStyle name="RowTitles1-Detail 2 2 2 6 2 5" xfId="24635" xr:uid="{00000000-0005-0000-0000-0000BF240000}"/>
    <cellStyle name="RowTitles1-Detail 2 2 2 6 3" xfId="3442" xr:uid="{00000000-0005-0000-0000-0000C0240000}"/>
    <cellStyle name="RowTitles1-Detail 2 2 2 6 3 2" xfId="13076" xr:uid="{00000000-0005-0000-0000-0000C1240000}"/>
    <cellStyle name="RowTitles1-Detail 2 2 2 6 3 2 2" xfId="23445" xr:uid="{00000000-0005-0000-0000-0000C2240000}"/>
    <cellStyle name="RowTitles1-Detail 2 2 2 6 3 2 2 2" xfId="34924" xr:uid="{00000000-0005-0000-0000-0000C3240000}"/>
    <cellStyle name="RowTitles1-Detail 2 2 2 6 3 2 3" xfId="32280" xr:uid="{00000000-0005-0000-0000-0000C4240000}"/>
    <cellStyle name="RowTitles1-Detail 2 2 2 6 3 3" xfId="16686" xr:uid="{00000000-0005-0000-0000-0000C5240000}"/>
    <cellStyle name="RowTitles1-Detail 2 2 2 6 3 3 2" xfId="29352" xr:uid="{00000000-0005-0000-0000-0000C6240000}"/>
    <cellStyle name="RowTitles1-Detail 2 2 2 6 3 3 2 2" xfId="38135" xr:uid="{00000000-0005-0000-0000-0000C7240000}"/>
    <cellStyle name="RowTitles1-Detail 2 2 2 6 3 4" xfId="8139" xr:uid="{00000000-0005-0000-0000-0000C8240000}"/>
    <cellStyle name="RowTitles1-Detail 2 2 2 6 3 4 2" xfId="4825" xr:uid="{00000000-0005-0000-0000-0000C9240000}"/>
    <cellStyle name="RowTitles1-Detail 2 2 2 6 3 5" xfId="20671" xr:uid="{00000000-0005-0000-0000-0000CA240000}"/>
    <cellStyle name="RowTitles1-Detail 2 2 2 6 4" xfId="8752" xr:uid="{00000000-0005-0000-0000-0000CB240000}"/>
    <cellStyle name="RowTitles1-Detail 2 2 2 6 4 2" xfId="18509" xr:uid="{00000000-0005-0000-0000-0000CC240000}"/>
    <cellStyle name="RowTitles1-Detail 2 2 2 6 5" xfId="10428" xr:uid="{00000000-0005-0000-0000-0000CD240000}"/>
    <cellStyle name="RowTitles1-Detail 2 2 2 6 5 2" xfId="20934" xr:uid="{00000000-0005-0000-0000-0000CE240000}"/>
    <cellStyle name="RowTitles1-Detail 2 2 2 6 5 2 2" xfId="33352" xr:uid="{00000000-0005-0000-0000-0000CF240000}"/>
    <cellStyle name="RowTitles1-Detail 2 2 2 6 5 3" xfId="30457" xr:uid="{00000000-0005-0000-0000-0000D0240000}"/>
    <cellStyle name="RowTitles1-Detail 2 2 2 6 6" xfId="10243" xr:uid="{00000000-0005-0000-0000-0000D1240000}"/>
    <cellStyle name="RowTitles1-Detail 2 2 2 6 6 2" xfId="18684" xr:uid="{00000000-0005-0000-0000-0000D2240000}"/>
    <cellStyle name="RowTitles1-Detail 2 2 2 6 6 2 2" xfId="33194" xr:uid="{00000000-0005-0000-0000-0000D3240000}"/>
    <cellStyle name="RowTitles1-Detail 2 2 2 7" xfId="921" xr:uid="{00000000-0005-0000-0000-0000D4240000}"/>
    <cellStyle name="RowTitles1-Detail 2 2 2 7 2" xfId="2274" xr:uid="{00000000-0005-0000-0000-0000D5240000}"/>
    <cellStyle name="RowTitles1-Detail 2 2 2 7 2 2" xfId="11915" xr:uid="{00000000-0005-0000-0000-0000D6240000}"/>
    <cellStyle name="RowTitles1-Detail 2 2 2 7 2 2 2" xfId="22315" xr:uid="{00000000-0005-0000-0000-0000D7240000}"/>
    <cellStyle name="RowTitles1-Detail 2 2 2 7 2 2 2 2" xfId="33996" xr:uid="{00000000-0005-0000-0000-0000D8240000}"/>
    <cellStyle name="RowTitles1-Detail 2 2 2 7 2 2 3" xfId="31196" xr:uid="{00000000-0005-0000-0000-0000D9240000}"/>
    <cellStyle name="RowTitles1-Detail 2 2 2 7 2 3" xfId="15562" xr:uid="{00000000-0005-0000-0000-0000DA240000}"/>
    <cellStyle name="RowTitles1-Detail 2 2 2 7 2 3 2" xfId="28228" xr:uid="{00000000-0005-0000-0000-0000DB240000}"/>
    <cellStyle name="RowTitles1-Detail 2 2 2 7 2 3 2 2" xfId="37015" xr:uid="{00000000-0005-0000-0000-0000DC240000}"/>
    <cellStyle name="RowTitles1-Detail 2 2 2 7 2 4" xfId="6761" xr:uid="{00000000-0005-0000-0000-0000DD240000}"/>
    <cellStyle name="RowTitles1-Detail 2 2 2 7 2 4 2" xfId="17981" xr:uid="{00000000-0005-0000-0000-0000DE240000}"/>
    <cellStyle name="RowTitles1-Detail 2 2 2 7 2 5" xfId="25298" xr:uid="{00000000-0005-0000-0000-0000DF240000}"/>
    <cellStyle name="RowTitles1-Detail 2 2 2 7 3" xfId="3699" xr:uid="{00000000-0005-0000-0000-0000E0240000}"/>
    <cellStyle name="RowTitles1-Detail 2 2 2 7 3 2" xfId="13326" xr:uid="{00000000-0005-0000-0000-0000E1240000}"/>
    <cellStyle name="RowTitles1-Detail 2 2 2 7 3 2 2" xfId="23691" xr:uid="{00000000-0005-0000-0000-0000E2240000}"/>
    <cellStyle name="RowTitles1-Detail 2 2 2 7 3 2 2 2" xfId="35080" xr:uid="{00000000-0005-0000-0000-0000E3240000}"/>
    <cellStyle name="RowTitles1-Detail 2 2 2 7 3 2 3" xfId="32460" xr:uid="{00000000-0005-0000-0000-0000E4240000}"/>
    <cellStyle name="RowTitles1-Detail 2 2 2 7 3 3" xfId="16926" xr:uid="{00000000-0005-0000-0000-0000E5240000}"/>
    <cellStyle name="RowTitles1-Detail 2 2 2 7 3 3 2" xfId="29592" xr:uid="{00000000-0005-0000-0000-0000E6240000}"/>
    <cellStyle name="RowTitles1-Detail 2 2 2 7 3 3 2 2" xfId="38371" xr:uid="{00000000-0005-0000-0000-0000E7240000}"/>
    <cellStyle name="RowTitles1-Detail 2 2 2 7 3 4" xfId="8267" xr:uid="{00000000-0005-0000-0000-0000E8240000}"/>
    <cellStyle name="RowTitles1-Detail 2 2 2 7 3 4 2" xfId="19213" xr:uid="{00000000-0005-0000-0000-0000E9240000}"/>
    <cellStyle name="RowTitles1-Detail 2 2 2 7 3 5" xfId="19616" xr:uid="{00000000-0005-0000-0000-0000EA240000}"/>
    <cellStyle name="RowTitles1-Detail 2 2 2 7 4" xfId="9058" xr:uid="{00000000-0005-0000-0000-0000EB240000}"/>
    <cellStyle name="RowTitles1-Detail 2 2 2 7 4 2" xfId="21018" xr:uid="{00000000-0005-0000-0000-0000EC240000}"/>
    <cellStyle name="RowTitles1-Detail 2 2 2 7 5" xfId="14328" xr:uid="{00000000-0005-0000-0000-0000ED240000}"/>
    <cellStyle name="RowTitles1-Detail 2 2 2 7 5 2" xfId="27026" xr:uid="{00000000-0005-0000-0000-0000EE240000}"/>
    <cellStyle name="RowTitles1-Detail 2 2 2 7 5 2 2" xfId="35865" xr:uid="{00000000-0005-0000-0000-0000EF240000}"/>
    <cellStyle name="RowTitles1-Detail 2 2 2 7 6" xfId="5289" xr:uid="{00000000-0005-0000-0000-0000F0240000}"/>
    <cellStyle name="RowTitles1-Detail 2 2 2 7 6 2" xfId="26683" xr:uid="{00000000-0005-0000-0000-0000F1240000}"/>
    <cellStyle name="RowTitles1-Detail 2 2 2 7 7" xfId="19447" xr:uid="{00000000-0005-0000-0000-0000F2240000}"/>
    <cellStyle name="RowTitles1-Detail 2 2 2 8" xfId="588" xr:uid="{00000000-0005-0000-0000-0000F3240000}"/>
    <cellStyle name="RowTitles1-Detail 2 2 2 8 2" xfId="2275" xr:uid="{00000000-0005-0000-0000-0000F4240000}"/>
    <cellStyle name="RowTitles1-Detail 2 2 2 8 2 2" xfId="11916" xr:uid="{00000000-0005-0000-0000-0000F5240000}"/>
    <cellStyle name="RowTitles1-Detail 2 2 2 8 2 2 2" xfId="22316" xr:uid="{00000000-0005-0000-0000-0000F6240000}"/>
    <cellStyle name="RowTitles1-Detail 2 2 2 8 2 2 2 2" xfId="33997" xr:uid="{00000000-0005-0000-0000-0000F7240000}"/>
    <cellStyle name="RowTitles1-Detail 2 2 2 8 2 2 3" xfId="31197" xr:uid="{00000000-0005-0000-0000-0000F8240000}"/>
    <cellStyle name="RowTitles1-Detail 2 2 2 8 2 3" xfId="15563" xr:uid="{00000000-0005-0000-0000-0000F9240000}"/>
    <cellStyle name="RowTitles1-Detail 2 2 2 8 2 3 2" xfId="28229" xr:uid="{00000000-0005-0000-0000-0000FA240000}"/>
    <cellStyle name="RowTitles1-Detail 2 2 2 8 2 3 2 2" xfId="37016" xr:uid="{00000000-0005-0000-0000-0000FB240000}"/>
    <cellStyle name="RowTitles1-Detail 2 2 2 8 2 4" xfId="7011" xr:uid="{00000000-0005-0000-0000-0000FC240000}"/>
    <cellStyle name="RowTitles1-Detail 2 2 2 8 2 4 2" xfId="20597" xr:uid="{00000000-0005-0000-0000-0000FD240000}"/>
    <cellStyle name="RowTitles1-Detail 2 2 2 8 2 5" xfId="17924" xr:uid="{00000000-0005-0000-0000-0000FE240000}"/>
    <cellStyle name="RowTitles1-Detail 2 2 2 8 3" xfId="3406" xr:uid="{00000000-0005-0000-0000-0000FF240000}"/>
    <cellStyle name="RowTitles1-Detail 2 2 2 8 3 2" xfId="13045" xr:uid="{00000000-0005-0000-0000-000000250000}"/>
    <cellStyle name="RowTitles1-Detail 2 2 2 8 3 2 2" xfId="23413" xr:uid="{00000000-0005-0000-0000-000001250000}"/>
    <cellStyle name="RowTitles1-Detail 2 2 2 8 3 2 2 2" xfId="34908" xr:uid="{00000000-0005-0000-0000-000002250000}"/>
    <cellStyle name="RowTitles1-Detail 2 2 2 8 3 2 3" xfId="32262" xr:uid="{00000000-0005-0000-0000-000003250000}"/>
    <cellStyle name="RowTitles1-Detail 2 2 2 8 3 3" xfId="16655" xr:uid="{00000000-0005-0000-0000-000004250000}"/>
    <cellStyle name="RowTitles1-Detail 2 2 2 8 3 3 2" xfId="29321" xr:uid="{00000000-0005-0000-0000-000005250000}"/>
    <cellStyle name="RowTitles1-Detail 2 2 2 8 3 3 2 2" xfId="38106" xr:uid="{00000000-0005-0000-0000-000006250000}"/>
    <cellStyle name="RowTitles1-Detail 2 2 2 8 3 4" xfId="8519" xr:uid="{00000000-0005-0000-0000-000007250000}"/>
    <cellStyle name="RowTitles1-Detail 2 2 2 8 3 4 2" xfId="19628" xr:uid="{00000000-0005-0000-0000-000008250000}"/>
    <cellStyle name="RowTitles1-Detail 2 2 2 8 3 5" xfId="26738" xr:uid="{00000000-0005-0000-0000-000009250000}"/>
    <cellStyle name="RowTitles1-Detail 2 2 2 8 4" xfId="9315" xr:uid="{00000000-0005-0000-0000-00000A250000}"/>
    <cellStyle name="RowTitles1-Detail 2 2 2 8 4 2" xfId="25844" xr:uid="{00000000-0005-0000-0000-00000B250000}"/>
    <cellStyle name="RowTitles1-Detail 2 2 2 8 5" xfId="10389" xr:uid="{00000000-0005-0000-0000-00000C250000}"/>
    <cellStyle name="RowTitles1-Detail 2 2 2 8 5 2" xfId="20901" xr:uid="{00000000-0005-0000-0000-00000D250000}"/>
    <cellStyle name="RowTitles1-Detail 2 2 2 8 5 2 2" xfId="33337" xr:uid="{00000000-0005-0000-0000-00000E250000}"/>
    <cellStyle name="RowTitles1-Detail 2 2 2 8 5 3" xfId="30440" xr:uid="{00000000-0005-0000-0000-00000F250000}"/>
    <cellStyle name="RowTitles1-Detail 2 2 2 8 6" xfId="10395" xr:uid="{00000000-0005-0000-0000-000010250000}"/>
    <cellStyle name="RowTitles1-Detail 2 2 2 8 6 2" xfId="18537" xr:uid="{00000000-0005-0000-0000-000011250000}"/>
    <cellStyle name="RowTitles1-Detail 2 2 2 8 6 2 2" xfId="33188" xr:uid="{00000000-0005-0000-0000-000012250000}"/>
    <cellStyle name="RowTitles1-Detail 2 2 2 8 7" xfId="5479" xr:uid="{00000000-0005-0000-0000-000013250000}"/>
    <cellStyle name="RowTitles1-Detail 2 2 2 8 7 2" xfId="26081" xr:uid="{00000000-0005-0000-0000-000014250000}"/>
    <cellStyle name="RowTitles1-Detail 2 2 2 8 8" xfId="25872" xr:uid="{00000000-0005-0000-0000-000015250000}"/>
    <cellStyle name="RowTitles1-Detail 2 2 2 9" xfId="956" xr:uid="{00000000-0005-0000-0000-000016250000}"/>
    <cellStyle name="RowTitles1-Detail 2 2 2 9 2" xfId="2276" xr:uid="{00000000-0005-0000-0000-000017250000}"/>
    <cellStyle name="RowTitles1-Detail 2 2 2 9 2 2" xfId="11917" xr:uid="{00000000-0005-0000-0000-000018250000}"/>
    <cellStyle name="RowTitles1-Detail 2 2 2 9 2 2 2" xfId="22317" xr:uid="{00000000-0005-0000-0000-000019250000}"/>
    <cellStyle name="RowTitles1-Detail 2 2 2 9 2 2 2 2" xfId="33998" xr:uid="{00000000-0005-0000-0000-00001A250000}"/>
    <cellStyle name="RowTitles1-Detail 2 2 2 9 2 2 3" xfId="31198" xr:uid="{00000000-0005-0000-0000-00001B250000}"/>
    <cellStyle name="RowTitles1-Detail 2 2 2 9 2 3" xfId="15564" xr:uid="{00000000-0005-0000-0000-00001C250000}"/>
    <cellStyle name="RowTitles1-Detail 2 2 2 9 2 3 2" xfId="28230" xr:uid="{00000000-0005-0000-0000-00001D250000}"/>
    <cellStyle name="RowTitles1-Detail 2 2 2 9 2 3 2 2" xfId="37017" xr:uid="{00000000-0005-0000-0000-00001E250000}"/>
    <cellStyle name="RowTitles1-Detail 2 2 2 9 2 4" xfId="7342" xr:uid="{00000000-0005-0000-0000-00001F250000}"/>
    <cellStyle name="RowTitles1-Detail 2 2 2 9 2 4 2" xfId="18160" xr:uid="{00000000-0005-0000-0000-000020250000}"/>
    <cellStyle name="RowTitles1-Detail 2 2 2 9 2 5" xfId="7775" xr:uid="{00000000-0005-0000-0000-000021250000}"/>
    <cellStyle name="RowTitles1-Detail 2 2 2 9 3" xfId="3734" xr:uid="{00000000-0005-0000-0000-000022250000}"/>
    <cellStyle name="RowTitles1-Detail 2 2 2 9 3 2" xfId="13361" xr:uid="{00000000-0005-0000-0000-000023250000}"/>
    <cellStyle name="RowTitles1-Detail 2 2 2 9 3 2 2" xfId="23726" xr:uid="{00000000-0005-0000-0000-000024250000}"/>
    <cellStyle name="RowTitles1-Detail 2 2 2 9 3 2 2 2" xfId="35098" xr:uid="{00000000-0005-0000-0000-000025250000}"/>
    <cellStyle name="RowTitles1-Detail 2 2 2 9 3 2 3" xfId="32481" xr:uid="{00000000-0005-0000-0000-000026250000}"/>
    <cellStyle name="RowTitles1-Detail 2 2 2 9 3 3" xfId="16960" xr:uid="{00000000-0005-0000-0000-000027250000}"/>
    <cellStyle name="RowTitles1-Detail 2 2 2 9 3 3 2" xfId="29626" xr:uid="{00000000-0005-0000-0000-000028250000}"/>
    <cellStyle name="RowTitles1-Detail 2 2 2 9 3 3 2 2" xfId="38405" xr:uid="{00000000-0005-0000-0000-000029250000}"/>
    <cellStyle name="RowTitles1-Detail 2 2 2 9 3 4" xfId="9665" xr:uid="{00000000-0005-0000-0000-00002A250000}"/>
    <cellStyle name="RowTitles1-Detail 2 2 2 9 3 4 2" xfId="25004" xr:uid="{00000000-0005-0000-0000-00002B250000}"/>
    <cellStyle name="RowTitles1-Detail 2 2 2 9 3 5" xfId="18888" xr:uid="{00000000-0005-0000-0000-00002C250000}"/>
    <cellStyle name="RowTitles1-Detail 2 2 2 9 4" xfId="10696" xr:uid="{00000000-0005-0000-0000-00002D250000}"/>
    <cellStyle name="RowTitles1-Detail 2 2 2 9 4 2" xfId="21173" xr:uid="{00000000-0005-0000-0000-00002E250000}"/>
    <cellStyle name="RowTitles1-Detail 2 2 2 9 4 2 2" xfId="33467" xr:uid="{00000000-0005-0000-0000-00002F250000}"/>
    <cellStyle name="RowTitles1-Detail 2 2 2 9 4 3" xfId="30589" xr:uid="{00000000-0005-0000-0000-000030250000}"/>
    <cellStyle name="RowTitles1-Detail 2 2 2 9 5" xfId="14363" xr:uid="{00000000-0005-0000-0000-000031250000}"/>
    <cellStyle name="RowTitles1-Detail 2 2 2 9 5 2" xfId="27060" xr:uid="{00000000-0005-0000-0000-000032250000}"/>
    <cellStyle name="RowTitles1-Detail 2 2 2 9 5 2 2" xfId="35899" xr:uid="{00000000-0005-0000-0000-000033250000}"/>
    <cellStyle name="RowTitles1-Detail 2 2 2 9 6" xfId="5798" xr:uid="{00000000-0005-0000-0000-000034250000}"/>
    <cellStyle name="RowTitles1-Detail 2 2 2 9 6 2" xfId="25415" xr:uid="{00000000-0005-0000-0000-000035250000}"/>
    <cellStyle name="RowTitles1-Detail 2 2 2 9 7" xfId="25757" xr:uid="{00000000-0005-0000-0000-000036250000}"/>
    <cellStyle name="RowTitles1-Detail 2 2 2_STUD aligned by INSTIT" xfId="4940" xr:uid="{00000000-0005-0000-0000-000037250000}"/>
    <cellStyle name="RowTitles1-Detail 2 2 3" xfId="320" xr:uid="{00000000-0005-0000-0000-000038250000}"/>
    <cellStyle name="RowTitles1-Detail 2 2 3 10" xfId="2277" xr:uid="{00000000-0005-0000-0000-000039250000}"/>
    <cellStyle name="RowTitles1-Detail 2 2 3 10 2" xfId="11918" xr:uid="{00000000-0005-0000-0000-00003A250000}"/>
    <cellStyle name="RowTitles1-Detail 2 2 3 10 2 2" xfId="22318" xr:uid="{00000000-0005-0000-0000-00003B250000}"/>
    <cellStyle name="RowTitles1-Detail 2 2 3 10 2 2 2" xfId="33999" xr:uid="{00000000-0005-0000-0000-00003C250000}"/>
    <cellStyle name="RowTitles1-Detail 2 2 3 10 2 3" xfId="31199" xr:uid="{00000000-0005-0000-0000-00003D250000}"/>
    <cellStyle name="RowTitles1-Detail 2 2 3 10 3" xfId="15565" xr:uid="{00000000-0005-0000-0000-00003E250000}"/>
    <cellStyle name="RowTitles1-Detail 2 2 3 10 3 2" xfId="28231" xr:uid="{00000000-0005-0000-0000-00003F250000}"/>
    <cellStyle name="RowTitles1-Detail 2 2 3 10 3 2 2" xfId="37018" xr:uid="{00000000-0005-0000-0000-000040250000}"/>
    <cellStyle name="RowTitles1-Detail 2 2 3 10 4" xfId="6310" xr:uid="{00000000-0005-0000-0000-000041250000}"/>
    <cellStyle name="RowTitles1-Detail 2 2 3 10 4 2" xfId="26123" xr:uid="{00000000-0005-0000-0000-000042250000}"/>
    <cellStyle name="RowTitles1-Detail 2 2 3 10 5" xfId="25525" xr:uid="{00000000-0005-0000-0000-000043250000}"/>
    <cellStyle name="RowTitles1-Detail 2 2 3 11" xfId="8966" xr:uid="{00000000-0005-0000-0000-000044250000}"/>
    <cellStyle name="RowTitles1-Detail 2 2 3 11 2" xfId="24186" xr:uid="{00000000-0005-0000-0000-000045250000}"/>
    <cellStyle name="RowTitles1-Detail 2 2 3 12" xfId="10297" xr:uid="{00000000-0005-0000-0000-000046250000}"/>
    <cellStyle name="RowTitles1-Detail 2 2 3 12 2" xfId="26302" xr:uid="{00000000-0005-0000-0000-000047250000}"/>
    <cellStyle name="RowTitles1-Detail 2 2 3 12 2 2" xfId="35747" xr:uid="{00000000-0005-0000-0000-000048250000}"/>
    <cellStyle name="RowTitles1-Detail 2 2 3 2" xfId="421" xr:uid="{00000000-0005-0000-0000-000049250000}"/>
    <cellStyle name="RowTitles1-Detail 2 2 3 2 2" xfId="777" xr:uid="{00000000-0005-0000-0000-00004A250000}"/>
    <cellStyle name="RowTitles1-Detail 2 2 3 2 2 2" xfId="2279" xr:uid="{00000000-0005-0000-0000-00004B250000}"/>
    <cellStyle name="RowTitles1-Detail 2 2 3 2 2 2 2" xfId="11920" xr:uid="{00000000-0005-0000-0000-00004C250000}"/>
    <cellStyle name="RowTitles1-Detail 2 2 3 2 2 2 2 2" xfId="22320" xr:uid="{00000000-0005-0000-0000-00004D250000}"/>
    <cellStyle name="RowTitles1-Detail 2 2 3 2 2 2 2 2 2" xfId="34001" xr:uid="{00000000-0005-0000-0000-00004E250000}"/>
    <cellStyle name="RowTitles1-Detail 2 2 3 2 2 2 2 3" xfId="31201" xr:uid="{00000000-0005-0000-0000-00004F250000}"/>
    <cellStyle name="RowTitles1-Detail 2 2 3 2 2 2 3" xfId="15567" xr:uid="{00000000-0005-0000-0000-000050250000}"/>
    <cellStyle name="RowTitles1-Detail 2 2 3 2 2 2 3 2" xfId="28233" xr:uid="{00000000-0005-0000-0000-000051250000}"/>
    <cellStyle name="RowTitles1-Detail 2 2 3 2 2 2 3 2 2" xfId="37020" xr:uid="{00000000-0005-0000-0000-000052250000}"/>
    <cellStyle name="RowTitles1-Detail 2 2 3 2 2 2 4" xfId="6900" xr:uid="{00000000-0005-0000-0000-000053250000}"/>
    <cellStyle name="RowTitles1-Detail 2 2 3 2 2 2 4 2" xfId="25794" xr:uid="{00000000-0005-0000-0000-000054250000}"/>
    <cellStyle name="RowTitles1-Detail 2 2 3 2 2 2 5" xfId="20630" xr:uid="{00000000-0005-0000-0000-000055250000}"/>
    <cellStyle name="RowTitles1-Detail 2 2 3 2 2 3" xfId="3558" xr:uid="{00000000-0005-0000-0000-000056250000}"/>
    <cellStyle name="RowTitles1-Detail 2 2 3 2 2 3 2" xfId="13189" xr:uid="{00000000-0005-0000-0000-000057250000}"/>
    <cellStyle name="RowTitles1-Detail 2 2 3 2 2 3 2 2" xfId="23557" xr:uid="{00000000-0005-0000-0000-000058250000}"/>
    <cellStyle name="RowTitles1-Detail 2 2 3 2 2 3 2 2 2" xfId="34991" xr:uid="{00000000-0005-0000-0000-000059250000}"/>
    <cellStyle name="RowTitles1-Detail 2 2 3 2 2 3 2 3" xfId="32357" xr:uid="{00000000-0005-0000-0000-00005A250000}"/>
    <cellStyle name="RowTitles1-Detail 2 2 3 2 2 3 3" xfId="16799" xr:uid="{00000000-0005-0000-0000-00005B250000}"/>
    <cellStyle name="RowTitles1-Detail 2 2 3 2 2 3 3 2" xfId="29465" xr:uid="{00000000-0005-0000-0000-00005C250000}"/>
    <cellStyle name="RowTitles1-Detail 2 2 3 2 2 3 3 2 2" xfId="38245" xr:uid="{00000000-0005-0000-0000-00005D250000}"/>
    <cellStyle name="RowTitles1-Detail 2 2 3 2 2 3 4" xfId="8407" xr:uid="{00000000-0005-0000-0000-00005E250000}"/>
    <cellStyle name="RowTitles1-Detail 2 2 3 2 2 3 4 2" xfId="25748" xr:uid="{00000000-0005-0000-0000-00005F250000}"/>
    <cellStyle name="RowTitles1-Detail 2 2 3 2 2 3 5" xfId="26310" xr:uid="{00000000-0005-0000-0000-000060250000}"/>
    <cellStyle name="RowTitles1-Detail 2 2 3 2 2 4" xfId="9201" xr:uid="{00000000-0005-0000-0000-000061250000}"/>
    <cellStyle name="RowTitles1-Detail 2 2 3 2 2 4 2" xfId="20859" xr:uid="{00000000-0005-0000-0000-000062250000}"/>
    <cellStyle name="RowTitles1-Detail 2 2 3 2 2 5" xfId="10180" xr:uid="{00000000-0005-0000-0000-000063250000}"/>
    <cellStyle name="RowTitles1-Detail 2 2 3 2 2 5 2" xfId="24960" xr:uid="{00000000-0005-0000-0000-000064250000}"/>
    <cellStyle name="RowTitles1-Detail 2 2 3 2 2 5 2 2" xfId="35673" xr:uid="{00000000-0005-0000-0000-000065250000}"/>
    <cellStyle name="RowTitles1-Detail 2 2 3 2 3" xfId="1056" xr:uid="{00000000-0005-0000-0000-000066250000}"/>
    <cellStyle name="RowTitles1-Detail 2 2 3 2 3 2" xfId="2280" xr:uid="{00000000-0005-0000-0000-000067250000}"/>
    <cellStyle name="RowTitles1-Detail 2 2 3 2 3 2 2" xfId="11921" xr:uid="{00000000-0005-0000-0000-000068250000}"/>
    <cellStyle name="RowTitles1-Detail 2 2 3 2 3 2 2 2" xfId="22321" xr:uid="{00000000-0005-0000-0000-000069250000}"/>
    <cellStyle name="RowTitles1-Detail 2 2 3 2 3 2 2 2 2" xfId="34002" xr:uid="{00000000-0005-0000-0000-00006A250000}"/>
    <cellStyle name="RowTitles1-Detail 2 2 3 2 3 2 2 3" xfId="31202" xr:uid="{00000000-0005-0000-0000-00006B250000}"/>
    <cellStyle name="RowTitles1-Detail 2 2 3 2 3 2 3" xfId="15568" xr:uid="{00000000-0005-0000-0000-00006C250000}"/>
    <cellStyle name="RowTitles1-Detail 2 2 3 2 3 2 3 2" xfId="28234" xr:uid="{00000000-0005-0000-0000-00006D250000}"/>
    <cellStyle name="RowTitles1-Detail 2 2 3 2 3 2 3 2 2" xfId="37021" xr:uid="{00000000-0005-0000-0000-00006E250000}"/>
    <cellStyle name="RowTitles1-Detail 2 2 3 2 3 2 4" xfId="7121" xr:uid="{00000000-0005-0000-0000-00006F250000}"/>
    <cellStyle name="RowTitles1-Detail 2 2 3 2 3 2 4 2" xfId="20823" xr:uid="{00000000-0005-0000-0000-000070250000}"/>
    <cellStyle name="RowTitles1-Detail 2 2 3 2 3 2 5" xfId="18355" xr:uid="{00000000-0005-0000-0000-000071250000}"/>
    <cellStyle name="RowTitles1-Detail 2 2 3 2 3 3" xfId="3834" xr:uid="{00000000-0005-0000-0000-000072250000}"/>
    <cellStyle name="RowTitles1-Detail 2 2 3 2 3 3 2" xfId="13460" xr:uid="{00000000-0005-0000-0000-000073250000}"/>
    <cellStyle name="RowTitles1-Detail 2 2 3 2 3 3 2 2" xfId="23821" xr:uid="{00000000-0005-0000-0000-000074250000}"/>
    <cellStyle name="RowTitles1-Detail 2 2 3 2 3 3 2 2 2" xfId="35156" xr:uid="{00000000-0005-0000-0000-000075250000}"/>
    <cellStyle name="RowTitles1-Detail 2 2 3 2 3 3 2 3" xfId="32550" xr:uid="{00000000-0005-0000-0000-000076250000}"/>
    <cellStyle name="RowTitles1-Detail 2 2 3 2 3 3 3" xfId="17054" xr:uid="{00000000-0005-0000-0000-000077250000}"/>
    <cellStyle name="RowTitles1-Detail 2 2 3 2 3 3 3 2" xfId="29720" xr:uid="{00000000-0005-0000-0000-000078250000}"/>
    <cellStyle name="RowTitles1-Detail 2 2 3 2 3 3 3 2 2" xfId="38498" xr:uid="{00000000-0005-0000-0000-000079250000}"/>
    <cellStyle name="RowTitles1-Detail 2 2 3 2 3 3 4" xfId="8629" xr:uid="{00000000-0005-0000-0000-00007A250000}"/>
    <cellStyle name="RowTitles1-Detail 2 2 3 2 3 3 4 2" xfId="20233" xr:uid="{00000000-0005-0000-0000-00007B250000}"/>
    <cellStyle name="RowTitles1-Detail 2 2 3 2 3 3 5" xfId="26150" xr:uid="{00000000-0005-0000-0000-00007C250000}"/>
    <cellStyle name="RowTitles1-Detail 2 2 3 2 3 4" xfId="9425" xr:uid="{00000000-0005-0000-0000-00007D250000}"/>
    <cellStyle name="RowTitles1-Detail 2 2 3 2 3 4 2" xfId="19564" xr:uid="{00000000-0005-0000-0000-00007E250000}"/>
    <cellStyle name="RowTitles1-Detail 2 2 3 2 3 5" xfId="10772" xr:uid="{00000000-0005-0000-0000-00007F250000}"/>
    <cellStyle name="RowTitles1-Detail 2 2 3 2 3 5 2" xfId="21237" xr:uid="{00000000-0005-0000-0000-000080250000}"/>
    <cellStyle name="RowTitles1-Detail 2 2 3 2 3 5 2 2" xfId="33497" xr:uid="{00000000-0005-0000-0000-000081250000}"/>
    <cellStyle name="RowTitles1-Detail 2 2 3 2 3 5 3" xfId="30629" xr:uid="{00000000-0005-0000-0000-000082250000}"/>
    <cellStyle name="RowTitles1-Detail 2 2 3 2 3 6" xfId="14457" xr:uid="{00000000-0005-0000-0000-000083250000}"/>
    <cellStyle name="RowTitles1-Detail 2 2 3 2 3 6 2" xfId="27150" xr:uid="{00000000-0005-0000-0000-000084250000}"/>
    <cellStyle name="RowTitles1-Detail 2 2 3 2 3 6 2 2" xfId="35987" xr:uid="{00000000-0005-0000-0000-000085250000}"/>
    <cellStyle name="RowTitles1-Detail 2 2 3 2 3 7" xfId="5580" xr:uid="{00000000-0005-0000-0000-000086250000}"/>
    <cellStyle name="RowTitles1-Detail 2 2 3 2 3 7 2" xfId="25495" xr:uid="{00000000-0005-0000-0000-000087250000}"/>
    <cellStyle name="RowTitles1-Detail 2 2 3 2 3 8" xfId="25667" xr:uid="{00000000-0005-0000-0000-000088250000}"/>
    <cellStyle name="RowTitles1-Detail 2 2 3 2 4" xfId="1289" xr:uid="{00000000-0005-0000-0000-000089250000}"/>
    <cellStyle name="RowTitles1-Detail 2 2 3 2 4 2" xfId="2281" xr:uid="{00000000-0005-0000-0000-00008A250000}"/>
    <cellStyle name="RowTitles1-Detail 2 2 3 2 4 2 2" xfId="11922" xr:uid="{00000000-0005-0000-0000-00008B250000}"/>
    <cellStyle name="RowTitles1-Detail 2 2 3 2 4 2 2 2" xfId="22322" xr:uid="{00000000-0005-0000-0000-00008C250000}"/>
    <cellStyle name="RowTitles1-Detail 2 2 3 2 4 2 2 2 2" xfId="34003" xr:uid="{00000000-0005-0000-0000-00008D250000}"/>
    <cellStyle name="RowTitles1-Detail 2 2 3 2 4 2 2 3" xfId="31203" xr:uid="{00000000-0005-0000-0000-00008E250000}"/>
    <cellStyle name="RowTitles1-Detail 2 2 3 2 4 2 3" xfId="15569" xr:uid="{00000000-0005-0000-0000-00008F250000}"/>
    <cellStyle name="RowTitles1-Detail 2 2 3 2 4 2 3 2" xfId="28235" xr:uid="{00000000-0005-0000-0000-000090250000}"/>
    <cellStyle name="RowTitles1-Detail 2 2 3 2 4 2 3 2 2" xfId="37022" xr:uid="{00000000-0005-0000-0000-000091250000}"/>
    <cellStyle name="RowTitles1-Detail 2 2 3 2 4 2 4" xfId="7343" xr:uid="{00000000-0005-0000-0000-000092250000}"/>
    <cellStyle name="RowTitles1-Detail 2 2 3 2 4 2 4 2" xfId="20114" xr:uid="{00000000-0005-0000-0000-000093250000}"/>
    <cellStyle name="RowTitles1-Detail 2 2 3 2 4 2 5" xfId="18845" xr:uid="{00000000-0005-0000-0000-000094250000}"/>
    <cellStyle name="RowTitles1-Detail 2 2 3 2 4 3" xfId="4067" xr:uid="{00000000-0005-0000-0000-000095250000}"/>
    <cellStyle name="RowTitles1-Detail 2 2 3 2 4 3 2" xfId="13689" xr:uid="{00000000-0005-0000-0000-000096250000}"/>
    <cellStyle name="RowTitles1-Detail 2 2 3 2 4 3 2 2" xfId="24041" xr:uid="{00000000-0005-0000-0000-000097250000}"/>
    <cellStyle name="RowTitles1-Detail 2 2 3 2 4 3 2 2 2" xfId="35305" xr:uid="{00000000-0005-0000-0000-000098250000}"/>
    <cellStyle name="RowTitles1-Detail 2 2 3 2 4 3 2 3" xfId="32722" xr:uid="{00000000-0005-0000-0000-000099250000}"/>
    <cellStyle name="RowTitles1-Detail 2 2 3 2 4 3 3" xfId="17267" xr:uid="{00000000-0005-0000-0000-00009A250000}"/>
    <cellStyle name="RowTitles1-Detail 2 2 3 2 4 3 3 2" xfId="29933" xr:uid="{00000000-0005-0000-0000-00009B250000}"/>
    <cellStyle name="RowTitles1-Detail 2 2 3 2 4 3 3 2 2" xfId="38710" xr:uid="{00000000-0005-0000-0000-00009C250000}"/>
    <cellStyle name="RowTitles1-Detail 2 2 3 2 4 3 4" xfId="9666" xr:uid="{00000000-0005-0000-0000-00009D250000}"/>
    <cellStyle name="RowTitles1-Detail 2 2 3 2 4 3 4 2" xfId="19751" xr:uid="{00000000-0005-0000-0000-00009E250000}"/>
    <cellStyle name="RowTitles1-Detail 2 2 3 2 4 3 5" xfId="18385" xr:uid="{00000000-0005-0000-0000-00009F250000}"/>
    <cellStyle name="RowTitles1-Detail 2 2 3 2 4 4" xfId="10960" xr:uid="{00000000-0005-0000-0000-0000A0250000}"/>
    <cellStyle name="RowTitles1-Detail 2 2 3 2 4 4 2" xfId="21400" xr:uid="{00000000-0005-0000-0000-0000A1250000}"/>
    <cellStyle name="RowTitles1-Detail 2 2 3 2 4 4 2 2" xfId="33590" xr:uid="{00000000-0005-0000-0000-0000A2250000}"/>
    <cellStyle name="RowTitles1-Detail 2 2 3 2 4 4 3" xfId="30737" xr:uid="{00000000-0005-0000-0000-0000A3250000}"/>
    <cellStyle name="RowTitles1-Detail 2 2 3 2 4 5" xfId="14667" xr:uid="{00000000-0005-0000-0000-0000A4250000}"/>
    <cellStyle name="RowTitles1-Detail 2 2 3 2 4 5 2" xfId="27352" xr:uid="{00000000-0005-0000-0000-0000A5250000}"/>
    <cellStyle name="RowTitles1-Detail 2 2 3 2 4 5 2 2" xfId="36181" xr:uid="{00000000-0005-0000-0000-0000A6250000}"/>
    <cellStyle name="RowTitles1-Detail 2 2 3 2 4 6" xfId="5799" xr:uid="{00000000-0005-0000-0000-0000A7250000}"/>
    <cellStyle name="RowTitles1-Detail 2 2 3 2 4 6 2" xfId="20280" xr:uid="{00000000-0005-0000-0000-0000A8250000}"/>
    <cellStyle name="RowTitles1-Detail 2 2 3 2 4 7" xfId="19738" xr:uid="{00000000-0005-0000-0000-0000A9250000}"/>
    <cellStyle name="RowTitles1-Detail 2 2 3 2 5" xfId="1505" xr:uid="{00000000-0005-0000-0000-0000AA250000}"/>
    <cellStyle name="RowTitles1-Detail 2 2 3 2 5 2" xfId="2282" xr:uid="{00000000-0005-0000-0000-0000AB250000}"/>
    <cellStyle name="RowTitles1-Detail 2 2 3 2 5 2 2" xfId="11923" xr:uid="{00000000-0005-0000-0000-0000AC250000}"/>
    <cellStyle name="RowTitles1-Detail 2 2 3 2 5 2 2 2" xfId="22323" xr:uid="{00000000-0005-0000-0000-0000AD250000}"/>
    <cellStyle name="RowTitles1-Detail 2 2 3 2 5 2 2 2 2" xfId="34004" xr:uid="{00000000-0005-0000-0000-0000AE250000}"/>
    <cellStyle name="RowTitles1-Detail 2 2 3 2 5 2 2 3" xfId="31204" xr:uid="{00000000-0005-0000-0000-0000AF250000}"/>
    <cellStyle name="RowTitles1-Detail 2 2 3 2 5 2 3" xfId="15570" xr:uid="{00000000-0005-0000-0000-0000B0250000}"/>
    <cellStyle name="RowTitles1-Detail 2 2 3 2 5 2 3 2" xfId="28236" xr:uid="{00000000-0005-0000-0000-0000B1250000}"/>
    <cellStyle name="RowTitles1-Detail 2 2 3 2 5 2 3 2 2" xfId="37023" xr:uid="{00000000-0005-0000-0000-0000B2250000}"/>
    <cellStyle name="RowTitles1-Detail 2 2 3 2 5 2 4" xfId="7344" xr:uid="{00000000-0005-0000-0000-0000B3250000}"/>
    <cellStyle name="RowTitles1-Detail 2 2 3 2 5 2 4 2" xfId="21912" xr:uid="{00000000-0005-0000-0000-0000B4250000}"/>
    <cellStyle name="RowTitles1-Detail 2 2 3 2 5 2 5" xfId="18543" xr:uid="{00000000-0005-0000-0000-0000B5250000}"/>
    <cellStyle name="RowTitles1-Detail 2 2 3 2 5 3" xfId="4283" xr:uid="{00000000-0005-0000-0000-0000B6250000}"/>
    <cellStyle name="RowTitles1-Detail 2 2 3 2 5 3 2" xfId="13905" xr:uid="{00000000-0005-0000-0000-0000B7250000}"/>
    <cellStyle name="RowTitles1-Detail 2 2 3 2 5 3 2 2" xfId="24247" xr:uid="{00000000-0005-0000-0000-0000B8250000}"/>
    <cellStyle name="RowTitles1-Detail 2 2 3 2 5 3 2 2 2" xfId="35445" xr:uid="{00000000-0005-0000-0000-0000B9250000}"/>
    <cellStyle name="RowTitles1-Detail 2 2 3 2 5 3 2 3" xfId="32883" xr:uid="{00000000-0005-0000-0000-0000BA250000}"/>
    <cellStyle name="RowTitles1-Detail 2 2 3 2 5 3 3" xfId="17465" xr:uid="{00000000-0005-0000-0000-0000BB250000}"/>
    <cellStyle name="RowTitles1-Detail 2 2 3 2 5 3 3 2" xfId="30131" xr:uid="{00000000-0005-0000-0000-0000BC250000}"/>
    <cellStyle name="RowTitles1-Detail 2 2 3 2 5 3 3 2 2" xfId="38908" xr:uid="{00000000-0005-0000-0000-0000BD250000}"/>
    <cellStyle name="RowTitles1-Detail 2 2 3 2 5 3 4" xfId="9667" xr:uid="{00000000-0005-0000-0000-0000BE250000}"/>
    <cellStyle name="RowTitles1-Detail 2 2 3 2 5 3 4 2" xfId="24353" xr:uid="{00000000-0005-0000-0000-0000BF250000}"/>
    <cellStyle name="RowTitles1-Detail 2 2 3 2 5 3 5" xfId="19649" xr:uid="{00000000-0005-0000-0000-0000C0250000}"/>
    <cellStyle name="RowTitles1-Detail 2 2 3 2 5 4" xfId="11176" xr:uid="{00000000-0005-0000-0000-0000C1250000}"/>
    <cellStyle name="RowTitles1-Detail 2 2 3 2 5 4 2" xfId="21607" xr:uid="{00000000-0005-0000-0000-0000C2250000}"/>
    <cellStyle name="RowTitles1-Detail 2 2 3 2 5 4 2 2" xfId="33730" xr:uid="{00000000-0005-0000-0000-0000C3250000}"/>
    <cellStyle name="RowTitles1-Detail 2 2 3 2 5 4 3" xfId="30898" xr:uid="{00000000-0005-0000-0000-0000C4250000}"/>
    <cellStyle name="RowTitles1-Detail 2 2 3 2 5 5" xfId="14883" xr:uid="{00000000-0005-0000-0000-0000C5250000}"/>
    <cellStyle name="RowTitles1-Detail 2 2 3 2 5 5 2" xfId="27560" xr:uid="{00000000-0005-0000-0000-0000C6250000}"/>
    <cellStyle name="RowTitles1-Detail 2 2 3 2 5 5 2 2" xfId="36379" xr:uid="{00000000-0005-0000-0000-0000C7250000}"/>
    <cellStyle name="RowTitles1-Detail 2 2 3 2 5 6" xfId="5800" xr:uid="{00000000-0005-0000-0000-0000C8250000}"/>
    <cellStyle name="RowTitles1-Detail 2 2 3 2 5 6 2" xfId="19717" xr:uid="{00000000-0005-0000-0000-0000C9250000}"/>
    <cellStyle name="RowTitles1-Detail 2 2 3 2 5 7" xfId="26897" xr:uid="{00000000-0005-0000-0000-0000CA250000}"/>
    <cellStyle name="RowTitles1-Detail 2 2 3 2 6" xfId="1707" xr:uid="{00000000-0005-0000-0000-0000CB250000}"/>
    <cellStyle name="RowTitles1-Detail 2 2 3 2 6 2" xfId="2283" xr:uid="{00000000-0005-0000-0000-0000CC250000}"/>
    <cellStyle name="RowTitles1-Detail 2 2 3 2 6 2 2" xfId="11924" xr:uid="{00000000-0005-0000-0000-0000CD250000}"/>
    <cellStyle name="RowTitles1-Detail 2 2 3 2 6 2 2 2" xfId="22324" xr:uid="{00000000-0005-0000-0000-0000CE250000}"/>
    <cellStyle name="RowTitles1-Detail 2 2 3 2 6 2 2 2 2" xfId="34005" xr:uid="{00000000-0005-0000-0000-0000CF250000}"/>
    <cellStyle name="RowTitles1-Detail 2 2 3 2 6 2 2 3" xfId="31205" xr:uid="{00000000-0005-0000-0000-0000D0250000}"/>
    <cellStyle name="RowTitles1-Detail 2 2 3 2 6 2 3" xfId="15571" xr:uid="{00000000-0005-0000-0000-0000D1250000}"/>
    <cellStyle name="RowTitles1-Detail 2 2 3 2 6 2 3 2" xfId="28237" xr:uid="{00000000-0005-0000-0000-0000D2250000}"/>
    <cellStyle name="RowTitles1-Detail 2 2 3 2 6 2 3 2 2" xfId="37024" xr:uid="{00000000-0005-0000-0000-0000D3250000}"/>
    <cellStyle name="RowTitles1-Detail 2 2 3 2 6 2 4" xfId="7345" xr:uid="{00000000-0005-0000-0000-0000D4250000}"/>
    <cellStyle name="RowTitles1-Detail 2 2 3 2 6 2 4 2" xfId="24558" xr:uid="{00000000-0005-0000-0000-0000D5250000}"/>
    <cellStyle name="RowTitles1-Detail 2 2 3 2 6 2 5" xfId="20124" xr:uid="{00000000-0005-0000-0000-0000D6250000}"/>
    <cellStyle name="RowTitles1-Detail 2 2 3 2 6 3" xfId="4485" xr:uid="{00000000-0005-0000-0000-0000D7250000}"/>
    <cellStyle name="RowTitles1-Detail 2 2 3 2 6 3 2" xfId="14107" xr:uid="{00000000-0005-0000-0000-0000D8250000}"/>
    <cellStyle name="RowTitles1-Detail 2 2 3 2 6 3 2 2" xfId="24439" xr:uid="{00000000-0005-0000-0000-0000D9250000}"/>
    <cellStyle name="RowTitles1-Detail 2 2 3 2 6 3 2 2 2" xfId="35576" xr:uid="{00000000-0005-0000-0000-0000DA250000}"/>
    <cellStyle name="RowTitles1-Detail 2 2 3 2 6 3 2 3" xfId="33035" xr:uid="{00000000-0005-0000-0000-0000DB250000}"/>
    <cellStyle name="RowTitles1-Detail 2 2 3 2 6 3 3" xfId="17652" xr:uid="{00000000-0005-0000-0000-0000DC250000}"/>
    <cellStyle name="RowTitles1-Detail 2 2 3 2 6 3 3 2" xfId="30318" xr:uid="{00000000-0005-0000-0000-0000DD250000}"/>
    <cellStyle name="RowTitles1-Detail 2 2 3 2 6 3 3 2 2" xfId="39095" xr:uid="{00000000-0005-0000-0000-0000DE250000}"/>
    <cellStyle name="RowTitles1-Detail 2 2 3 2 6 3 4" xfId="9668" xr:uid="{00000000-0005-0000-0000-0000DF250000}"/>
    <cellStyle name="RowTitles1-Detail 2 2 3 2 6 3 4 2" xfId="21179" xr:uid="{00000000-0005-0000-0000-0000E0250000}"/>
    <cellStyle name="RowTitles1-Detail 2 2 3 2 6 3 5" xfId="18847" xr:uid="{00000000-0005-0000-0000-0000E1250000}"/>
    <cellStyle name="RowTitles1-Detail 2 2 3 2 6 4" xfId="11378" xr:uid="{00000000-0005-0000-0000-0000E2250000}"/>
    <cellStyle name="RowTitles1-Detail 2 2 3 2 6 4 2" xfId="21803" xr:uid="{00000000-0005-0000-0000-0000E3250000}"/>
    <cellStyle name="RowTitles1-Detail 2 2 3 2 6 4 2 2" xfId="33861" xr:uid="{00000000-0005-0000-0000-0000E4250000}"/>
    <cellStyle name="RowTitles1-Detail 2 2 3 2 6 4 3" xfId="31050" xr:uid="{00000000-0005-0000-0000-0000E5250000}"/>
    <cellStyle name="RowTitles1-Detail 2 2 3 2 6 5" xfId="15085" xr:uid="{00000000-0005-0000-0000-0000E6250000}"/>
    <cellStyle name="RowTitles1-Detail 2 2 3 2 6 5 2" xfId="27754" xr:uid="{00000000-0005-0000-0000-0000E7250000}"/>
    <cellStyle name="RowTitles1-Detail 2 2 3 2 6 5 2 2" xfId="36566" xr:uid="{00000000-0005-0000-0000-0000E8250000}"/>
    <cellStyle name="RowTitles1-Detail 2 2 3 2 6 6" xfId="5801" xr:uid="{00000000-0005-0000-0000-0000E9250000}"/>
    <cellStyle name="RowTitles1-Detail 2 2 3 2 6 6 2" xfId="18567" xr:uid="{00000000-0005-0000-0000-0000EA250000}"/>
    <cellStyle name="RowTitles1-Detail 2 2 3 2 6 7" xfId="21917" xr:uid="{00000000-0005-0000-0000-0000EB250000}"/>
    <cellStyle name="RowTitles1-Detail 2 2 3 2 7" xfId="2278" xr:uid="{00000000-0005-0000-0000-0000EC250000}"/>
    <cellStyle name="RowTitles1-Detail 2 2 3 2 7 2" xfId="11919" xr:uid="{00000000-0005-0000-0000-0000ED250000}"/>
    <cellStyle name="RowTitles1-Detail 2 2 3 2 7 2 2" xfId="22319" xr:uid="{00000000-0005-0000-0000-0000EE250000}"/>
    <cellStyle name="RowTitles1-Detail 2 2 3 2 7 2 2 2" xfId="34000" xr:uid="{00000000-0005-0000-0000-0000EF250000}"/>
    <cellStyle name="RowTitles1-Detail 2 2 3 2 7 2 3" xfId="31200" xr:uid="{00000000-0005-0000-0000-0000F0250000}"/>
    <cellStyle name="RowTitles1-Detail 2 2 3 2 7 3" xfId="15566" xr:uid="{00000000-0005-0000-0000-0000F1250000}"/>
    <cellStyle name="RowTitles1-Detail 2 2 3 2 7 3 2" xfId="28232" xr:uid="{00000000-0005-0000-0000-0000F2250000}"/>
    <cellStyle name="RowTitles1-Detail 2 2 3 2 7 3 2 2" xfId="37019" xr:uid="{00000000-0005-0000-0000-0000F3250000}"/>
    <cellStyle name="RowTitles1-Detail 2 2 3 2 7 4" xfId="6462" xr:uid="{00000000-0005-0000-0000-0000F4250000}"/>
    <cellStyle name="RowTitles1-Detail 2 2 3 2 7 4 2" xfId="26762" xr:uid="{00000000-0005-0000-0000-0000F5250000}"/>
    <cellStyle name="RowTitles1-Detail 2 2 3 2 7 5" xfId="25992" xr:uid="{00000000-0005-0000-0000-0000F6250000}"/>
    <cellStyle name="RowTitles1-Detail 2 2 3 2 8" xfId="8884" xr:uid="{00000000-0005-0000-0000-0000F7250000}"/>
    <cellStyle name="RowTitles1-Detail 2 2 3 2 8 2" xfId="20012" xr:uid="{00000000-0005-0000-0000-0000F8250000}"/>
    <cellStyle name="RowTitles1-Detail 2 2 3 2 9" xfId="10828" xr:uid="{00000000-0005-0000-0000-0000F9250000}"/>
    <cellStyle name="RowTitles1-Detail 2 2 3 2 9 2" xfId="18701" xr:uid="{00000000-0005-0000-0000-0000FA250000}"/>
    <cellStyle name="RowTitles1-Detail 2 2 3 2 9 2 2" xfId="33196" xr:uid="{00000000-0005-0000-0000-0000FB250000}"/>
    <cellStyle name="RowTitles1-Detail 2 2 3 2_STUD aligned by INSTIT" xfId="4949" xr:uid="{00000000-0005-0000-0000-0000FC250000}"/>
    <cellStyle name="RowTitles1-Detail 2 2 3 3" xfId="483" xr:uid="{00000000-0005-0000-0000-0000FD250000}"/>
    <cellStyle name="RowTitles1-Detail 2 2 3 3 2" xfId="839" xr:uid="{00000000-0005-0000-0000-0000FE250000}"/>
    <cellStyle name="RowTitles1-Detail 2 2 3 3 2 2" xfId="2285" xr:uid="{00000000-0005-0000-0000-0000FF250000}"/>
    <cellStyle name="RowTitles1-Detail 2 2 3 3 2 2 2" xfId="11926" xr:uid="{00000000-0005-0000-0000-000000260000}"/>
    <cellStyle name="RowTitles1-Detail 2 2 3 3 2 2 2 2" xfId="22326" xr:uid="{00000000-0005-0000-0000-000001260000}"/>
    <cellStyle name="RowTitles1-Detail 2 2 3 3 2 2 2 2 2" xfId="34007" xr:uid="{00000000-0005-0000-0000-000002260000}"/>
    <cellStyle name="RowTitles1-Detail 2 2 3 3 2 2 2 3" xfId="31207" xr:uid="{00000000-0005-0000-0000-000003260000}"/>
    <cellStyle name="RowTitles1-Detail 2 2 3 3 2 2 3" xfId="15573" xr:uid="{00000000-0005-0000-0000-000004260000}"/>
    <cellStyle name="RowTitles1-Detail 2 2 3 3 2 2 3 2" xfId="28239" xr:uid="{00000000-0005-0000-0000-000005260000}"/>
    <cellStyle name="RowTitles1-Detail 2 2 3 3 2 2 3 2 2" xfId="37026" xr:uid="{00000000-0005-0000-0000-000006260000}"/>
    <cellStyle name="RowTitles1-Detail 2 2 3 3 2 2 4" xfId="6783" xr:uid="{00000000-0005-0000-0000-000007260000}"/>
    <cellStyle name="RowTitles1-Detail 2 2 3 3 2 2 4 2" xfId="18471" xr:uid="{00000000-0005-0000-0000-000008260000}"/>
    <cellStyle name="RowTitles1-Detail 2 2 3 3 2 2 5" xfId="20638" xr:uid="{00000000-0005-0000-0000-000009260000}"/>
    <cellStyle name="RowTitles1-Detail 2 2 3 3 2 3" xfId="3620" xr:uid="{00000000-0005-0000-0000-00000A260000}"/>
    <cellStyle name="RowTitles1-Detail 2 2 3 3 2 3 2" xfId="13248" xr:uid="{00000000-0005-0000-0000-00000B260000}"/>
    <cellStyle name="RowTitles1-Detail 2 2 3 3 2 3 2 2" xfId="23615" xr:uid="{00000000-0005-0000-0000-00000C260000}"/>
    <cellStyle name="RowTitles1-Detail 2 2 3 3 2 3 2 2 2" xfId="35027" xr:uid="{00000000-0005-0000-0000-00000D260000}"/>
    <cellStyle name="RowTitles1-Detail 2 2 3 3 2 3 2 3" xfId="32399" xr:uid="{00000000-0005-0000-0000-00000E260000}"/>
    <cellStyle name="RowTitles1-Detail 2 2 3 3 2 3 3" xfId="16854" xr:uid="{00000000-0005-0000-0000-00000F260000}"/>
    <cellStyle name="RowTitles1-Detail 2 2 3 3 2 3 3 2" xfId="29520" xr:uid="{00000000-0005-0000-0000-000010260000}"/>
    <cellStyle name="RowTitles1-Detail 2 2 3 3 2 3 3 2 2" xfId="38300" xr:uid="{00000000-0005-0000-0000-000011260000}"/>
    <cellStyle name="RowTitles1-Detail 2 2 3 3 2 3 4" xfId="8289" xr:uid="{00000000-0005-0000-0000-000012260000}"/>
    <cellStyle name="RowTitles1-Detail 2 2 3 3 2 3 4 2" xfId="26496" xr:uid="{00000000-0005-0000-0000-000013260000}"/>
    <cellStyle name="RowTitles1-Detail 2 2 3 3 2 3 5" xfId="4666" xr:uid="{00000000-0005-0000-0000-000014260000}"/>
    <cellStyle name="RowTitles1-Detail 2 2 3 3 2 4" xfId="9081" xr:uid="{00000000-0005-0000-0000-000015260000}"/>
    <cellStyle name="RowTitles1-Detail 2 2 3 3 2 4 2" xfId="20914" xr:uid="{00000000-0005-0000-0000-000016260000}"/>
    <cellStyle name="RowTitles1-Detail 2 2 3 3 2 5" xfId="10593" xr:uid="{00000000-0005-0000-0000-000017260000}"/>
    <cellStyle name="RowTitles1-Detail 2 2 3 3 2 5 2" xfId="21077" xr:uid="{00000000-0005-0000-0000-000018260000}"/>
    <cellStyle name="RowTitles1-Detail 2 2 3 3 2 5 2 2" xfId="33414" xr:uid="{00000000-0005-0000-0000-000019260000}"/>
    <cellStyle name="RowTitles1-Detail 2 2 3 3 2 5 3" xfId="30528" xr:uid="{00000000-0005-0000-0000-00001A260000}"/>
    <cellStyle name="RowTitles1-Detail 2 2 3 3 2 6" xfId="14254" xr:uid="{00000000-0005-0000-0000-00001B260000}"/>
    <cellStyle name="RowTitles1-Detail 2 2 3 3 2 6 2" xfId="26955" xr:uid="{00000000-0005-0000-0000-00001C260000}"/>
    <cellStyle name="RowTitles1-Detail 2 2 3 3 2 6 2 2" xfId="35798" xr:uid="{00000000-0005-0000-0000-00001D260000}"/>
    <cellStyle name="RowTitles1-Detail 2 2 3 3 2 7" xfId="5311" xr:uid="{00000000-0005-0000-0000-00001E260000}"/>
    <cellStyle name="RowTitles1-Detail 2 2 3 3 2 7 2" xfId="26432" xr:uid="{00000000-0005-0000-0000-00001F260000}"/>
    <cellStyle name="RowTitles1-Detail 2 2 3 3 2 8" xfId="18391" xr:uid="{00000000-0005-0000-0000-000020260000}"/>
    <cellStyle name="RowTitles1-Detail 2 2 3 3 3" xfId="1118" xr:uid="{00000000-0005-0000-0000-000021260000}"/>
    <cellStyle name="RowTitles1-Detail 2 2 3 3 3 2" xfId="2286" xr:uid="{00000000-0005-0000-0000-000022260000}"/>
    <cellStyle name="RowTitles1-Detail 2 2 3 3 3 2 2" xfId="11927" xr:uid="{00000000-0005-0000-0000-000023260000}"/>
    <cellStyle name="RowTitles1-Detail 2 2 3 3 3 2 2 2" xfId="22327" xr:uid="{00000000-0005-0000-0000-000024260000}"/>
    <cellStyle name="RowTitles1-Detail 2 2 3 3 3 2 2 2 2" xfId="34008" xr:uid="{00000000-0005-0000-0000-000025260000}"/>
    <cellStyle name="RowTitles1-Detail 2 2 3 3 3 2 2 3" xfId="31208" xr:uid="{00000000-0005-0000-0000-000026260000}"/>
    <cellStyle name="RowTitles1-Detail 2 2 3 3 3 2 3" xfId="15574" xr:uid="{00000000-0005-0000-0000-000027260000}"/>
    <cellStyle name="RowTitles1-Detail 2 2 3 3 3 2 3 2" xfId="28240" xr:uid="{00000000-0005-0000-0000-000028260000}"/>
    <cellStyle name="RowTitles1-Detail 2 2 3 3 3 2 3 2 2" xfId="37027" xr:uid="{00000000-0005-0000-0000-000029260000}"/>
    <cellStyle name="RowTitles1-Detail 2 2 3 3 3 2 4" xfId="6957" xr:uid="{00000000-0005-0000-0000-00002A260000}"/>
    <cellStyle name="RowTitles1-Detail 2 2 3 3 3 2 4 2" xfId="26078" xr:uid="{00000000-0005-0000-0000-00002B260000}"/>
    <cellStyle name="RowTitles1-Detail 2 2 3 3 3 2 5" xfId="21135" xr:uid="{00000000-0005-0000-0000-00002C260000}"/>
    <cellStyle name="RowTitles1-Detail 2 2 3 3 3 3" xfId="3896" xr:uid="{00000000-0005-0000-0000-00002D260000}"/>
    <cellStyle name="RowTitles1-Detail 2 2 3 3 3 3 2" xfId="13519" xr:uid="{00000000-0005-0000-0000-00002E260000}"/>
    <cellStyle name="RowTitles1-Detail 2 2 3 3 3 3 2 2" xfId="23879" xr:uid="{00000000-0005-0000-0000-00002F260000}"/>
    <cellStyle name="RowTitles1-Detail 2 2 3 3 3 3 2 2 2" xfId="35192" xr:uid="{00000000-0005-0000-0000-000030260000}"/>
    <cellStyle name="RowTitles1-Detail 2 2 3 3 3 3 2 3" xfId="32592" xr:uid="{00000000-0005-0000-0000-000031260000}"/>
    <cellStyle name="RowTitles1-Detail 2 2 3 3 3 3 3" xfId="17109" xr:uid="{00000000-0005-0000-0000-000032260000}"/>
    <cellStyle name="RowTitles1-Detail 2 2 3 3 3 3 3 2" xfId="29775" xr:uid="{00000000-0005-0000-0000-000033260000}"/>
    <cellStyle name="RowTitles1-Detail 2 2 3 3 3 3 3 2 2" xfId="38553" xr:uid="{00000000-0005-0000-0000-000034260000}"/>
    <cellStyle name="RowTitles1-Detail 2 2 3 3 3 3 4" xfId="8465" xr:uid="{00000000-0005-0000-0000-000035260000}"/>
    <cellStyle name="RowTitles1-Detail 2 2 3 3 3 3 4 2" xfId="25804" xr:uid="{00000000-0005-0000-0000-000036260000}"/>
    <cellStyle name="RowTitles1-Detail 2 2 3 3 3 3 5" xfId="24799" xr:uid="{00000000-0005-0000-0000-000037260000}"/>
    <cellStyle name="RowTitles1-Detail 2 2 3 3 3 4" xfId="9260" xr:uid="{00000000-0005-0000-0000-000038260000}"/>
    <cellStyle name="RowTitles1-Detail 2 2 3 3 3 4 2" xfId="25946" xr:uid="{00000000-0005-0000-0000-000039260000}"/>
    <cellStyle name="RowTitles1-Detail 2 2 3 3 3 5" xfId="14501" xr:uid="{00000000-0005-0000-0000-00003A260000}"/>
    <cellStyle name="RowTitles1-Detail 2 2 3 3 3 5 2" xfId="27192" xr:uid="{00000000-0005-0000-0000-00003B260000}"/>
    <cellStyle name="RowTitles1-Detail 2 2 3 3 3 5 2 2" xfId="36028" xr:uid="{00000000-0005-0000-0000-00003C260000}"/>
    <cellStyle name="RowTitles1-Detail 2 2 3 3 4" xfId="1347" xr:uid="{00000000-0005-0000-0000-00003D260000}"/>
    <cellStyle name="RowTitles1-Detail 2 2 3 3 4 2" xfId="2287" xr:uid="{00000000-0005-0000-0000-00003E260000}"/>
    <cellStyle name="RowTitles1-Detail 2 2 3 3 4 2 2" xfId="11928" xr:uid="{00000000-0005-0000-0000-00003F260000}"/>
    <cellStyle name="RowTitles1-Detail 2 2 3 3 4 2 2 2" xfId="22328" xr:uid="{00000000-0005-0000-0000-000040260000}"/>
    <cellStyle name="RowTitles1-Detail 2 2 3 3 4 2 2 2 2" xfId="34009" xr:uid="{00000000-0005-0000-0000-000041260000}"/>
    <cellStyle name="RowTitles1-Detail 2 2 3 3 4 2 2 3" xfId="31209" xr:uid="{00000000-0005-0000-0000-000042260000}"/>
    <cellStyle name="RowTitles1-Detail 2 2 3 3 4 2 3" xfId="15575" xr:uid="{00000000-0005-0000-0000-000043260000}"/>
    <cellStyle name="RowTitles1-Detail 2 2 3 3 4 2 3 2" xfId="28241" xr:uid="{00000000-0005-0000-0000-000044260000}"/>
    <cellStyle name="RowTitles1-Detail 2 2 3 3 4 2 3 2 2" xfId="37028" xr:uid="{00000000-0005-0000-0000-000045260000}"/>
    <cellStyle name="RowTitles1-Detail 2 2 3 3 4 2 4" xfId="7346" xr:uid="{00000000-0005-0000-0000-000046260000}"/>
    <cellStyle name="RowTitles1-Detail 2 2 3 3 4 2 4 2" xfId="7186" xr:uid="{00000000-0005-0000-0000-000047260000}"/>
    <cellStyle name="RowTitles1-Detail 2 2 3 3 4 2 5" xfId="25916" xr:uid="{00000000-0005-0000-0000-000048260000}"/>
    <cellStyle name="RowTitles1-Detail 2 2 3 3 4 3" xfId="4125" xr:uid="{00000000-0005-0000-0000-000049260000}"/>
    <cellStyle name="RowTitles1-Detail 2 2 3 3 4 3 2" xfId="13747" xr:uid="{00000000-0005-0000-0000-00004A260000}"/>
    <cellStyle name="RowTitles1-Detail 2 2 3 3 4 3 2 2" xfId="24097" xr:uid="{00000000-0005-0000-0000-00004B260000}"/>
    <cellStyle name="RowTitles1-Detail 2 2 3 3 4 3 2 2 2" xfId="35341" xr:uid="{00000000-0005-0000-0000-00004C260000}"/>
    <cellStyle name="RowTitles1-Detail 2 2 3 3 4 3 2 3" xfId="32764" xr:uid="{00000000-0005-0000-0000-00004D260000}"/>
    <cellStyle name="RowTitles1-Detail 2 2 3 3 4 3 3" xfId="17322" xr:uid="{00000000-0005-0000-0000-00004E260000}"/>
    <cellStyle name="RowTitles1-Detail 2 2 3 3 4 3 3 2" xfId="29988" xr:uid="{00000000-0005-0000-0000-00004F260000}"/>
    <cellStyle name="RowTitles1-Detail 2 2 3 3 4 3 3 2 2" xfId="38765" xr:uid="{00000000-0005-0000-0000-000050260000}"/>
    <cellStyle name="RowTitles1-Detail 2 2 3 3 4 3 4" xfId="9669" xr:uid="{00000000-0005-0000-0000-000051260000}"/>
    <cellStyle name="RowTitles1-Detail 2 2 3 3 4 3 4 2" xfId="19352" xr:uid="{00000000-0005-0000-0000-000052260000}"/>
    <cellStyle name="RowTitles1-Detail 2 2 3 3 4 3 5" xfId="19647" xr:uid="{00000000-0005-0000-0000-000053260000}"/>
    <cellStyle name="RowTitles1-Detail 2 2 3 3 4 4" xfId="11018" xr:uid="{00000000-0005-0000-0000-000054260000}"/>
    <cellStyle name="RowTitles1-Detail 2 2 3 3 4 4 2" xfId="21455" xr:uid="{00000000-0005-0000-0000-000055260000}"/>
    <cellStyle name="RowTitles1-Detail 2 2 3 3 4 4 2 2" xfId="33626" xr:uid="{00000000-0005-0000-0000-000056260000}"/>
    <cellStyle name="RowTitles1-Detail 2 2 3 3 4 4 3" xfId="30779" xr:uid="{00000000-0005-0000-0000-000057260000}"/>
    <cellStyle name="RowTitles1-Detail 2 2 3 3 4 5" xfId="14725" xr:uid="{00000000-0005-0000-0000-000058260000}"/>
    <cellStyle name="RowTitles1-Detail 2 2 3 3 4 5 2" xfId="27408" xr:uid="{00000000-0005-0000-0000-000059260000}"/>
    <cellStyle name="RowTitles1-Detail 2 2 3 3 4 5 2 2" xfId="36236" xr:uid="{00000000-0005-0000-0000-00005A260000}"/>
    <cellStyle name="RowTitles1-Detail 2 2 3 3 4 6" xfId="5802" xr:uid="{00000000-0005-0000-0000-00005B260000}"/>
    <cellStyle name="RowTitles1-Detail 2 2 3 3 4 6 2" xfId="20073" xr:uid="{00000000-0005-0000-0000-00005C260000}"/>
    <cellStyle name="RowTitles1-Detail 2 2 3 3 4 7" xfId="20144" xr:uid="{00000000-0005-0000-0000-00005D260000}"/>
    <cellStyle name="RowTitles1-Detail 2 2 3 3 5" xfId="1563" xr:uid="{00000000-0005-0000-0000-00005E260000}"/>
    <cellStyle name="RowTitles1-Detail 2 2 3 3 5 2" xfId="2288" xr:uid="{00000000-0005-0000-0000-00005F260000}"/>
    <cellStyle name="RowTitles1-Detail 2 2 3 3 5 2 2" xfId="11929" xr:uid="{00000000-0005-0000-0000-000060260000}"/>
    <cellStyle name="RowTitles1-Detail 2 2 3 3 5 2 2 2" xfId="22329" xr:uid="{00000000-0005-0000-0000-000061260000}"/>
    <cellStyle name="RowTitles1-Detail 2 2 3 3 5 2 2 2 2" xfId="34010" xr:uid="{00000000-0005-0000-0000-000062260000}"/>
    <cellStyle name="RowTitles1-Detail 2 2 3 3 5 2 2 3" xfId="31210" xr:uid="{00000000-0005-0000-0000-000063260000}"/>
    <cellStyle name="RowTitles1-Detail 2 2 3 3 5 2 3" xfId="15576" xr:uid="{00000000-0005-0000-0000-000064260000}"/>
    <cellStyle name="RowTitles1-Detail 2 2 3 3 5 2 3 2" xfId="28242" xr:uid="{00000000-0005-0000-0000-000065260000}"/>
    <cellStyle name="RowTitles1-Detail 2 2 3 3 5 2 3 2 2" xfId="37029" xr:uid="{00000000-0005-0000-0000-000066260000}"/>
    <cellStyle name="RowTitles1-Detail 2 2 3 3 5 2 4" xfId="7347" xr:uid="{00000000-0005-0000-0000-000067260000}"/>
    <cellStyle name="RowTitles1-Detail 2 2 3 3 5 2 4 2" xfId="17806" xr:uid="{00000000-0005-0000-0000-000068260000}"/>
    <cellStyle name="RowTitles1-Detail 2 2 3 3 5 2 5" xfId="24645" xr:uid="{00000000-0005-0000-0000-000069260000}"/>
    <cellStyle name="RowTitles1-Detail 2 2 3 3 5 3" xfId="4341" xr:uid="{00000000-0005-0000-0000-00006A260000}"/>
    <cellStyle name="RowTitles1-Detail 2 2 3 3 5 3 2" xfId="13963" xr:uid="{00000000-0005-0000-0000-00006B260000}"/>
    <cellStyle name="RowTitles1-Detail 2 2 3 3 5 3 2 2" xfId="24302" xr:uid="{00000000-0005-0000-0000-00006C260000}"/>
    <cellStyle name="RowTitles1-Detail 2 2 3 3 5 3 2 2 2" xfId="35481" xr:uid="{00000000-0005-0000-0000-00006D260000}"/>
    <cellStyle name="RowTitles1-Detail 2 2 3 3 5 3 2 3" xfId="32925" xr:uid="{00000000-0005-0000-0000-00006E260000}"/>
    <cellStyle name="RowTitles1-Detail 2 2 3 3 5 3 3" xfId="17520" xr:uid="{00000000-0005-0000-0000-00006F260000}"/>
    <cellStyle name="RowTitles1-Detail 2 2 3 3 5 3 3 2" xfId="30186" xr:uid="{00000000-0005-0000-0000-000070260000}"/>
    <cellStyle name="RowTitles1-Detail 2 2 3 3 5 3 3 2 2" xfId="38963" xr:uid="{00000000-0005-0000-0000-000071260000}"/>
    <cellStyle name="RowTitles1-Detail 2 2 3 3 5 3 4" xfId="9670" xr:uid="{00000000-0005-0000-0000-000072260000}"/>
    <cellStyle name="RowTitles1-Detail 2 2 3 3 5 3 4 2" xfId="18782" xr:uid="{00000000-0005-0000-0000-000073260000}"/>
    <cellStyle name="RowTitles1-Detail 2 2 3 3 5 3 5" xfId="18532" xr:uid="{00000000-0005-0000-0000-000074260000}"/>
    <cellStyle name="RowTitles1-Detail 2 2 3 3 5 4" xfId="11234" xr:uid="{00000000-0005-0000-0000-000075260000}"/>
    <cellStyle name="RowTitles1-Detail 2 2 3 3 5 4 2" xfId="21663" xr:uid="{00000000-0005-0000-0000-000076260000}"/>
    <cellStyle name="RowTitles1-Detail 2 2 3 3 5 4 2 2" xfId="33766" xr:uid="{00000000-0005-0000-0000-000077260000}"/>
    <cellStyle name="RowTitles1-Detail 2 2 3 3 5 4 3" xfId="30940" xr:uid="{00000000-0005-0000-0000-000078260000}"/>
    <cellStyle name="RowTitles1-Detail 2 2 3 3 5 5" xfId="14941" xr:uid="{00000000-0005-0000-0000-000079260000}"/>
    <cellStyle name="RowTitles1-Detail 2 2 3 3 5 5 2" xfId="27615" xr:uid="{00000000-0005-0000-0000-00007A260000}"/>
    <cellStyle name="RowTitles1-Detail 2 2 3 3 5 5 2 2" xfId="36434" xr:uid="{00000000-0005-0000-0000-00007B260000}"/>
    <cellStyle name="RowTitles1-Detail 2 2 3 3 5 6" xfId="5803" xr:uid="{00000000-0005-0000-0000-00007C260000}"/>
    <cellStyle name="RowTitles1-Detail 2 2 3 3 5 6 2" xfId="7777" xr:uid="{00000000-0005-0000-0000-00007D260000}"/>
    <cellStyle name="RowTitles1-Detail 2 2 3 3 5 7" xfId="25660" xr:uid="{00000000-0005-0000-0000-00007E260000}"/>
    <cellStyle name="RowTitles1-Detail 2 2 3 3 6" xfId="1765" xr:uid="{00000000-0005-0000-0000-00007F260000}"/>
    <cellStyle name="RowTitles1-Detail 2 2 3 3 6 2" xfId="2289" xr:uid="{00000000-0005-0000-0000-000080260000}"/>
    <cellStyle name="RowTitles1-Detail 2 2 3 3 6 2 2" xfId="11930" xr:uid="{00000000-0005-0000-0000-000081260000}"/>
    <cellStyle name="RowTitles1-Detail 2 2 3 3 6 2 2 2" xfId="22330" xr:uid="{00000000-0005-0000-0000-000082260000}"/>
    <cellStyle name="RowTitles1-Detail 2 2 3 3 6 2 2 2 2" xfId="34011" xr:uid="{00000000-0005-0000-0000-000083260000}"/>
    <cellStyle name="RowTitles1-Detail 2 2 3 3 6 2 2 3" xfId="31211" xr:uid="{00000000-0005-0000-0000-000084260000}"/>
    <cellStyle name="RowTitles1-Detail 2 2 3 3 6 2 3" xfId="15577" xr:uid="{00000000-0005-0000-0000-000085260000}"/>
    <cellStyle name="RowTitles1-Detail 2 2 3 3 6 2 3 2" xfId="28243" xr:uid="{00000000-0005-0000-0000-000086260000}"/>
    <cellStyle name="RowTitles1-Detail 2 2 3 3 6 2 3 2 2" xfId="37030" xr:uid="{00000000-0005-0000-0000-000087260000}"/>
    <cellStyle name="RowTitles1-Detail 2 2 3 3 6 2 4" xfId="7348" xr:uid="{00000000-0005-0000-0000-000088260000}"/>
    <cellStyle name="RowTitles1-Detail 2 2 3 3 6 2 4 2" xfId="20696" xr:uid="{00000000-0005-0000-0000-000089260000}"/>
    <cellStyle name="RowTitles1-Detail 2 2 3 3 6 2 5" xfId="5216" xr:uid="{00000000-0005-0000-0000-00008A260000}"/>
    <cellStyle name="RowTitles1-Detail 2 2 3 3 6 3" xfId="4543" xr:uid="{00000000-0005-0000-0000-00008B260000}"/>
    <cellStyle name="RowTitles1-Detail 2 2 3 3 6 3 2" xfId="14165" xr:uid="{00000000-0005-0000-0000-00008C260000}"/>
    <cellStyle name="RowTitles1-Detail 2 2 3 3 6 3 2 2" xfId="24495" xr:uid="{00000000-0005-0000-0000-00008D260000}"/>
    <cellStyle name="RowTitles1-Detail 2 2 3 3 6 3 2 2 2" xfId="35612" xr:uid="{00000000-0005-0000-0000-00008E260000}"/>
    <cellStyle name="RowTitles1-Detail 2 2 3 3 6 3 2 3" xfId="33077" xr:uid="{00000000-0005-0000-0000-00008F260000}"/>
    <cellStyle name="RowTitles1-Detail 2 2 3 3 6 3 3" xfId="17707" xr:uid="{00000000-0005-0000-0000-000090260000}"/>
    <cellStyle name="RowTitles1-Detail 2 2 3 3 6 3 3 2" xfId="30373" xr:uid="{00000000-0005-0000-0000-000091260000}"/>
    <cellStyle name="RowTitles1-Detail 2 2 3 3 6 3 3 2 2" xfId="39150" xr:uid="{00000000-0005-0000-0000-000092260000}"/>
    <cellStyle name="RowTitles1-Detail 2 2 3 3 6 3 4" xfId="9671" xr:uid="{00000000-0005-0000-0000-000093260000}"/>
    <cellStyle name="RowTitles1-Detail 2 2 3 3 6 3 4 2" xfId="19621" xr:uid="{00000000-0005-0000-0000-000094260000}"/>
    <cellStyle name="RowTitles1-Detail 2 2 3 3 6 3 5" xfId="25851" xr:uid="{00000000-0005-0000-0000-000095260000}"/>
    <cellStyle name="RowTitles1-Detail 2 2 3 3 6 4" xfId="11436" xr:uid="{00000000-0005-0000-0000-000096260000}"/>
    <cellStyle name="RowTitles1-Detail 2 2 3 3 6 4 2" xfId="21859" xr:uid="{00000000-0005-0000-0000-000097260000}"/>
    <cellStyle name="RowTitles1-Detail 2 2 3 3 6 4 2 2" xfId="33897" xr:uid="{00000000-0005-0000-0000-000098260000}"/>
    <cellStyle name="RowTitles1-Detail 2 2 3 3 6 4 3" xfId="31092" xr:uid="{00000000-0005-0000-0000-000099260000}"/>
    <cellStyle name="RowTitles1-Detail 2 2 3 3 6 5" xfId="15143" xr:uid="{00000000-0005-0000-0000-00009A260000}"/>
    <cellStyle name="RowTitles1-Detail 2 2 3 3 6 5 2" xfId="27810" xr:uid="{00000000-0005-0000-0000-00009B260000}"/>
    <cellStyle name="RowTitles1-Detail 2 2 3 3 6 5 2 2" xfId="36621" xr:uid="{00000000-0005-0000-0000-00009C260000}"/>
    <cellStyle name="RowTitles1-Detail 2 2 3 3 6 6" xfId="5804" xr:uid="{00000000-0005-0000-0000-00009D260000}"/>
    <cellStyle name="RowTitles1-Detail 2 2 3 3 6 6 2" xfId="20523" xr:uid="{00000000-0005-0000-0000-00009E260000}"/>
    <cellStyle name="RowTitles1-Detail 2 2 3 3 6 7" xfId="17946" xr:uid="{00000000-0005-0000-0000-00009F260000}"/>
    <cellStyle name="RowTitles1-Detail 2 2 3 3 7" xfId="2284" xr:uid="{00000000-0005-0000-0000-0000A0260000}"/>
    <cellStyle name="RowTitles1-Detail 2 2 3 3 7 2" xfId="11925" xr:uid="{00000000-0005-0000-0000-0000A1260000}"/>
    <cellStyle name="RowTitles1-Detail 2 2 3 3 7 2 2" xfId="22325" xr:uid="{00000000-0005-0000-0000-0000A2260000}"/>
    <cellStyle name="RowTitles1-Detail 2 2 3 3 7 2 2 2" xfId="34006" xr:uid="{00000000-0005-0000-0000-0000A3260000}"/>
    <cellStyle name="RowTitles1-Detail 2 2 3 3 7 2 3" xfId="31206" xr:uid="{00000000-0005-0000-0000-0000A4260000}"/>
    <cellStyle name="RowTitles1-Detail 2 2 3 3 7 3" xfId="15572" xr:uid="{00000000-0005-0000-0000-0000A5260000}"/>
    <cellStyle name="RowTitles1-Detail 2 2 3 3 7 3 2" xfId="28238" xr:uid="{00000000-0005-0000-0000-0000A6260000}"/>
    <cellStyle name="RowTitles1-Detail 2 2 3 3 7 3 2 2" xfId="37025" xr:uid="{00000000-0005-0000-0000-0000A7260000}"/>
    <cellStyle name="RowTitles1-Detail 2 2 3 3 7 4" xfId="6519" xr:uid="{00000000-0005-0000-0000-0000A8260000}"/>
    <cellStyle name="RowTitles1-Detail 2 2 3 3 7 4 2" xfId="18142" xr:uid="{00000000-0005-0000-0000-0000A9260000}"/>
    <cellStyle name="RowTitles1-Detail 2 2 3 3 7 5" xfId="22216" xr:uid="{00000000-0005-0000-0000-0000AA260000}"/>
    <cellStyle name="RowTitles1-Detail 2 2 3 3 8" xfId="3354" xr:uid="{00000000-0005-0000-0000-0000AB260000}"/>
    <cellStyle name="RowTitles1-Detail 2 2 3 3 8 2" xfId="12995" xr:uid="{00000000-0005-0000-0000-0000AC260000}"/>
    <cellStyle name="RowTitles1-Detail 2 2 3 3 8 2 2" xfId="23364" xr:uid="{00000000-0005-0000-0000-0000AD260000}"/>
    <cellStyle name="RowTitles1-Detail 2 2 3 3 8 2 2 2" xfId="34878" xr:uid="{00000000-0005-0000-0000-0000AE260000}"/>
    <cellStyle name="RowTitles1-Detail 2 2 3 3 8 2 3" xfId="32227" xr:uid="{00000000-0005-0000-0000-0000AF260000}"/>
    <cellStyle name="RowTitles1-Detail 2 2 3 3 8 3" xfId="16607" xr:uid="{00000000-0005-0000-0000-0000B0260000}"/>
    <cellStyle name="RowTitles1-Detail 2 2 3 3 8 3 2" xfId="29273" xr:uid="{00000000-0005-0000-0000-0000B1260000}"/>
    <cellStyle name="RowTitles1-Detail 2 2 3 3 8 3 2 2" xfId="38060" xr:uid="{00000000-0005-0000-0000-0000B2260000}"/>
    <cellStyle name="RowTitles1-Detail 2 2 3 3 8 4" xfId="8841" xr:uid="{00000000-0005-0000-0000-0000B3260000}"/>
    <cellStyle name="RowTitles1-Detail 2 2 3 3 8 4 2" xfId="25431" xr:uid="{00000000-0005-0000-0000-0000B4260000}"/>
    <cellStyle name="RowTitles1-Detail 2 2 3 3 8 5" xfId="19808" xr:uid="{00000000-0005-0000-0000-0000B5260000}"/>
    <cellStyle name="RowTitles1-Detail 2 2 3 3 9" xfId="10836" xr:uid="{00000000-0005-0000-0000-0000B6260000}"/>
    <cellStyle name="RowTitles1-Detail 2 2 3 3 9 2" xfId="20294" xr:uid="{00000000-0005-0000-0000-0000B7260000}"/>
    <cellStyle name="RowTitles1-Detail 2 2 3 3 9 2 2" xfId="33287" xr:uid="{00000000-0005-0000-0000-0000B8260000}"/>
    <cellStyle name="RowTitles1-Detail 2 2 3 3_STUD aligned by INSTIT" xfId="4950" xr:uid="{00000000-0005-0000-0000-0000B9260000}"/>
    <cellStyle name="RowTitles1-Detail 2 2 3 4" xfId="517" xr:uid="{00000000-0005-0000-0000-0000BA260000}"/>
    <cellStyle name="RowTitles1-Detail 2 2 3 4 2" xfId="873" xr:uid="{00000000-0005-0000-0000-0000BB260000}"/>
    <cellStyle name="RowTitles1-Detail 2 2 3 4 2 2" xfId="2291" xr:uid="{00000000-0005-0000-0000-0000BC260000}"/>
    <cellStyle name="RowTitles1-Detail 2 2 3 4 2 2 2" xfId="11932" xr:uid="{00000000-0005-0000-0000-0000BD260000}"/>
    <cellStyle name="RowTitles1-Detail 2 2 3 4 2 2 2 2" xfId="22332" xr:uid="{00000000-0005-0000-0000-0000BE260000}"/>
    <cellStyle name="RowTitles1-Detail 2 2 3 4 2 2 2 2 2" xfId="34013" xr:uid="{00000000-0005-0000-0000-0000BF260000}"/>
    <cellStyle name="RowTitles1-Detail 2 2 3 4 2 2 2 3" xfId="31213" xr:uid="{00000000-0005-0000-0000-0000C0260000}"/>
    <cellStyle name="RowTitles1-Detail 2 2 3 4 2 2 3" xfId="15579" xr:uid="{00000000-0005-0000-0000-0000C1260000}"/>
    <cellStyle name="RowTitles1-Detail 2 2 3 4 2 2 3 2" xfId="28245" xr:uid="{00000000-0005-0000-0000-0000C2260000}"/>
    <cellStyle name="RowTitles1-Detail 2 2 3 4 2 2 3 2 2" xfId="37032" xr:uid="{00000000-0005-0000-0000-0000C3260000}"/>
    <cellStyle name="RowTitles1-Detail 2 2 3 4 2 2 4" xfId="6815" xr:uid="{00000000-0005-0000-0000-0000C4260000}"/>
    <cellStyle name="RowTitles1-Detail 2 2 3 4 2 2 4 2" xfId="19322" xr:uid="{00000000-0005-0000-0000-0000C5260000}"/>
    <cellStyle name="RowTitles1-Detail 2 2 3 4 2 2 5" xfId="19110" xr:uid="{00000000-0005-0000-0000-0000C6260000}"/>
    <cellStyle name="RowTitles1-Detail 2 2 3 4 2 3" xfId="3654" xr:uid="{00000000-0005-0000-0000-0000C7260000}"/>
    <cellStyle name="RowTitles1-Detail 2 2 3 4 2 3 2" xfId="13281" xr:uid="{00000000-0005-0000-0000-0000C8260000}"/>
    <cellStyle name="RowTitles1-Detail 2 2 3 4 2 3 2 2" xfId="23647" xr:uid="{00000000-0005-0000-0000-0000C9260000}"/>
    <cellStyle name="RowTitles1-Detail 2 2 3 4 2 3 2 2 2" xfId="35053" xr:uid="{00000000-0005-0000-0000-0000CA260000}"/>
    <cellStyle name="RowTitles1-Detail 2 2 3 4 2 3 2 3" xfId="32429" xr:uid="{00000000-0005-0000-0000-0000CB260000}"/>
    <cellStyle name="RowTitles1-Detail 2 2 3 4 2 3 3" xfId="16887" xr:uid="{00000000-0005-0000-0000-0000CC260000}"/>
    <cellStyle name="RowTitles1-Detail 2 2 3 4 2 3 3 2" xfId="29553" xr:uid="{00000000-0005-0000-0000-0000CD260000}"/>
    <cellStyle name="RowTitles1-Detail 2 2 3 4 2 3 3 2 2" xfId="38332" xr:uid="{00000000-0005-0000-0000-0000CE260000}"/>
    <cellStyle name="RowTitles1-Detail 2 2 3 4 2 3 4" xfId="8321" xr:uid="{00000000-0005-0000-0000-0000CF260000}"/>
    <cellStyle name="RowTitles1-Detail 2 2 3 4 2 3 4 2" xfId="20449" xr:uid="{00000000-0005-0000-0000-0000D0260000}"/>
    <cellStyle name="RowTitles1-Detail 2 2 3 4 2 3 5" xfId="20810" xr:uid="{00000000-0005-0000-0000-0000D1260000}"/>
    <cellStyle name="RowTitles1-Detail 2 2 3 4 2 4" xfId="9114" xr:uid="{00000000-0005-0000-0000-0000D2260000}"/>
    <cellStyle name="RowTitles1-Detail 2 2 3 4 2 4 2" xfId="17815" xr:uid="{00000000-0005-0000-0000-0000D3260000}"/>
    <cellStyle name="RowTitles1-Detail 2 2 3 4 2 5" xfId="10625" xr:uid="{00000000-0005-0000-0000-0000D4260000}"/>
    <cellStyle name="RowTitles1-Detail 2 2 3 4 2 5 2" xfId="21108" xr:uid="{00000000-0005-0000-0000-0000D5260000}"/>
    <cellStyle name="RowTitles1-Detail 2 2 3 4 2 5 2 2" xfId="33440" xr:uid="{00000000-0005-0000-0000-0000D6260000}"/>
    <cellStyle name="RowTitles1-Detail 2 2 3 4 2 5 3" xfId="30558" xr:uid="{00000000-0005-0000-0000-0000D7260000}"/>
    <cellStyle name="RowTitles1-Detail 2 2 3 4 2 6" xfId="14285" xr:uid="{00000000-0005-0000-0000-0000D8260000}"/>
    <cellStyle name="RowTitles1-Detail 2 2 3 4 2 6 2" xfId="26986" xr:uid="{00000000-0005-0000-0000-0000D9260000}"/>
    <cellStyle name="RowTitles1-Detail 2 2 3 4 2 6 2 2" xfId="35828" xr:uid="{00000000-0005-0000-0000-0000DA260000}"/>
    <cellStyle name="RowTitles1-Detail 2 2 3 4 3" xfId="1152" xr:uid="{00000000-0005-0000-0000-0000DB260000}"/>
    <cellStyle name="RowTitles1-Detail 2 2 3 4 3 2" xfId="2292" xr:uid="{00000000-0005-0000-0000-0000DC260000}"/>
    <cellStyle name="RowTitles1-Detail 2 2 3 4 3 2 2" xfId="11933" xr:uid="{00000000-0005-0000-0000-0000DD260000}"/>
    <cellStyle name="RowTitles1-Detail 2 2 3 4 3 2 2 2" xfId="22333" xr:uid="{00000000-0005-0000-0000-0000DE260000}"/>
    <cellStyle name="RowTitles1-Detail 2 2 3 4 3 2 2 2 2" xfId="34014" xr:uid="{00000000-0005-0000-0000-0000DF260000}"/>
    <cellStyle name="RowTitles1-Detail 2 2 3 4 3 2 2 3" xfId="31214" xr:uid="{00000000-0005-0000-0000-0000E0260000}"/>
    <cellStyle name="RowTitles1-Detail 2 2 3 4 3 2 3" xfId="15580" xr:uid="{00000000-0005-0000-0000-0000E1260000}"/>
    <cellStyle name="RowTitles1-Detail 2 2 3 4 3 2 3 2" xfId="28246" xr:uid="{00000000-0005-0000-0000-0000E2260000}"/>
    <cellStyle name="RowTitles1-Detail 2 2 3 4 3 2 3 2 2" xfId="37033" xr:uid="{00000000-0005-0000-0000-0000E3260000}"/>
    <cellStyle name="RowTitles1-Detail 2 2 3 4 3 2 4" xfId="6989" xr:uid="{00000000-0005-0000-0000-0000E4260000}"/>
    <cellStyle name="RowTitles1-Detail 2 2 3 4 3 2 4 2" xfId="18199" xr:uid="{00000000-0005-0000-0000-0000E5260000}"/>
    <cellStyle name="RowTitles1-Detail 2 2 3 4 3 2 5" xfId="25164" xr:uid="{00000000-0005-0000-0000-0000E6260000}"/>
    <cellStyle name="RowTitles1-Detail 2 2 3 4 3 3" xfId="3930" xr:uid="{00000000-0005-0000-0000-0000E7260000}"/>
    <cellStyle name="RowTitles1-Detail 2 2 3 4 3 3 2" xfId="13552" xr:uid="{00000000-0005-0000-0000-0000E8260000}"/>
    <cellStyle name="RowTitles1-Detail 2 2 3 4 3 3 2 2" xfId="23912" xr:uid="{00000000-0005-0000-0000-0000E9260000}"/>
    <cellStyle name="RowTitles1-Detail 2 2 3 4 3 3 2 2 2" xfId="35218" xr:uid="{00000000-0005-0000-0000-0000EA260000}"/>
    <cellStyle name="RowTitles1-Detail 2 2 3 4 3 3 2 3" xfId="32622" xr:uid="{00000000-0005-0000-0000-0000EB260000}"/>
    <cellStyle name="RowTitles1-Detail 2 2 3 4 3 3 3" xfId="17142" xr:uid="{00000000-0005-0000-0000-0000EC260000}"/>
    <cellStyle name="RowTitles1-Detail 2 2 3 4 3 3 3 2" xfId="29808" xr:uid="{00000000-0005-0000-0000-0000ED260000}"/>
    <cellStyle name="RowTitles1-Detail 2 2 3 4 3 3 3 2 2" xfId="38585" xr:uid="{00000000-0005-0000-0000-0000EE260000}"/>
    <cellStyle name="RowTitles1-Detail 2 2 3 4 3 3 4" xfId="8497" xr:uid="{00000000-0005-0000-0000-0000EF260000}"/>
    <cellStyle name="RowTitles1-Detail 2 2 3 4 3 3 4 2" xfId="19652" xr:uid="{00000000-0005-0000-0000-0000F0260000}"/>
    <cellStyle name="RowTitles1-Detail 2 2 3 4 3 3 5" xfId="20761" xr:uid="{00000000-0005-0000-0000-0000F1260000}"/>
    <cellStyle name="RowTitles1-Detail 2 2 3 4 3 4" xfId="9293" xr:uid="{00000000-0005-0000-0000-0000F2260000}"/>
    <cellStyle name="RowTitles1-Detail 2 2 3 4 3 4 2" xfId="18799" xr:uid="{00000000-0005-0000-0000-0000F3260000}"/>
    <cellStyle name="RowTitles1-Detail 2 2 3 4 3 5" xfId="14530" xr:uid="{00000000-0005-0000-0000-0000F4260000}"/>
    <cellStyle name="RowTitles1-Detail 2 2 3 4 3 5 2" xfId="27221" xr:uid="{00000000-0005-0000-0000-0000F5260000}"/>
    <cellStyle name="RowTitles1-Detail 2 2 3 4 3 5 2 2" xfId="36056" xr:uid="{00000000-0005-0000-0000-0000F6260000}"/>
    <cellStyle name="RowTitles1-Detail 2 2 3 4 3 6" xfId="5457" xr:uid="{00000000-0005-0000-0000-0000F7260000}"/>
    <cellStyle name="RowTitles1-Detail 2 2 3 4 3 6 2" xfId="26002" xr:uid="{00000000-0005-0000-0000-0000F8260000}"/>
    <cellStyle name="RowTitles1-Detail 2 2 3 4 3 7" xfId="19695" xr:uid="{00000000-0005-0000-0000-0000F9260000}"/>
    <cellStyle name="RowTitles1-Detail 2 2 3 4 4" xfId="1380" xr:uid="{00000000-0005-0000-0000-0000FA260000}"/>
    <cellStyle name="RowTitles1-Detail 2 2 3 4 4 2" xfId="2293" xr:uid="{00000000-0005-0000-0000-0000FB260000}"/>
    <cellStyle name="RowTitles1-Detail 2 2 3 4 4 2 2" xfId="11934" xr:uid="{00000000-0005-0000-0000-0000FC260000}"/>
    <cellStyle name="RowTitles1-Detail 2 2 3 4 4 2 2 2" xfId="22334" xr:uid="{00000000-0005-0000-0000-0000FD260000}"/>
    <cellStyle name="RowTitles1-Detail 2 2 3 4 4 2 2 2 2" xfId="34015" xr:uid="{00000000-0005-0000-0000-0000FE260000}"/>
    <cellStyle name="RowTitles1-Detail 2 2 3 4 4 2 2 3" xfId="31215" xr:uid="{00000000-0005-0000-0000-0000FF260000}"/>
    <cellStyle name="RowTitles1-Detail 2 2 3 4 4 2 3" xfId="15581" xr:uid="{00000000-0005-0000-0000-000000270000}"/>
    <cellStyle name="RowTitles1-Detail 2 2 3 4 4 2 3 2" xfId="28247" xr:uid="{00000000-0005-0000-0000-000001270000}"/>
    <cellStyle name="RowTitles1-Detail 2 2 3 4 4 2 3 2 2" xfId="37034" xr:uid="{00000000-0005-0000-0000-000002270000}"/>
    <cellStyle name="RowTitles1-Detail 2 2 3 4 4 2 4" xfId="7159" xr:uid="{00000000-0005-0000-0000-000003270000}"/>
    <cellStyle name="RowTitles1-Detail 2 2 3 4 4 2 4 2" xfId="20505" xr:uid="{00000000-0005-0000-0000-000004270000}"/>
    <cellStyle name="RowTitles1-Detail 2 2 3 4 4 2 5" xfId="19753" xr:uid="{00000000-0005-0000-0000-000005270000}"/>
    <cellStyle name="RowTitles1-Detail 2 2 3 4 4 3" xfId="4158" xr:uid="{00000000-0005-0000-0000-000006270000}"/>
    <cellStyle name="RowTitles1-Detail 2 2 3 4 4 3 2" xfId="13780" xr:uid="{00000000-0005-0000-0000-000007270000}"/>
    <cellStyle name="RowTitles1-Detail 2 2 3 4 4 3 2 2" xfId="24129" xr:uid="{00000000-0005-0000-0000-000008270000}"/>
    <cellStyle name="RowTitles1-Detail 2 2 3 4 4 3 2 2 2" xfId="35367" xr:uid="{00000000-0005-0000-0000-000009270000}"/>
    <cellStyle name="RowTitles1-Detail 2 2 3 4 4 3 2 3" xfId="32794" xr:uid="{00000000-0005-0000-0000-00000A270000}"/>
    <cellStyle name="RowTitles1-Detail 2 2 3 4 4 3 3" xfId="17354" xr:uid="{00000000-0005-0000-0000-00000B270000}"/>
    <cellStyle name="RowTitles1-Detail 2 2 3 4 4 3 3 2" xfId="30020" xr:uid="{00000000-0005-0000-0000-00000C270000}"/>
    <cellStyle name="RowTitles1-Detail 2 2 3 4 4 3 3 2 2" xfId="38797" xr:uid="{00000000-0005-0000-0000-00000D270000}"/>
    <cellStyle name="RowTitles1-Detail 2 2 3 4 4 3 4" xfId="8667" xr:uid="{00000000-0005-0000-0000-00000E270000}"/>
    <cellStyle name="RowTitles1-Detail 2 2 3 4 4 3 4 2" xfId="18441" xr:uid="{00000000-0005-0000-0000-00000F270000}"/>
    <cellStyle name="RowTitles1-Detail 2 2 3 4 4 3 5" xfId="20641" xr:uid="{00000000-0005-0000-0000-000010270000}"/>
    <cellStyle name="RowTitles1-Detail 2 2 3 4 4 4" xfId="9462" xr:uid="{00000000-0005-0000-0000-000011270000}"/>
    <cellStyle name="RowTitles1-Detail 2 2 3 4 4 4 2" xfId="19961" xr:uid="{00000000-0005-0000-0000-000012270000}"/>
    <cellStyle name="RowTitles1-Detail 2 2 3 4 4 5" xfId="11051" xr:uid="{00000000-0005-0000-0000-000013270000}"/>
    <cellStyle name="RowTitles1-Detail 2 2 3 4 4 5 2" xfId="21488" xr:uid="{00000000-0005-0000-0000-000014270000}"/>
    <cellStyle name="RowTitles1-Detail 2 2 3 4 4 5 2 2" xfId="33652" xr:uid="{00000000-0005-0000-0000-000015270000}"/>
    <cellStyle name="RowTitles1-Detail 2 2 3 4 4 5 3" xfId="30809" xr:uid="{00000000-0005-0000-0000-000016270000}"/>
    <cellStyle name="RowTitles1-Detail 2 2 3 4 4 6" xfId="14758" xr:uid="{00000000-0005-0000-0000-000017270000}"/>
    <cellStyle name="RowTitles1-Detail 2 2 3 4 4 6 2" xfId="27441" xr:uid="{00000000-0005-0000-0000-000018270000}"/>
    <cellStyle name="RowTitles1-Detail 2 2 3 4 4 6 2 2" xfId="36268" xr:uid="{00000000-0005-0000-0000-000019270000}"/>
    <cellStyle name="RowTitles1-Detail 2 2 3 4 4 7" xfId="5618" xr:uid="{00000000-0005-0000-0000-00001A270000}"/>
    <cellStyle name="RowTitles1-Detail 2 2 3 4 4 7 2" xfId="8708" xr:uid="{00000000-0005-0000-0000-00001B270000}"/>
    <cellStyle name="RowTitles1-Detail 2 2 3 4 4 8" xfId="21924" xr:uid="{00000000-0005-0000-0000-00001C270000}"/>
    <cellStyle name="RowTitles1-Detail 2 2 3 4 5" xfId="1596" xr:uid="{00000000-0005-0000-0000-00001D270000}"/>
    <cellStyle name="RowTitles1-Detail 2 2 3 4 5 2" xfId="2294" xr:uid="{00000000-0005-0000-0000-00001E270000}"/>
    <cellStyle name="RowTitles1-Detail 2 2 3 4 5 2 2" xfId="11935" xr:uid="{00000000-0005-0000-0000-00001F270000}"/>
    <cellStyle name="RowTitles1-Detail 2 2 3 4 5 2 2 2" xfId="22335" xr:uid="{00000000-0005-0000-0000-000020270000}"/>
    <cellStyle name="RowTitles1-Detail 2 2 3 4 5 2 2 2 2" xfId="34016" xr:uid="{00000000-0005-0000-0000-000021270000}"/>
    <cellStyle name="RowTitles1-Detail 2 2 3 4 5 2 2 3" xfId="31216" xr:uid="{00000000-0005-0000-0000-000022270000}"/>
    <cellStyle name="RowTitles1-Detail 2 2 3 4 5 2 3" xfId="15582" xr:uid="{00000000-0005-0000-0000-000023270000}"/>
    <cellStyle name="RowTitles1-Detail 2 2 3 4 5 2 3 2" xfId="28248" xr:uid="{00000000-0005-0000-0000-000024270000}"/>
    <cellStyle name="RowTitles1-Detail 2 2 3 4 5 2 3 2 2" xfId="37035" xr:uid="{00000000-0005-0000-0000-000025270000}"/>
    <cellStyle name="RowTitles1-Detail 2 2 3 4 5 2 4" xfId="7349" xr:uid="{00000000-0005-0000-0000-000026270000}"/>
    <cellStyle name="RowTitles1-Detail 2 2 3 4 5 2 4 2" xfId="26964" xr:uid="{00000000-0005-0000-0000-000027270000}"/>
    <cellStyle name="RowTitles1-Detail 2 2 3 4 5 2 5" xfId="17939" xr:uid="{00000000-0005-0000-0000-000028270000}"/>
    <cellStyle name="RowTitles1-Detail 2 2 3 4 5 3" xfId="4374" xr:uid="{00000000-0005-0000-0000-000029270000}"/>
    <cellStyle name="RowTitles1-Detail 2 2 3 4 5 3 2" xfId="13996" xr:uid="{00000000-0005-0000-0000-00002A270000}"/>
    <cellStyle name="RowTitles1-Detail 2 2 3 4 5 3 2 2" xfId="24335" xr:uid="{00000000-0005-0000-0000-00002B270000}"/>
    <cellStyle name="RowTitles1-Detail 2 2 3 4 5 3 2 2 2" xfId="35507" xr:uid="{00000000-0005-0000-0000-00002C270000}"/>
    <cellStyle name="RowTitles1-Detail 2 2 3 4 5 3 2 3" xfId="32955" xr:uid="{00000000-0005-0000-0000-00002D270000}"/>
    <cellStyle name="RowTitles1-Detail 2 2 3 4 5 3 3" xfId="17552" xr:uid="{00000000-0005-0000-0000-00002E270000}"/>
    <cellStyle name="RowTitles1-Detail 2 2 3 4 5 3 3 2" xfId="30218" xr:uid="{00000000-0005-0000-0000-00002F270000}"/>
    <cellStyle name="RowTitles1-Detail 2 2 3 4 5 3 3 2 2" xfId="38995" xr:uid="{00000000-0005-0000-0000-000030270000}"/>
    <cellStyle name="RowTitles1-Detail 2 2 3 4 5 3 4" xfId="9672" xr:uid="{00000000-0005-0000-0000-000031270000}"/>
    <cellStyle name="RowTitles1-Detail 2 2 3 4 5 3 4 2" xfId="21517" xr:uid="{00000000-0005-0000-0000-000032270000}"/>
    <cellStyle name="RowTitles1-Detail 2 2 3 4 5 3 5" xfId="18723" xr:uid="{00000000-0005-0000-0000-000033270000}"/>
    <cellStyle name="RowTitles1-Detail 2 2 3 4 5 4" xfId="11267" xr:uid="{00000000-0005-0000-0000-000034270000}"/>
    <cellStyle name="RowTitles1-Detail 2 2 3 4 5 4 2" xfId="21696" xr:uid="{00000000-0005-0000-0000-000035270000}"/>
    <cellStyle name="RowTitles1-Detail 2 2 3 4 5 4 2 2" xfId="33792" xr:uid="{00000000-0005-0000-0000-000036270000}"/>
    <cellStyle name="RowTitles1-Detail 2 2 3 4 5 4 3" xfId="30970" xr:uid="{00000000-0005-0000-0000-000037270000}"/>
    <cellStyle name="RowTitles1-Detail 2 2 3 4 5 5" xfId="14974" xr:uid="{00000000-0005-0000-0000-000038270000}"/>
    <cellStyle name="RowTitles1-Detail 2 2 3 4 5 5 2" xfId="27648" xr:uid="{00000000-0005-0000-0000-000039270000}"/>
    <cellStyle name="RowTitles1-Detail 2 2 3 4 5 5 2 2" xfId="36466" xr:uid="{00000000-0005-0000-0000-00003A270000}"/>
    <cellStyle name="RowTitles1-Detail 2 2 3 4 5 6" xfId="5805" xr:uid="{00000000-0005-0000-0000-00003B270000}"/>
    <cellStyle name="RowTitles1-Detail 2 2 3 4 5 6 2" xfId="24747" xr:uid="{00000000-0005-0000-0000-00003C270000}"/>
    <cellStyle name="RowTitles1-Detail 2 2 3 4 5 7" xfId="25304" xr:uid="{00000000-0005-0000-0000-00003D270000}"/>
    <cellStyle name="RowTitles1-Detail 2 2 3 4 6" xfId="1798" xr:uid="{00000000-0005-0000-0000-00003E270000}"/>
    <cellStyle name="RowTitles1-Detail 2 2 3 4 6 2" xfId="2295" xr:uid="{00000000-0005-0000-0000-00003F270000}"/>
    <cellStyle name="RowTitles1-Detail 2 2 3 4 6 2 2" xfId="11936" xr:uid="{00000000-0005-0000-0000-000040270000}"/>
    <cellStyle name="RowTitles1-Detail 2 2 3 4 6 2 2 2" xfId="22336" xr:uid="{00000000-0005-0000-0000-000041270000}"/>
    <cellStyle name="RowTitles1-Detail 2 2 3 4 6 2 2 2 2" xfId="34017" xr:uid="{00000000-0005-0000-0000-000042270000}"/>
    <cellStyle name="RowTitles1-Detail 2 2 3 4 6 2 2 3" xfId="31217" xr:uid="{00000000-0005-0000-0000-000043270000}"/>
    <cellStyle name="RowTitles1-Detail 2 2 3 4 6 2 3" xfId="15583" xr:uid="{00000000-0005-0000-0000-000044270000}"/>
    <cellStyle name="RowTitles1-Detail 2 2 3 4 6 2 3 2" xfId="28249" xr:uid="{00000000-0005-0000-0000-000045270000}"/>
    <cellStyle name="RowTitles1-Detail 2 2 3 4 6 2 3 2 2" xfId="37036" xr:uid="{00000000-0005-0000-0000-000046270000}"/>
    <cellStyle name="RowTitles1-Detail 2 2 3 4 6 2 4" xfId="7350" xr:uid="{00000000-0005-0000-0000-000047270000}"/>
    <cellStyle name="RowTitles1-Detail 2 2 3 4 6 2 4 2" xfId="26557" xr:uid="{00000000-0005-0000-0000-000048270000}"/>
    <cellStyle name="RowTitles1-Detail 2 2 3 4 6 2 5" xfId="20860" xr:uid="{00000000-0005-0000-0000-000049270000}"/>
    <cellStyle name="RowTitles1-Detail 2 2 3 4 6 3" xfId="4576" xr:uid="{00000000-0005-0000-0000-00004A270000}"/>
    <cellStyle name="RowTitles1-Detail 2 2 3 4 6 3 2" xfId="14198" xr:uid="{00000000-0005-0000-0000-00004B270000}"/>
    <cellStyle name="RowTitles1-Detail 2 2 3 4 6 3 2 2" xfId="24527" xr:uid="{00000000-0005-0000-0000-00004C270000}"/>
    <cellStyle name="RowTitles1-Detail 2 2 3 4 6 3 2 2 2" xfId="35638" xr:uid="{00000000-0005-0000-0000-00004D270000}"/>
    <cellStyle name="RowTitles1-Detail 2 2 3 4 6 3 2 3" xfId="33107" xr:uid="{00000000-0005-0000-0000-00004E270000}"/>
    <cellStyle name="RowTitles1-Detail 2 2 3 4 6 3 3" xfId="17739" xr:uid="{00000000-0005-0000-0000-00004F270000}"/>
    <cellStyle name="RowTitles1-Detail 2 2 3 4 6 3 3 2" xfId="30405" xr:uid="{00000000-0005-0000-0000-000050270000}"/>
    <cellStyle name="RowTitles1-Detail 2 2 3 4 6 3 3 2 2" xfId="39182" xr:uid="{00000000-0005-0000-0000-000051270000}"/>
    <cellStyle name="RowTitles1-Detail 2 2 3 4 6 3 4" xfId="9673" xr:uid="{00000000-0005-0000-0000-000052270000}"/>
    <cellStyle name="RowTitles1-Detail 2 2 3 4 6 3 4 2" xfId="19840" xr:uid="{00000000-0005-0000-0000-000053270000}"/>
    <cellStyle name="RowTitles1-Detail 2 2 3 4 6 3 5" xfId="17965" xr:uid="{00000000-0005-0000-0000-000054270000}"/>
    <cellStyle name="RowTitles1-Detail 2 2 3 4 6 4" xfId="11469" xr:uid="{00000000-0005-0000-0000-000055270000}"/>
    <cellStyle name="RowTitles1-Detail 2 2 3 4 6 4 2" xfId="21892" xr:uid="{00000000-0005-0000-0000-000056270000}"/>
    <cellStyle name="RowTitles1-Detail 2 2 3 4 6 4 2 2" xfId="33923" xr:uid="{00000000-0005-0000-0000-000057270000}"/>
    <cellStyle name="RowTitles1-Detail 2 2 3 4 6 4 3" xfId="31122" xr:uid="{00000000-0005-0000-0000-000058270000}"/>
    <cellStyle name="RowTitles1-Detail 2 2 3 4 6 5" xfId="15176" xr:uid="{00000000-0005-0000-0000-000059270000}"/>
    <cellStyle name="RowTitles1-Detail 2 2 3 4 6 5 2" xfId="27843" xr:uid="{00000000-0005-0000-0000-00005A270000}"/>
    <cellStyle name="RowTitles1-Detail 2 2 3 4 6 5 2 2" xfId="36653" xr:uid="{00000000-0005-0000-0000-00005B270000}"/>
    <cellStyle name="RowTitles1-Detail 2 2 3 4 6 6" xfId="5806" xr:uid="{00000000-0005-0000-0000-00005C270000}"/>
    <cellStyle name="RowTitles1-Detail 2 2 3 4 6 6 2" xfId="26071" xr:uid="{00000000-0005-0000-0000-00005D270000}"/>
    <cellStyle name="RowTitles1-Detail 2 2 3 4 6 7" xfId="19151" xr:uid="{00000000-0005-0000-0000-00005E270000}"/>
    <cellStyle name="RowTitles1-Detail 2 2 3 4 7" xfId="2290" xr:uid="{00000000-0005-0000-0000-00005F270000}"/>
    <cellStyle name="RowTitles1-Detail 2 2 3 4 7 2" xfId="11931" xr:uid="{00000000-0005-0000-0000-000060270000}"/>
    <cellStyle name="RowTitles1-Detail 2 2 3 4 7 2 2" xfId="22331" xr:uid="{00000000-0005-0000-0000-000061270000}"/>
    <cellStyle name="RowTitles1-Detail 2 2 3 4 7 2 2 2" xfId="34012" xr:uid="{00000000-0005-0000-0000-000062270000}"/>
    <cellStyle name="RowTitles1-Detail 2 2 3 4 7 2 3" xfId="31212" xr:uid="{00000000-0005-0000-0000-000063270000}"/>
    <cellStyle name="RowTitles1-Detail 2 2 3 4 7 3" xfId="15578" xr:uid="{00000000-0005-0000-0000-000064270000}"/>
    <cellStyle name="RowTitles1-Detail 2 2 3 4 7 3 2" xfId="28244" xr:uid="{00000000-0005-0000-0000-000065270000}"/>
    <cellStyle name="RowTitles1-Detail 2 2 3 4 7 3 2 2" xfId="37031" xr:uid="{00000000-0005-0000-0000-000066270000}"/>
    <cellStyle name="RowTitles1-Detail 2 2 3 4 7 4" xfId="6552" xr:uid="{00000000-0005-0000-0000-000067270000}"/>
    <cellStyle name="RowTitles1-Detail 2 2 3 4 7 4 2" xfId="4864" xr:uid="{00000000-0005-0000-0000-000068270000}"/>
    <cellStyle name="RowTitles1-Detail 2 2 3 4 7 5" xfId="26811" xr:uid="{00000000-0005-0000-0000-000069270000}"/>
    <cellStyle name="RowTitles1-Detail 2 2 3 4 8" xfId="8818" xr:uid="{00000000-0005-0000-0000-00006A270000}"/>
    <cellStyle name="RowTitles1-Detail 2 2 3 4 8 2" xfId="24546" xr:uid="{00000000-0005-0000-0000-00006B270000}"/>
    <cellStyle name="RowTitles1-Detail 2 2 3 4 9" xfId="10819" xr:uid="{00000000-0005-0000-0000-00006C270000}"/>
    <cellStyle name="RowTitles1-Detail 2 2 3 4 9 2" xfId="5399" xr:uid="{00000000-0005-0000-0000-00006D270000}"/>
    <cellStyle name="RowTitles1-Detail 2 2 3 4 9 2 2" xfId="19746" xr:uid="{00000000-0005-0000-0000-00006E270000}"/>
    <cellStyle name="RowTitles1-Detail 2 2 3 4_STUD aligned by INSTIT" xfId="4951" xr:uid="{00000000-0005-0000-0000-00006F270000}"/>
    <cellStyle name="RowTitles1-Detail 2 2 3 5" xfId="677" xr:uid="{00000000-0005-0000-0000-000070270000}"/>
    <cellStyle name="RowTitles1-Detail 2 2 3 5 2" xfId="2296" xr:uid="{00000000-0005-0000-0000-000071270000}"/>
    <cellStyle name="RowTitles1-Detail 2 2 3 5 2 2" xfId="11937" xr:uid="{00000000-0005-0000-0000-000072270000}"/>
    <cellStyle name="RowTitles1-Detail 2 2 3 5 2 2 2" xfId="22337" xr:uid="{00000000-0005-0000-0000-000073270000}"/>
    <cellStyle name="RowTitles1-Detail 2 2 3 5 2 2 2 2" xfId="34018" xr:uid="{00000000-0005-0000-0000-000074270000}"/>
    <cellStyle name="RowTitles1-Detail 2 2 3 5 2 2 3" xfId="31218" xr:uid="{00000000-0005-0000-0000-000075270000}"/>
    <cellStyle name="RowTitles1-Detail 2 2 3 5 2 3" xfId="15584" xr:uid="{00000000-0005-0000-0000-000076270000}"/>
    <cellStyle name="RowTitles1-Detail 2 2 3 5 2 3 2" xfId="28250" xr:uid="{00000000-0005-0000-0000-000077270000}"/>
    <cellStyle name="RowTitles1-Detail 2 2 3 5 2 3 2 2" xfId="37037" xr:uid="{00000000-0005-0000-0000-000078270000}"/>
    <cellStyle name="RowTitles1-Detail 2 2 3 5 2 4" xfId="6662" xr:uid="{00000000-0005-0000-0000-000079270000}"/>
    <cellStyle name="RowTitles1-Detail 2 2 3 5 2 4 2" xfId="25683" xr:uid="{00000000-0005-0000-0000-00007A270000}"/>
    <cellStyle name="RowTitles1-Detail 2 2 3 5 2 5" xfId="26686" xr:uid="{00000000-0005-0000-0000-00007B270000}"/>
    <cellStyle name="RowTitles1-Detail 2 2 3 5 3" xfId="3467" xr:uid="{00000000-0005-0000-0000-00007C270000}"/>
    <cellStyle name="RowTitles1-Detail 2 2 3 5 3 2" xfId="13101" xr:uid="{00000000-0005-0000-0000-00007D270000}"/>
    <cellStyle name="RowTitles1-Detail 2 2 3 5 3 2 2" xfId="23469" xr:uid="{00000000-0005-0000-0000-00007E270000}"/>
    <cellStyle name="RowTitles1-Detail 2 2 3 5 3 2 2 2" xfId="34936" xr:uid="{00000000-0005-0000-0000-00007F270000}"/>
    <cellStyle name="RowTitles1-Detail 2 2 3 5 3 2 3" xfId="32294" xr:uid="{00000000-0005-0000-0000-000080270000}"/>
    <cellStyle name="RowTitles1-Detail 2 2 3 5 3 3" xfId="16710" xr:uid="{00000000-0005-0000-0000-000081270000}"/>
    <cellStyle name="RowTitles1-Detail 2 2 3 5 3 3 2" xfId="29376" xr:uid="{00000000-0005-0000-0000-000082270000}"/>
    <cellStyle name="RowTitles1-Detail 2 2 3 5 3 3 2 2" xfId="38159" xr:uid="{00000000-0005-0000-0000-000083270000}"/>
    <cellStyle name="RowTitles1-Detail 2 2 3 5 3 4" xfId="8169" xr:uid="{00000000-0005-0000-0000-000084270000}"/>
    <cellStyle name="RowTitles1-Detail 2 2 3 5 3 4 2" xfId="26065" xr:uid="{00000000-0005-0000-0000-000085270000}"/>
    <cellStyle name="RowTitles1-Detail 2 2 3 5 3 5" xfId="25026" xr:uid="{00000000-0005-0000-0000-000086270000}"/>
    <cellStyle name="RowTitles1-Detail 2 2 3 5 4" xfId="7875" xr:uid="{00000000-0005-0000-0000-000087270000}"/>
    <cellStyle name="RowTitles1-Detail 2 2 3 5 4 2" xfId="26349" xr:uid="{00000000-0005-0000-0000-000088270000}"/>
    <cellStyle name="RowTitles1-Detail 2 2 3 5 5" xfId="10469" xr:uid="{00000000-0005-0000-0000-000089270000}"/>
    <cellStyle name="RowTitles1-Detail 2 2 3 5 5 2" xfId="20972" xr:uid="{00000000-0005-0000-0000-00008A270000}"/>
    <cellStyle name="RowTitles1-Detail 2 2 3 5 5 2 2" xfId="33364" xr:uid="{00000000-0005-0000-0000-00008B270000}"/>
    <cellStyle name="RowTitles1-Detail 2 2 3 5 5 3" xfId="30470" xr:uid="{00000000-0005-0000-0000-00008C270000}"/>
    <cellStyle name="RowTitles1-Detail 2 2 3 5 6" xfId="10278" xr:uid="{00000000-0005-0000-0000-00008D270000}"/>
    <cellStyle name="RowTitles1-Detail 2 2 3 5 6 2" xfId="19696" xr:uid="{00000000-0005-0000-0000-00008E270000}"/>
    <cellStyle name="RowTitles1-Detail 2 2 3 5 6 2 2" xfId="33256" xr:uid="{00000000-0005-0000-0000-00008F270000}"/>
    <cellStyle name="RowTitles1-Detail 2 2 3 6" xfId="959" xr:uid="{00000000-0005-0000-0000-000090270000}"/>
    <cellStyle name="RowTitles1-Detail 2 2 3 6 2" xfId="2297" xr:uid="{00000000-0005-0000-0000-000091270000}"/>
    <cellStyle name="RowTitles1-Detail 2 2 3 6 2 2" xfId="11938" xr:uid="{00000000-0005-0000-0000-000092270000}"/>
    <cellStyle name="RowTitles1-Detail 2 2 3 6 2 2 2" xfId="22338" xr:uid="{00000000-0005-0000-0000-000093270000}"/>
    <cellStyle name="RowTitles1-Detail 2 2 3 6 2 2 2 2" xfId="34019" xr:uid="{00000000-0005-0000-0000-000094270000}"/>
    <cellStyle name="RowTitles1-Detail 2 2 3 6 2 2 3" xfId="31219" xr:uid="{00000000-0005-0000-0000-000095270000}"/>
    <cellStyle name="RowTitles1-Detail 2 2 3 6 2 3" xfId="15585" xr:uid="{00000000-0005-0000-0000-000096270000}"/>
    <cellStyle name="RowTitles1-Detail 2 2 3 6 2 3 2" xfId="28251" xr:uid="{00000000-0005-0000-0000-000097270000}"/>
    <cellStyle name="RowTitles1-Detail 2 2 3 6 2 3 2 2" xfId="37038" xr:uid="{00000000-0005-0000-0000-000098270000}"/>
    <cellStyle name="RowTitles1-Detail 2 2 3 6 2 4" xfId="6584" xr:uid="{00000000-0005-0000-0000-000099270000}"/>
    <cellStyle name="RowTitles1-Detail 2 2 3 6 2 4 2" xfId="19289" xr:uid="{00000000-0005-0000-0000-00009A270000}"/>
    <cellStyle name="RowTitles1-Detail 2 2 3 6 2 5" xfId="25387" xr:uid="{00000000-0005-0000-0000-00009B270000}"/>
    <cellStyle name="RowTitles1-Detail 2 2 3 6 3" xfId="3737" xr:uid="{00000000-0005-0000-0000-00009C270000}"/>
    <cellStyle name="RowTitles1-Detail 2 2 3 6 3 2" xfId="13364" xr:uid="{00000000-0005-0000-0000-00009D270000}"/>
    <cellStyle name="RowTitles1-Detail 2 2 3 6 3 2 2" xfId="23729" xr:uid="{00000000-0005-0000-0000-00009E270000}"/>
    <cellStyle name="RowTitles1-Detail 2 2 3 6 3 2 2 2" xfId="35100" xr:uid="{00000000-0005-0000-0000-00009F270000}"/>
    <cellStyle name="RowTitles1-Detail 2 2 3 6 3 2 3" xfId="32483" xr:uid="{00000000-0005-0000-0000-0000A0270000}"/>
    <cellStyle name="RowTitles1-Detail 2 2 3 6 3 3" xfId="16963" xr:uid="{00000000-0005-0000-0000-0000A1270000}"/>
    <cellStyle name="RowTitles1-Detail 2 2 3 6 3 3 2" xfId="29629" xr:uid="{00000000-0005-0000-0000-0000A2270000}"/>
    <cellStyle name="RowTitles1-Detail 2 2 3 6 3 3 2 2" xfId="38408" xr:uid="{00000000-0005-0000-0000-0000A3270000}"/>
    <cellStyle name="RowTitles1-Detail 2 2 3 6 3 4" xfId="8084" xr:uid="{00000000-0005-0000-0000-0000A4270000}"/>
    <cellStyle name="RowTitles1-Detail 2 2 3 6 3 4 2" xfId="20398" xr:uid="{00000000-0005-0000-0000-0000A5270000}"/>
    <cellStyle name="RowTitles1-Detail 2 2 3 6 3 5" xfId="18919" xr:uid="{00000000-0005-0000-0000-0000A6270000}"/>
    <cellStyle name="RowTitles1-Detail 2 2 3 6 4" xfId="8785" xr:uid="{00000000-0005-0000-0000-0000A7270000}"/>
    <cellStyle name="RowTitles1-Detail 2 2 3 6 4 2" xfId="19575" xr:uid="{00000000-0005-0000-0000-0000A8270000}"/>
    <cellStyle name="RowTitles1-Detail 2 2 3 6 5" xfId="14366" xr:uid="{00000000-0005-0000-0000-0000A9270000}"/>
    <cellStyle name="RowTitles1-Detail 2 2 3 6 5 2" xfId="27063" xr:uid="{00000000-0005-0000-0000-0000AA270000}"/>
    <cellStyle name="RowTitles1-Detail 2 2 3 6 5 2 2" xfId="35902" xr:uid="{00000000-0005-0000-0000-0000AB270000}"/>
    <cellStyle name="RowTitles1-Detail 2 2 3 6 6" xfId="5139" xr:uid="{00000000-0005-0000-0000-0000AC270000}"/>
    <cellStyle name="RowTitles1-Detail 2 2 3 6 6 2" xfId="26484" xr:uid="{00000000-0005-0000-0000-0000AD270000}"/>
    <cellStyle name="RowTitles1-Detail 2 2 3 6 7" xfId="18584" xr:uid="{00000000-0005-0000-0000-0000AE270000}"/>
    <cellStyle name="RowTitles1-Detail 2 2 3 7" xfId="1196" xr:uid="{00000000-0005-0000-0000-0000AF270000}"/>
    <cellStyle name="RowTitles1-Detail 2 2 3 7 2" xfId="2298" xr:uid="{00000000-0005-0000-0000-0000B0270000}"/>
    <cellStyle name="RowTitles1-Detail 2 2 3 7 2 2" xfId="11939" xr:uid="{00000000-0005-0000-0000-0000B1270000}"/>
    <cellStyle name="RowTitles1-Detail 2 2 3 7 2 2 2" xfId="22339" xr:uid="{00000000-0005-0000-0000-0000B2270000}"/>
    <cellStyle name="RowTitles1-Detail 2 2 3 7 2 2 2 2" xfId="34020" xr:uid="{00000000-0005-0000-0000-0000B3270000}"/>
    <cellStyle name="RowTitles1-Detail 2 2 3 7 2 2 3" xfId="31220" xr:uid="{00000000-0005-0000-0000-0000B4270000}"/>
    <cellStyle name="RowTitles1-Detail 2 2 3 7 2 3" xfId="15586" xr:uid="{00000000-0005-0000-0000-0000B5270000}"/>
    <cellStyle name="RowTitles1-Detail 2 2 3 7 2 3 2" xfId="28252" xr:uid="{00000000-0005-0000-0000-0000B6270000}"/>
    <cellStyle name="RowTitles1-Detail 2 2 3 7 2 3 2 2" xfId="37039" xr:uid="{00000000-0005-0000-0000-0000B7270000}"/>
    <cellStyle name="RowTitles1-Detail 2 2 3 7 2 4" xfId="7049" xr:uid="{00000000-0005-0000-0000-0000B8270000}"/>
    <cellStyle name="RowTitles1-Detail 2 2 3 7 2 4 2" xfId="18373" xr:uid="{00000000-0005-0000-0000-0000B9270000}"/>
    <cellStyle name="RowTitles1-Detail 2 2 3 7 2 5" xfId="5310" xr:uid="{00000000-0005-0000-0000-0000BA270000}"/>
    <cellStyle name="RowTitles1-Detail 2 2 3 7 3" xfId="3974" xr:uid="{00000000-0005-0000-0000-0000BB270000}"/>
    <cellStyle name="RowTitles1-Detail 2 2 3 7 3 2" xfId="13596" xr:uid="{00000000-0005-0000-0000-0000BC270000}"/>
    <cellStyle name="RowTitles1-Detail 2 2 3 7 3 2 2" xfId="23953" xr:uid="{00000000-0005-0000-0000-0000BD270000}"/>
    <cellStyle name="RowTitles1-Detail 2 2 3 7 3 2 2 2" xfId="35247" xr:uid="{00000000-0005-0000-0000-0000BE270000}"/>
    <cellStyle name="RowTitles1-Detail 2 2 3 7 3 2 3" xfId="32656" xr:uid="{00000000-0005-0000-0000-0000BF270000}"/>
    <cellStyle name="RowTitles1-Detail 2 2 3 7 3 3" xfId="17180" xr:uid="{00000000-0005-0000-0000-0000C0270000}"/>
    <cellStyle name="RowTitles1-Detail 2 2 3 7 3 3 2" xfId="29846" xr:uid="{00000000-0005-0000-0000-0000C1270000}"/>
    <cellStyle name="RowTitles1-Detail 2 2 3 7 3 3 2 2" xfId="38623" xr:uid="{00000000-0005-0000-0000-0000C2270000}"/>
    <cellStyle name="RowTitles1-Detail 2 2 3 7 3 4" xfId="8557" xr:uid="{00000000-0005-0000-0000-0000C3270000}"/>
    <cellStyle name="RowTitles1-Detail 2 2 3 7 3 4 2" xfId="18347" xr:uid="{00000000-0005-0000-0000-0000C4270000}"/>
    <cellStyle name="RowTitles1-Detail 2 2 3 7 3 5" xfId="18884" xr:uid="{00000000-0005-0000-0000-0000C5270000}"/>
    <cellStyle name="RowTitles1-Detail 2 2 3 7 4" xfId="9353" xr:uid="{00000000-0005-0000-0000-0000C6270000}"/>
    <cellStyle name="RowTitles1-Detail 2 2 3 7 4 2" xfId="19622" xr:uid="{00000000-0005-0000-0000-0000C7270000}"/>
    <cellStyle name="RowTitles1-Detail 2 2 3 7 5" xfId="10867" xr:uid="{00000000-0005-0000-0000-0000C8270000}"/>
    <cellStyle name="RowTitles1-Detail 2 2 3 7 5 2" xfId="21312" xr:uid="{00000000-0005-0000-0000-0000C9270000}"/>
    <cellStyle name="RowTitles1-Detail 2 2 3 7 5 2 2" xfId="33532" xr:uid="{00000000-0005-0000-0000-0000CA270000}"/>
    <cellStyle name="RowTitles1-Detail 2 2 3 7 5 3" xfId="30671" xr:uid="{00000000-0005-0000-0000-0000CB270000}"/>
    <cellStyle name="RowTitles1-Detail 2 2 3 7 6" xfId="14574" xr:uid="{00000000-0005-0000-0000-0000CC270000}"/>
    <cellStyle name="RowTitles1-Detail 2 2 3 7 6 2" xfId="27263" xr:uid="{00000000-0005-0000-0000-0000CD270000}"/>
    <cellStyle name="RowTitles1-Detail 2 2 3 7 6 2 2" xfId="36094" xr:uid="{00000000-0005-0000-0000-0000CE270000}"/>
    <cellStyle name="RowTitles1-Detail 2 2 3 7 7" xfId="5509" xr:uid="{00000000-0005-0000-0000-0000CF270000}"/>
    <cellStyle name="RowTitles1-Detail 2 2 3 7 7 2" xfId="19190" xr:uid="{00000000-0005-0000-0000-0000D0270000}"/>
    <cellStyle name="RowTitles1-Detail 2 2 3 7 8" xfId="18978" xr:uid="{00000000-0005-0000-0000-0000D1270000}"/>
    <cellStyle name="RowTitles1-Detail 2 2 3 8" xfId="1417" xr:uid="{00000000-0005-0000-0000-0000D2270000}"/>
    <cellStyle name="RowTitles1-Detail 2 2 3 8 2" xfId="2299" xr:uid="{00000000-0005-0000-0000-0000D3270000}"/>
    <cellStyle name="RowTitles1-Detail 2 2 3 8 2 2" xfId="11940" xr:uid="{00000000-0005-0000-0000-0000D4270000}"/>
    <cellStyle name="RowTitles1-Detail 2 2 3 8 2 2 2" xfId="22340" xr:uid="{00000000-0005-0000-0000-0000D5270000}"/>
    <cellStyle name="RowTitles1-Detail 2 2 3 8 2 2 2 2" xfId="34021" xr:uid="{00000000-0005-0000-0000-0000D6270000}"/>
    <cellStyle name="RowTitles1-Detail 2 2 3 8 2 2 3" xfId="31221" xr:uid="{00000000-0005-0000-0000-0000D7270000}"/>
    <cellStyle name="RowTitles1-Detail 2 2 3 8 2 3" xfId="15587" xr:uid="{00000000-0005-0000-0000-0000D8270000}"/>
    <cellStyle name="RowTitles1-Detail 2 2 3 8 2 3 2" xfId="28253" xr:uid="{00000000-0005-0000-0000-0000D9270000}"/>
    <cellStyle name="RowTitles1-Detail 2 2 3 8 2 3 2 2" xfId="37040" xr:uid="{00000000-0005-0000-0000-0000DA270000}"/>
    <cellStyle name="RowTitles1-Detail 2 2 3 8 2 4" xfId="7351" xr:uid="{00000000-0005-0000-0000-0000DB270000}"/>
    <cellStyle name="RowTitles1-Detail 2 2 3 8 2 4 2" xfId="19541" xr:uid="{00000000-0005-0000-0000-0000DC270000}"/>
    <cellStyle name="RowTitles1-Detail 2 2 3 8 2 5" xfId="26261" xr:uid="{00000000-0005-0000-0000-0000DD270000}"/>
    <cellStyle name="RowTitles1-Detail 2 2 3 8 3" xfId="4195" xr:uid="{00000000-0005-0000-0000-0000DE270000}"/>
    <cellStyle name="RowTitles1-Detail 2 2 3 8 3 2" xfId="13817" xr:uid="{00000000-0005-0000-0000-0000DF270000}"/>
    <cellStyle name="RowTitles1-Detail 2 2 3 8 3 2 2" xfId="24162" xr:uid="{00000000-0005-0000-0000-0000E0270000}"/>
    <cellStyle name="RowTitles1-Detail 2 2 3 8 3 2 2 2" xfId="35390" xr:uid="{00000000-0005-0000-0000-0000E1270000}"/>
    <cellStyle name="RowTitles1-Detail 2 2 3 8 3 2 3" xfId="32820" xr:uid="{00000000-0005-0000-0000-0000E2270000}"/>
    <cellStyle name="RowTitles1-Detail 2 2 3 8 3 3" xfId="17383" xr:uid="{00000000-0005-0000-0000-0000E3270000}"/>
    <cellStyle name="RowTitles1-Detail 2 2 3 8 3 3 2" xfId="30049" xr:uid="{00000000-0005-0000-0000-0000E4270000}"/>
    <cellStyle name="RowTitles1-Detail 2 2 3 8 3 3 2 2" xfId="38826" xr:uid="{00000000-0005-0000-0000-0000E5270000}"/>
    <cellStyle name="RowTitles1-Detail 2 2 3 8 3 4" xfId="9674" xr:uid="{00000000-0005-0000-0000-0000E6270000}"/>
    <cellStyle name="RowTitles1-Detail 2 2 3 8 3 4 2" xfId="19353" xr:uid="{00000000-0005-0000-0000-0000E7270000}"/>
    <cellStyle name="RowTitles1-Detail 2 2 3 8 3 5" xfId="19980" xr:uid="{00000000-0005-0000-0000-0000E8270000}"/>
    <cellStyle name="RowTitles1-Detail 2 2 3 8 4" xfId="11088" xr:uid="{00000000-0005-0000-0000-0000E9270000}"/>
    <cellStyle name="RowTitles1-Detail 2 2 3 8 4 2" xfId="21522" xr:uid="{00000000-0005-0000-0000-0000EA270000}"/>
    <cellStyle name="RowTitles1-Detail 2 2 3 8 4 2 2" xfId="33675" xr:uid="{00000000-0005-0000-0000-0000EB270000}"/>
    <cellStyle name="RowTitles1-Detail 2 2 3 8 4 3" xfId="30835" xr:uid="{00000000-0005-0000-0000-0000EC270000}"/>
    <cellStyle name="RowTitles1-Detail 2 2 3 8 5" xfId="14795" xr:uid="{00000000-0005-0000-0000-0000ED270000}"/>
    <cellStyle name="RowTitles1-Detail 2 2 3 8 5 2" xfId="27476" xr:uid="{00000000-0005-0000-0000-0000EE270000}"/>
    <cellStyle name="RowTitles1-Detail 2 2 3 8 5 2 2" xfId="36297" xr:uid="{00000000-0005-0000-0000-0000EF270000}"/>
    <cellStyle name="RowTitles1-Detail 2 2 3 8 6" xfId="5807" xr:uid="{00000000-0005-0000-0000-0000F0270000}"/>
    <cellStyle name="RowTitles1-Detail 2 2 3 8 6 2" xfId="25782" xr:uid="{00000000-0005-0000-0000-0000F1270000}"/>
    <cellStyle name="RowTitles1-Detail 2 2 3 8 7" xfId="9016" xr:uid="{00000000-0005-0000-0000-0000F2270000}"/>
    <cellStyle name="RowTitles1-Detail 2 2 3 9" xfId="1622" xr:uid="{00000000-0005-0000-0000-0000F3270000}"/>
    <cellStyle name="RowTitles1-Detail 2 2 3 9 2" xfId="2300" xr:uid="{00000000-0005-0000-0000-0000F4270000}"/>
    <cellStyle name="RowTitles1-Detail 2 2 3 9 2 2" xfId="11941" xr:uid="{00000000-0005-0000-0000-0000F5270000}"/>
    <cellStyle name="RowTitles1-Detail 2 2 3 9 2 2 2" xfId="22341" xr:uid="{00000000-0005-0000-0000-0000F6270000}"/>
    <cellStyle name="RowTitles1-Detail 2 2 3 9 2 2 2 2" xfId="34022" xr:uid="{00000000-0005-0000-0000-0000F7270000}"/>
    <cellStyle name="RowTitles1-Detail 2 2 3 9 2 2 3" xfId="31222" xr:uid="{00000000-0005-0000-0000-0000F8270000}"/>
    <cellStyle name="RowTitles1-Detail 2 2 3 9 2 3" xfId="15588" xr:uid="{00000000-0005-0000-0000-0000F9270000}"/>
    <cellStyle name="RowTitles1-Detail 2 2 3 9 2 3 2" xfId="28254" xr:uid="{00000000-0005-0000-0000-0000FA270000}"/>
    <cellStyle name="RowTitles1-Detail 2 2 3 9 2 3 2 2" xfId="37041" xr:uid="{00000000-0005-0000-0000-0000FB270000}"/>
    <cellStyle name="RowTitles1-Detail 2 2 3 9 2 4" xfId="7352" xr:uid="{00000000-0005-0000-0000-0000FC270000}"/>
    <cellStyle name="RowTitles1-Detail 2 2 3 9 2 4 2" xfId="25556" xr:uid="{00000000-0005-0000-0000-0000FD270000}"/>
    <cellStyle name="RowTitles1-Detail 2 2 3 9 2 5" xfId="18895" xr:uid="{00000000-0005-0000-0000-0000FE270000}"/>
    <cellStyle name="RowTitles1-Detail 2 2 3 9 3" xfId="4400" xr:uid="{00000000-0005-0000-0000-0000FF270000}"/>
    <cellStyle name="RowTitles1-Detail 2 2 3 9 3 2" xfId="14022" xr:uid="{00000000-0005-0000-0000-000000280000}"/>
    <cellStyle name="RowTitles1-Detail 2 2 3 9 3 2 2" xfId="24359" xr:uid="{00000000-0005-0000-0000-000001280000}"/>
    <cellStyle name="RowTitles1-Detail 2 2 3 9 3 2 2 2" xfId="35524" xr:uid="{00000000-0005-0000-0000-000002280000}"/>
    <cellStyle name="RowTitles1-Detail 2 2 3 9 3 2 3" xfId="32975" xr:uid="{00000000-0005-0000-0000-000003280000}"/>
    <cellStyle name="RowTitles1-Detail 2 2 3 9 3 3" xfId="17573" xr:uid="{00000000-0005-0000-0000-000004280000}"/>
    <cellStyle name="RowTitles1-Detail 2 2 3 9 3 3 2" xfId="30239" xr:uid="{00000000-0005-0000-0000-000005280000}"/>
    <cellStyle name="RowTitles1-Detail 2 2 3 9 3 3 2 2" xfId="39016" xr:uid="{00000000-0005-0000-0000-000006280000}"/>
    <cellStyle name="RowTitles1-Detail 2 2 3 9 3 4" xfId="9675" xr:uid="{00000000-0005-0000-0000-000007280000}"/>
    <cellStyle name="RowTitles1-Detail 2 2 3 9 3 4 2" xfId="18852" xr:uid="{00000000-0005-0000-0000-000008280000}"/>
    <cellStyle name="RowTitles1-Detail 2 2 3 9 3 5" xfId="25861" xr:uid="{00000000-0005-0000-0000-000009280000}"/>
    <cellStyle name="RowTitles1-Detail 2 2 3 9 4" xfId="11293" xr:uid="{00000000-0005-0000-0000-00000A280000}"/>
    <cellStyle name="RowTitles1-Detail 2 2 3 9 4 2" xfId="21722" xr:uid="{00000000-0005-0000-0000-00000B280000}"/>
    <cellStyle name="RowTitles1-Detail 2 2 3 9 4 2 2" xfId="33809" xr:uid="{00000000-0005-0000-0000-00000C280000}"/>
    <cellStyle name="RowTitles1-Detail 2 2 3 9 4 3" xfId="30990" xr:uid="{00000000-0005-0000-0000-00000D280000}"/>
    <cellStyle name="RowTitles1-Detail 2 2 3 9 5" xfId="15000" xr:uid="{00000000-0005-0000-0000-00000E280000}"/>
    <cellStyle name="RowTitles1-Detail 2 2 3 9 5 2" xfId="27673" xr:uid="{00000000-0005-0000-0000-00000F280000}"/>
    <cellStyle name="RowTitles1-Detail 2 2 3 9 5 2 2" xfId="36487" xr:uid="{00000000-0005-0000-0000-000010280000}"/>
    <cellStyle name="RowTitles1-Detail 2 2 3 9 6" xfId="5808" xr:uid="{00000000-0005-0000-0000-000011280000}"/>
    <cellStyle name="RowTitles1-Detail 2 2 3 9 6 2" xfId="24601" xr:uid="{00000000-0005-0000-0000-000012280000}"/>
    <cellStyle name="RowTitles1-Detail 2 2 3 9 7" xfId="26072" xr:uid="{00000000-0005-0000-0000-000013280000}"/>
    <cellStyle name="RowTitles1-Detail 2 2 3_STUD aligned by INSTIT" xfId="4948" xr:uid="{00000000-0005-0000-0000-000014280000}"/>
    <cellStyle name="RowTitles1-Detail 2 2 4" xfId="386" xr:uid="{00000000-0005-0000-0000-000015280000}"/>
    <cellStyle name="RowTitles1-Detail 2 2 4 2" xfId="742" xr:uid="{00000000-0005-0000-0000-000016280000}"/>
    <cellStyle name="RowTitles1-Detail 2 2 4 2 2" xfId="2302" xr:uid="{00000000-0005-0000-0000-000017280000}"/>
    <cellStyle name="RowTitles1-Detail 2 2 4 2 2 2" xfId="11943" xr:uid="{00000000-0005-0000-0000-000018280000}"/>
    <cellStyle name="RowTitles1-Detail 2 2 4 2 2 2 2" xfId="22343" xr:uid="{00000000-0005-0000-0000-000019280000}"/>
    <cellStyle name="RowTitles1-Detail 2 2 4 2 2 2 2 2" xfId="34024" xr:uid="{00000000-0005-0000-0000-00001A280000}"/>
    <cellStyle name="RowTitles1-Detail 2 2 4 2 2 2 3" xfId="31224" xr:uid="{00000000-0005-0000-0000-00001B280000}"/>
    <cellStyle name="RowTitles1-Detail 2 2 4 2 2 3" xfId="15590" xr:uid="{00000000-0005-0000-0000-00001C280000}"/>
    <cellStyle name="RowTitles1-Detail 2 2 4 2 2 3 2" xfId="28256" xr:uid="{00000000-0005-0000-0000-00001D280000}"/>
    <cellStyle name="RowTitles1-Detail 2 2 4 2 2 3 2 2" xfId="37043" xr:uid="{00000000-0005-0000-0000-00001E280000}"/>
    <cellStyle name="RowTitles1-Detail 2 2 4 2 2 4" xfId="6866" xr:uid="{00000000-0005-0000-0000-00001F280000}"/>
    <cellStyle name="RowTitles1-Detail 2 2 4 2 2 4 2" xfId="24899" xr:uid="{00000000-0005-0000-0000-000020280000}"/>
    <cellStyle name="RowTitles1-Detail 2 2 4 2 2 5" xfId="24772" xr:uid="{00000000-0005-0000-0000-000021280000}"/>
    <cellStyle name="RowTitles1-Detail 2 2 4 2 3" xfId="3523" xr:uid="{00000000-0005-0000-0000-000022280000}"/>
    <cellStyle name="RowTitles1-Detail 2 2 4 2 3 2" xfId="13155" xr:uid="{00000000-0005-0000-0000-000023280000}"/>
    <cellStyle name="RowTitles1-Detail 2 2 4 2 3 2 2" xfId="23522" xr:uid="{00000000-0005-0000-0000-000024280000}"/>
    <cellStyle name="RowTitles1-Detail 2 2 4 2 3 2 2 2" xfId="34972" xr:uid="{00000000-0005-0000-0000-000025280000}"/>
    <cellStyle name="RowTitles1-Detail 2 2 4 2 3 2 3" xfId="32335" xr:uid="{00000000-0005-0000-0000-000026280000}"/>
    <cellStyle name="RowTitles1-Detail 2 2 4 2 3 3" xfId="16764" xr:uid="{00000000-0005-0000-0000-000027280000}"/>
    <cellStyle name="RowTitles1-Detail 2 2 4 2 3 3 2" xfId="29430" xr:uid="{00000000-0005-0000-0000-000028280000}"/>
    <cellStyle name="RowTitles1-Detail 2 2 4 2 3 3 2 2" xfId="38211" xr:uid="{00000000-0005-0000-0000-000029280000}"/>
    <cellStyle name="RowTitles1-Detail 2 2 4 2 3 4" xfId="8373" xr:uid="{00000000-0005-0000-0000-00002A280000}"/>
    <cellStyle name="RowTitles1-Detail 2 2 4 2 3 4 2" xfId="26836" xr:uid="{00000000-0005-0000-0000-00002B280000}"/>
    <cellStyle name="RowTitles1-Detail 2 2 4 2 3 5" xfId="25056" xr:uid="{00000000-0005-0000-0000-00002C280000}"/>
    <cellStyle name="RowTitles1-Detail 2 2 4 2 4" xfId="9167" xr:uid="{00000000-0005-0000-0000-00002D280000}"/>
    <cellStyle name="RowTitles1-Detail 2 2 4 2 4 2" xfId="20392" xr:uid="{00000000-0005-0000-0000-00002E280000}"/>
    <cellStyle name="RowTitles1-Detail 2 2 4 2 5" xfId="10298" xr:uid="{00000000-0005-0000-0000-00002F280000}"/>
    <cellStyle name="RowTitles1-Detail 2 2 4 2 5 2" xfId="19806" xr:uid="{00000000-0005-0000-0000-000030280000}"/>
    <cellStyle name="RowTitles1-Detail 2 2 4 2 5 2 2" xfId="33263" xr:uid="{00000000-0005-0000-0000-000031280000}"/>
    <cellStyle name="RowTitles1-Detail 2 2 4 3" xfId="1021" xr:uid="{00000000-0005-0000-0000-000032280000}"/>
    <cellStyle name="RowTitles1-Detail 2 2 4 3 2" xfId="2303" xr:uid="{00000000-0005-0000-0000-000033280000}"/>
    <cellStyle name="RowTitles1-Detail 2 2 4 3 2 2" xfId="11944" xr:uid="{00000000-0005-0000-0000-000034280000}"/>
    <cellStyle name="RowTitles1-Detail 2 2 4 3 2 2 2" xfId="22344" xr:uid="{00000000-0005-0000-0000-000035280000}"/>
    <cellStyle name="RowTitles1-Detail 2 2 4 3 2 2 2 2" xfId="34025" xr:uid="{00000000-0005-0000-0000-000036280000}"/>
    <cellStyle name="RowTitles1-Detail 2 2 4 3 2 2 3" xfId="31225" xr:uid="{00000000-0005-0000-0000-000037280000}"/>
    <cellStyle name="RowTitles1-Detail 2 2 4 3 2 3" xfId="15591" xr:uid="{00000000-0005-0000-0000-000038280000}"/>
    <cellStyle name="RowTitles1-Detail 2 2 4 3 2 3 2" xfId="28257" xr:uid="{00000000-0005-0000-0000-000039280000}"/>
    <cellStyle name="RowTitles1-Detail 2 2 4 3 2 3 2 2" xfId="37044" xr:uid="{00000000-0005-0000-0000-00003A280000}"/>
    <cellStyle name="RowTitles1-Detail 2 2 4 3 2 4" xfId="7089" xr:uid="{00000000-0005-0000-0000-00003B280000}"/>
    <cellStyle name="RowTitles1-Detail 2 2 4 3 2 4 2" xfId="18191" xr:uid="{00000000-0005-0000-0000-00003C280000}"/>
    <cellStyle name="RowTitles1-Detail 2 2 4 3 2 5" xfId="4828" xr:uid="{00000000-0005-0000-0000-00003D280000}"/>
    <cellStyle name="RowTitles1-Detail 2 2 4 3 3" xfId="3799" xr:uid="{00000000-0005-0000-0000-00003E280000}"/>
    <cellStyle name="RowTitles1-Detail 2 2 4 3 3 2" xfId="13426" xr:uid="{00000000-0005-0000-0000-00003F280000}"/>
    <cellStyle name="RowTitles1-Detail 2 2 4 3 3 2 2" xfId="23787" xr:uid="{00000000-0005-0000-0000-000040280000}"/>
    <cellStyle name="RowTitles1-Detail 2 2 4 3 3 2 2 2" xfId="35137" xr:uid="{00000000-0005-0000-0000-000041280000}"/>
    <cellStyle name="RowTitles1-Detail 2 2 4 3 3 2 3" xfId="32528" xr:uid="{00000000-0005-0000-0000-000042280000}"/>
    <cellStyle name="RowTitles1-Detail 2 2 4 3 3 3" xfId="17019" xr:uid="{00000000-0005-0000-0000-000043280000}"/>
    <cellStyle name="RowTitles1-Detail 2 2 4 3 3 3 2" xfId="29685" xr:uid="{00000000-0005-0000-0000-000044280000}"/>
    <cellStyle name="RowTitles1-Detail 2 2 4 3 3 3 2 2" xfId="38464" xr:uid="{00000000-0005-0000-0000-000045280000}"/>
    <cellStyle name="RowTitles1-Detail 2 2 4 3 3 4" xfId="8597" xr:uid="{00000000-0005-0000-0000-000046280000}"/>
    <cellStyle name="RowTitles1-Detail 2 2 4 3 3 4 2" xfId="18281" xr:uid="{00000000-0005-0000-0000-000047280000}"/>
    <cellStyle name="RowTitles1-Detail 2 2 4 3 3 5" xfId="18063" xr:uid="{00000000-0005-0000-0000-000048280000}"/>
    <cellStyle name="RowTitles1-Detail 2 2 4 3 4" xfId="9393" xr:uid="{00000000-0005-0000-0000-000049280000}"/>
    <cellStyle name="RowTitles1-Detail 2 2 4 3 4 2" xfId="24784" xr:uid="{00000000-0005-0000-0000-00004A280000}"/>
    <cellStyle name="RowTitles1-Detail 2 2 4 3 5" xfId="10743" xr:uid="{00000000-0005-0000-0000-00004B280000}"/>
    <cellStyle name="RowTitles1-Detail 2 2 4 3 5 2" xfId="21211" xr:uid="{00000000-0005-0000-0000-00004C280000}"/>
    <cellStyle name="RowTitles1-Detail 2 2 4 3 5 2 2" xfId="33479" xr:uid="{00000000-0005-0000-0000-00004D280000}"/>
    <cellStyle name="RowTitles1-Detail 2 2 4 3 5 3" xfId="30607" xr:uid="{00000000-0005-0000-0000-00004E280000}"/>
    <cellStyle name="RowTitles1-Detail 2 2 4 3 6" xfId="14424" xr:uid="{00000000-0005-0000-0000-00004F280000}"/>
    <cellStyle name="RowTitles1-Detail 2 2 4 3 6 2" xfId="27117" xr:uid="{00000000-0005-0000-0000-000050280000}"/>
    <cellStyle name="RowTitles1-Detail 2 2 4 3 6 2 2" xfId="35954" xr:uid="{00000000-0005-0000-0000-000051280000}"/>
    <cellStyle name="RowTitles1-Detail 2 2 4 3 7" xfId="5548" xr:uid="{00000000-0005-0000-0000-000052280000}"/>
    <cellStyle name="RowTitles1-Detail 2 2 4 3 7 2" xfId="26825" xr:uid="{00000000-0005-0000-0000-000053280000}"/>
    <cellStyle name="RowTitles1-Detail 2 2 4 3 8" xfId="25865" xr:uid="{00000000-0005-0000-0000-000054280000}"/>
    <cellStyle name="RowTitles1-Detail 2 2 4 4" xfId="1254" xr:uid="{00000000-0005-0000-0000-000055280000}"/>
    <cellStyle name="RowTitles1-Detail 2 2 4 4 2" xfId="2304" xr:uid="{00000000-0005-0000-0000-000056280000}"/>
    <cellStyle name="RowTitles1-Detail 2 2 4 4 2 2" xfId="11945" xr:uid="{00000000-0005-0000-0000-000057280000}"/>
    <cellStyle name="RowTitles1-Detail 2 2 4 4 2 2 2" xfId="22345" xr:uid="{00000000-0005-0000-0000-000058280000}"/>
    <cellStyle name="RowTitles1-Detail 2 2 4 4 2 2 2 2" xfId="34026" xr:uid="{00000000-0005-0000-0000-000059280000}"/>
    <cellStyle name="RowTitles1-Detail 2 2 4 4 2 2 3" xfId="31226" xr:uid="{00000000-0005-0000-0000-00005A280000}"/>
    <cellStyle name="RowTitles1-Detail 2 2 4 4 2 3" xfId="15592" xr:uid="{00000000-0005-0000-0000-00005B280000}"/>
    <cellStyle name="RowTitles1-Detail 2 2 4 4 2 3 2" xfId="28258" xr:uid="{00000000-0005-0000-0000-00005C280000}"/>
    <cellStyle name="RowTitles1-Detail 2 2 4 4 2 3 2 2" xfId="37045" xr:uid="{00000000-0005-0000-0000-00005D280000}"/>
    <cellStyle name="RowTitles1-Detail 2 2 4 4 2 4" xfId="7353" xr:uid="{00000000-0005-0000-0000-00005E280000}"/>
    <cellStyle name="RowTitles1-Detail 2 2 4 4 2 4 2" xfId="18690" xr:uid="{00000000-0005-0000-0000-00005F280000}"/>
    <cellStyle name="RowTitles1-Detail 2 2 4 4 2 5" xfId="19778" xr:uid="{00000000-0005-0000-0000-000060280000}"/>
    <cellStyle name="RowTitles1-Detail 2 2 4 4 3" xfId="4032" xr:uid="{00000000-0005-0000-0000-000061280000}"/>
    <cellStyle name="RowTitles1-Detail 2 2 4 4 3 2" xfId="13654" xr:uid="{00000000-0005-0000-0000-000062280000}"/>
    <cellStyle name="RowTitles1-Detail 2 2 4 4 3 2 2" xfId="24006" xr:uid="{00000000-0005-0000-0000-000063280000}"/>
    <cellStyle name="RowTitles1-Detail 2 2 4 4 3 2 2 2" xfId="35285" xr:uid="{00000000-0005-0000-0000-000064280000}"/>
    <cellStyle name="RowTitles1-Detail 2 2 4 4 3 2 3" xfId="32699" xr:uid="{00000000-0005-0000-0000-000065280000}"/>
    <cellStyle name="RowTitles1-Detail 2 2 4 4 3 3" xfId="17232" xr:uid="{00000000-0005-0000-0000-000066280000}"/>
    <cellStyle name="RowTitles1-Detail 2 2 4 4 3 3 2" xfId="29898" xr:uid="{00000000-0005-0000-0000-000067280000}"/>
    <cellStyle name="RowTitles1-Detail 2 2 4 4 3 3 2 2" xfId="38675" xr:uid="{00000000-0005-0000-0000-000068280000}"/>
    <cellStyle name="RowTitles1-Detail 2 2 4 4 3 4" xfId="9676" xr:uid="{00000000-0005-0000-0000-000069280000}"/>
    <cellStyle name="RowTitles1-Detail 2 2 4 4 3 4 2" xfId="19976" xr:uid="{00000000-0005-0000-0000-00006A280000}"/>
    <cellStyle name="RowTitles1-Detail 2 2 4 4 3 5" xfId="24570" xr:uid="{00000000-0005-0000-0000-00006B280000}"/>
    <cellStyle name="RowTitles1-Detail 2 2 4 4 4" xfId="10925" xr:uid="{00000000-0005-0000-0000-00006C280000}"/>
    <cellStyle name="RowTitles1-Detail 2 2 4 4 4 2" xfId="21365" xr:uid="{00000000-0005-0000-0000-00006D280000}"/>
    <cellStyle name="RowTitles1-Detail 2 2 4 4 4 2 2" xfId="33570" xr:uid="{00000000-0005-0000-0000-00006E280000}"/>
    <cellStyle name="RowTitles1-Detail 2 2 4 4 4 3" xfId="30714" xr:uid="{00000000-0005-0000-0000-00006F280000}"/>
    <cellStyle name="RowTitles1-Detail 2 2 4 4 5" xfId="14632" xr:uid="{00000000-0005-0000-0000-000070280000}"/>
    <cellStyle name="RowTitles1-Detail 2 2 4 4 5 2" xfId="27317" xr:uid="{00000000-0005-0000-0000-000071280000}"/>
    <cellStyle name="RowTitles1-Detail 2 2 4 4 5 2 2" xfId="36146" xr:uid="{00000000-0005-0000-0000-000072280000}"/>
    <cellStyle name="RowTitles1-Detail 2 2 4 4 6" xfId="5809" xr:uid="{00000000-0005-0000-0000-000073280000}"/>
    <cellStyle name="RowTitles1-Detail 2 2 4 4 6 2" xfId="19567" xr:uid="{00000000-0005-0000-0000-000074280000}"/>
    <cellStyle name="RowTitles1-Detail 2 2 4 4 7" xfId="25157" xr:uid="{00000000-0005-0000-0000-000075280000}"/>
    <cellStyle name="RowTitles1-Detail 2 2 4 5" xfId="1471" xr:uid="{00000000-0005-0000-0000-000076280000}"/>
    <cellStyle name="RowTitles1-Detail 2 2 4 5 2" xfId="2305" xr:uid="{00000000-0005-0000-0000-000077280000}"/>
    <cellStyle name="RowTitles1-Detail 2 2 4 5 2 2" xfId="11946" xr:uid="{00000000-0005-0000-0000-000078280000}"/>
    <cellStyle name="RowTitles1-Detail 2 2 4 5 2 2 2" xfId="22346" xr:uid="{00000000-0005-0000-0000-000079280000}"/>
    <cellStyle name="RowTitles1-Detail 2 2 4 5 2 2 2 2" xfId="34027" xr:uid="{00000000-0005-0000-0000-00007A280000}"/>
    <cellStyle name="RowTitles1-Detail 2 2 4 5 2 2 3" xfId="31227" xr:uid="{00000000-0005-0000-0000-00007B280000}"/>
    <cellStyle name="RowTitles1-Detail 2 2 4 5 2 3" xfId="15593" xr:uid="{00000000-0005-0000-0000-00007C280000}"/>
    <cellStyle name="RowTitles1-Detail 2 2 4 5 2 3 2" xfId="28259" xr:uid="{00000000-0005-0000-0000-00007D280000}"/>
    <cellStyle name="RowTitles1-Detail 2 2 4 5 2 3 2 2" xfId="37046" xr:uid="{00000000-0005-0000-0000-00007E280000}"/>
    <cellStyle name="RowTitles1-Detail 2 2 4 5 2 4" xfId="7354" xr:uid="{00000000-0005-0000-0000-00007F280000}"/>
    <cellStyle name="RowTitles1-Detail 2 2 4 5 2 4 2" xfId="17978" xr:uid="{00000000-0005-0000-0000-000080280000}"/>
    <cellStyle name="RowTitles1-Detail 2 2 4 5 2 5" xfId="8692" xr:uid="{00000000-0005-0000-0000-000081280000}"/>
    <cellStyle name="RowTitles1-Detail 2 2 4 5 3" xfId="4249" xr:uid="{00000000-0005-0000-0000-000082280000}"/>
    <cellStyle name="RowTitles1-Detail 2 2 4 5 3 2" xfId="13871" xr:uid="{00000000-0005-0000-0000-000083280000}"/>
    <cellStyle name="RowTitles1-Detail 2 2 4 5 3 2 2" xfId="24213" xr:uid="{00000000-0005-0000-0000-000084280000}"/>
    <cellStyle name="RowTitles1-Detail 2 2 4 5 3 2 2 2" xfId="35426" xr:uid="{00000000-0005-0000-0000-000085280000}"/>
    <cellStyle name="RowTitles1-Detail 2 2 4 5 3 2 3" xfId="32861" xr:uid="{00000000-0005-0000-0000-000086280000}"/>
    <cellStyle name="RowTitles1-Detail 2 2 4 5 3 3" xfId="17431" xr:uid="{00000000-0005-0000-0000-000087280000}"/>
    <cellStyle name="RowTitles1-Detail 2 2 4 5 3 3 2" xfId="30097" xr:uid="{00000000-0005-0000-0000-000088280000}"/>
    <cellStyle name="RowTitles1-Detail 2 2 4 5 3 3 2 2" xfId="38874" xr:uid="{00000000-0005-0000-0000-000089280000}"/>
    <cellStyle name="RowTitles1-Detail 2 2 4 5 3 4" xfId="9677" xr:uid="{00000000-0005-0000-0000-00008A280000}"/>
    <cellStyle name="RowTitles1-Detail 2 2 4 5 3 4 2" xfId="24870" xr:uid="{00000000-0005-0000-0000-00008B280000}"/>
    <cellStyle name="RowTitles1-Detail 2 2 4 5 3 5" xfId="18021" xr:uid="{00000000-0005-0000-0000-00008C280000}"/>
    <cellStyle name="RowTitles1-Detail 2 2 4 5 4" xfId="11142" xr:uid="{00000000-0005-0000-0000-00008D280000}"/>
    <cellStyle name="RowTitles1-Detail 2 2 4 5 4 2" xfId="21573" xr:uid="{00000000-0005-0000-0000-00008E280000}"/>
    <cellStyle name="RowTitles1-Detail 2 2 4 5 4 2 2" xfId="33711" xr:uid="{00000000-0005-0000-0000-00008F280000}"/>
    <cellStyle name="RowTitles1-Detail 2 2 4 5 4 3" xfId="30876" xr:uid="{00000000-0005-0000-0000-000090280000}"/>
    <cellStyle name="RowTitles1-Detail 2 2 4 5 5" xfId="14849" xr:uid="{00000000-0005-0000-0000-000091280000}"/>
    <cellStyle name="RowTitles1-Detail 2 2 4 5 5 2" xfId="27526" xr:uid="{00000000-0005-0000-0000-000092280000}"/>
    <cellStyle name="RowTitles1-Detail 2 2 4 5 5 2 2" xfId="36345" xr:uid="{00000000-0005-0000-0000-000093280000}"/>
    <cellStyle name="RowTitles1-Detail 2 2 4 5 6" xfId="5810" xr:uid="{00000000-0005-0000-0000-000094280000}"/>
    <cellStyle name="RowTitles1-Detail 2 2 4 5 6 2" xfId="25108" xr:uid="{00000000-0005-0000-0000-000095280000}"/>
    <cellStyle name="RowTitles1-Detail 2 2 4 5 7" xfId="25081" xr:uid="{00000000-0005-0000-0000-000096280000}"/>
    <cellStyle name="RowTitles1-Detail 2 2 4 6" xfId="1673" xr:uid="{00000000-0005-0000-0000-000097280000}"/>
    <cellStyle name="RowTitles1-Detail 2 2 4 6 2" xfId="2306" xr:uid="{00000000-0005-0000-0000-000098280000}"/>
    <cellStyle name="RowTitles1-Detail 2 2 4 6 2 2" xfId="11947" xr:uid="{00000000-0005-0000-0000-000099280000}"/>
    <cellStyle name="RowTitles1-Detail 2 2 4 6 2 2 2" xfId="22347" xr:uid="{00000000-0005-0000-0000-00009A280000}"/>
    <cellStyle name="RowTitles1-Detail 2 2 4 6 2 2 2 2" xfId="34028" xr:uid="{00000000-0005-0000-0000-00009B280000}"/>
    <cellStyle name="RowTitles1-Detail 2 2 4 6 2 2 3" xfId="31228" xr:uid="{00000000-0005-0000-0000-00009C280000}"/>
    <cellStyle name="RowTitles1-Detail 2 2 4 6 2 3" xfId="15594" xr:uid="{00000000-0005-0000-0000-00009D280000}"/>
    <cellStyle name="RowTitles1-Detail 2 2 4 6 2 3 2" xfId="28260" xr:uid="{00000000-0005-0000-0000-00009E280000}"/>
    <cellStyle name="RowTitles1-Detail 2 2 4 6 2 3 2 2" xfId="37047" xr:uid="{00000000-0005-0000-0000-00009F280000}"/>
    <cellStyle name="RowTitles1-Detail 2 2 4 6 2 4" xfId="7355" xr:uid="{00000000-0005-0000-0000-0000A0280000}"/>
    <cellStyle name="RowTitles1-Detail 2 2 4 6 2 4 2" xfId="18369" xr:uid="{00000000-0005-0000-0000-0000A1280000}"/>
    <cellStyle name="RowTitles1-Detail 2 2 4 6 2 5" xfId="19225" xr:uid="{00000000-0005-0000-0000-0000A2280000}"/>
    <cellStyle name="RowTitles1-Detail 2 2 4 6 3" xfId="4451" xr:uid="{00000000-0005-0000-0000-0000A3280000}"/>
    <cellStyle name="RowTitles1-Detail 2 2 4 6 3 2" xfId="14073" xr:uid="{00000000-0005-0000-0000-0000A4280000}"/>
    <cellStyle name="RowTitles1-Detail 2 2 4 6 3 2 2" xfId="24405" xr:uid="{00000000-0005-0000-0000-0000A5280000}"/>
    <cellStyle name="RowTitles1-Detail 2 2 4 6 3 2 2 2" xfId="35557" xr:uid="{00000000-0005-0000-0000-0000A6280000}"/>
    <cellStyle name="RowTitles1-Detail 2 2 4 6 3 2 3" xfId="33013" xr:uid="{00000000-0005-0000-0000-0000A7280000}"/>
    <cellStyle name="RowTitles1-Detail 2 2 4 6 3 3" xfId="17618" xr:uid="{00000000-0005-0000-0000-0000A8280000}"/>
    <cellStyle name="RowTitles1-Detail 2 2 4 6 3 3 2" xfId="30284" xr:uid="{00000000-0005-0000-0000-0000A9280000}"/>
    <cellStyle name="RowTitles1-Detail 2 2 4 6 3 3 2 2" xfId="39061" xr:uid="{00000000-0005-0000-0000-0000AA280000}"/>
    <cellStyle name="RowTitles1-Detail 2 2 4 6 3 4" xfId="9678" xr:uid="{00000000-0005-0000-0000-0000AB280000}"/>
    <cellStyle name="RowTitles1-Detail 2 2 4 6 3 4 2" xfId="26476" xr:uid="{00000000-0005-0000-0000-0000AC280000}"/>
    <cellStyle name="RowTitles1-Detail 2 2 4 6 3 5" xfId="26874" xr:uid="{00000000-0005-0000-0000-0000AD280000}"/>
    <cellStyle name="RowTitles1-Detail 2 2 4 6 4" xfId="11344" xr:uid="{00000000-0005-0000-0000-0000AE280000}"/>
    <cellStyle name="RowTitles1-Detail 2 2 4 6 4 2" xfId="21769" xr:uid="{00000000-0005-0000-0000-0000AF280000}"/>
    <cellStyle name="RowTitles1-Detail 2 2 4 6 4 2 2" xfId="33842" xr:uid="{00000000-0005-0000-0000-0000B0280000}"/>
    <cellStyle name="RowTitles1-Detail 2 2 4 6 4 3" xfId="31028" xr:uid="{00000000-0005-0000-0000-0000B1280000}"/>
    <cellStyle name="RowTitles1-Detail 2 2 4 6 5" xfId="15051" xr:uid="{00000000-0005-0000-0000-0000B2280000}"/>
    <cellStyle name="RowTitles1-Detail 2 2 4 6 5 2" xfId="27720" xr:uid="{00000000-0005-0000-0000-0000B3280000}"/>
    <cellStyle name="RowTitles1-Detail 2 2 4 6 5 2 2" xfId="36532" xr:uid="{00000000-0005-0000-0000-0000B4280000}"/>
    <cellStyle name="RowTitles1-Detail 2 2 4 6 6" xfId="5811" xr:uid="{00000000-0005-0000-0000-0000B5280000}"/>
    <cellStyle name="RowTitles1-Detail 2 2 4 6 6 2" xfId="21285" xr:uid="{00000000-0005-0000-0000-0000B6280000}"/>
    <cellStyle name="RowTitles1-Detail 2 2 4 6 7" xfId="25165" xr:uid="{00000000-0005-0000-0000-0000B7280000}"/>
    <cellStyle name="RowTitles1-Detail 2 2 4 7" xfId="2301" xr:uid="{00000000-0005-0000-0000-0000B8280000}"/>
    <cellStyle name="RowTitles1-Detail 2 2 4 7 2" xfId="11942" xr:uid="{00000000-0005-0000-0000-0000B9280000}"/>
    <cellStyle name="RowTitles1-Detail 2 2 4 7 2 2" xfId="22342" xr:uid="{00000000-0005-0000-0000-0000BA280000}"/>
    <cellStyle name="RowTitles1-Detail 2 2 4 7 2 2 2" xfId="34023" xr:uid="{00000000-0005-0000-0000-0000BB280000}"/>
    <cellStyle name="RowTitles1-Detail 2 2 4 7 2 3" xfId="31223" xr:uid="{00000000-0005-0000-0000-0000BC280000}"/>
    <cellStyle name="RowTitles1-Detail 2 2 4 7 3" xfId="15589" xr:uid="{00000000-0005-0000-0000-0000BD280000}"/>
    <cellStyle name="RowTitles1-Detail 2 2 4 7 3 2" xfId="28255" xr:uid="{00000000-0005-0000-0000-0000BE280000}"/>
    <cellStyle name="RowTitles1-Detail 2 2 4 7 3 2 2" xfId="37042" xr:uid="{00000000-0005-0000-0000-0000BF280000}"/>
    <cellStyle name="RowTitles1-Detail 2 2 4 7 4" xfId="6428" xr:uid="{00000000-0005-0000-0000-0000C0280000}"/>
    <cellStyle name="RowTitles1-Detail 2 2 4 7 4 2" xfId="19986" xr:uid="{00000000-0005-0000-0000-0000C1280000}"/>
    <cellStyle name="RowTitles1-Detail 2 2 4 7 5" xfId="20202" xr:uid="{00000000-0005-0000-0000-0000C2280000}"/>
    <cellStyle name="RowTitles1-Detail 2 2 4 8" xfId="8902" xr:uid="{00000000-0005-0000-0000-0000C3280000}"/>
    <cellStyle name="RowTitles1-Detail 2 2 4 8 2" xfId="5646" xr:uid="{00000000-0005-0000-0000-0000C4280000}"/>
    <cellStyle name="RowTitles1-Detail 2 2 4 9" xfId="10218" xr:uid="{00000000-0005-0000-0000-0000C5280000}"/>
    <cellStyle name="RowTitles1-Detail 2 2 4 9 2" xfId="18157" xr:uid="{00000000-0005-0000-0000-0000C6280000}"/>
    <cellStyle name="RowTitles1-Detail 2 2 4 9 2 2" xfId="33182" xr:uid="{00000000-0005-0000-0000-0000C7280000}"/>
    <cellStyle name="RowTitles1-Detail 2 2 4_STUD aligned by INSTIT" xfId="4952" xr:uid="{00000000-0005-0000-0000-0000C8280000}"/>
    <cellStyle name="RowTitles1-Detail 2 2 5" xfId="370" xr:uid="{00000000-0005-0000-0000-0000C9280000}"/>
    <cellStyle name="RowTitles1-Detail 2 2 5 2" xfId="726" xr:uid="{00000000-0005-0000-0000-0000CA280000}"/>
    <cellStyle name="RowTitles1-Detail 2 2 5 2 2" xfId="2308" xr:uid="{00000000-0005-0000-0000-0000CB280000}"/>
    <cellStyle name="RowTitles1-Detail 2 2 5 2 2 2" xfId="11949" xr:uid="{00000000-0005-0000-0000-0000CC280000}"/>
    <cellStyle name="RowTitles1-Detail 2 2 5 2 2 2 2" xfId="22349" xr:uid="{00000000-0005-0000-0000-0000CD280000}"/>
    <cellStyle name="RowTitles1-Detail 2 2 5 2 2 2 2 2" xfId="34030" xr:uid="{00000000-0005-0000-0000-0000CE280000}"/>
    <cellStyle name="RowTitles1-Detail 2 2 5 2 2 2 3" xfId="31230" xr:uid="{00000000-0005-0000-0000-0000CF280000}"/>
    <cellStyle name="RowTitles1-Detail 2 2 5 2 2 3" xfId="15596" xr:uid="{00000000-0005-0000-0000-0000D0280000}"/>
    <cellStyle name="RowTitles1-Detail 2 2 5 2 2 3 2" xfId="28262" xr:uid="{00000000-0005-0000-0000-0000D1280000}"/>
    <cellStyle name="RowTitles1-Detail 2 2 5 2 2 3 2 2" xfId="37049" xr:uid="{00000000-0005-0000-0000-0000D2280000}"/>
    <cellStyle name="RowTitles1-Detail 2 2 5 2 2 4" xfId="6699" xr:uid="{00000000-0005-0000-0000-0000D3280000}"/>
    <cellStyle name="RowTitles1-Detail 2 2 5 2 2 4 2" xfId="19049" xr:uid="{00000000-0005-0000-0000-0000D4280000}"/>
    <cellStyle name="RowTitles1-Detail 2 2 5 2 2 5" xfId="25477" xr:uid="{00000000-0005-0000-0000-0000D5280000}"/>
    <cellStyle name="RowTitles1-Detail 2 2 5 2 3" xfId="3507" xr:uid="{00000000-0005-0000-0000-0000D6280000}"/>
    <cellStyle name="RowTitles1-Detail 2 2 5 2 3 2" xfId="13139" xr:uid="{00000000-0005-0000-0000-0000D7280000}"/>
    <cellStyle name="RowTitles1-Detail 2 2 5 2 3 2 2" xfId="23508" xr:uid="{00000000-0005-0000-0000-0000D8280000}"/>
    <cellStyle name="RowTitles1-Detail 2 2 5 2 3 2 2 2" xfId="34963" xr:uid="{00000000-0005-0000-0000-0000D9280000}"/>
    <cellStyle name="RowTitles1-Detail 2 2 5 2 3 2 3" xfId="32325" xr:uid="{00000000-0005-0000-0000-0000DA280000}"/>
    <cellStyle name="RowTitles1-Detail 2 2 5 2 3 3" xfId="16750" xr:uid="{00000000-0005-0000-0000-0000DB280000}"/>
    <cellStyle name="RowTitles1-Detail 2 2 5 2 3 3 2" xfId="29416" xr:uid="{00000000-0005-0000-0000-0000DC280000}"/>
    <cellStyle name="RowTitles1-Detail 2 2 5 2 3 3 2 2" xfId="38197" xr:uid="{00000000-0005-0000-0000-0000DD280000}"/>
    <cellStyle name="RowTitles1-Detail 2 2 5 2 3 4" xfId="8205" xr:uid="{00000000-0005-0000-0000-0000DE280000}"/>
    <cellStyle name="RowTitles1-Detail 2 2 5 2 3 4 2" xfId="26223" xr:uid="{00000000-0005-0000-0000-0000DF280000}"/>
    <cellStyle name="RowTitles1-Detail 2 2 5 2 3 5" xfId="26803" xr:uid="{00000000-0005-0000-0000-0000E0280000}"/>
    <cellStyle name="RowTitles1-Detail 2 2 5 2 4" xfId="9021" xr:uid="{00000000-0005-0000-0000-0000E1280000}"/>
    <cellStyle name="RowTitles1-Detail 2 2 5 2 4 2" xfId="24753" xr:uid="{00000000-0005-0000-0000-0000E2280000}"/>
    <cellStyle name="RowTitles1-Detail 2 2 5 2 5" xfId="10509" xr:uid="{00000000-0005-0000-0000-0000E3280000}"/>
    <cellStyle name="RowTitles1-Detail 2 2 5 2 5 2" xfId="21007" xr:uid="{00000000-0005-0000-0000-0000E4280000}"/>
    <cellStyle name="RowTitles1-Detail 2 2 5 2 5 2 2" xfId="33387" xr:uid="{00000000-0005-0000-0000-0000E5280000}"/>
    <cellStyle name="RowTitles1-Detail 2 2 5 2 5 3" xfId="30498" xr:uid="{00000000-0005-0000-0000-0000E6280000}"/>
    <cellStyle name="RowTitles1-Detail 2 2 5 2 6" xfId="10212" xr:uid="{00000000-0005-0000-0000-0000E7280000}"/>
    <cellStyle name="RowTitles1-Detail 2 2 5 2 6 2" xfId="18507" xr:uid="{00000000-0005-0000-0000-0000E8280000}"/>
    <cellStyle name="RowTitles1-Detail 2 2 5 2 6 2 2" xfId="33186" xr:uid="{00000000-0005-0000-0000-0000E9280000}"/>
    <cellStyle name="RowTitles1-Detail 2 2 5 2 7" xfId="5235" xr:uid="{00000000-0005-0000-0000-0000EA280000}"/>
    <cellStyle name="RowTitles1-Detail 2 2 5 2 7 2" xfId="25862" xr:uid="{00000000-0005-0000-0000-0000EB280000}"/>
    <cellStyle name="RowTitles1-Detail 2 2 5 2 8" xfId="18910" xr:uid="{00000000-0005-0000-0000-0000EC280000}"/>
    <cellStyle name="RowTitles1-Detail 2 2 5 3" xfId="1005" xr:uid="{00000000-0005-0000-0000-0000ED280000}"/>
    <cellStyle name="RowTitles1-Detail 2 2 5 3 2" xfId="2309" xr:uid="{00000000-0005-0000-0000-0000EE280000}"/>
    <cellStyle name="RowTitles1-Detail 2 2 5 3 2 2" xfId="11950" xr:uid="{00000000-0005-0000-0000-0000EF280000}"/>
    <cellStyle name="RowTitles1-Detail 2 2 5 3 2 2 2" xfId="22350" xr:uid="{00000000-0005-0000-0000-0000F0280000}"/>
    <cellStyle name="RowTitles1-Detail 2 2 5 3 2 2 2 2" xfId="34031" xr:uid="{00000000-0005-0000-0000-0000F1280000}"/>
    <cellStyle name="RowTitles1-Detail 2 2 5 3 2 2 3" xfId="31231" xr:uid="{00000000-0005-0000-0000-0000F2280000}"/>
    <cellStyle name="RowTitles1-Detail 2 2 5 3 2 3" xfId="15597" xr:uid="{00000000-0005-0000-0000-0000F3280000}"/>
    <cellStyle name="RowTitles1-Detail 2 2 5 3 2 3 2" xfId="28263" xr:uid="{00000000-0005-0000-0000-0000F4280000}"/>
    <cellStyle name="RowTitles1-Detail 2 2 5 3 2 3 2 2" xfId="37050" xr:uid="{00000000-0005-0000-0000-0000F5280000}"/>
    <cellStyle name="RowTitles1-Detail 2 2 5 3 2 4" xfId="6852" xr:uid="{00000000-0005-0000-0000-0000F6280000}"/>
    <cellStyle name="RowTitles1-Detail 2 2 5 3 2 4 2" xfId="24855" xr:uid="{00000000-0005-0000-0000-0000F7280000}"/>
    <cellStyle name="RowTitles1-Detail 2 2 5 3 2 5" xfId="20084" xr:uid="{00000000-0005-0000-0000-0000F8280000}"/>
    <cellStyle name="RowTitles1-Detail 2 2 5 3 3" xfId="3783" xr:uid="{00000000-0005-0000-0000-0000F9280000}"/>
    <cellStyle name="RowTitles1-Detail 2 2 5 3 3 2" xfId="13410" xr:uid="{00000000-0005-0000-0000-0000FA280000}"/>
    <cellStyle name="RowTitles1-Detail 2 2 5 3 3 2 2" xfId="23773" xr:uid="{00000000-0005-0000-0000-0000FB280000}"/>
    <cellStyle name="RowTitles1-Detail 2 2 5 3 3 2 2 2" xfId="35128" xr:uid="{00000000-0005-0000-0000-0000FC280000}"/>
    <cellStyle name="RowTitles1-Detail 2 2 5 3 3 2 3" xfId="32518" xr:uid="{00000000-0005-0000-0000-0000FD280000}"/>
    <cellStyle name="RowTitles1-Detail 2 2 5 3 3 3" xfId="17005" xr:uid="{00000000-0005-0000-0000-0000FE280000}"/>
    <cellStyle name="RowTitles1-Detail 2 2 5 3 3 3 2" xfId="29671" xr:uid="{00000000-0005-0000-0000-0000FF280000}"/>
    <cellStyle name="RowTitles1-Detail 2 2 5 3 3 3 2 2" xfId="38450" xr:uid="{00000000-0005-0000-0000-000000290000}"/>
    <cellStyle name="RowTitles1-Detail 2 2 5 3 3 4" xfId="8358" xr:uid="{00000000-0005-0000-0000-000001290000}"/>
    <cellStyle name="RowTitles1-Detail 2 2 5 3 3 4 2" xfId="26219" xr:uid="{00000000-0005-0000-0000-000002290000}"/>
    <cellStyle name="RowTitles1-Detail 2 2 5 3 3 5" xfId="5508" xr:uid="{00000000-0005-0000-0000-000003290000}"/>
    <cellStyle name="RowTitles1-Detail 2 2 5 3 4" xfId="9151" xr:uid="{00000000-0005-0000-0000-000004290000}"/>
    <cellStyle name="RowTitles1-Detail 2 2 5 3 4 2" xfId="26346" xr:uid="{00000000-0005-0000-0000-000005290000}"/>
    <cellStyle name="RowTitles1-Detail 2 2 5 3 5" xfId="14411" xr:uid="{00000000-0005-0000-0000-000006290000}"/>
    <cellStyle name="RowTitles1-Detail 2 2 5 3 5 2" xfId="27105" xr:uid="{00000000-0005-0000-0000-000007290000}"/>
    <cellStyle name="RowTitles1-Detail 2 2 5 3 5 2 2" xfId="35943" xr:uid="{00000000-0005-0000-0000-000008290000}"/>
    <cellStyle name="RowTitles1-Detail 2 2 5 4" xfId="1238" xr:uid="{00000000-0005-0000-0000-000009290000}"/>
    <cellStyle name="RowTitles1-Detail 2 2 5 4 2" xfId="2310" xr:uid="{00000000-0005-0000-0000-00000A290000}"/>
    <cellStyle name="RowTitles1-Detail 2 2 5 4 2 2" xfId="11951" xr:uid="{00000000-0005-0000-0000-00000B290000}"/>
    <cellStyle name="RowTitles1-Detail 2 2 5 4 2 2 2" xfId="22351" xr:uid="{00000000-0005-0000-0000-00000C290000}"/>
    <cellStyle name="RowTitles1-Detail 2 2 5 4 2 2 2 2" xfId="34032" xr:uid="{00000000-0005-0000-0000-00000D290000}"/>
    <cellStyle name="RowTitles1-Detail 2 2 5 4 2 2 3" xfId="31232" xr:uid="{00000000-0005-0000-0000-00000E290000}"/>
    <cellStyle name="RowTitles1-Detail 2 2 5 4 2 3" xfId="15598" xr:uid="{00000000-0005-0000-0000-00000F290000}"/>
    <cellStyle name="RowTitles1-Detail 2 2 5 4 2 3 2" xfId="28264" xr:uid="{00000000-0005-0000-0000-000010290000}"/>
    <cellStyle name="RowTitles1-Detail 2 2 5 4 2 3 2 2" xfId="37051" xr:uid="{00000000-0005-0000-0000-000011290000}"/>
    <cellStyle name="RowTitles1-Detail 2 2 5 4 2 4" xfId="7356" xr:uid="{00000000-0005-0000-0000-000012290000}"/>
    <cellStyle name="RowTitles1-Detail 2 2 5 4 2 4 2" xfId="18450" xr:uid="{00000000-0005-0000-0000-000013290000}"/>
    <cellStyle name="RowTitles1-Detail 2 2 5 4 2 5" xfId="18539" xr:uid="{00000000-0005-0000-0000-000014290000}"/>
    <cellStyle name="RowTitles1-Detail 2 2 5 4 3" xfId="4016" xr:uid="{00000000-0005-0000-0000-000015290000}"/>
    <cellStyle name="RowTitles1-Detail 2 2 5 4 3 2" xfId="13638" xr:uid="{00000000-0005-0000-0000-000016290000}"/>
    <cellStyle name="RowTitles1-Detail 2 2 5 4 3 2 2" xfId="23991" xr:uid="{00000000-0005-0000-0000-000017290000}"/>
    <cellStyle name="RowTitles1-Detail 2 2 5 4 3 2 2 2" xfId="35276" xr:uid="{00000000-0005-0000-0000-000018290000}"/>
    <cellStyle name="RowTitles1-Detail 2 2 5 4 3 2 3" xfId="32689" xr:uid="{00000000-0005-0000-0000-000019290000}"/>
    <cellStyle name="RowTitles1-Detail 2 2 5 4 3 3" xfId="17218" xr:uid="{00000000-0005-0000-0000-00001A290000}"/>
    <cellStyle name="RowTitles1-Detail 2 2 5 4 3 3 2" xfId="29884" xr:uid="{00000000-0005-0000-0000-00001B290000}"/>
    <cellStyle name="RowTitles1-Detail 2 2 5 4 3 3 2 2" xfId="38661" xr:uid="{00000000-0005-0000-0000-00001C290000}"/>
    <cellStyle name="RowTitles1-Detail 2 2 5 4 3 4" xfId="9679" xr:uid="{00000000-0005-0000-0000-00001D290000}"/>
    <cellStyle name="RowTitles1-Detail 2 2 5 4 3 4 2" xfId="4684" xr:uid="{00000000-0005-0000-0000-00001E290000}"/>
    <cellStyle name="RowTitles1-Detail 2 2 5 4 3 5" xfId="18333" xr:uid="{00000000-0005-0000-0000-00001F290000}"/>
    <cellStyle name="RowTitles1-Detail 2 2 5 4 4" xfId="10909" xr:uid="{00000000-0005-0000-0000-000020290000}"/>
    <cellStyle name="RowTitles1-Detail 2 2 5 4 4 2" xfId="21350" xr:uid="{00000000-0005-0000-0000-000021290000}"/>
    <cellStyle name="RowTitles1-Detail 2 2 5 4 4 2 2" xfId="33561" xr:uid="{00000000-0005-0000-0000-000022290000}"/>
    <cellStyle name="RowTitles1-Detail 2 2 5 4 4 3" xfId="30704" xr:uid="{00000000-0005-0000-0000-000023290000}"/>
    <cellStyle name="RowTitles1-Detail 2 2 5 4 5" xfId="14616" xr:uid="{00000000-0005-0000-0000-000024290000}"/>
    <cellStyle name="RowTitles1-Detail 2 2 5 4 5 2" xfId="27302" xr:uid="{00000000-0005-0000-0000-000025290000}"/>
    <cellStyle name="RowTitles1-Detail 2 2 5 4 5 2 2" xfId="36132" xr:uid="{00000000-0005-0000-0000-000026290000}"/>
    <cellStyle name="RowTitles1-Detail 2 2 5 4 6" xfId="5812" xr:uid="{00000000-0005-0000-0000-000027290000}"/>
    <cellStyle name="RowTitles1-Detail 2 2 5 4 6 2" xfId="18077" xr:uid="{00000000-0005-0000-0000-000028290000}"/>
    <cellStyle name="RowTitles1-Detail 2 2 5 4 7" xfId="5346" xr:uid="{00000000-0005-0000-0000-000029290000}"/>
    <cellStyle name="RowTitles1-Detail 2 2 5 5" xfId="1455" xr:uid="{00000000-0005-0000-0000-00002A290000}"/>
    <cellStyle name="RowTitles1-Detail 2 2 5 5 2" xfId="2311" xr:uid="{00000000-0005-0000-0000-00002B290000}"/>
    <cellStyle name="RowTitles1-Detail 2 2 5 5 2 2" xfId="11952" xr:uid="{00000000-0005-0000-0000-00002C290000}"/>
    <cellStyle name="RowTitles1-Detail 2 2 5 5 2 2 2" xfId="22352" xr:uid="{00000000-0005-0000-0000-00002D290000}"/>
    <cellStyle name="RowTitles1-Detail 2 2 5 5 2 2 2 2" xfId="34033" xr:uid="{00000000-0005-0000-0000-00002E290000}"/>
    <cellStyle name="RowTitles1-Detail 2 2 5 5 2 2 3" xfId="31233" xr:uid="{00000000-0005-0000-0000-00002F290000}"/>
    <cellStyle name="RowTitles1-Detail 2 2 5 5 2 3" xfId="15599" xr:uid="{00000000-0005-0000-0000-000030290000}"/>
    <cellStyle name="RowTitles1-Detail 2 2 5 5 2 3 2" xfId="28265" xr:uid="{00000000-0005-0000-0000-000031290000}"/>
    <cellStyle name="RowTitles1-Detail 2 2 5 5 2 3 2 2" xfId="37052" xr:uid="{00000000-0005-0000-0000-000032290000}"/>
    <cellStyle name="RowTitles1-Detail 2 2 5 5 2 4" xfId="7357" xr:uid="{00000000-0005-0000-0000-000033290000}"/>
    <cellStyle name="RowTitles1-Detail 2 2 5 5 2 4 2" xfId="26361" xr:uid="{00000000-0005-0000-0000-000034290000}"/>
    <cellStyle name="RowTitles1-Detail 2 2 5 5 2 5" xfId="18689" xr:uid="{00000000-0005-0000-0000-000035290000}"/>
    <cellStyle name="RowTitles1-Detail 2 2 5 5 3" xfId="4233" xr:uid="{00000000-0005-0000-0000-000036290000}"/>
    <cellStyle name="RowTitles1-Detail 2 2 5 5 3 2" xfId="13855" xr:uid="{00000000-0005-0000-0000-000037290000}"/>
    <cellStyle name="RowTitles1-Detail 2 2 5 5 3 2 2" xfId="24198" xr:uid="{00000000-0005-0000-0000-000038290000}"/>
    <cellStyle name="RowTitles1-Detail 2 2 5 5 3 2 2 2" xfId="35417" xr:uid="{00000000-0005-0000-0000-000039290000}"/>
    <cellStyle name="RowTitles1-Detail 2 2 5 5 3 2 3" xfId="32851" xr:uid="{00000000-0005-0000-0000-00003A290000}"/>
    <cellStyle name="RowTitles1-Detail 2 2 5 5 3 3" xfId="17417" xr:uid="{00000000-0005-0000-0000-00003B290000}"/>
    <cellStyle name="RowTitles1-Detail 2 2 5 5 3 3 2" xfId="30083" xr:uid="{00000000-0005-0000-0000-00003C290000}"/>
    <cellStyle name="RowTitles1-Detail 2 2 5 5 3 3 2 2" xfId="38860" xr:uid="{00000000-0005-0000-0000-00003D290000}"/>
    <cellStyle name="RowTitles1-Detail 2 2 5 5 3 4" xfId="9680" xr:uid="{00000000-0005-0000-0000-00003E290000}"/>
    <cellStyle name="RowTitles1-Detail 2 2 5 5 3 4 2" xfId="20176" xr:uid="{00000000-0005-0000-0000-00003F290000}"/>
    <cellStyle name="RowTitles1-Detail 2 2 5 5 3 5" xfId="19529" xr:uid="{00000000-0005-0000-0000-000040290000}"/>
    <cellStyle name="RowTitles1-Detail 2 2 5 5 4" xfId="11126" xr:uid="{00000000-0005-0000-0000-000041290000}"/>
    <cellStyle name="RowTitles1-Detail 2 2 5 5 4 2" xfId="21558" xr:uid="{00000000-0005-0000-0000-000042290000}"/>
    <cellStyle name="RowTitles1-Detail 2 2 5 5 4 2 2" xfId="33702" xr:uid="{00000000-0005-0000-0000-000043290000}"/>
    <cellStyle name="RowTitles1-Detail 2 2 5 5 4 3" xfId="30866" xr:uid="{00000000-0005-0000-0000-000044290000}"/>
    <cellStyle name="RowTitles1-Detail 2 2 5 5 5" xfId="14833" xr:uid="{00000000-0005-0000-0000-000045290000}"/>
    <cellStyle name="RowTitles1-Detail 2 2 5 5 5 2" xfId="27511" xr:uid="{00000000-0005-0000-0000-000046290000}"/>
    <cellStyle name="RowTitles1-Detail 2 2 5 5 5 2 2" xfId="36331" xr:uid="{00000000-0005-0000-0000-000047290000}"/>
    <cellStyle name="RowTitles1-Detail 2 2 5 5 6" xfId="5813" xr:uid="{00000000-0005-0000-0000-000048290000}"/>
    <cellStyle name="RowTitles1-Detail 2 2 5 5 6 2" xfId="20815" xr:uid="{00000000-0005-0000-0000-000049290000}"/>
    <cellStyle name="RowTitles1-Detail 2 2 5 5 7" xfId="17891" xr:uid="{00000000-0005-0000-0000-00004A290000}"/>
    <cellStyle name="RowTitles1-Detail 2 2 5 6" xfId="1657" xr:uid="{00000000-0005-0000-0000-00004B290000}"/>
    <cellStyle name="RowTitles1-Detail 2 2 5 6 2" xfId="2312" xr:uid="{00000000-0005-0000-0000-00004C290000}"/>
    <cellStyle name="RowTitles1-Detail 2 2 5 6 2 2" xfId="11953" xr:uid="{00000000-0005-0000-0000-00004D290000}"/>
    <cellStyle name="RowTitles1-Detail 2 2 5 6 2 2 2" xfId="22353" xr:uid="{00000000-0005-0000-0000-00004E290000}"/>
    <cellStyle name="RowTitles1-Detail 2 2 5 6 2 2 2 2" xfId="34034" xr:uid="{00000000-0005-0000-0000-00004F290000}"/>
    <cellStyle name="RowTitles1-Detail 2 2 5 6 2 2 3" xfId="31234" xr:uid="{00000000-0005-0000-0000-000050290000}"/>
    <cellStyle name="RowTitles1-Detail 2 2 5 6 2 3" xfId="15600" xr:uid="{00000000-0005-0000-0000-000051290000}"/>
    <cellStyle name="RowTitles1-Detail 2 2 5 6 2 3 2" xfId="28266" xr:uid="{00000000-0005-0000-0000-000052290000}"/>
    <cellStyle name="RowTitles1-Detail 2 2 5 6 2 3 2 2" xfId="37053" xr:uid="{00000000-0005-0000-0000-000053290000}"/>
    <cellStyle name="RowTitles1-Detail 2 2 5 6 2 4" xfId="7358" xr:uid="{00000000-0005-0000-0000-000054290000}"/>
    <cellStyle name="RowTitles1-Detail 2 2 5 6 2 4 2" xfId="19987" xr:uid="{00000000-0005-0000-0000-000055290000}"/>
    <cellStyle name="RowTitles1-Detail 2 2 5 6 2 5" xfId="25092" xr:uid="{00000000-0005-0000-0000-000056290000}"/>
    <cellStyle name="RowTitles1-Detail 2 2 5 6 3" xfId="4435" xr:uid="{00000000-0005-0000-0000-000057290000}"/>
    <cellStyle name="RowTitles1-Detail 2 2 5 6 3 2" xfId="14057" xr:uid="{00000000-0005-0000-0000-000058290000}"/>
    <cellStyle name="RowTitles1-Detail 2 2 5 6 3 2 2" xfId="24391" xr:uid="{00000000-0005-0000-0000-000059290000}"/>
    <cellStyle name="RowTitles1-Detail 2 2 5 6 3 2 2 2" xfId="35548" xr:uid="{00000000-0005-0000-0000-00005A290000}"/>
    <cellStyle name="RowTitles1-Detail 2 2 5 6 3 2 3" xfId="33003" xr:uid="{00000000-0005-0000-0000-00005B290000}"/>
    <cellStyle name="RowTitles1-Detail 2 2 5 6 3 3" xfId="17604" xr:uid="{00000000-0005-0000-0000-00005C290000}"/>
    <cellStyle name="RowTitles1-Detail 2 2 5 6 3 3 2" xfId="30270" xr:uid="{00000000-0005-0000-0000-00005D290000}"/>
    <cellStyle name="RowTitles1-Detail 2 2 5 6 3 3 2 2" xfId="39047" xr:uid="{00000000-0005-0000-0000-00005E290000}"/>
    <cellStyle name="RowTitles1-Detail 2 2 5 6 3 4" xfId="9681" xr:uid="{00000000-0005-0000-0000-00005F290000}"/>
    <cellStyle name="RowTitles1-Detail 2 2 5 6 3 4 2" xfId="25812" xr:uid="{00000000-0005-0000-0000-000060290000}"/>
    <cellStyle name="RowTitles1-Detail 2 2 5 6 3 5" xfId="25680" xr:uid="{00000000-0005-0000-0000-000061290000}"/>
    <cellStyle name="RowTitles1-Detail 2 2 5 6 4" xfId="11328" xr:uid="{00000000-0005-0000-0000-000062290000}"/>
    <cellStyle name="RowTitles1-Detail 2 2 5 6 4 2" xfId="21754" xr:uid="{00000000-0005-0000-0000-000063290000}"/>
    <cellStyle name="RowTitles1-Detail 2 2 5 6 4 2 2" xfId="33833" xr:uid="{00000000-0005-0000-0000-000064290000}"/>
    <cellStyle name="RowTitles1-Detail 2 2 5 6 4 3" xfId="31018" xr:uid="{00000000-0005-0000-0000-000065290000}"/>
    <cellStyle name="RowTitles1-Detail 2 2 5 6 5" xfId="15035" xr:uid="{00000000-0005-0000-0000-000066290000}"/>
    <cellStyle name="RowTitles1-Detail 2 2 5 6 5 2" xfId="27705" xr:uid="{00000000-0005-0000-0000-000067290000}"/>
    <cellStyle name="RowTitles1-Detail 2 2 5 6 5 2 2" xfId="36518" xr:uid="{00000000-0005-0000-0000-000068290000}"/>
    <cellStyle name="RowTitles1-Detail 2 2 5 6 6" xfId="5814" xr:uid="{00000000-0005-0000-0000-000069290000}"/>
    <cellStyle name="RowTitles1-Detail 2 2 5 6 6 2" xfId="25823" xr:uid="{00000000-0005-0000-0000-00006A290000}"/>
    <cellStyle name="RowTitles1-Detail 2 2 5 6 7" xfId="25087" xr:uid="{00000000-0005-0000-0000-00006B290000}"/>
    <cellStyle name="RowTitles1-Detail 2 2 5 7" xfId="2307" xr:uid="{00000000-0005-0000-0000-00006C290000}"/>
    <cellStyle name="RowTitles1-Detail 2 2 5 7 2" xfId="11948" xr:uid="{00000000-0005-0000-0000-00006D290000}"/>
    <cellStyle name="RowTitles1-Detail 2 2 5 7 2 2" xfId="22348" xr:uid="{00000000-0005-0000-0000-00006E290000}"/>
    <cellStyle name="RowTitles1-Detail 2 2 5 7 2 2 2" xfId="34029" xr:uid="{00000000-0005-0000-0000-00006F290000}"/>
    <cellStyle name="RowTitles1-Detail 2 2 5 7 2 3" xfId="31229" xr:uid="{00000000-0005-0000-0000-000070290000}"/>
    <cellStyle name="RowTitles1-Detail 2 2 5 7 3" xfId="15595" xr:uid="{00000000-0005-0000-0000-000071290000}"/>
    <cellStyle name="RowTitles1-Detail 2 2 5 7 3 2" xfId="28261" xr:uid="{00000000-0005-0000-0000-000072290000}"/>
    <cellStyle name="RowTitles1-Detail 2 2 5 7 3 2 2" xfId="37048" xr:uid="{00000000-0005-0000-0000-000073290000}"/>
    <cellStyle name="RowTitles1-Detail 2 2 5 7 4" xfId="6413" xr:uid="{00000000-0005-0000-0000-000074290000}"/>
    <cellStyle name="RowTitles1-Detail 2 2 5 7 4 2" xfId="24891" xr:uid="{00000000-0005-0000-0000-000075290000}"/>
    <cellStyle name="RowTitles1-Detail 2 2 5 7 5" xfId="25827" xr:uid="{00000000-0005-0000-0000-000076290000}"/>
    <cellStyle name="RowTitles1-Detail 2 2 5 8" xfId="3309" xr:uid="{00000000-0005-0000-0000-000077290000}"/>
    <cellStyle name="RowTitles1-Detail 2 2 5 8 2" xfId="12950" xr:uid="{00000000-0005-0000-0000-000078290000}"/>
    <cellStyle name="RowTitles1-Detail 2 2 5 8 2 2" xfId="23322" xr:uid="{00000000-0005-0000-0000-000079290000}"/>
    <cellStyle name="RowTitles1-Detail 2 2 5 8 2 2 2" xfId="34856" xr:uid="{00000000-0005-0000-0000-00007A290000}"/>
    <cellStyle name="RowTitles1-Detail 2 2 5 8 2 3" xfId="32201" xr:uid="{00000000-0005-0000-0000-00007B290000}"/>
    <cellStyle name="RowTitles1-Detail 2 2 5 8 3" xfId="16567" xr:uid="{00000000-0005-0000-0000-00007C290000}"/>
    <cellStyle name="RowTitles1-Detail 2 2 5 8 3 2" xfId="29233" xr:uid="{00000000-0005-0000-0000-00007D290000}"/>
    <cellStyle name="RowTitles1-Detail 2 2 5 8 3 2 2" xfId="38020" xr:uid="{00000000-0005-0000-0000-00007E290000}"/>
    <cellStyle name="RowTitles1-Detail 2 2 5 8 4" xfId="8911" xr:uid="{00000000-0005-0000-0000-00007F290000}"/>
    <cellStyle name="RowTitles1-Detail 2 2 5 8 4 2" xfId="19826" xr:uid="{00000000-0005-0000-0000-000080290000}"/>
    <cellStyle name="RowTitles1-Detail 2 2 5 8 5" xfId="26761" xr:uid="{00000000-0005-0000-0000-000081290000}"/>
    <cellStyle name="RowTitles1-Detail 2 2 5 9" xfId="10239" xr:uid="{00000000-0005-0000-0000-000082290000}"/>
    <cellStyle name="RowTitles1-Detail 2 2 5 9 2" xfId="20098" xr:uid="{00000000-0005-0000-0000-000083290000}"/>
    <cellStyle name="RowTitles1-Detail 2 2 5 9 2 2" xfId="33278" xr:uid="{00000000-0005-0000-0000-000084290000}"/>
    <cellStyle name="RowTitles1-Detail 2 2 5_STUD aligned by INSTIT" xfId="4953" xr:uid="{00000000-0005-0000-0000-000085290000}"/>
    <cellStyle name="RowTitles1-Detail 2 2 6" xfId="482" xr:uid="{00000000-0005-0000-0000-000086290000}"/>
    <cellStyle name="RowTitles1-Detail 2 2 6 2" xfId="838" xr:uid="{00000000-0005-0000-0000-000087290000}"/>
    <cellStyle name="RowTitles1-Detail 2 2 6 2 2" xfId="2314" xr:uid="{00000000-0005-0000-0000-000088290000}"/>
    <cellStyle name="RowTitles1-Detail 2 2 6 2 2 2" xfId="11955" xr:uid="{00000000-0005-0000-0000-000089290000}"/>
    <cellStyle name="RowTitles1-Detail 2 2 6 2 2 2 2" xfId="22355" xr:uid="{00000000-0005-0000-0000-00008A290000}"/>
    <cellStyle name="RowTitles1-Detail 2 2 6 2 2 2 2 2" xfId="34036" xr:uid="{00000000-0005-0000-0000-00008B290000}"/>
    <cellStyle name="RowTitles1-Detail 2 2 6 2 2 2 3" xfId="31236" xr:uid="{00000000-0005-0000-0000-00008C290000}"/>
    <cellStyle name="RowTitles1-Detail 2 2 6 2 2 3" xfId="15602" xr:uid="{00000000-0005-0000-0000-00008D290000}"/>
    <cellStyle name="RowTitles1-Detail 2 2 6 2 2 3 2" xfId="28268" xr:uid="{00000000-0005-0000-0000-00008E290000}"/>
    <cellStyle name="RowTitles1-Detail 2 2 6 2 2 3 2 2" xfId="37055" xr:uid="{00000000-0005-0000-0000-00008F290000}"/>
    <cellStyle name="RowTitles1-Detail 2 2 6 2 2 4" xfId="6782" xr:uid="{00000000-0005-0000-0000-000090290000}"/>
    <cellStyle name="RowTitles1-Detail 2 2 6 2 2 4 2" xfId="26249" xr:uid="{00000000-0005-0000-0000-000091290000}"/>
    <cellStyle name="RowTitles1-Detail 2 2 6 2 2 5" xfId="18849" xr:uid="{00000000-0005-0000-0000-000092290000}"/>
    <cellStyle name="RowTitles1-Detail 2 2 6 2 3" xfId="3619" xr:uid="{00000000-0005-0000-0000-000093290000}"/>
    <cellStyle name="RowTitles1-Detail 2 2 6 2 3 2" xfId="13247" xr:uid="{00000000-0005-0000-0000-000094290000}"/>
    <cellStyle name="RowTitles1-Detail 2 2 6 2 3 2 2" xfId="23614" xr:uid="{00000000-0005-0000-0000-000095290000}"/>
    <cellStyle name="RowTitles1-Detail 2 2 6 2 3 2 2 2" xfId="35026" xr:uid="{00000000-0005-0000-0000-000096290000}"/>
    <cellStyle name="RowTitles1-Detail 2 2 6 2 3 2 3" xfId="32398" xr:uid="{00000000-0005-0000-0000-000097290000}"/>
    <cellStyle name="RowTitles1-Detail 2 2 6 2 3 3" xfId="16853" xr:uid="{00000000-0005-0000-0000-000098290000}"/>
    <cellStyle name="RowTitles1-Detail 2 2 6 2 3 3 2" xfId="29519" xr:uid="{00000000-0005-0000-0000-000099290000}"/>
    <cellStyle name="RowTitles1-Detail 2 2 6 2 3 3 2 2" xfId="38299" xr:uid="{00000000-0005-0000-0000-00009A290000}"/>
    <cellStyle name="RowTitles1-Detail 2 2 6 2 3 4" xfId="8288" xr:uid="{00000000-0005-0000-0000-00009B290000}"/>
    <cellStyle name="RowTitles1-Detail 2 2 6 2 3 4 2" xfId="26590" xr:uid="{00000000-0005-0000-0000-00009C290000}"/>
    <cellStyle name="RowTitles1-Detail 2 2 6 2 3 5" xfId="18062" xr:uid="{00000000-0005-0000-0000-00009D290000}"/>
    <cellStyle name="RowTitles1-Detail 2 2 6 2 4" xfId="9080" xr:uid="{00000000-0005-0000-0000-00009E290000}"/>
    <cellStyle name="RowTitles1-Detail 2 2 6 2 4 2" xfId="18711" xr:uid="{00000000-0005-0000-0000-00009F290000}"/>
    <cellStyle name="RowTitles1-Detail 2 2 6 2 5" xfId="10592" xr:uid="{00000000-0005-0000-0000-0000A0290000}"/>
    <cellStyle name="RowTitles1-Detail 2 2 6 2 5 2" xfId="21076" xr:uid="{00000000-0005-0000-0000-0000A1290000}"/>
    <cellStyle name="RowTitles1-Detail 2 2 6 2 5 2 2" xfId="33413" xr:uid="{00000000-0005-0000-0000-0000A2290000}"/>
    <cellStyle name="RowTitles1-Detail 2 2 6 2 5 3" xfId="30527" xr:uid="{00000000-0005-0000-0000-0000A3290000}"/>
    <cellStyle name="RowTitles1-Detail 2 2 6 2 6" xfId="14253" xr:uid="{00000000-0005-0000-0000-0000A4290000}"/>
    <cellStyle name="RowTitles1-Detail 2 2 6 2 6 2" xfId="26954" xr:uid="{00000000-0005-0000-0000-0000A5290000}"/>
    <cellStyle name="RowTitles1-Detail 2 2 6 2 6 2 2" xfId="35797" xr:uid="{00000000-0005-0000-0000-0000A6290000}"/>
    <cellStyle name="RowTitles1-Detail 2 2 6 3" xfId="1117" xr:uid="{00000000-0005-0000-0000-0000A7290000}"/>
    <cellStyle name="RowTitles1-Detail 2 2 6 3 2" xfId="2315" xr:uid="{00000000-0005-0000-0000-0000A8290000}"/>
    <cellStyle name="RowTitles1-Detail 2 2 6 3 2 2" xfId="11956" xr:uid="{00000000-0005-0000-0000-0000A9290000}"/>
    <cellStyle name="RowTitles1-Detail 2 2 6 3 2 2 2" xfId="22356" xr:uid="{00000000-0005-0000-0000-0000AA290000}"/>
    <cellStyle name="RowTitles1-Detail 2 2 6 3 2 2 2 2" xfId="34037" xr:uid="{00000000-0005-0000-0000-0000AB290000}"/>
    <cellStyle name="RowTitles1-Detail 2 2 6 3 2 2 3" xfId="31237" xr:uid="{00000000-0005-0000-0000-0000AC290000}"/>
    <cellStyle name="RowTitles1-Detail 2 2 6 3 2 3" xfId="15603" xr:uid="{00000000-0005-0000-0000-0000AD290000}"/>
    <cellStyle name="RowTitles1-Detail 2 2 6 3 2 3 2" xfId="28269" xr:uid="{00000000-0005-0000-0000-0000AE290000}"/>
    <cellStyle name="RowTitles1-Detail 2 2 6 3 2 3 2 2" xfId="37056" xr:uid="{00000000-0005-0000-0000-0000AF290000}"/>
    <cellStyle name="RowTitles1-Detail 2 2 6 3 2 4" xfId="6956" xr:uid="{00000000-0005-0000-0000-0000B0290000}"/>
    <cellStyle name="RowTitles1-Detail 2 2 6 3 2 4 2" xfId="25958" xr:uid="{00000000-0005-0000-0000-0000B1290000}"/>
    <cellStyle name="RowTitles1-Detail 2 2 6 3 2 5" xfId="24959" xr:uid="{00000000-0005-0000-0000-0000B2290000}"/>
    <cellStyle name="RowTitles1-Detail 2 2 6 3 3" xfId="3895" xr:uid="{00000000-0005-0000-0000-0000B3290000}"/>
    <cellStyle name="RowTitles1-Detail 2 2 6 3 3 2" xfId="13518" xr:uid="{00000000-0005-0000-0000-0000B4290000}"/>
    <cellStyle name="RowTitles1-Detail 2 2 6 3 3 2 2" xfId="23878" xr:uid="{00000000-0005-0000-0000-0000B5290000}"/>
    <cellStyle name="RowTitles1-Detail 2 2 6 3 3 2 2 2" xfId="35191" xr:uid="{00000000-0005-0000-0000-0000B6290000}"/>
    <cellStyle name="RowTitles1-Detail 2 2 6 3 3 2 3" xfId="32591" xr:uid="{00000000-0005-0000-0000-0000B7290000}"/>
    <cellStyle name="RowTitles1-Detail 2 2 6 3 3 3" xfId="17108" xr:uid="{00000000-0005-0000-0000-0000B8290000}"/>
    <cellStyle name="RowTitles1-Detail 2 2 6 3 3 3 2" xfId="29774" xr:uid="{00000000-0005-0000-0000-0000B9290000}"/>
    <cellStyle name="RowTitles1-Detail 2 2 6 3 3 3 2 2" xfId="38552" xr:uid="{00000000-0005-0000-0000-0000BA290000}"/>
    <cellStyle name="RowTitles1-Detail 2 2 6 3 3 4" xfId="8464" xr:uid="{00000000-0005-0000-0000-0000BB290000}"/>
    <cellStyle name="RowTitles1-Detail 2 2 6 3 3 4 2" xfId="20167" xr:uid="{00000000-0005-0000-0000-0000BC290000}"/>
    <cellStyle name="RowTitles1-Detail 2 2 6 3 3 5" xfId="26232" xr:uid="{00000000-0005-0000-0000-0000BD290000}"/>
    <cellStyle name="RowTitles1-Detail 2 2 6 3 4" xfId="9259" xr:uid="{00000000-0005-0000-0000-0000BE290000}"/>
    <cellStyle name="RowTitles1-Detail 2 2 6 3 4 2" xfId="20067" xr:uid="{00000000-0005-0000-0000-0000BF290000}"/>
    <cellStyle name="RowTitles1-Detail 2 2 6 3 5" xfId="14500" xr:uid="{00000000-0005-0000-0000-0000C0290000}"/>
    <cellStyle name="RowTitles1-Detail 2 2 6 3 5 2" xfId="27191" xr:uid="{00000000-0005-0000-0000-0000C1290000}"/>
    <cellStyle name="RowTitles1-Detail 2 2 6 3 5 2 2" xfId="36027" xr:uid="{00000000-0005-0000-0000-0000C2290000}"/>
    <cellStyle name="RowTitles1-Detail 2 2 6 3 6" xfId="5436" xr:uid="{00000000-0005-0000-0000-0000C3290000}"/>
    <cellStyle name="RowTitles1-Detail 2 2 6 3 6 2" xfId="7193" xr:uid="{00000000-0005-0000-0000-0000C4290000}"/>
    <cellStyle name="RowTitles1-Detail 2 2 6 3 7" xfId="20599" xr:uid="{00000000-0005-0000-0000-0000C5290000}"/>
    <cellStyle name="RowTitles1-Detail 2 2 6 4" xfId="1346" xr:uid="{00000000-0005-0000-0000-0000C6290000}"/>
    <cellStyle name="RowTitles1-Detail 2 2 6 4 2" xfId="2316" xr:uid="{00000000-0005-0000-0000-0000C7290000}"/>
    <cellStyle name="RowTitles1-Detail 2 2 6 4 2 2" xfId="11957" xr:uid="{00000000-0005-0000-0000-0000C8290000}"/>
    <cellStyle name="RowTitles1-Detail 2 2 6 4 2 2 2" xfId="22357" xr:uid="{00000000-0005-0000-0000-0000C9290000}"/>
    <cellStyle name="RowTitles1-Detail 2 2 6 4 2 2 2 2" xfId="34038" xr:uid="{00000000-0005-0000-0000-0000CA290000}"/>
    <cellStyle name="RowTitles1-Detail 2 2 6 4 2 2 3" xfId="31238" xr:uid="{00000000-0005-0000-0000-0000CB290000}"/>
    <cellStyle name="RowTitles1-Detail 2 2 6 4 2 3" xfId="15604" xr:uid="{00000000-0005-0000-0000-0000CC290000}"/>
    <cellStyle name="RowTitles1-Detail 2 2 6 4 2 3 2" xfId="28270" xr:uid="{00000000-0005-0000-0000-0000CD290000}"/>
    <cellStyle name="RowTitles1-Detail 2 2 6 4 2 3 2 2" xfId="37057" xr:uid="{00000000-0005-0000-0000-0000CE290000}"/>
    <cellStyle name="RowTitles1-Detail 2 2 6 4 2 4" xfId="7144" xr:uid="{00000000-0005-0000-0000-0000CF290000}"/>
    <cellStyle name="RowTitles1-Detail 2 2 6 4 2 4 2" xfId="26730" xr:uid="{00000000-0005-0000-0000-0000D0290000}"/>
    <cellStyle name="RowTitles1-Detail 2 2 6 4 2 5" xfId="17943" xr:uid="{00000000-0005-0000-0000-0000D1290000}"/>
    <cellStyle name="RowTitles1-Detail 2 2 6 4 3" xfId="4124" xr:uid="{00000000-0005-0000-0000-0000D2290000}"/>
    <cellStyle name="RowTitles1-Detail 2 2 6 4 3 2" xfId="13746" xr:uid="{00000000-0005-0000-0000-0000D3290000}"/>
    <cellStyle name="RowTitles1-Detail 2 2 6 4 3 2 2" xfId="24096" xr:uid="{00000000-0005-0000-0000-0000D4290000}"/>
    <cellStyle name="RowTitles1-Detail 2 2 6 4 3 2 2 2" xfId="35340" xr:uid="{00000000-0005-0000-0000-0000D5290000}"/>
    <cellStyle name="RowTitles1-Detail 2 2 6 4 3 2 3" xfId="32763" xr:uid="{00000000-0005-0000-0000-0000D6290000}"/>
    <cellStyle name="RowTitles1-Detail 2 2 6 4 3 3" xfId="17321" xr:uid="{00000000-0005-0000-0000-0000D7290000}"/>
    <cellStyle name="RowTitles1-Detail 2 2 6 4 3 3 2" xfId="29987" xr:uid="{00000000-0005-0000-0000-0000D8290000}"/>
    <cellStyle name="RowTitles1-Detail 2 2 6 4 3 3 2 2" xfId="38764" xr:uid="{00000000-0005-0000-0000-0000D9290000}"/>
    <cellStyle name="RowTitles1-Detail 2 2 6 4 3 4" xfId="8652" xr:uid="{00000000-0005-0000-0000-0000DA290000}"/>
    <cellStyle name="RowTitles1-Detail 2 2 6 4 3 4 2" xfId="20586" xr:uid="{00000000-0005-0000-0000-0000DB290000}"/>
    <cellStyle name="RowTitles1-Detail 2 2 6 4 3 5" xfId="19313" xr:uid="{00000000-0005-0000-0000-0000DC290000}"/>
    <cellStyle name="RowTitles1-Detail 2 2 6 4 4" xfId="9448" xr:uid="{00000000-0005-0000-0000-0000DD290000}"/>
    <cellStyle name="RowTitles1-Detail 2 2 6 4 4 2" xfId="5359" xr:uid="{00000000-0005-0000-0000-0000DE290000}"/>
    <cellStyle name="RowTitles1-Detail 2 2 6 4 5" xfId="11017" xr:uid="{00000000-0005-0000-0000-0000DF290000}"/>
    <cellStyle name="RowTitles1-Detail 2 2 6 4 5 2" xfId="21454" xr:uid="{00000000-0005-0000-0000-0000E0290000}"/>
    <cellStyle name="RowTitles1-Detail 2 2 6 4 5 2 2" xfId="33625" xr:uid="{00000000-0005-0000-0000-0000E1290000}"/>
    <cellStyle name="RowTitles1-Detail 2 2 6 4 5 3" xfId="30778" xr:uid="{00000000-0005-0000-0000-0000E2290000}"/>
    <cellStyle name="RowTitles1-Detail 2 2 6 4 6" xfId="14724" xr:uid="{00000000-0005-0000-0000-0000E3290000}"/>
    <cellStyle name="RowTitles1-Detail 2 2 6 4 6 2" xfId="27407" xr:uid="{00000000-0005-0000-0000-0000E4290000}"/>
    <cellStyle name="RowTitles1-Detail 2 2 6 4 6 2 2" xfId="36235" xr:uid="{00000000-0005-0000-0000-0000E5290000}"/>
    <cellStyle name="RowTitles1-Detail 2 2 6 4 7" xfId="5603" xr:uid="{00000000-0005-0000-0000-0000E6290000}"/>
    <cellStyle name="RowTitles1-Detail 2 2 6 4 7 2" xfId="20571" xr:uid="{00000000-0005-0000-0000-0000E7290000}"/>
    <cellStyle name="RowTitles1-Detail 2 2 6 4 8" xfId="26543" xr:uid="{00000000-0005-0000-0000-0000E8290000}"/>
    <cellStyle name="RowTitles1-Detail 2 2 6 5" xfId="1562" xr:uid="{00000000-0005-0000-0000-0000E9290000}"/>
    <cellStyle name="RowTitles1-Detail 2 2 6 5 2" xfId="2317" xr:uid="{00000000-0005-0000-0000-0000EA290000}"/>
    <cellStyle name="RowTitles1-Detail 2 2 6 5 2 2" xfId="11958" xr:uid="{00000000-0005-0000-0000-0000EB290000}"/>
    <cellStyle name="RowTitles1-Detail 2 2 6 5 2 2 2" xfId="22358" xr:uid="{00000000-0005-0000-0000-0000EC290000}"/>
    <cellStyle name="RowTitles1-Detail 2 2 6 5 2 2 2 2" xfId="34039" xr:uid="{00000000-0005-0000-0000-0000ED290000}"/>
    <cellStyle name="RowTitles1-Detail 2 2 6 5 2 2 3" xfId="31239" xr:uid="{00000000-0005-0000-0000-0000EE290000}"/>
    <cellStyle name="RowTitles1-Detail 2 2 6 5 2 3" xfId="15605" xr:uid="{00000000-0005-0000-0000-0000EF290000}"/>
    <cellStyle name="RowTitles1-Detail 2 2 6 5 2 3 2" xfId="28271" xr:uid="{00000000-0005-0000-0000-0000F0290000}"/>
    <cellStyle name="RowTitles1-Detail 2 2 6 5 2 3 2 2" xfId="37058" xr:uid="{00000000-0005-0000-0000-0000F1290000}"/>
    <cellStyle name="RowTitles1-Detail 2 2 6 5 2 4" xfId="7359" xr:uid="{00000000-0005-0000-0000-0000F2290000}"/>
    <cellStyle name="RowTitles1-Detail 2 2 6 5 2 4 2" xfId="18253" xr:uid="{00000000-0005-0000-0000-0000F3290000}"/>
    <cellStyle name="RowTitles1-Detail 2 2 6 5 2 5" xfId="18766" xr:uid="{00000000-0005-0000-0000-0000F4290000}"/>
    <cellStyle name="RowTitles1-Detail 2 2 6 5 3" xfId="4340" xr:uid="{00000000-0005-0000-0000-0000F5290000}"/>
    <cellStyle name="RowTitles1-Detail 2 2 6 5 3 2" xfId="13962" xr:uid="{00000000-0005-0000-0000-0000F6290000}"/>
    <cellStyle name="RowTitles1-Detail 2 2 6 5 3 2 2" xfId="24301" xr:uid="{00000000-0005-0000-0000-0000F7290000}"/>
    <cellStyle name="RowTitles1-Detail 2 2 6 5 3 2 2 2" xfId="35480" xr:uid="{00000000-0005-0000-0000-0000F8290000}"/>
    <cellStyle name="RowTitles1-Detail 2 2 6 5 3 2 3" xfId="32924" xr:uid="{00000000-0005-0000-0000-0000F9290000}"/>
    <cellStyle name="RowTitles1-Detail 2 2 6 5 3 3" xfId="17519" xr:uid="{00000000-0005-0000-0000-0000FA290000}"/>
    <cellStyle name="RowTitles1-Detail 2 2 6 5 3 3 2" xfId="30185" xr:uid="{00000000-0005-0000-0000-0000FB290000}"/>
    <cellStyle name="RowTitles1-Detail 2 2 6 5 3 3 2 2" xfId="38962" xr:uid="{00000000-0005-0000-0000-0000FC290000}"/>
    <cellStyle name="RowTitles1-Detail 2 2 6 5 3 4" xfId="9682" xr:uid="{00000000-0005-0000-0000-0000FD290000}"/>
    <cellStyle name="RowTitles1-Detail 2 2 6 5 3 4 2" xfId="17800" xr:uid="{00000000-0005-0000-0000-0000FE290000}"/>
    <cellStyle name="RowTitles1-Detail 2 2 6 5 3 5" xfId="24931" xr:uid="{00000000-0005-0000-0000-0000FF290000}"/>
    <cellStyle name="RowTitles1-Detail 2 2 6 5 4" xfId="11233" xr:uid="{00000000-0005-0000-0000-0000002A0000}"/>
    <cellStyle name="RowTitles1-Detail 2 2 6 5 4 2" xfId="21662" xr:uid="{00000000-0005-0000-0000-0000012A0000}"/>
    <cellStyle name="RowTitles1-Detail 2 2 6 5 4 2 2" xfId="33765" xr:uid="{00000000-0005-0000-0000-0000022A0000}"/>
    <cellStyle name="RowTitles1-Detail 2 2 6 5 4 3" xfId="30939" xr:uid="{00000000-0005-0000-0000-0000032A0000}"/>
    <cellStyle name="RowTitles1-Detail 2 2 6 5 5" xfId="14940" xr:uid="{00000000-0005-0000-0000-0000042A0000}"/>
    <cellStyle name="RowTitles1-Detail 2 2 6 5 5 2" xfId="27614" xr:uid="{00000000-0005-0000-0000-0000052A0000}"/>
    <cellStyle name="RowTitles1-Detail 2 2 6 5 5 2 2" xfId="36433" xr:uid="{00000000-0005-0000-0000-0000062A0000}"/>
    <cellStyle name="RowTitles1-Detail 2 2 6 5 6" xfId="5815" xr:uid="{00000000-0005-0000-0000-0000072A0000}"/>
    <cellStyle name="RowTitles1-Detail 2 2 6 5 6 2" xfId="20017" xr:uid="{00000000-0005-0000-0000-0000082A0000}"/>
    <cellStyle name="RowTitles1-Detail 2 2 6 5 7" xfId="19464" xr:uid="{00000000-0005-0000-0000-0000092A0000}"/>
    <cellStyle name="RowTitles1-Detail 2 2 6 6" xfId="1764" xr:uid="{00000000-0005-0000-0000-00000A2A0000}"/>
    <cellStyle name="RowTitles1-Detail 2 2 6 6 2" xfId="2318" xr:uid="{00000000-0005-0000-0000-00000B2A0000}"/>
    <cellStyle name="RowTitles1-Detail 2 2 6 6 2 2" xfId="11959" xr:uid="{00000000-0005-0000-0000-00000C2A0000}"/>
    <cellStyle name="RowTitles1-Detail 2 2 6 6 2 2 2" xfId="22359" xr:uid="{00000000-0005-0000-0000-00000D2A0000}"/>
    <cellStyle name="RowTitles1-Detail 2 2 6 6 2 2 2 2" xfId="34040" xr:uid="{00000000-0005-0000-0000-00000E2A0000}"/>
    <cellStyle name="RowTitles1-Detail 2 2 6 6 2 2 3" xfId="31240" xr:uid="{00000000-0005-0000-0000-00000F2A0000}"/>
    <cellStyle name="RowTitles1-Detail 2 2 6 6 2 3" xfId="15606" xr:uid="{00000000-0005-0000-0000-0000102A0000}"/>
    <cellStyle name="RowTitles1-Detail 2 2 6 6 2 3 2" xfId="28272" xr:uid="{00000000-0005-0000-0000-0000112A0000}"/>
    <cellStyle name="RowTitles1-Detail 2 2 6 6 2 3 2 2" xfId="37059" xr:uid="{00000000-0005-0000-0000-0000122A0000}"/>
    <cellStyle name="RowTitles1-Detail 2 2 6 6 2 4" xfId="7360" xr:uid="{00000000-0005-0000-0000-0000132A0000}"/>
    <cellStyle name="RowTitles1-Detail 2 2 6 6 2 4 2" xfId="25144" xr:uid="{00000000-0005-0000-0000-0000142A0000}"/>
    <cellStyle name="RowTitles1-Detail 2 2 6 6 2 5" xfId="25174" xr:uid="{00000000-0005-0000-0000-0000152A0000}"/>
    <cellStyle name="RowTitles1-Detail 2 2 6 6 3" xfId="4542" xr:uid="{00000000-0005-0000-0000-0000162A0000}"/>
    <cellStyle name="RowTitles1-Detail 2 2 6 6 3 2" xfId="14164" xr:uid="{00000000-0005-0000-0000-0000172A0000}"/>
    <cellStyle name="RowTitles1-Detail 2 2 6 6 3 2 2" xfId="24494" xr:uid="{00000000-0005-0000-0000-0000182A0000}"/>
    <cellStyle name="RowTitles1-Detail 2 2 6 6 3 2 2 2" xfId="35611" xr:uid="{00000000-0005-0000-0000-0000192A0000}"/>
    <cellStyle name="RowTitles1-Detail 2 2 6 6 3 2 3" xfId="33076" xr:uid="{00000000-0005-0000-0000-00001A2A0000}"/>
    <cellStyle name="RowTitles1-Detail 2 2 6 6 3 3" xfId="17706" xr:uid="{00000000-0005-0000-0000-00001B2A0000}"/>
    <cellStyle name="RowTitles1-Detail 2 2 6 6 3 3 2" xfId="30372" xr:uid="{00000000-0005-0000-0000-00001C2A0000}"/>
    <cellStyle name="RowTitles1-Detail 2 2 6 6 3 3 2 2" xfId="39149" xr:uid="{00000000-0005-0000-0000-00001D2A0000}"/>
    <cellStyle name="RowTitles1-Detail 2 2 6 6 3 4" xfId="9683" xr:uid="{00000000-0005-0000-0000-00001E2A0000}"/>
    <cellStyle name="RowTitles1-Detail 2 2 6 6 3 4 2" xfId="20594" xr:uid="{00000000-0005-0000-0000-00001F2A0000}"/>
    <cellStyle name="RowTitles1-Detail 2 2 6 6 3 5" xfId="19989" xr:uid="{00000000-0005-0000-0000-0000202A0000}"/>
    <cellStyle name="RowTitles1-Detail 2 2 6 6 4" xfId="11435" xr:uid="{00000000-0005-0000-0000-0000212A0000}"/>
    <cellStyle name="RowTitles1-Detail 2 2 6 6 4 2" xfId="21858" xr:uid="{00000000-0005-0000-0000-0000222A0000}"/>
    <cellStyle name="RowTitles1-Detail 2 2 6 6 4 2 2" xfId="33896" xr:uid="{00000000-0005-0000-0000-0000232A0000}"/>
    <cellStyle name="RowTitles1-Detail 2 2 6 6 4 3" xfId="31091" xr:uid="{00000000-0005-0000-0000-0000242A0000}"/>
    <cellStyle name="RowTitles1-Detail 2 2 6 6 5" xfId="15142" xr:uid="{00000000-0005-0000-0000-0000252A0000}"/>
    <cellStyle name="RowTitles1-Detail 2 2 6 6 5 2" xfId="27809" xr:uid="{00000000-0005-0000-0000-0000262A0000}"/>
    <cellStyle name="RowTitles1-Detail 2 2 6 6 5 2 2" xfId="36620" xr:uid="{00000000-0005-0000-0000-0000272A0000}"/>
    <cellStyle name="RowTitles1-Detail 2 2 6 6 6" xfId="5816" xr:uid="{00000000-0005-0000-0000-0000282A0000}"/>
    <cellStyle name="RowTitles1-Detail 2 2 6 6 6 2" xfId="19002" xr:uid="{00000000-0005-0000-0000-0000292A0000}"/>
    <cellStyle name="RowTitles1-Detail 2 2 6 6 7" xfId="26904" xr:uid="{00000000-0005-0000-0000-00002A2A0000}"/>
    <cellStyle name="RowTitles1-Detail 2 2 6 7" xfId="2313" xr:uid="{00000000-0005-0000-0000-00002B2A0000}"/>
    <cellStyle name="RowTitles1-Detail 2 2 6 7 2" xfId="11954" xr:uid="{00000000-0005-0000-0000-00002C2A0000}"/>
    <cellStyle name="RowTitles1-Detail 2 2 6 7 2 2" xfId="22354" xr:uid="{00000000-0005-0000-0000-00002D2A0000}"/>
    <cellStyle name="RowTitles1-Detail 2 2 6 7 2 2 2" xfId="34035" xr:uid="{00000000-0005-0000-0000-00002E2A0000}"/>
    <cellStyle name="RowTitles1-Detail 2 2 6 7 2 3" xfId="31235" xr:uid="{00000000-0005-0000-0000-00002F2A0000}"/>
    <cellStyle name="RowTitles1-Detail 2 2 6 7 3" xfId="15601" xr:uid="{00000000-0005-0000-0000-0000302A0000}"/>
    <cellStyle name="RowTitles1-Detail 2 2 6 7 3 2" xfId="28267" xr:uid="{00000000-0005-0000-0000-0000312A0000}"/>
    <cellStyle name="RowTitles1-Detail 2 2 6 7 3 2 2" xfId="37054" xr:uid="{00000000-0005-0000-0000-0000322A0000}"/>
    <cellStyle name="RowTitles1-Detail 2 2 6 7 4" xfId="6518" xr:uid="{00000000-0005-0000-0000-0000332A0000}"/>
    <cellStyle name="RowTitles1-Detail 2 2 6 7 4 2" xfId="25970" xr:uid="{00000000-0005-0000-0000-0000342A0000}"/>
    <cellStyle name="RowTitles1-Detail 2 2 6 7 5" xfId="24730" xr:uid="{00000000-0005-0000-0000-0000352A0000}"/>
    <cellStyle name="RowTitles1-Detail 2 2 6 8" xfId="8842" xr:uid="{00000000-0005-0000-0000-0000362A0000}"/>
    <cellStyle name="RowTitles1-Detail 2 2 6 8 2" xfId="19593" xr:uid="{00000000-0005-0000-0000-0000372A0000}"/>
    <cellStyle name="RowTitles1-Detail 2 2 6 9" xfId="10700" xr:uid="{00000000-0005-0000-0000-0000382A0000}"/>
    <cellStyle name="RowTitles1-Detail 2 2 6 9 2" xfId="26364" xr:uid="{00000000-0005-0000-0000-0000392A0000}"/>
    <cellStyle name="RowTitles1-Detail 2 2 6 9 2 2" xfId="35750" xr:uid="{00000000-0005-0000-0000-00003A2A0000}"/>
    <cellStyle name="RowTitles1-Detail 2 2 6_STUD aligned by INSTIT" xfId="4954" xr:uid="{00000000-0005-0000-0000-00003B2A0000}"/>
    <cellStyle name="RowTitles1-Detail 2 2 7" xfId="607" xr:uid="{00000000-0005-0000-0000-00003C2A0000}"/>
    <cellStyle name="RowTitles1-Detail 2 2 7 2" xfId="2319" xr:uid="{00000000-0005-0000-0000-00003D2A0000}"/>
    <cellStyle name="RowTitles1-Detail 2 2 7 2 2" xfId="11960" xr:uid="{00000000-0005-0000-0000-00003E2A0000}"/>
    <cellStyle name="RowTitles1-Detail 2 2 7 2 2 2" xfId="22360" xr:uid="{00000000-0005-0000-0000-00003F2A0000}"/>
    <cellStyle name="RowTitles1-Detail 2 2 7 2 2 2 2" xfId="34041" xr:uid="{00000000-0005-0000-0000-0000402A0000}"/>
    <cellStyle name="RowTitles1-Detail 2 2 7 2 2 3" xfId="31241" xr:uid="{00000000-0005-0000-0000-0000412A0000}"/>
    <cellStyle name="RowTitles1-Detail 2 2 7 2 3" xfId="15607" xr:uid="{00000000-0005-0000-0000-0000422A0000}"/>
    <cellStyle name="RowTitles1-Detail 2 2 7 2 3 2" xfId="28273" xr:uid="{00000000-0005-0000-0000-0000432A0000}"/>
    <cellStyle name="RowTitles1-Detail 2 2 7 2 3 2 2" xfId="37060" xr:uid="{00000000-0005-0000-0000-0000442A0000}"/>
    <cellStyle name="RowTitles1-Detail 2 2 7 2 4" xfId="6616" xr:uid="{00000000-0005-0000-0000-0000452A0000}"/>
    <cellStyle name="RowTitles1-Detail 2 2 7 2 4 2" xfId="18014" xr:uid="{00000000-0005-0000-0000-0000462A0000}"/>
    <cellStyle name="RowTitles1-Detail 2 2 7 2 5" xfId="25710" xr:uid="{00000000-0005-0000-0000-0000472A0000}"/>
    <cellStyle name="RowTitles1-Detail 2 2 7 3" xfId="3420" xr:uid="{00000000-0005-0000-0000-0000482A0000}"/>
    <cellStyle name="RowTitles1-Detail 2 2 7 3 2" xfId="13057" xr:uid="{00000000-0005-0000-0000-0000492A0000}"/>
    <cellStyle name="RowTitles1-Detail 2 2 7 3 2 2" xfId="23425" xr:uid="{00000000-0005-0000-0000-00004A2A0000}"/>
    <cellStyle name="RowTitles1-Detail 2 2 7 3 2 2 2" xfId="34914" xr:uid="{00000000-0005-0000-0000-00004B2A0000}"/>
    <cellStyle name="RowTitles1-Detail 2 2 7 3 2 3" xfId="32269" xr:uid="{00000000-0005-0000-0000-00004C2A0000}"/>
    <cellStyle name="RowTitles1-Detail 2 2 7 3 3" xfId="16668" xr:uid="{00000000-0005-0000-0000-00004D2A0000}"/>
    <cellStyle name="RowTitles1-Detail 2 2 7 3 3 2" xfId="29334" xr:uid="{00000000-0005-0000-0000-00004E2A0000}"/>
    <cellStyle name="RowTitles1-Detail 2 2 7 3 3 2 2" xfId="38117" xr:uid="{00000000-0005-0000-0000-00004F2A0000}"/>
    <cellStyle name="RowTitles1-Detail 2 2 7 3 4" xfId="8119" xr:uid="{00000000-0005-0000-0000-0000502A0000}"/>
    <cellStyle name="RowTitles1-Detail 2 2 7 3 4 2" xfId="26826" xr:uid="{00000000-0005-0000-0000-0000512A0000}"/>
    <cellStyle name="RowTitles1-Detail 2 2 7 3 5" xfId="18954" xr:uid="{00000000-0005-0000-0000-0000522A0000}"/>
    <cellStyle name="RowTitles1-Detail 2 2 7 4" xfId="8763" xr:uid="{00000000-0005-0000-0000-0000532A0000}"/>
    <cellStyle name="RowTitles1-Detail 2 2 7 4 2" xfId="25022" xr:uid="{00000000-0005-0000-0000-0000542A0000}"/>
    <cellStyle name="RowTitles1-Detail 2 2 7 5" xfId="10407" xr:uid="{00000000-0005-0000-0000-0000552A0000}"/>
    <cellStyle name="RowTitles1-Detail 2 2 7 5 2" xfId="20916" xr:uid="{00000000-0005-0000-0000-0000562A0000}"/>
    <cellStyle name="RowTitles1-Detail 2 2 7 5 2 2" xfId="33343" xr:uid="{00000000-0005-0000-0000-0000572A0000}"/>
    <cellStyle name="RowTitles1-Detail 2 2 7 5 3" xfId="30447" xr:uid="{00000000-0005-0000-0000-0000582A0000}"/>
    <cellStyle name="RowTitles1-Detail 2 2 7 6" xfId="11819" xr:uid="{00000000-0005-0000-0000-0000592A0000}"/>
    <cellStyle name="RowTitles1-Detail 2 2 7 6 2" xfId="17818" xr:uid="{00000000-0005-0000-0000-00005A2A0000}"/>
    <cellStyle name="RowTitles1-Detail 2 2 7 6 2 2" xfId="33156" xr:uid="{00000000-0005-0000-0000-00005B2A0000}"/>
    <cellStyle name="RowTitles1-Detail 2 2 8" xfId="903" xr:uid="{00000000-0005-0000-0000-00005C2A0000}"/>
    <cellStyle name="RowTitles1-Detail 2 2 8 2" xfId="2320" xr:uid="{00000000-0005-0000-0000-00005D2A0000}"/>
    <cellStyle name="RowTitles1-Detail 2 2 8 2 2" xfId="11961" xr:uid="{00000000-0005-0000-0000-00005E2A0000}"/>
    <cellStyle name="RowTitles1-Detail 2 2 8 2 2 2" xfId="22361" xr:uid="{00000000-0005-0000-0000-00005F2A0000}"/>
    <cellStyle name="RowTitles1-Detail 2 2 8 2 2 2 2" xfId="34042" xr:uid="{00000000-0005-0000-0000-0000602A0000}"/>
    <cellStyle name="RowTitles1-Detail 2 2 8 2 2 3" xfId="31242" xr:uid="{00000000-0005-0000-0000-0000612A0000}"/>
    <cellStyle name="RowTitles1-Detail 2 2 8 2 3" xfId="15608" xr:uid="{00000000-0005-0000-0000-0000622A0000}"/>
    <cellStyle name="RowTitles1-Detail 2 2 8 2 3 2" xfId="28274" xr:uid="{00000000-0005-0000-0000-0000632A0000}"/>
    <cellStyle name="RowTitles1-Detail 2 2 8 2 3 2 2" xfId="37061" xr:uid="{00000000-0005-0000-0000-0000642A0000}"/>
    <cellStyle name="RowTitles1-Detail 2 2 8 2 4" xfId="6611" xr:uid="{00000000-0005-0000-0000-0000652A0000}"/>
    <cellStyle name="RowTitles1-Detail 2 2 8 2 4 2" xfId="17968" xr:uid="{00000000-0005-0000-0000-0000662A0000}"/>
    <cellStyle name="RowTitles1-Detail 2 2 8 2 5" xfId="24913" xr:uid="{00000000-0005-0000-0000-0000672A0000}"/>
    <cellStyle name="RowTitles1-Detail 2 2 8 3" xfId="3682" xr:uid="{00000000-0005-0000-0000-0000682A0000}"/>
    <cellStyle name="RowTitles1-Detail 2 2 8 3 2" xfId="13309" xr:uid="{00000000-0005-0000-0000-0000692A0000}"/>
    <cellStyle name="RowTitles1-Detail 2 2 8 3 2 2" xfId="23674" xr:uid="{00000000-0005-0000-0000-00006A2A0000}"/>
    <cellStyle name="RowTitles1-Detail 2 2 8 3 2 2 2" xfId="35071" xr:uid="{00000000-0005-0000-0000-00006B2A0000}"/>
    <cellStyle name="RowTitles1-Detail 2 2 8 3 2 3" xfId="32449" xr:uid="{00000000-0005-0000-0000-00006C2A0000}"/>
    <cellStyle name="RowTitles1-Detail 2 2 8 3 3" xfId="16910" xr:uid="{00000000-0005-0000-0000-00006D2A0000}"/>
    <cellStyle name="RowTitles1-Detail 2 2 8 3 3 2" xfId="29576" xr:uid="{00000000-0005-0000-0000-00006E2A0000}"/>
    <cellStyle name="RowTitles1-Detail 2 2 8 3 3 2 2" xfId="38355" xr:uid="{00000000-0005-0000-0000-00006F2A0000}"/>
    <cellStyle name="RowTitles1-Detail 2 2 8 3 4" xfId="8114" xr:uid="{00000000-0005-0000-0000-0000702A0000}"/>
    <cellStyle name="RowTitles1-Detail 2 2 8 3 4 2" xfId="18041" xr:uid="{00000000-0005-0000-0000-0000712A0000}"/>
    <cellStyle name="RowTitles1-Detail 2 2 8 3 5" xfId="18640" xr:uid="{00000000-0005-0000-0000-0000722A0000}"/>
    <cellStyle name="RowTitles1-Detail 2 2 8 4" xfId="8767" xr:uid="{00000000-0005-0000-0000-0000732A0000}"/>
    <cellStyle name="RowTitles1-Detail 2 2 8 4 2" xfId="25723" xr:uid="{00000000-0005-0000-0000-0000742A0000}"/>
    <cellStyle name="RowTitles1-Detail 2 2 8 5" xfId="14311" xr:uid="{00000000-0005-0000-0000-0000752A0000}"/>
    <cellStyle name="RowTitles1-Detail 2 2 8 5 2" xfId="27010" xr:uid="{00000000-0005-0000-0000-0000762A0000}"/>
    <cellStyle name="RowTitles1-Detail 2 2 8 5 2 2" xfId="35849" xr:uid="{00000000-0005-0000-0000-0000772A0000}"/>
    <cellStyle name="RowTitles1-Detail 2 2 8 6" xfId="5165" xr:uid="{00000000-0005-0000-0000-0000782A0000}"/>
    <cellStyle name="RowTitles1-Detail 2 2 8 6 2" xfId="5434" xr:uid="{00000000-0005-0000-0000-0000792A0000}"/>
    <cellStyle name="RowTitles1-Detail 2 2 8 7" xfId="18204" xr:uid="{00000000-0005-0000-0000-00007A2A0000}"/>
    <cellStyle name="RowTitles1-Detail 2 2 9" xfId="582" xr:uid="{00000000-0005-0000-0000-00007B2A0000}"/>
    <cellStyle name="RowTitles1-Detail 2 2 9 2" xfId="2321" xr:uid="{00000000-0005-0000-0000-00007C2A0000}"/>
    <cellStyle name="RowTitles1-Detail 2 2 9 2 2" xfId="11962" xr:uid="{00000000-0005-0000-0000-00007D2A0000}"/>
    <cellStyle name="RowTitles1-Detail 2 2 9 2 2 2" xfId="22362" xr:uid="{00000000-0005-0000-0000-00007E2A0000}"/>
    <cellStyle name="RowTitles1-Detail 2 2 9 2 2 2 2" xfId="34043" xr:uid="{00000000-0005-0000-0000-00007F2A0000}"/>
    <cellStyle name="RowTitles1-Detail 2 2 9 2 2 3" xfId="31243" xr:uid="{00000000-0005-0000-0000-0000802A0000}"/>
    <cellStyle name="RowTitles1-Detail 2 2 9 2 3" xfId="15609" xr:uid="{00000000-0005-0000-0000-0000812A0000}"/>
    <cellStyle name="RowTitles1-Detail 2 2 9 2 3 2" xfId="28275" xr:uid="{00000000-0005-0000-0000-0000822A0000}"/>
    <cellStyle name="RowTitles1-Detail 2 2 9 2 3 2 2" xfId="37062" xr:uid="{00000000-0005-0000-0000-0000832A0000}"/>
    <cellStyle name="RowTitles1-Detail 2 2 9 2 4" xfId="6738" xr:uid="{00000000-0005-0000-0000-0000842A0000}"/>
    <cellStyle name="RowTitles1-Detail 2 2 9 2 4 2" xfId="5181" xr:uid="{00000000-0005-0000-0000-0000852A0000}"/>
    <cellStyle name="RowTitles1-Detail 2 2 9 2 5" xfId="19674" xr:uid="{00000000-0005-0000-0000-0000862A0000}"/>
    <cellStyle name="RowTitles1-Detail 2 2 9 3" xfId="3402" xr:uid="{00000000-0005-0000-0000-0000872A0000}"/>
    <cellStyle name="RowTitles1-Detail 2 2 9 3 2" xfId="13041" xr:uid="{00000000-0005-0000-0000-0000882A0000}"/>
    <cellStyle name="RowTitles1-Detail 2 2 9 3 2 2" xfId="23409" xr:uid="{00000000-0005-0000-0000-0000892A0000}"/>
    <cellStyle name="RowTitles1-Detail 2 2 9 3 2 2 2" xfId="34904" xr:uid="{00000000-0005-0000-0000-00008A2A0000}"/>
    <cellStyle name="RowTitles1-Detail 2 2 9 3 2 3" xfId="32258" xr:uid="{00000000-0005-0000-0000-00008B2A0000}"/>
    <cellStyle name="RowTitles1-Detail 2 2 9 3 3" xfId="16651" xr:uid="{00000000-0005-0000-0000-00008C2A0000}"/>
    <cellStyle name="RowTitles1-Detail 2 2 9 3 3 2" xfId="29317" xr:uid="{00000000-0005-0000-0000-00008D2A0000}"/>
    <cellStyle name="RowTitles1-Detail 2 2 9 3 3 2 2" xfId="38102" xr:uid="{00000000-0005-0000-0000-00008E2A0000}"/>
    <cellStyle name="RowTitles1-Detail 2 2 9 3 4" xfId="8244" xr:uid="{00000000-0005-0000-0000-00008F2A0000}"/>
    <cellStyle name="RowTitles1-Detail 2 2 9 3 4 2" xfId="24877" xr:uid="{00000000-0005-0000-0000-0000902A0000}"/>
    <cellStyle name="RowTitles1-Detail 2 2 9 3 5" xfId="25199" xr:uid="{00000000-0005-0000-0000-0000912A0000}"/>
    <cellStyle name="RowTitles1-Detail 2 2 9 4" xfId="9034" xr:uid="{00000000-0005-0000-0000-0000922A0000}"/>
    <cellStyle name="RowTitles1-Detail 2 2 9 4 2" xfId="25742" xr:uid="{00000000-0005-0000-0000-0000932A0000}"/>
    <cellStyle name="RowTitles1-Detail 2 2 9 5" xfId="10383" xr:uid="{00000000-0005-0000-0000-0000942A0000}"/>
    <cellStyle name="RowTitles1-Detail 2 2 9 5 2" xfId="20896" xr:uid="{00000000-0005-0000-0000-0000952A0000}"/>
    <cellStyle name="RowTitles1-Detail 2 2 9 5 2 2" xfId="33333" xr:uid="{00000000-0005-0000-0000-0000962A0000}"/>
    <cellStyle name="RowTitles1-Detail 2 2 9 5 3" xfId="30436" xr:uid="{00000000-0005-0000-0000-0000972A0000}"/>
    <cellStyle name="RowTitles1-Detail 2 2 9 6" xfId="10292" xr:uid="{00000000-0005-0000-0000-0000982A0000}"/>
    <cellStyle name="RowTitles1-Detail 2 2 9 6 2" xfId="25351" xr:uid="{00000000-0005-0000-0000-0000992A0000}"/>
    <cellStyle name="RowTitles1-Detail 2 2 9 6 2 2" xfId="35703" xr:uid="{00000000-0005-0000-0000-00009A2A0000}"/>
    <cellStyle name="RowTitles1-Detail 2 2 9 7" xfId="5268" xr:uid="{00000000-0005-0000-0000-00009B2A0000}"/>
    <cellStyle name="RowTitles1-Detail 2 2 9 7 2" xfId="24716" xr:uid="{00000000-0005-0000-0000-00009C2A0000}"/>
    <cellStyle name="RowTitles1-Detail 2 2 9 8" xfId="24850" xr:uid="{00000000-0005-0000-0000-00009D2A0000}"/>
    <cellStyle name="RowTitles1-Detail 2 2_STUD aligned by INSTIT" xfId="4939" xr:uid="{00000000-0005-0000-0000-00009E2A0000}"/>
    <cellStyle name="RowTitles1-Detail 2 3" xfId="249" xr:uid="{00000000-0005-0000-0000-00009F2A0000}"/>
    <cellStyle name="RowTitles1-Detail 2 3 10" xfId="707" xr:uid="{00000000-0005-0000-0000-0000A02A0000}"/>
    <cellStyle name="RowTitles1-Detail 2 3 10 2" xfId="2323" xr:uid="{00000000-0005-0000-0000-0000A12A0000}"/>
    <cellStyle name="RowTitles1-Detail 2 3 10 2 2" xfId="11964" xr:uid="{00000000-0005-0000-0000-0000A22A0000}"/>
    <cellStyle name="RowTitles1-Detail 2 3 10 2 2 2" xfId="22364" xr:uid="{00000000-0005-0000-0000-0000A32A0000}"/>
    <cellStyle name="RowTitles1-Detail 2 3 10 2 2 2 2" xfId="34045" xr:uid="{00000000-0005-0000-0000-0000A42A0000}"/>
    <cellStyle name="RowTitles1-Detail 2 3 10 2 2 3" xfId="31245" xr:uid="{00000000-0005-0000-0000-0000A52A0000}"/>
    <cellStyle name="RowTitles1-Detail 2 3 10 2 3" xfId="15611" xr:uid="{00000000-0005-0000-0000-0000A62A0000}"/>
    <cellStyle name="RowTitles1-Detail 2 3 10 2 3 2" xfId="28277" xr:uid="{00000000-0005-0000-0000-0000A72A0000}"/>
    <cellStyle name="RowTitles1-Detail 2 3 10 2 3 2 2" xfId="37064" xr:uid="{00000000-0005-0000-0000-0000A82A0000}"/>
    <cellStyle name="RowTitles1-Detail 2 3 10 2 4" xfId="7361" xr:uid="{00000000-0005-0000-0000-0000A92A0000}"/>
    <cellStyle name="RowTitles1-Detail 2 3 10 2 4 2" xfId="25071" xr:uid="{00000000-0005-0000-0000-0000AA2A0000}"/>
    <cellStyle name="RowTitles1-Detail 2 3 10 2 5" xfId="25175" xr:uid="{00000000-0005-0000-0000-0000AB2A0000}"/>
    <cellStyle name="RowTitles1-Detail 2 3 10 3" xfId="3492" xr:uid="{00000000-0005-0000-0000-0000AC2A0000}"/>
    <cellStyle name="RowTitles1-Detail 2 3 10 3 2" xfId="13126" xr:uid="{00000000-0005-0000-0000-0000AD2A0000}"/>
    <cellStyle name="RowTitles1-Detail 2 3 10 3 2 2" xfId="23494" xr:uid="{00000000-0005-0000-0000-0000AE2A0000}"/>
    <cellStyle name="RowTitles1-Detail 2 3 10 3 2 2 2" xfId="34954" xr:uid="{00000000-0005-0000-0000-0000AF2A0000}"/>
    <cellStyle name="RowTitles1-Detail 2 3 10 3 2 3" xfId="32314" xr:uid="{00000000-0005-0000-0000-0000B02A0000}"/>
    <cellStyle name="RowTitles1-Detail 2 3 10 3 3" xfId="16735" xr:uid="{00000000-0005-0000-0000-0000B12A0000}"/>
    <cellStyle name="RowTitles1-Detail 2 3 10 3 3 2" xfId="29401" xr:uid="{00000000-0005-0000-0000-0000B22A0000}"/>
    <cellStyle name="RowTitles1-Detail 2 3 10 3 3 2 2" xfId="38184" xr:uid="{00000000-0005-0000-0000-0000B32A0000}"/>
    <cellStyle name="RowTitles1-Detail 2 3 10 3 4" xfId="9684" xr:uid="{00000000-0005-0000-0000-0000B42A0000}"/>
    <cellStyle name="RowTitles1-Detail 2 3 10 3 4 2" xfId="4870" xr:uid="{00000000-0005-0000-0000-0000B52A0000}"/>
    <cellStyle name="RowTitles1-Detail 2 3 10 3 5" xfId="25448" xr:uid="{00000000-0005-0000-0000-0000B62A0000}"/>
    <cellStyle name="RowTitles1-Detail 2 3 10 4" xfId="10493" xr:uid="{00000000-0005-0000-0000-0000B72A0000}"/>
    <cellStyle name="RowTitles1-Detail 2 3 10 4 2" xfId="20995" xr:uid="{00000000-0005-0000-0000-0000B82A0000}"/>
    <cellStyle name="RowTitles1-Detail 2 3 10 4 2 2" xfId="33382" xr:uid="{00000000-0005-0000-0000-0000B92A0000}"/>
    <cellStyle name="RowTitles1-Detail 2 3 10 4 3" xfId="30490" xr:uid="{00000000-0005-0000-0000-0000BA2A0000}"/>
    <cellStyle name="RowTitles1-Detail 2 3 10 5" xfId="10738" xr:uid="{00000000-0005-0000-0000-0000BB2A0000}"/>
    <cellStyle name="RowTitles1-Detail 2 3 10 5 2" xfId="25299" xr:uid="{00000000-0005-0000-0000-0000BC2A0000}"/>
    <cellStyle name="RowTitles1-Detail 2 3 10 5 2 2" xfId="35687" xr:uid="{00000000-0005-0000-0000-0000BD2A0000}"/>
    <cellStyle name="RowTitles1-Detail 2 3 10 6" xfId="5817" xr:uid="{00000000-0005-0000-0000-0000BE2A0000}"/>
    <cellStyle name="RowTitles1-Detail 2 3 10 6 2" xfId="18644" xr:uid="{00000000-0005-0000-0000-0000BF2A0000}"/>
    <cellStyle name="RowTitles1-Detail 2 3 10 7" xfId="25149" xr:uid="{00000000-0005-0000-0000-0000C02A0000}"/>
    <cellStyle name="RowTitles1-Detail 2 3 11" xfId="1410" xr:uid="{00000000-0005-0000-0000-0000C12A0000}"/>
    <cellStyle name="RowTitles1-Detail 2 3 11 2" xfId="2324" xr:uid="{00000000-0005-0000-0000-0000C22A0000}"/>
    <cellStyle name="RowTitles1-Detail 2 3 11 2 2" xfId="11965" xr:uid="{00000000-0005-0000-0000-0000C32A0000}"/>
    <cellStyle name="RowTitles1-Detail 2 3 11 2 2 2" xfId="22365" xr:uid="{00000000-0005-0000-0000-0000C42A0000}"/>
    <cellStyle name="RowTitles1-Detail 2 3 11 2 2 2 2" xfId="34046" xr:uid="{00000000-0005-0000-0000-0000C52A0000}"/>
    <cellStyle name="RowTitles1-Detail 2 3 11 2 2 3" xfId="31246" xr:uid="{00000000-0005-0000-0000-0000C62A0000}"/>
    <cellStyle name="RowTitles1-Detail 2 3 11 2 3" xfId="15612" xr:uid="{00000000-0005-0000-0000-0000C72A0000}"/>
    <cellStyle name="RowTitles1-Detail 2 3 11 2 3 2" xfId="28278" xr:uid="{00000000-0005-0000-0000-0000C82A0000}"/>
    <cellStyle name="RowTitles1-Detail 2 3 11 2 3 2 2" xfId="37065" xr:uid="{00000000-0005-0000-0000-0000C92A0000}"/>
    <cellStyle name="RowTitles1-Detail 2 3 11 2 4" xfId="7362" xr:uid="{00000000-0005-0000-0000-0000CA2A0000}"/>
    <cellStyle name="RowTitles1-Detail 2 3 11 2 4 2" xfId="25256" xr:uid="{00000000-0005-0000-0000-0000CB2A0000}"/>
    <cellStyle name="RowTitles1-Detail 2 3 11 2 5" xfId="18949" xr:uid="{00000000-0005-0000-0000-0000CC2A0000}"/>
    <cellStyle name="RowTitles1-Detail 2 3 11 3" xfId="4188" xr:uid="{00000000-0005-0000-0000-0000CD2A0000}"/>
    <cellStyle name="RowTitles1-Detail 2 3 11 3 2" xfId="13810" xr:uid="{00000000-0005-0000-0000-0000CE2A0000}"/>
    <cellStyle name="RowTitles1-Detail 2 3 11 3 2 2" xfId="24156" xr:uid="{00000000-0005-0000-0000-0000CF2A0000}"/>
    <cellStyle name="RowTitles1-Detail 2 3 11 3 2 2 2" xfId="35388" xr:uid="{00000000-0005-0000-0000-0000D02A0000}"/>
    <cellStyle name="RowTitles1-Detail 2 3 11 3 2 3" xfId="32817" xr:uid="{00000000-0005-0000-0000-0000D12A0000}"/>
    <cellStyle name="RowTitles1-Detail 2 3 11 3 3" xfId="17378" xr:uid="{00000000-0005-0000-0000-0000D22A0000}"/>
    <cellStyle name="RowTitles1-Detail 2 3 11 3 3 2" xfId="30044" xr:uid="{00000000-0005-0000-0000-0000D32A0000}"/>
    <cellStyle name="RowTitles1-Detail 2 3 11 3 3 2 2" xfId="38821" xr:uid="{00000000-0005-0000-0000-0000D42A0000}"/>
    <cellStyle name="RowTitles1-Detail 2 3 11 3 4" xfId="9685" xr:uid="{00000000-0005-0000-0000-0000D52A0000}"/>
    <cellStyle name="RowTitles1-Detail 2 3 11 3 4 2" xfId="19834" xr:uid="{00000000-0005-0000-0000-0000D62A0000}"/>
    <cellStyle name="RowTitles1-Detail 2 3 11 3 5" xfId="19234" xr:uid="{00000000-0005-0000-0000-0000D72A0000}"/>
    <cellStyle name="RowTitles1-Detail 2 3 11 4" xfId="11081" xr:uid="{00000000-0005-0000-0000-0000D82A0000}"/>
    <cellStyle name="RowTitles1-Detail 2 3 11 4 2" xfId="21516" xr:uid="{00000000-0005-0000-0000-0000D92A0000}"/>
    <cellStyle name="RowTitles1-Detail 2 3 11 4 2 2" xfId="33673" xr:uid="{00000000-0005-0000-0000-0000DA2A0000}"/>
    <cellStyle name="RowTitles1-Detail 2 3 11 4 3" xfId="30832" xr:uid="{00000000-0005-0000-0000-0000DB2A0000}"/>
    <cellStyle name="RowTitles1-Detail 2 3 11 5" xfId="14788" xr:uid="{00000000-0005-0000-0000-0000DC2A0000}"/>
    <cellStyle name="RowTitles1-Detail 2 3 11 5 2" xfId="27470" xr:uid="{00000000-0005-0000-0000-0000DD2A0000}"/>
    <cellStyle name="RowTitles1-Detail 2 3 11 5 2 2" xfId="36292" xr:uid="{00000000-0005-0000-0000-0000DE2A0000}"/>
    <cellStyle name="RowTitles1-Detail 2 3 11 6" xfId="5818" xr:uid="{00000000-0005-0000-0000-0000DF2A0000}"/>
    <cellStyle name="RowTitles1-Detail 2 3 11 6 2" xfId="19042" xr:uid="{00000000-0005-0000-0000-0000E02A0000}"/>
    <cellStyle name="RowTitles1-Detail 2 3 11 7" xfId="4672" xr:uid="{00000000-0005-0000-0000-0000E12A0000}"/>
    <cellStyle name="RowTitles1-Detail 2 3 12" xfId="2322" xr:uid="{00000000-0005-0000-0000-0000E22A0000}"/>
    <cellStyle name="RowTitles1-Detail 2 3 12 2" xfId="11963" xr:uid="{00000000-0005-0000-0000-0000E32A0000}"/>
    <cellStyle name="RowTitles1-Detail 2 3 12 2 2" xfId="22363" xr:uid="{00000000-0005-0000-0000-0000E42A0000}"/>
    <cellStyle name="RowTitles1-Detail 2 3 12 2 2 2" xfId="34044" xr:uid="{00000000-0005-0000-0000-0000E52A0000}"/>
    <cellStyle name="RowTitles1-Detail 2 3 12 2 3" xfId="31244" xr:uid="{00000000-0005-0000-0000-0000E62A0000}"/>
    <cellStyle name="RowTitles1-Detail 2 3 12 3" xfId="15610" xr:uid="{00000000-0005-0000-0000-0000E72A0000}"/>
    <cellStyle name="RowTitles1-Detail 2 3 12 3 2" xfId="28276" xr:uid="{00000000-0005-0000-0000-0000E82A0000}"/>
    <cellStyle name="RowTitles1-Detail 2 3 12 3 2 2" xfId="37063" xr:uid="{00000000-0005-0000-0000-0000E92A0000}"/>
    <cellStyle name="RowTitles1-Detail 2 3 12 4" xfId="6311" xr:uid="{00000000-0005-0000-0000-0000EA2A0000}"/>
    <cellStyle name="RowTitles1-Detail 2 3 12 4 2" xfId="19133" xr:uid="{00000000-0005-0000-0000-0000EB2A0000}"/>
    <cellStyle name="RowTitles1-Detail 2 3 12 5" xfId="20553" xr:uid="{00000000-0005-0000-0000-0000EC2A0000}"/>
    <cellStyle name="RowTitles1-Detail 2 3 13" xfId="7806" xr:uid="{00000000-0005-0000-0000-0000ED2A0000}"/>
    <cellStyle name="RowTitles1-Detail 2 3 13 2" xfId="19355" xr:uid="{00000000-0005-0000-0000-0000EE2A0000}"/>
    <cellStyle name="RowTitles1-Detail 2 3 13 2 2" xfId="33233" xr:uid="{00000000-0005-0000-0000-0000EF2A0000}"/>
    <cellStyle name="RowTitles1-Detail 2 3 14" xfId="8965" xr:uid="{00000000-0005-0000-0000-0000F02A0000}"/>
    <cellStyle name="RowTitles1-Detail 2 3 14 2" xfId="25808" xr:uid="{00000000-0005-0000-0000-0000F12A0000}"/>
    <cellStyle name="RowTitles1-Detail 2 3 15" xfId="10539" xr:uid="{00000000-0005-0000-0000-0000F22A0000}"/>
    <cellStyle name="RowTitles1-Detail 2 3 15 2" xfId="25318" xr:uid="{00000000-0005-0000-0000-0000F32A0000}"/>
    <cellStyle name="RowTitles1-Detail 2 3 15 2 2" xfId="35690" xr:uid="{00000000-0005-0000-0000-0000F42A0000}"/>
    <cellStyle name="RowTitles1-Detail 2 3 2" xfId="275" xr:uid="{00000000-0005-0000-0000-0000F52A0000}"/>
    <cellStyle name="RowTitles1-Detail 2 3 2 10" xfId="1403" xr:uid="{00000000-0005-0000-0000-0000F62A0000}"/>
    <cellStyle name="RowTitles1-Detail 2 3 2 10 2" xfId="2326" xr:uid="{00000000-0005-0000-0000-0000F72A0000}"/>
    <cellStyle name="RowTitles1-Detail 2 3 2 10 2 2" xfId="11967" xr:uid="{00000000-0005-0000-0000-0000F82A0000}"/>
    <cellStyle name="RowTitles1-Detail 2 3 2 10 2 2 2" xfId="22367" xr:uid="{00000000-0005-0000-0000-0000F92A0000}"/>
    <cellStyle name="RowTitles1-Detail 2 3 2 10 2 2 2 2" xfId="34048" xr:uid="{00000000-0005-0000-0000-0000FA2A0000}"/>
    <cellStyle name="RowTitles1-Detail 2 3 2 10 2 2 3" xfId="31248" xr:uid="{00000000-0005-0000-0000-0000FB2A0000}"/>
    <cellStyle name="RowTitles1-Detail 2 3 2 10 2 3" xfId="15614" xr:uid="{00000000-0005-0000-0000-0000FC2A0000}"/>
    <cellStyle name="RowTitles1-Detail 2 3 2 10 2 3 2" xfId="28280" xr:uid="{00000000-0005-0000-0000-0000FD2A0000}"/>
    <cellStyle name="RowTitles1-Detail 2 3 2 10 2 3 2 2" xfId="37067" xr:uid="{00000000-0005-0000-0000-0000FE2A0000}"/>
    <cellStyle name="RowTitles1-Detail 2 3 2 10 2 4" xfId="7363" xr:uid="{00000000-0005-0000-0000-0000FF2A0000}"/>
    <cellStyle name="RowTitles1-Detail 2 3 2 10 2 4 2" xfId="26648" xr:uid="{00000000-0005-0000-0000-0000002B0000}"/>
    <cellStyle name="RowTitles1-Detail 2 3 2 10 2 5" xfId="26915" xr:uid="{00000000-0005-0000-0000-0000012B0000}"/>
    <cellStyle name="RowTitles1-Detail 2 3 2 10 3" xfId="4181" xr:uid="{00000000-0005-0000-0000-0000022B0000}"/>
    <cellStyle name="RowTitles1-Detail 2 3 2 10 3 2" xfId="13803" xr:uid="{00000000-0005-0000-0000-0000032B0000}"/>
    <cellStyle name="RowTitles1-Detail 2 3 2 10 3 2 2" xfId="24151" xr:uid="{00000000-0005-0000-0000-0000042B0000}"/>
    <cellStyle name="RowTitles1-Detail 2 3 2 10 3 2 2 2" xfId="35385" xr:uid="{00000000-0005-0000-0000-0000052B0000}"/>
    <cellStyle name="RowTitles1-Detail 2 3 2 10 3 2 3" xfId="32814" xr:uid="{00000000-0005-0000-0000-0000062B0000}"/>
    <cellStyle name="RowTitles1-Detail 2 3 2 10 3 3" xfId="17374" xr:uid="{00000000-0005-0000-0000-0000072B0000}"/>
    <cellStyle name="RowTitles1-Detail 2 3 2 10 3 3 2" xfId="30040" xr:uid="{00000000-0005-0000-0000-0000082B0000}"/>
    <cellStyle name="RowTitles1-Detail 2 3 2 10 3 3 2 2" xfId="38817" xr:uid="{00000000-0005-0000-0000-0000092B0000}"/>
    <cellStyle name="RowTitles1-Detail 2 3 2 10 3 4" xfId="9686" xr:uid="{00000000-0005-0000-0000-00000A2B0000}"/>
    <cellStyle name="RowTitles1-Detail 2 3 2 10 3 4 2" xfId="19535" xr:uid="{00000000-0005-0000-0000-00000B2B0000}"/>
    <cellStyle name="RowTitles1-Detail 2 3 2 10 3 5" xfId="7191" xr:uid="{00000000-0005-0000-0000-00000C2B0000}"/>
    <cellStyle name="RowTitles1-Detail 2 3 2 10 4" xfId="11074" xr:uid="{00000000-0005-0000-0000-00000D2B0000}"/>
    <cellStyle name="RowTitles1-Detail 2 3 2 10 4 2" xfId="21511" xr:uid="{00000000-0005-0000-0000-00000E2B0000}"/>
    <cellStyle name="RowTitles1-Detail 2 3 2 10 4 2 2" xfId="33670" xr:uid="{00000000-0005-0000-0000-00000F2B0000}"/>
    <cellStyle name="RowTitles1-Detail 2 3 2 10 4 3" xfId="30829" xr:uid="{00000000-0005-0000-0000-0000102B0000}"/>
    <cellStyle name="RowTitles1-Detail 2 3 2 10 5" xfId="14781" xr:uid="{00000000-0005-0000-0000-0000112B0000}"/>
    <cellStyle name="RowTitles1-Detail 2 3 2 10 5 2" xfId="27463" xr:uid="{00000000-0005-0000-0000-0000122B0000}"/>
    <cellStyle name="RowTitles1-Detail 2 3 2 10 5 2 2" xfId="36288" xr:uid="{00000000-0005-0000-0000-0000132B0000}"/>
    <cellStyle name="RowTitles1-Detail 2 3 2 10 6" xfId="5819" xr:uid="{00000000-0005-0000-0000-0000142B0000}"/>
    <cellStyle name="RowTitles1-Detail 2 3 2 10 6 2" xfId="24559" xr:uid="{00000000-0005-0000-0000-0000152B0000}"/>
    <cellStyle name="RowTitles1-Detail 2 3 2 10 7" xfId="20076" xr:uid="{00000000-0005-0000-0000-0000162B0000}"/>
    <cellStyle name="RowTitles1-Detail 2 3 2 11" xfId="2325" xr:uid="{00000000-0005-0000-0000-0000172B0000}"/>
    <cellStyle name="RowTitles1-Detail 2 3 2 11 2" xfId="11966" xr:uid="{00000000-0005-0000-0000-0000182B0000}"/>
    <cellStyle name="RowTitles1-Detail 2 3 2 11 2 2" xfId="22366" xr:uid="{00000000-0005-0000-0000-0000192B0000}"/>
    <cellStyle name="RowTitles1-Detail 2 3 2 11 2 2 2" xfId="34047" xr:uid="{00000000-0005-0000-0000-00001A2B0000}"/>
    <cellStyle name="RowTitles1-Detail 2 3 2 11 2 3" xfId="31247" xr:uid="{00000000-0005-0000-0000-00001B2B0000}"/>
    <cellStyle name="RowTitles1-Detail 2 3 2 11 3" xfId="15613" xr:uid="{00000000-0005-0000-0000-00001C2B0000}"/>
    <cellStyle name="RowTitles1-Detail 2 3 2 11 3 2" xfId="28279" xr:uid="{00000000-0005-0000-0000-00001D2B0000}"/>
    <cellStyle name="RowTitles1-Detail 2 3 2 11 3 2 2" xfId="37066" xr:uid="{00000000-0005-0000-0000-00001E2B0000}"/>
    <cellStyle name="RowTitles1-Detail 2 3 2 11 4" xfId="6312" xr:uid="{00000000-0005-0000-0000-00001F2B0000}"/>
    <cellStyle name="RowTitles1-Detail 2 3 2 11 4 2" xfId="23669" xr:uid="{00000000-0005-0000-0000-0000202B0000}"/>
    <cellStyle name="RowTitles1-Detail 2 3 2 11 5" xfId="23849" xr:uid="{00000000-0005-0000-0000-0000212B0000}"/>
    <cellStyle name="RowTitles1-Detail 2 3 2 12" xfId="7988" xr:uid="{00000000-0005-0000-0000-0000222B0000}"/>
    <cellStyle name="RowTitles1-Detail 2 3 2 12 2" xfId="19084" xr:uid="{00000000-0005-0000-0000-0000232B0000}"/>
    <cellStyle name="RowTitles1-Detail 2 3 2 13" xfId="10658" xr:uid="{00000000-0005-0000-0000-0000242B0000}"/>
    <cellStyle name="RowTitles1-Detail 2 3 2 13 2" xfId="20479" xr:uid="{00000000-0005-0000-0000-0000252B0000}"/>
    <cellStyle name="RowTitles1-Detail 2 3 2 13 2 2" xfId="33300" xr:uid="{00000000-0005-0000-0000-0000262B0000}"/>
    <cellStyle name="RowTitles1-Detail 2 3 2 2" xfId="340" xr:uid="{00000000-0005-0000-0000-0000272B0000}"/>
    <cellStyle name="RowTitles1-Detail 2 3 2 2 10" xfId="2327" xr:uid="{00000000-0005-0000-0000-0000282B0000}"/>
    <cellStyle name="RowTitles1-Detail 2 3 2 2 10 2" xfId="11968" xr:uid="{00000000-0005-0000-0000-0000292B0000}"/>
    <cellStyle name="RowTitles1-Detail 2 3 2 2 10 2 2" xfId="22368" xr:uid="{00000000-0005-0000-0000-00002A2B0000}"/>
    <cellStyle name="RowTitles1-Detail 2 3 2 2 10 2 2 2" xfId="34049" xr:uid="{00000000-0005-0000-0000-00002B2B0000}"/>
    <cellStyle name="RowTitles1-Detail 2 3 2 2 10 2 3" xfId="31249" xr:uid="{00000000-0005-0000-0000-00002C2B0000}"/>
    <cellStyle name="RowTitles1-Detail 2 3 2 2 10 3" xfId="15615" xr:uid="{00000000-0005-0000-0000-00002D2B0000}"/>
    <cellStyle name="RowTitles1-Detail 2 3 2 2 10 3 2" xfId="28281" xr:uid="{00000000-0005-0000-0000-00002E2B0000}"/>
    <cellStyle name="RowTitles1-Detail 2 3 2 2 10 3 2 2" xfId="37068" xr:uid="{00000000-0005-0000-0000-00002F2B0000}"/>
    <cellStyle name="RowTitles1-Detail 2 3 2 2 10 4" xfId="6313" xr:uid="{00000000-0005-0000-0000-0000302B0000}"/>
    <cellStyle name="RowTitles1-Detail 2 3 2 2 10 4 2" xfId="25538" xr:uid="{00000000-0005-0000-0000-0000312B0000}"/>
    <cellStyle name="RowTitles1-Detail 2 3 2 2 10 5" xfId="20511" xr:uid="{00000000-0005-0000-0000-0000322B0000}"/>
    <cellStyle name="RowTitles1-Detail 2 3 2 2 11" xfId="8964" xr:uid="{00000000-0005-0000-0000-0000332B0000}"/>
    <cellStyle name="RowTitles1-Detail 2 3 2 2 11 2" xfId="5343" xr:uid="{00000000-0005-0000-0000-0000342B0000}"/>
    <cellStyle name="RowTitles1-Detail 2 3 2 2 12" xfId="10150" xr:uid="{00000000-0005-0000-0000-0000352B0000}"/>
    <cellStyle name="RowTitles1-Detail 2 3 2 2 12 2" xfId="20107" xr:uid="{00000000-0005-0000-0000-0000362B0000}"/>
    <cellStyle name="RowTitles1-Detail 2 3 2 2 12 2 2" xfId="33280" xr:uid="{00000000-0005-0000-0000-0000372B0000}"/>
    <cellStyle name="RowTitles1-Detail 2 3 2 2 2" xfId="434" xr:uid="{00000000-0005-0000-0000-0000382B0000}"/>
    <cellStyle name="RowTitles1-Detail 2 3 2 2 2 2" xfId="790" xr:uid="{00000000-0005-0000-0000-0000392B0000}"/>
    <cellStyle name="RowTitles1-Detail 2 3 2 2 2 2 2" xfId="2329" xr:uid="{00000000-0005-0000-0000-00003A2B0000}"/>
    <cellStyle name="RowTitles1-Detail 2 3 2 2 2 2 2 2" xfId="11970" xr:uid="{00000000-0005-0000-0000-00003B2B0000}"/>
    <cellStyle name="RowTitles1-Detail 2 3 2 2 2 2 2 2 2" xfId="22370" xr:uid="{00000000-0005-0000-0000-00003C2B0000}"/>
    <cellStyle name="RowTitles1-Detail 2 3 2 2 2 2 2 2 2 2" xfId="34051" xr:uid="{00000000-0005-0000-0000-00003D2B0000}"/>
    <cellStyle name="RowTitles1-Detail 2 3 2 2 2 2 2 2 3" xfId="31251" xr:uid="{00000000-0005-0000-0000-00003E2B0000}"/>
    <cellStyle name="RowTitles1-Detail 2 3 2 2 2 2 2 3" xfId="15617" xr:uid="{00000000-0005-0000-0000-00003F2B0000}"/>
    <cellStyle name="RowTitles1-Detail 2 3 2 2 2 2 2 3 2" xfId="28283" xr:uid="{00000000-0005-0000-0000-0000402B0000}"/>
    <cellStyle name="RowTitles1-Detail 2 3 2 2 2 2 2 3 2 2" xfId="37070" xr:uid="{00000000-0005-0000-0000-0000412B0000}"/>
    <cellStyle name="RowTitles1-Detail 2 3 2 2 2 2 2 4" xfId="6913" xr:uid="{00000000-0005-0000-0000-0000422B0000}"/>
    <cellStyle name="RowTitles1-Detail 2 3 2 2 2 2 2 4 2" xfId="26290" xr:uid="{00000000-0005-0000-0000-0000432B0000}"/>
    <cellStyle name="RowTitles1-Detail 2 3 2 2 2 2 2 5" xfId="20236" xr:uid="{00000000-0005-0000-0000-0000442B0000}"/>
    <cellStyle name="RowTitles1-Detail 2 3 2 2 2 2 3" xfId="3571" xr:uid="{00000000-0005-0000-0000-0000452B0000}"/>
    <cellStyle name="RowTitles1-Detail 2 3 2 2 2 2 3 2" xfId="13202" xr:uid="{00000000-0005-0000-0000-0000462B0000}"/>
    <cellStyle name="RowTitles1-Detail 2 3 2 2 2 2 3 2 2" xfId="23569" xr:uid="{00000000-0005-0000-0000-0000472B0000}"/>
    <cellStyle name="RowTitles1-Detail 2 3 2 2 2 2 3 2 2 2" xfId="35000" xr:uid="{00000000-0005-0000-0000-0000482B0000}"/>
    <cellStyle name="RowTitles1-Detail 2 3 2 2 2 2 3 2 3" xfId="32367" xr:uid="{00000000-0005-0000-0000-0000492B0000}"/>
    <cellStyle name="RowTitles1-Detail 2 3 2 2 2 2 3 3" xfId="16811" xr:uid="{00000000-0005-0000-0000-00004A2B0000}"/>
    <cellStyle name="RowTitles1-Detail 2 3 2 2 2 2 3 3 2" xfId="29477" xr:uid="{00000000-0005-0000-0000-00004B2B0000}"/>
    <cellStyle name="RowTitles1-Detail 2 3 2 2 2 2 3 3 2 2" xfId="38257" xr:uid="{00000000-0005-0000-0000-00004C2B0000}"/>
    <cellStyle name="RowTitles1-Detail 2 3 2 2 2 2 3 4" xfId="8420" xr:uid="{00000000-0005-0000-0000-00004D2B0000}"/>
    <cellStyle name="RowTitles1-Detail 2 3 2 2 2 2 3 4 2" xfId="26527" xr:uid="{00000000-0005-0000-0000-00004E2B0000}"/>
    <cellStyle name="RowTitles1-Detail 2 3 2 2 2 2 3 5" xfId="24757" xr:uid="{00000000-0005-0000-0000-00004F2B0000}"/>
    <cellStyle name="RowTitles1-Detail 2 3 2 2 2 2 4" xfId="9214" xr:uid="{00000000-0005-0000-0000-0000502B0000}"/>
    <cellStyle name="RowTitles1-Detail 2 3 2 2 2 2 4 2" xfId="18374" xr:uid="{00000000-0005-0000-0000-0000512B0000}"/>
    <cellStyle name="RowTitles1-Detail 2 3 2 2 2 2 5" xfId="10233" xr:uid="{00000000-0005-0000-0000-0000522B0000}"/>
    <cellStyle name="RowTitles1-Detail 2 3 2 2 2 2 5 2" xfId="26197" xr:uid="{00000000-0005-0000-0000-0000532B0000}"/>
    <cellStyle name="RowTitles1-Detail 2 3 2 2 2 2 5 2 2" xfId="35739" xr:uid="{00000000-0005-0000-0000-0000542B0000}"/>
    <cellStyle name="RowTitles1-Detail 2 3 2 2 2 3" xfId="1069" xr:uid="{00000000-0005-0000-0000-0000552B0000}"/>
    <cellStyle name="RowTitles1-Detail 2 3 2 2 2 3 2" xfId="2330" xr:uid="{00000000-0005-0000-0000-0000562B0000}"/>
    <cellStyle name="RowTitles1-Detail 2 3 2 2 2 3 2 2" xfId="11971" xr:uid="{00000000-0005-0000-0000-0000572B0000}"/>
    <cellStyle name="RowTitles1-Detail 2 3 2 2 2 3 2 2 2" xfId="22371" xr:uid="{00000000-0005-0000-0000-0000582B0000}"/>
    <cellStyle name="RowTitles1-Detail 2 3 2 2 2 3 2 2 2 2" xfId="34052" xr:uid="{00000000-0005-0000-0000-0000592B0000}"/>
    <cellStyle name="RowTitles1-Detail 2 3 2 2 2 3 2 2 3" xfId="31252" xr:uid="{00000000-0005-0000-0000-00005A2B0000}"/>
    <cellStyle name="RowTitles1-Detail 2 3 2 2 2 3 2 3" xfId="15618" xr:uid="{00000000-0005-0000-0000-00005B2B0000}"/>
    <cellStyle name="RowTitles1-Detail 2 3 2 2 2 3 2 3 2" xfId="28284" xr:uid="{00000000-0005-0000-0000-00005C2B0000}"/>
    <cellStyle name="RowTitles1-Detail 2 3 2 2 2 3 2 3 2 2" xfId="37071" xr:uid="{00000000-0005-0000-0000-00005D2B0000}"/>
    <cellStyle name="RowTitles1-Detail 2 3 2 2 2 3 2 4" xfId="7133" xr:uid="{00000000-0005-0000-0000-00005E2B0000}"/>
    <cellStyle name="RowTitles1-Detail 2 3 2 2 2 3 2 4 2" xfId="27763" xr:uid="{00000000-0005-0000-0000-00005F2B0000}"/>
    <cellStyle name="RowTitles1-Detail 2 3 2 2 2 3 2 5" xfId="25763" xr:uid="{00000000-0005-0000-0000-0000602B0000}"/>
    <cellStyle name="RowTitles1-Detail 2 3 2 2 2 3 3" xfId="3847" xr:uid="{00000000-0005-0000-0000-0000612B0000}"/>
    <cellStyle name="RowTitles1-Detail 2 3 2 2 2 3 3 2" xfId="13473" xr:uid="{00000000-0005-0000-0000-0000622B0000}"/>
    <cellStyle name="RowTitles1-Detail 2 3 2 2 2 3 3 2 2" xfId="23834" xr:uid="{00000000-0005-0000-0000-0000632B0000}"/>
    <cellStyle name="RowTitles1-Detail 2 3 2 2 2 3 3 2 2 2" xfId="35165" xr:uid="{00000000-0005-0000-0000-0000642B0000}"/>
    <cellStyle name="RowTitles1-Detail 2 3 2 2 2 3 3 2 3" xfId="32560" xr:uid="{00000000-0005-0000-0000-0000652B0000}"/>
    <cellStyle name="RowTitles1-Detail 2 3 2 2 2 3 3 3" xfId="17066" xr:uid="{00000000-0005-0000-0000-0000662B0000}"/>
    <cellStyle name="RowTitles1-Detail 2 3 2 2 2 3 3 3 2" xfId="29732" xr:uid="{00000000-0005-0000-0000-0000672B0000}"/>
    <cellStyle name="RowTitles1-Detail 2 3 2 2 2 3 3 3 2 2" xfId="38510" xr:uid="{00000000-0005-0000-0000-0000682B0000}"/>
    <cellStyle name="RowTitles1-Detail 2 3 2 2 2 3 3 4" xfId="8641" xr:uid="{00000000-0005-0000-0000-0000692B0000}"/>
    <cellStyle name="RowTitles1-Detail 2 3 2 2 2 3 3 4 2" xfId="25870" xr:uid="{00000000-0005-0000-0000-00006A2B0000}"/>
    <cellStyle name="RowTitles1-Detail 2 3 2 2 2 3 3 5" xfId="20778" xr:uid="{00000000-0005-0000-0000-00006B2B0000}"/>
    <cellStyle name="RowTitles1-Detail 2 3 2 2 2 3 4" xfId="9437" xr:uid="{00000000-0005-0000-0000-00006C2B0000}"/>
    <cellStyle name="RowTitles1-Detail 2 3 2 2 2 3 4 2" xfId="25810" xr:uid="{00000000-0005-0000-0000-00006D2B0000}"/>
    <cellStyle name="RowTitles1-Detail 2 3 2 2 2 3 5" xfId="10785" xr:uid="{00000000-0005-0000-0000-00006E2B0000}"/>
    <cellStyle name="RowTitles1-Detail 2 3 2 2 2 3 5 2" xfId="21249" xr:uid="{00000000-0005-0000-0000-00006F2B0000}"/>
    <cellStyle name="RowTitles1-Detail 2 3 2 2 2 3 5 2 2" xfId="33506" xr:uid="{00000000-0005-0000-0000-0000702B0000}"/>
    <cellStyle name="RowTitles1-Detail 2 3 2 2 2 3 5 3" xfId="30639" xr:uid="{00000000-0005-0000-0000-0000712B0000}"/>
    <cellStyle name="RowTitles1-Detail 2 3 2 2 2 3 6" xfId="14470" xr:uid="{00000000-0005-0000-0000-0000722B0000}"/>
    <cellStyle name="RowTitles1-Detail 2 3 2 2 2 3 6 2" xfId="27163" xr:uid="{00000000-0005-0000-0000-0000732B0000}"/>
    <cellStyle name="RowTitles1-Detail 2 3 2 2 2 3 6 2 2" xfId="35999" xr:uid="{00000000-0005-0000-0000-0000742B0000}"/>
    <cellStyle name="RowTitles1-Detail 2 3 2 2 2 3 7" xfId="5592" xr:uid="{00000000-0005-0000-0000-0000752B0000}"/>
    <cellStyle name="RowTitles1-Detail 2 3 2 2 2 3 7 2" xfId="18564" xr:uid="{00000000-0005-0000-0000-0000762B0000}"/>
    <cellStyle name="RowTitles1-Detail 2 3 2 2 2 3 8" xfId="18966" xr:uid="{00000000-0005-0000-0000-0000772B0000}"/>
    <cellStyle name="RowTitles1-Detail 2 3 2 2 2 4" xfId="1302" xr:uid="{00000000-0005-0000-0000-0000782B0000}"/>
    <cellStyle name="RowTitles1-Detail 2 3 2 2 2 4 2" xfId="2331" xr:uid="{00000000-0005-0000-0000-0000792B0000}"/>
    <cellStyle name="RowTitles1-Detail 2 3 2 2 2 4 2 2" xfId="11972" xr:uid="{00000000-0005-0000-0000-00007A2B0000}"/>
    <cellStyle name="RowTitles1-Detail 2 3 2 2 2 4 2 2 2" xfId="22372" xr:uid="{00000000-0005-0000-0000-00007B2B0000}"/>
    <cellStyle name="RowTitles1-Detail 2 3 2 2 2 4 2 2 2 2" xfId="34053" xr:uid="{00000000-0005-0000-0000-00007C2B0000}"/>
    <cellStyle name="RowTitles1-Detail 2 3 2 2 2 4 2 2 3" xfId="31253" xr:uid="{00000000-0005-0000-0000-00007D2B0000}"/>
    <cellStyle name="RowTitles1-Detail 2 3 2 2 2 4 2 3" xfId="15619" xr:uid="{00000000-0005-0000-0000-00007E2B0000}"/>
    <cellStyle name="RowTitles1-Detail 2 3 2 2 2 4 2 3 2" xfId="28285" xr:uid="{00000000-0005-0000-0000-00007F2B0000}"/>
    <cellStyle name="RowTitles1-Detail 2 3 2 2 2 4 2 3 2 2" xfId="37072" xr:uid="{00000000-0005-0000-0000-0000802B0000}"/>
    <cellStyle name="RowTitles1-Detail 2 3 2 2 2 4 2 4" xfId="7364" xr:uid="{00000000-0005-0000-0000-0000812B0000}"/>
    <cellStyle name="RowTitles1-Detail 2 3 2 2 2 4 2 4 2" xfId="27717" xr:uid="{00000000-0005-0000-0000-0000822B0000}"/>
    <cellStyle name="RowTitles1-Detail 2 3 2 2 2 4 2 5" xfId="20805" xr:uid="{00000000-0005-0000-0000-0000832B0000}"/>
    <cellStyle name="RowTitles1-Detail 2 3 2 2 2 4 3" xfId="4080" xr:uid="{00000000-0005-0000-0000-0000842B0000}"/>
    <cellStyle name="RowTitles1-Detail 2 3 2 2 2 4 3 2" xfId="13702" xr:uid="{00000000-0005-0000-0000-0000852B0000}"/>
    <cellStyle name="RowTitles1-Detail 2 3 2 2 2 4 3 2 2" xfId="24054" xr:uid="{00000000-0005-0000-0000-0000862B0000}"/>
    <cellStyle name="RowTitles1-Detail 2 3 2 2 2 4 3 2 2 2" xfId="35314" xr:uid="{00000000-0005-0000-0000-0000872B0000}"/>
    <cellStyle name="RowTitles1-Detail 2 3 2 2 2 4 3 2 3" xfId="32732" xr:uid="{00000000-0005-0000-0000-0000882B0000}"/>
    <cellStyle name="RowTitles1-Detail 2 3 2 2 2 4 3 3" xfId="17279" xr:uid="{00000000-0005-0000-0000-0000892B0000}"/>
    <cellStyle name="RowTitles1-Detail 2 3 2 2 2 4 3 3 2" xfId="29945" xr:uid="{00000000-0005-0000-0000-00008A2B0000}"/>
    <cellStyle name="RowTitles1-Detail 2 3 2 2 2 4 3 3 2 2" xfId="38722" xr:uid="{00000000-0005-0000-0000-00008B2B0000}"/>
    <cellStyle name="RowTitles1-Detail 2 3 2 2 2 4 3 4" xfId="9687" xr:uid="{00000000-0005-0000-0000-00008C2B0000}"/>
    <cellStyle name="RowTitles1-Detail 2 3 2 2 2 4 3 4 2" xfId="26284" xr:uid="{00000000-0005-0000-0000-00008D2B0000}"/>
    <cellStyle name="RowTitles1-Detail 2 3 2 2 2 4 3 5" xfId="25204" xr:uid="{00000000-0005-0000-0000-00008E2B0000}"/>
    <cellStyle name="RowTitles1-Detail 2 3 2 2 2 4 4" xfId="10973" xr:uid="{00000000-0005-0000-0000-00008F2B0000}"/>
    <cellStyle name="RowTitles1-Detail 2 3 2 2 2 4 4 2" xfId="21412" xr:uid="{00000000-0005-0000-0000-0000902B0000}"/>
    <cellStyle name="RowTitles1-Detail 2 3 2 2 2 4 4 2 2" xfId="33599" xr:uid="{00000000-0005-0000-0000-0000912B0000}"/>
    <cellStyle name="RowTitles1-Detail 2 3 2 2 2 4 4 3" xfId="30747" xr:uid="{00000000-0005-0000-0000-0000922B0000}"/>
    <cellStyle name="RowTitles1-Detail 2 3 2 2 2 4 5" xfId="14680" xr:uid="{00000000-0005-0000-0000-0000932B0000}"/>
    <cellStyle name="RowTitles1-Detail 2 3 2 2 2 4 5 2" xfId="27365" xr:uid="{00000000-0005-0000-0000-0000942B0000}"/>
    <cellStyle name="RowTitles1-Detail 2 3 2 2 2 4 5 2 2" xfId="36193" xr:uid="{00000000-0005-0000-0000-0000952B0000}"/>
    <cellStyle name="RowTitles1-Detail 2 3 2 2 2 4 6" xfId="5820" xr:uid="{00000000-0005-0000-0000-0000962B0000}"/>
    <cellStyle name="RowTitles1-Detail 2 3 2 2 2 4 6 2" xfId="26480" xr:uid="{00000000-0005-0000-0000-0000972B0000}"/>
    <cellStyle name="RowTitles1-Detail 2 3 2 2 2 4 7" xfId="20563" xr:uid="{00000000-0005-0000-0000-0000982B0000}"/>
    <cellStyle name="RowTitles1-Detail 2 3 2 2 2 5" xfId="1518" xr:uid="{00000000-0005-0000-0000-0000992B0000}"/>
    <cellStyle name="RowTitles1-Detail 2 3 2 2 2 5 2" xfId="2332" xr:uid="{00000000-0005-0000-0000-00009A2B0000}"/>
    <cellStyle name="RowTitles1-Detail 2 3 2 2 2 5 2 2" xfId="11973" xr:uid="{00000000-0005-0000-0000-00009B2B0000}"/>
    <cellStyle name="RowTitles1-Detail 2 3 2 2 2 5 2 2 2" xfId="22373" xr:uid="{00000000-0005-0000-0000-00009C2B0000}"/>
    <cellStyle name="RowTitles1-Detail 2 3 2 2 2 5 2 2 2 2" xfId="34054" xr:uid="{00000000-0005-0000-0000-00009D2B0000}"/>
    <cellStyle name="RowTitles1-Detail 2 3 2 2 2 5 2 2 3" xfId="31254" xr:uid="{00000000-0005-0000-0000-00009E2B0000}"/>
    <cellStyle name="RowTitles1-Detail 2 3 2 2 2 5 2 3" xfId="15620" xr:uid="{00000000-0005-0000-0000-00009F2B0000}"/>
    <cellStyle name="RowTitles1-Detail 2 3 2 2 2 5 2 3 2" xfId="28286" xr:uid="{00000000-0005-0000-0000-0000A02B0000}"/>
    <cellStyle name="RowTitles1-Detail 2 3 2 2 2 5 2 3 2 2" xfId="37073" xr:uid="{00000000-0005-0000-0000-0000A12B0000}"/>
    <cellStyle name="RowTitles1-Detail 2 3 2 2 2 5 2 4" xfId="7365" xr:uid="{00000000-0005-0000-0000-0000A22B0000}"/>
    <cellStyle name="RowTitles1-Detail 2 3 2 2 2 5 2 4 2" xfId="4682" xr:uid="{00000000-0005-0000-0000-0000A32B0000}"/>
    <cellStyle name="RowTitles1-Detail 2 3 2 2 2 5 2 5" xfId="26793" xr:uid="{00000000-0005-0000-0000-0000A42B0000}"/>
    <cellStyle name="RowTitles1-Detail 2 3 2 2 2 5 3" xfId="4296" xr:uid="{00000000-0005-0000-0000-0000A52B0000}"/>
    <cellStyle name="RowTitles1-Detail 2 3 2 2 2 5 3 2" xfId="13918" xr:uid="{00000000-0005-0000-0000-0000A62B0000}"/>
    <cellStyle name="RowTitles1-Detail 2 3 2 2 2 5 3 2 2" xfId="24259" xr:uid="{00000000-0005-0000-0000-0000A72B0000}"/>
    <cellStyle name="RowTitles1-Detail 2 3 2 2 2 5 3 2 2 2" xfId="35454" xr:uid="{00000000-0005-0000-0000-0000A82B0000}"/>
    <cellStyle name="RowTitles1-Detail 2 3 2 2 2 5 3 2 3" xfId="32893" xr:uid="{00000000-0005-0000-0000-0000A92B0000}"/>
    <cellStyle name="RowTitles1-Detail 2 3 2 2 2 5 3 3" xfId="17477" xr:uid="{00000000-0005-0000-0000-0000AA2B0000}"/>
    <cellStyle name="RowTitles1-Detail 2 3 2 2 2 5 3 3 2" xfId="30143" xr:uid="{00000000-0005-0000-0000-0000AB2B0000}"/>
    <cellStyle name="RowTitles1-Detail 2 3 2 2 2 5 3 3 2 2" xfId="38920" xr:uid="{00000000-0005-0000-0000-0000AC2B0000}"/>
    <cellStyle name="RowTitles1-Detail 2 3 2 2 2 5 3 4" xfId="9688" xr:uid="{00000000-0005-0000-0000-0000AD2B0000}"/>
    <cellStyle name="RowTitles1-Detail 2 3 2 2 2 5 3 4 2" xfId="20705" xr:uid="{00000000-0005-0000-0000-0000AE2B0000}"/>
    <cellStyle name="RowTitles1-Detail 2 3 2 2 2 5 3 5" xfId="18969" xr:uid="{00000000-0005-0000-0000-0000AF2B0000}"/>
    <cellStyle name="RowTitles1-Detail 2 3 2 2 2 5 4" xfId="11189" xr:uid="{00000000-0005-0000-0000-0000B02B0000}"/>
    <cellStyle name="RowTitles1-Detail 2 3 2 2 2 5 4 2" xfId="21620" xr:uid="{00000000-0005-0000-0000-0000B12B0000}"/>
    <cellStyle name="RowTitles1-Detail 2 3 2 2 2 5 4 2 2" xfId="33739" xr:uid="{00000000-0005-0000-0000-0000B22B0000}"/>
    <cellStyle name="RowTitles1-Detail 2 3 2 2 2 5 4 3" xfId="30908" xr:uid="{00000000-0005-0000-0000-0000B32B0000}"/>
    <cellStyle name="RowTitles1-Detail 2 3 2 2 2 5 5" xfId="14896" xr:uid="{00000000-0005-0000-0000-0000B42B0000}"/>
    <cellStyle name="RowTitles1-Detail 2 3 2 2 2 5 5 2" xfId="27572" xr:uid="{00000000-0005-0000-0000-0000B52B0000}"/>
    <cellStyle name="RowTitles1-Detail 2 3 2 2 2 5 5 2 2" xfId="36391" xr:uid="{00000000-0005-0000-0000-0000B62B0000}"/>
    <cellStyle name="RowTitles1-Detail 2 3 2 2 2 5 6" xfId="5821" xr:uid="{00000000-0005-0000-0000-0000B72B0000}"/>
    <cellStyle name="RowTitles1-Detail 2 3 2 2 2 5 6 2" xfId="26412" xr:uid="{00000000-0005-0000-0000-0000B82B0000}"/>
    <cellStyle name="RowTitles1-Detail 2 3 2 2 2 5 7" xfId="25101" xr:uid="{00000000-0005-0000-0000-0000B92B0000}"/>
    <cellStyle name="RowTitles1-Detail 2 3 2 2 2 6" xfId="1720" xr:uid="{00000000-0005-0000-0000-0000BA2B0000}"/>
    <cellStyle name="RowTitles1-Detail 2 3 2 2 2 6 2" xfId="2333" xr:uid="{00000000-0005-0000-0000-0000BB2B0000}"/>
    <cellStyle name="RowTitles1-Detail 2 3 2 2 2 6 2 2" xfId="11974" xr:uid="{00000000-0005-0000-0000-0000BC2B0000}"/>
    <cellStyle name="RowTitles1-Detail 2 3 2 2 2 6 2 2 2" xfId="22374" xr:uid="{00000000-0005-0000-0000-0000BD2B0000}"/>
    <cellStyle name="RowTitles1-Detail 2 3 2 2 2 6 2 2 2 2" xfId="34055" xr:uid="{00000000-0005-0000-0000-0000BE2B0000}"/>
    <cellStyle name="RowTitles1-Detail 2 3 2 2 2 6 2 2 3" xfId="31255" xr:uid="{00000000-0005-0000-0000-0000BF2B0000}"/>
    <cellStyle name="RowTitles1-Detail 2 3 2 2 2 6 2 3" xfId="15621" xr:uid="{00000000-0005-0000-0000-0000C02B0000}"/>
    <cellStyle name="RowTitles1-Detail 2 3 2 2 2 6 2 3 2" xfId="28287" xr:uid="{00000000-0005-0000-0000-0000C12B0000}"/>
    <cellStyle name="RowTitles1-Detail 2 3 2 2 2 6 2 3 2 2" xfId="37074" xr:uid="{00000000-0005-0000-0000-0000C22B0000}"/>
    <cellStyle name="RowTitles1-Detail 2 3 2 2 2 6 2 4" xfId="7366" xr:uid="{00000000-0005-0000-0000-0000C32B0000}"/>
    <cellStyle name="RowTitles1-Detail 2 3 2 2 2 6 2 4 2" xfId="24648" xr:uid="{00000000-0005-0000-0000-0000C42B0000}"/>
    <cellStyle name="RowTitles1-Detail 2 3 2 2 2 6 2 5" xfId="26347" xr:uid="{00000000-0005-0000-0000-0000C52B0000}"/>
    <cellStyle name="RowTitles1-Detail 2 3 2 2 2 6 3" xfId="4498" xr:uid="{00000000-0005-0000-0000-0000C62B0000}"/>
    <cellStyle name="RowTitles1-Detail 2 3 2 2 2 6 3 2" xfId="14120" xr:uid="{00000000-0005-0000-0000-0000C72B0000}"/>
    <cellStyle name="RowTitles1-Detail 2 3 2 2 2 6 3 2 2" xfId="24452" xr:uid="{00000000-0005-0000-0000-0000C82B0000}"/>
    <cellStyle name="RowTitles1-Detail 2 3 2 2 2 6 3 2 2 2" xfId="35585" xr:uid="{00000000-0005-0000-0000-0000C92B0000}"/>
    <cellStyle name="RowTitles1-Detail 2 3 2 2 2 6 3 2 3" xfId="33045" xr:uid="{00000000-0005-0000-0000-0000CA2B0000}"/>
    <cellStyle name="RowTitles1-Detail 2 3 2 2 2 6 3 3" xfId="17664" xr:uid="{00000000-0005-0000-0000-0000CB2B0000}"/>
    <cellStyle name="RowTitles1-Detail 2 3 2 2 2 6 3 3 2" xfId="30330" xr:uid="{00000000-0005-0000-0000-0000CC2B0000}"/>
    <cellStyle name="RowTitles1-Detail 2 3 2 2 2 6 3 3 2 2" xfId="39107" xr:uid="{00000000-0005-0000-0000-0000CD2B0000}"/>
    <cellStyle name="RowTitles1-Detail 2 3 2 2 2 6 3 4" xfId="9689" xr:uid="{00000000-0005-0000-0000-0000CE2B0000}"/>
    <cellStyle name="RowTitles1-Detail 2 3 2 2 2 6 3 4 2" xfId="24876" xr:uid="{00000000-0005-0000-0000-0000CF2B0000}"/>
    <cellStyle name="RowTitles1-Detail 2 3 2 2 2 6 3 5" xfId="4890" xr:uid="{00000000-0005-0000-0000-0000D02B0000}"/>
    <cellStyle name="RowTitles1-Detail 2 3 2 2 2 6 4" xfId="11391" xr:uid="{00000000-0005-0000-0000-0000D12B0000}"/>
    <cellStyle name="RowTitles1-Detail 2 3 2 2 2 6 4 2" xfId="21816" xr:uid="{00000000-0005-0000-0000-0000D22B0000}"/>
    <cellStyle name="RowTitles1-Detail 2 3 2 2 2 6 4 2 2" xfId="33870" xr:uid="{00000000-0005-0000-0000-0000D32B0000}"/>
    <cellStyle name="RowTitles1-Detail 2 3 2 2 2 6 4 3" xfId="31060" xr:uid="{00000000-0005-0000-0000-0000D42B0000}"/>
    <cellStyle name="RowTitles1-Detail 2 3 2 2 2 6 5" xfId="15098" xr:uid="{00000000-0005-0000-0000-0000D52B0000}"/>
    <cellStyle name="RowTitles1-Detail 2 3 2 2 2 6 5 2" xfId="27767" xr:uid="{00000000-0005-0000-0000-0000D62B0000}"/>
    <cellStyle name="RowTitles1-Detail 2 3 2 2 2 6 5 2 2" xfId="36578" xr:uid="{00000000-0005-0000-0000-0000D72B0000}"/>
    <cellStyle name="RowTitles1-Detail 2 3 2 2 2 6 6" xfId="5822" xr:uid="{00000000-0005-0000-0000-0000D82B0000}"/>
    <cellStyle name="RowTitles1-Detail 2 3 2 2 2 6 6 2" xfId="20273" xr:uid="{00000000-0005-0000-0000-0000D92B0000}"/>
    <cellStyle name="RowTitles1-Detail 2 3 2 2 2 6 7" xfId="26183" xr:uid="{00000000-0005-0000-0000-0000DA2B0000}"/>
    <cellStyle name="RowTitles1-Detail 2 3 2 2 2 7" xfId="2328" xr:uid="{00000000-0005-0000-0000-0000DB2B0000}"/>
    <cellStyle name="RowTitles1-Detail 2 3 2 2 2 7 2" xfId="11969" xr:uid="{00000000-0005-0000-0000-0000DC2B0000}"/>
    <cellStyle name="RowTitles1-Detail 2 3 2 2 2 7 2 2" xfId="22369" xr:uid="{00000000-0005-0000-0000-0000DD2B0000}"/>
    <cellStyle name="RowTitles1-Detail 2 3 2 2 2 7 2 2 2" xfId="34050" xr:uid="{00000000-0005-0000-0000-0000DE2B0000}"/>
    <cellStyle name="RowTitles1-Detail 2 3 2 2 2 7 2 3" xfId="31250" xr:uid="{00000000-0005-0000-0000-0000DF2B0000}"/>
    <cellStyle name="RowTitles1-Detail 2 3 2 2 2 7 3" xfId="15616" xr:uid="{00000000-0005-0000-0000-0000E02B0000}"/>
    <cellStyle name="RowTitles1-Detail 2 3 2 2 2 7 3 2" xfId="28282" xr:uid="{00000000-0005-0000-0000-0000E12B0000}"/>
    <cellStyle name="RowTitles1-Detail 2 3 2 2 2 7 3 2 2" xfId="37069" xr:uid="{00000000-0005-0000-0000-0000E22B0000}"/>
    <cellStyle name="RowTitles1-Detail 2 3 2 2 2 7 4" xfId="6475" xr:uid="{00000000-0005-0000-0000-0000E32B0000}"/>
    <cellStyle name="RowTitles1-Detail 2 3 2 2 2 7 4 2" xfId="19136" xr:uid="{00000000-0005-0000-0000-0000E42B0000}"/>
    <cellStyle name="RowTitles1-Detail 2 3 2 2 2 7 5" xfId="19598" xr:uid="{00000000-0005-0000-0000-0000E52B0000}"/>
    <cellStyle name="RowTitles1-Detail 2 3 2 2 2 8" xfId="8875" xr:uid="{00000000-0005-0000-0000-0000E62B0000}"/>
    <cellStyle name="RowTitles1-Detail 2 3 2 2 2 8 2" xfId="21138" xr:uid="{00000000-0005-0000-0000-0000E72B0000}"/>
    <cellStyle name="RowTitles1-Detail 2 3 2 2 2 9" xfId="10274" xr:uid="{00000000-0005-0000-0000-0000E82B0000}"/>
    <cellStyle name="RowTitles1-Detail 2 3 2 2 2 9 2" xfId="17957" xr:uid="{00000000-0005-0000-0000-0000E92B0000}"/>
    <cellStyle name="RowTitles1-Detail 2 3 2 2 2 9 2 2" xfId="33161" xr:uid="{00000000-0005-0000-0000-0000EA2B0000}"/>
    <cellStyle name="RowTitles1-Detail 2 3 2 2 2_STUD aligned by INSTIT" xfId="4958" xr:uid="{00000000-0005-0000-0000-0000EB2B0000}"/>
    <cellStyle name="RowTitles1-Detail 2 3 2 2 3" xfId="497" xr:uid="{00000000-0005-0000-0000-0000EC2B0000}"/>
    <cellStyle name="RowTitles1-Detail 2 3 2 2 3 2" xfId="853" xr:uid="{00000000-0005-0000-0000-0000ED2B0000}"/>
    <cellStyle name="RowTitles1-Detail 2 3 2 2 3 2 2" xfId="2335" xr:uid="{00000000-0005-0000-0000-0000EE2B0000}"/>
    <cellStyle name="RowTitles1-Detail 2 3 2 2 3 2 2 2" xfId="11976" xr:uid="{00000000-0005-0000-0000-0000EF2B0000}"/>
    <cellStyle name="RowTitles1-Detail 2 3 2 2 3 2 2 2 2" xfId="22376" xr:uid="{00000000-0005-0000-0000-0000F02B0000}"/>
    <cellStyle name="RowTitles1-Detail 2 3 2 2 3 2 2 2 2 2" xfId="34057" xr:uid="{00000000-0005-0000-0000-0000F12B0000}"/>
    <cellStyle name="RowTitles1-Detail 2 3 2 2 3 2 2 2 3" xfId="31257" xr:uid="{00000000-0005-0000-0000-0000F22B0000}"/>
    <cellStyle name="RowTitles1-Detail 2 3 2 2 3 2 2 3" xfId="15623" xr:uid="{00000000-0005-0000-0000-0000F32B0000}"/>
    <cellStyle name="RowTitles1-Detail 2 3 2 2 3 2 2 3 2" xfId="28289" xr:uid="{00000000-0005-0000-0000-0000F42B0000}"/>
    <cellStyle name="RowTitles1-Detail 2 3 2 2 3 2 2 3 2 2" xfId="37076" xr:uid="{00000000-0005-0000-0000-0000F52B0000}"/>
    <cellStyle name="RowTitles1-Detail 2 3 2 2 3 2 2 4" xfId="6795" xr:uid="{00000000-0005-0000-0000-0000F62B0000}"/>
    <cellStyle name="RowTitles1-Detail 2 3 2 2 3 2 2 4 2" xfId="18339" xr:uid="{00000000-0005-0000-0000-0000F72B0000}"/>
    <cellStyle name="RowTitles1-Detail 2 3 2 2 3 2 2 5" xfId="18262" xr:uid="{00000000-0005-0000-0000-0000F82B0000}"/>
    <cellStyle name="RowTitles1-Detail 2 3 2 2 3 2 3" xfId="3634" xr:uid="{00000000-0005-0000-0000-0000F92B0000}"/>
    <cellStyle name="RowTitles1-Detail 2 3 2 2 3 2 3 2" xfId="13261" xr:uid="{00000000-0005-0000-0000-0000FA2B0000}"/>
    <cellStyle name="RowTitles1-Detail 2 3 2 2 3 2 3 2 2" xfId="23627" xr:uid="{00000000-0005-0000-0000-0000FB2B0000}"/>
    <cellStyle name="RowTitles1-Detail 2 3 2 2 3 2 3 2 2 2" xfId="35036" xr:uid="{00000000-0005-0000-0000-0000FC2B0000}"/>
    <cellStyle name="RowTitles1-Detail 2 3 2 2 3 2 3 2 3" xfId="32409" xr:uid="{00000000-0005-0000-0000-0000FD2B0000}"/>
    <cellStyle name="RowTitles1-Detail 2 3 2 2 3 2 3 3" xfId="16867" xr:uid="{00000000-0005-0000-0000-0000FE2B0000}"/>
    <cellStyle name="RowTitles1-Detail 2 3 2 2 3 2 3 3 2" xfId="29533" xr:uid="{00000000-0005-0000-0000-0000FF2B0000}"/>
    <cellStyle name="RowTitles1-Detail 2 3 2 2 3 2 3 3 2 2" xfId="38312" xr:uid="{00000000-0005-0000-0000-0000002C0000}"/>
    <cellStyle name="RowTitles1-Detail 2 3 2 2 3 2 3 4" xfId="8301" xr:uid="{00000000-0005-0000-0000-0000012C0000}"/>
    <cellStyle name="RowTitles1-Detail 2 3 2 2 3 2 3 4 2" xfId="18091" xr:uid="{00000000-0005-0000-0000-0000022C0000}"/>
    <cellStyle name="RowTitles1-Detail 2 3 2 2 3 2 3 5" xfId="4858" xr:uid="{00000000-0005-0000-0000-0000032C0000}"/>
    <cellStyle name="RowTitles1-Detail 2 3 2 2 3 2 4" xfId="9094" xr:uid="{00000000-0005-0000-0000-0000042C0000}"/>
    <cellStyle name="RowTitles1-Detail 2 3 2 2 3 2 4 2" xfId="26119" xr:uid="{00000000-0005-0000-0000-0000052C0000}"/>
    <cellStyle name="RowTitles1-Detail 2 3 2 2 3 2 5" xfId="10605" xr:uid="{00000000-0005-0000-0000-0000062C0000}"/>
    <cellStyle name="RowTitles1-Detail 2 3 2 2 3 2 5 2" xfId="21088" xr:uid="{00000000-0005-0000-0000-0000072C0000}"/>
    <cellStyle name="RowTitles1-Detail 2 3 2 2 3 2 5 2 2" xfId="33423" xr:uid="{00000000-0005-0000-0000-0000082C0000}"/>
    <cellStyle name="RowTitles1-Detail 2 3 2 2 3 2 5 3" xfId="30538" xr:uid="{00000000-0005-0000-0000-0000092C0000}"/>
    <cellStyle name="RowTitles1-Detail 2 3 2 2 3 2 6" xfId="14267" xr:uid="{00000000-0005-0000-0000-00000A2C0000}"/>
    <cellStyle name="RowTitles1-Detail 2 3 2 2 3 2 6 2" xfId="26968" xr:uid="{00000000-0005-0000-0000-00000B2C0000}"/>
    <cellStyle name="RowTitles1-Detail 2 3 2 2 3 2 6 2 2" xfId="35810" xr:uid="{00000000-0005-0000-0000-00000C2C0000}"/>
    <cellStyle name="RowTitles1-Detail 2 3 2 2 3 2 7" xfId="5323" xr:uid="{00000000-0005-0000-0000-00000D2C0000}"/>
    <cellStyle name="RowTitles1-Detail 2 3 2 2 3 2 7 2" xfId="18533" xr:uid="{00000000-0005-0000-0000-00000E2C0000}"/>
    <cellStyle name="RowTitles1-Detail 2 3 2 2 3 2 8" xfId="19723" xr:uid="{00000000-0005-0000-0000-00000F2C0000}"/>
    <cellStyle name="RowTitles1-Detail 2 3 2 2 3 3" xfId="1132" xr:uid="{00000000-0005-0000-0000-0000102C0000}"/>
    <cellStyle name="RowTitles1-Detail 2 3 2 2 3 3 2" xfId="2336" xr:uid="{00000000-0005-0000-0000-0000112C0000}"/>
    <cellStyle name="RowTitles1-Detail 2 3 2 2 3 3 2 2" xfId="11977" xr:uid="{00000000-0005-0000-0000-0000122C0000}"/>
    <cellStyle name="RowTitles1-Detail 2 3 2 2 3 3 2 2 2" xfId="22377" xr:uid="{00000000-0005-0000-0000-0000132C0000}"/>
    <cellStyle name="RowTitles1-Detail 2 3 2 2 3 3 2 2 2 2" xfId="34058" xr:uid="{00000000-0005-0000-0000-0000142C0000}"/>
    <cellStyle name="RowTitles1-Detail 2 3 2 2 3 3 2 2 3" xfId="31258" xr:uid="{00000000-0005-0000-0000-0000152C0000}"/>
    <cellStyle name="RowTitles1-Detail 2 3 2 2 3 3 2 3" xfId="15624" xr:uid="{00000000-0005-0000-0000-0000162C0000}"/>
    <cellStyle name="RowTitles1-Detail 2 3 2 2 3 3 2 3 2" xfId="28290" xr:uid="{00000000-0005-0000-0000-0000172C0000}"/>
    <cellStyle name="RowTitles1-Detail 2 3 2 2 3 3 2 3 2 2" xfId="37077" xr:uid="{00000000-0005-0000-0000-0000182C0000}"/>
    <cellStyle name="RowTitles1-Detail 2 3 2 2 3 3 2 4" xfId="6969" xr:uid="{00000000-0005-0000-0000-0000192C0000}"/>
    <cellStyle name="RowTitles1-Detail 2 3 2 2 3 3 2 4 2" xfId="5334" xr:uid="{00000000-0005-0000-0000-00001A2C0000}"/>
    <cellStyle name="RowTitles1-Detail 2 3 2 2 3 3 2 5" xfId="19809" xr:uid="{00000000-0005-0000-0000-00001B2C0000}"/>
    <cellStyle name="RowTitles1-Detail 2 3 2 2 3 3 3" xfId="3910" xr:uid="{00000000-0005-0000-0000-00001C2C0000}"/>
    <cellStyle name="RowTitles1-Detail 2 3 2 2 3 3 3 2" xfId="13532" xr:uid="{00000000-0005-0000-0000-00001D2C0000}"/>
    <cellStyle name="RowTitles1-Detail 2 3 2 2 3 3 3 2 2" xfId="23892" xr:uid="{00000000-0005-0000-0000-00001E2C0000}"/>
    <cellStyle name="RowTitles1-Detail 2 3 2 2 3 3 3 2 2 2" xfId="35201" xr:uid="{00000000-0005-0000-0000-00001F2C0000}"/>
    <cellStyle name="RowTitles1-Detail 2 3 2 2 3 3 3 2 3" xfId="32602" xr:uid="{00000000-0005-0000-0000-0000202C0000}"/>
    <cellStyle name="RowTitles1-Detail 2 3 2 2 3 3 3 3" xfId="17122" xr:uid="{00000000-0005-0000-0000-0000212C0000}"/>
    <cellStyle name="RowTitles1-Detail 2 3 2 2 3 3 3 3 2" xfId="29788" xr:uid="{00000000-0005-0000-0000-0000222C0000}"/>
    <cellStyle name="RowTitles1-Detail 2 3 2 2 3 3 3 3 2 2" xfId="38565" xr:uid="{00000000-0005-0000-0000-0000232C0000}"/>
    <cellStyle name="RowTitles1-Detail 2 3 2 2 3 3 3 4" xfId="8477" xr:uid="{00000000-0005-0000-0000-0000242C0000}"/>
    <cellStyle name="RowTitles1-Detail 2 3 2 2 3 3 3 4 2" xfId="19929" xr:uid="{00000000-0005-0000-0000-0000252C0000}"/>
    <cellStyle name="RowTitles1-Detail 2 3 2 2 3 3 3 5" xfId="18269" xr:uid="{00000000-0005-0000-0000-0000262C0000}"/>
    <cellStyle name="RowTitles1-Detail 2 3 2 2 3 3 4" xfId="9273" xr:uid="{00000000-0005-0000-0000-0000272C0000}"/>
    <cellStyle name="RowTitles1-Detail 2 3 2 2 3 3 4 2" xfId="20621" xr:uid="{00000000-0005-0000-0000-0000282C0000}"/>
    <cellStyle name="RowTitles1-Detail 2 3 2 2 3 3 5" xfId="14511" xr:uid="{00000000-0005-0000-0000-0000292C0000}"/>
    <cellStyle name="RowTitles1-Detail 2 3 2 2 3 3 5 2" xfId="27202" xr:uid="{00000000-0005-0000-0000-00002A2C0000}"/>
    <cellStyle name="RowTitles1-Detail 2 3 2 2 3 3 5 2 2" xfId="36037" xr:uid="{00000000-0005-0000-0000-00002B2C0000}"/>
    <cellStyle name="RowTitles1-Detail 2 3 2 2 3 4" xfId="1360" xr:uid="{00000000-0005-0000-0000-00002C2C0000}"/>
    <cellStyle name="RowTitles1-Detail 2 3 2 2 3 4 2" xfId="2337" xr:uid="{00000000-0005-0000-0000-00002D2C0000}"/>
    <cellStyle name="RowTitles1-Detail 2 3 2 2 3 4 2 2" xfId="11978" xr:uid="{00000000-0005-0000-0000-00002E2C0000}"/>
    <cellStyle name="RowTitles1-Detail 2 3 2 2 3 4 2 2 2" xfId="22378" xr:uid="{00000000-0005-0000-0000-00002F2C0000}"/>
    <cellStyle name="RowTitles1-Detail 2 3 2 2 3 4 2 2 2 2" xfId="34059" xr:uid="{00000000-0005-0000-0000-0000302C0000}"/>
    <cellStyle name="RowTitles1-Detail 2 3 2 2 3 4 2 2 3" xfId="31259" xr:uid="{00000000-0005-0000-0000-0000312C0000}"/>
    <cellStyle name="RowTitles1-Detail 2 3 2 2 3 4 2 3" xfId="15625" xr:uid="{00000000-0005-0000-0000-0000322C0000}"/>
    <cellStyle name="RowTitles1-Detail 2 3 2 2 3 4 2 3 2" xfId="28291" xr:uid="{00000000-0005-0000-0000-0000332C0000}"/>
    <cellStyle name="RowTitles1-Detail 2 3 2 2 3 4 2 3 2 2" xfId="37078" xr:uid="{00000000-0005-0000-0000-0000342C0000}"/>
    <cellStyle name="RowTitles1-Detail 2 3 2 2 3 4 2 4" xfId="7367" xr:uid="{00000000-0005-0000-0000-0000352C0000}"/>
    <cellStyle name="RowTitles1-Detail 2 3 2 2 3 4 2 4 2" xfId="26830" xr:uid="{00000000-0005-0000-0000-0000362C0000}"/>
    <cellStyle name="RowTitles1-Detail 2 3 2 2 3 4 2 5" xfId="25017" xr:uid="{00000000-0005-0000-0000-0000372C0000}"/>
    <cellStyle name="RowTitles1-Detail 2 3 2 2 3 4 3" xfId="4138" xr:uid="{00000000-0005-0000-0000-0000382C0000}"/>
    <cellStyle name="RowTitles1-Detail 2 3 2 2 3 4 3 2" xfId="13760" xr:uid="{00000000-0005-0000-0000-0000392C0000}"/>
    <cellStyle name="RowTitles1-Detail 2 3 2 2 3 4 3 2 2" xfId="24109" xr:uid="{00000000-0005-0000-0000-00003A2C0000}"/>
    <cellStyle name="RowTitles1-Detail 2 3 2 2 3 4 3 2 2 2" xfId="35350" xr:uid="{00000000-0005-0000-0000-00003B2C0000}"/>
    <cellStyle name="RowTitles1-Detail 2 3 2 2 3 4 3 2 3" xfId="32774" xr:uid="{00000000-0005-0000-0000-00003C2C0000}"/>
    <cellStyle name="RowTitles1-Detail 2 3 2 2 3 4 3 3" xfId="17334" xr:uid="{00000000-0005-0000-0000-00003D2C0000}"/>
    <cellStyle name="RowTitles1-Detail 2 3 2 2 3 4 3 3 2" xfId="30000" xr:uid="{00000000-0005-0000-0000-00003E2C0000}"/>
    <cellStyle name="RowTitles1-Detail 2 3 2 2 3 4 3 3 2 2" xfId="38777" xr:uid="{00000000-0005-0000-0000-00003F2C0000}"/>
    <cellStyle name="RowTitles1-Detail 2 3 2 2 3 4 3 4" xfId="9690" xr:uid="{00000000-0005-0000-0000-0000402C0000}"/>
    <cellStyle name="RowTitles1-Detail 2 3 2 2 3 4 3 4 2" xfId="18476" xr:uid="{00000000-0005-0000-0000-0000412C0000}"/>
    <cellStyle name="RowTitles1-Detail 2 3 2 2 3 4 3 5" xfId="25618" xr:uid="{00000000-0005-0000-0000-0000422C0000}"/>
    <cellStyle name="RowTitles1-Detail 2 3 2 2 3 4 4" xfId="11031" xr:uid="{00000000-0005-0000-0000-0000432C0000}"/>
    <cellStyle name="RowTitles1-Detail 2 3 2 2 3 4 4 2" xfId="21468" xr:uid="{00000000-0005-0000-0000-0000442C0000}"/>
    <cellStyle name="RowTitles1-Detail 2 3 2 2 3 4 4 2 2" xfId="33635" xr:uid="{00000000-0005-0000-0000-0000452C0000}"/>
    <cellStyle name="RowTitles1-Detail 2 3 2 2 3 4 4 3" xfId="30789" xr:uid="{00000000-0005-0000-0000-0000462C0000}"/>
    <cellStyle name="RowTitles1-Detail 2 3 2 2 3 4 5" xfId="14738" xr:uid="{00000000-0005-0000-0000-0000472C0000}"/>
    <cellStyle name="RowTitles1-Detail 2 3 2 2 3 4 5 2" xfId="27421" xr:uid="{00000000-0005-0000-0000-0000482C0000}"/>
    <cellStyle name="RowTitles1-Detail 2 3 2 2 3 4 5 2 2" xfId="36248" xr:uid="{00000000-0005-0000-0000-0000492C0000}"/>
    <cellStyle name="RowTitles1-Detail 2 3 2 2 3 4 6" xfId="5823" xr:uid="{00000000-0005-0000-0000-00004A2C0000}"/>
    <cellStyle name="RowTitles1-Detail 2 3 2 2 3 4 6 2" xfId="20433" xr:uid="{00000000-0005-0000-0000-00004B2C0000}"/>
    <cellStyle name="RowTitles1-Detail 2 3 2 2 3 4 7" xfId="26299" xr:uid="{00000000-0005-0000-0000-00004C2C0000}"/>
    <cellStyle name="RowTitles1-Detail 2 3 2 2 3 5" xfId="1576" xr:uid="{00000000-0005-0000-0000-00004D2C0000}"/>
    <cellStyle name="RowTitles1-Detail 2 3 2 2 3 5 2" xfId="2338" xr:uid="{00000000-0005-0000-0000-00004E2C0000}"/>
    <cellStyle name="RowTitles1-Detail 2 3 2 2 3 5 2 2" xfId="11979" xr:uid="{00000000-0005-0000-0000-00004F2C0000}"/>
    <cellStyle name="RowTitles1-Detail 2 3 2 2 3 5 2 2 2" xfId="22379" xr:uid="{00000000-0005-0000-0000-0000502C0000}"/>
    <cellStyle name="RowTitles1-Detail 2 3 2 2 3 5 2 2 2 2" xfId="34060" xr:uid="{00000000-0005-0000-0000-0000512C0000}"/>
    <cellStyle name="RowTitles1-Detail 2 3 2 2 3 5 2 2 3" xfId="31260" xr:uid="{00000000-0005-0000-0000-0000522C0000}"/>
    <cellStyle name="RowTitles1-Detail 2 3 2 2 3 5 2 3" xfId="15626" xr:uid="{00000000-0005-0000-0000-0000532C0000}"/>
    <cellStyle name="RowTitles1-Detail 2 3 2 2 3 5 2 3 2" xfId="28292" xr:uid="{00000000-0005-0000-0000-0000542C0000}"/>
    <cellStyle name="RowTitles1-Detail 2 3 2 2 3 5 2 3 2 2" xfId="37079" xr:uid="{00000000-0005-0000-0000-0000552C0000}"/>
    <cellStyle name="RowTitles1-Detail 2 3 2 2 3 5 2 4" xfId="7368" xr:uid="{00000000-0005-0000-0000-0000562C0000}"/>
    <cellStyle name="RowTitles1-Detail 2 3 2 2 3 5 2 4 2" xfId="18917" xr:uid="{00000000-0005-0000-0000-0000572C0000}"/>
    <cellStyle name="RowTitles1-Detail 2 3 2 2 3 5 2 5" xfId="26510" xr:uid="{00000000-0005-0000-0000-0000582C0000}"/>
    <cellStyle name="RowTitles1-Detail 2 3 2 2 3 5 3" xfId="4354" xr:uid="{00000000-0005-0000-0000-0000592C0000}"/>
    <cellStyle name="RowTitles1-Detail 2 3 2 2 3 5 3 2" xfId="13976" xr:uid="{00000000-0005-0000-0000-00005A2C0000}"/>
    <cellStyle name="RowTitles1-Detail 2 3 2 2 3 5 3 2 2" xfId="24315" xr:uid="{00000000-0005-0000-0000-00005B2C0000}"/>
    <cellStyle name="RowTitles1-Detail 2 3 2 2 3 5 3 2 2 2" xfId="35490" xr:uid="{00000000-0005-0000-0000-00005C2C0000}"/>
    <cellStyle name="RowTitles1-Detail 2 3 2 2 3 5 3 2 3" xfId="32935" xr:uid="{00000000-0005-0000-0000-00005D2C0000}"/>
    <cellStyle name="RowTitles1-Detail 2 3 2 2 3 5 3 3" xfId="17532" xr:uid="{00000000-0005-0000-0000-00005E2C0000}"/>
    <cellStyle name="RowTitles1-Detail 2 3 2 2 3 5 3 3 2" xfId="30198" xr:uid="{00000000-0005-0000-0000-00005F2C0000}"/>
    <cellStyle name="RowTitles1-Detail 2 3 2 2 3 5 3 3 2 2" xfId="38975" xr:uid="{00000000-0005-0000-0000-0000602C0000}"/>
    <cellStyle name="RowTitles1-Detail 2 3 2 2 3 5 3 4" xfId="9691" xr:uid="{00000000-0005-0000-0000-0000612C0000}"/>
    <cellStyle name="RowTitles1-Detail 2 3 2 2 3 5 3 4 2" xfId="19424" xr:uid="{00000000-0005-0000-0000-0000622C0000}"/>
    <cellStyle name="RowTitles1-Detail 2 3 2 2 3 5 3 5" xfId="19363" xr:uid="{00000000-0005-0000-0000-0000632C0000}"/>
    <cellStyle name="RowTitles1-Detail 2 3 2 2 3 5 4" xfId="11247" xr:uid="{00000000-0005-0000-0000-0000642C0000}"/>
    <cellStyle name="RowTitles1-Detail 2 3 2 2 3 5 4 2" xfId="21676" xr:uid="{00000000-0005-0000-0000-0000652C0000}"/>
    <cellStyle name="RowTitles1-Detail 2 3 2 2 3 5 4 2 2" xfId="33775" xr:uid="{00000000-0005-0000-0000-0000662C0000}"/>
    <cellStyle name="RowTitles1-Detail 2 3 2 2 3 5 4 3" xfId="30950" xr:uid="{00000000-0005-0000-0000-0000672C0000}"/>
    <cellStyle name="RowTitles1-Detail 2 3 2 2 3 5 5" xfId="14954" xr:uid="{00000000-0005-0000-0000-0000682C0000}"/>
    <cellStyle name="RowTitles1-Detail 2 3 2 2 3 5 5 2" xfId="27628" xr:uid="{00000000-0005-0000-0000-0000692C0000}"/>
    <cellStyle name="RowTitles1-Detail 2 3 2 2 3 5 5 2 2" xfId="36446" xr:uid="{00000000-0005-0000-0000-00006A2C0000}"/>
    <cellStyle name="RowTitles1-Detail 2 3 2 2 3 5 6" xfId="5824" xr:uid="{00000000-0005-0000-0000-00006B2C0000}"/>
    <cellStyle name="RowTitles1-Detail 2 3 2 2 3 5 6 2" xfId="25036" xr:uid="{00000000-0005-0000-0000-00006C2C0000}"/>
    <cellStyle name="RowTitles1-Detail 2 3 2 2 3 5 7" xfId="20198" xr:uid="{00000000-0005-0000-0000-00006D2C0000}"/>
    <cellStyle name="RowTitles1-Detail 2 3 2 2 3 6" xfId="1778" xr:uid="{00000000-0005-0000-0000-00006E2C0000}"/>
    <cellStyle name="RowTitles1-Detail 2 3 2 2 3 6 2" xfId="2339" xr:uid="{00000000-0005-0000-0000-00006F2C0000}"/>
    <cellStyle name="RowTitles1-Detail 2 3 2 2 3 6 2 2" xfId="11980" xr:uid="{00000000-0005-0000-0000-0000702C0000}"/>
    <cellStyle name="RowTitles1-Detail 2 3 2 2 3 6 2 2 2" xfId="22380" xr:uid="{00000000-0005-0000-0000-0000712C0000}"/>
    <cellStyle name="RowTitles1-Detail 2 3 2 2 3 6 2 2 2 2" xfId="34061" xr:uid="{00000000-0005-0000-0000-0000722C0000}"/>
    <cellStyle name="RowTitles1-Detail 2 3 2 2 3 6 2 2 3" xfId="31261" xr:uid="{00000000-0005-0000-0000-0000732C0000}"/>
    <cellStyle name="RowTitles1-Detail 2 3 2 2 3 6 2 3" xfId="15627" xr:uid="{00000000-0005-0000-0000-0000742C0000}"/>
    <cellStyle name="RowTitles1-Detail 2 3 2 2 3 6 2 3 2" xfId="28293" xr:uid="{00000000-0005-0000-0000-0000752C0000}"/>
    <cellStyle name="RowTitles1-Detail 2 3 2 2 3 6 2 3 2 2" xfId="37080" xr:uid="{00000000-0005-0000-0000-0000762C0000}"/>
    <cellStyle name="RowTitles1-Detail 2 3 2 2 3 6 2 4" xfId="7369" xr:uid="{00000000-0005-0000-0000-0000772C0000}"/>
    <cellStyle name="RowTitles1-Detail 2 3 2 2 3 6 2 4 2" xfId="19599" xr:uid="{00000000-0005-0000-0000-0000782C0000}"/>
    <cellStyle name="RowTitles1-Detail 2 3 2 2 3 6 2 5" xfId="24548" xr:uid="{00000000-0005-0000-0000-0000792C0000}"/>
    <cellStyle name="RowTitles1-Detail 2 3 2 2 3 6 3" xfId="4556" xr:uid="{00000000-0005-0000-0000-00007A2C0000}"/>
    <cellStyle name="RowTitles1-Detail 2 3 2 2 3 6 3 2" xfId="14178" xr:uid="{00000000-0005-0000-0000-00007B2C0000}"/>
    <cellStyle name="RowTitles1-Detail 2 3 2 2 3 6 3 2 2" xfId="24507" xr:uid="{00000000-0005-0000-0000-00007C2C0000}"/>
    <cellStyle name="RowTitles1-Detail 2 3 2 2 3 6 3 2 2 2" xfId="35621" xr:uid="{00000000-0005-0000-0000-00007D2C0000}"/>
    <cellStyle name="RowTitles1-Detail 2 3 2 2 3 6 3 2 3" xfId="33087" xr:uid="{00000000-0005-0000-0000-00007E2C0000}"/>
    <cellStyle name="RowTitles1-Detail 2 3 2 2 3 6 3 3" xfId="17719" xr:uid="{00000000-0005-0000-0000-00007F2C0000}"/>
    <cellStyle name="RowTitles1-Detail 2 3 2 2 3 6 3 3 2" xfId="30385" xr:uid="{00000000-0005-0000-0000-0000802C0000}"/>
    <cellStyle name="RowTitles1-Detail 2 3 2 2 3 6 3 3 2 2" xfId="39162" xr:uid="{00000000-0005-0000-0000-0000812C0000}"/>
    <cellStyle name="RowTitles1-Detail 2 3 2 2 3 6 3 4" xfId="9692" xr:uid="{00000000-0005-0000-0000-0000822C0000}"/>
    <cellStyle name="RowTitles1-Detail 2 3 2 2 3 6 3 4 2" xfId="25489" xr:uid="{00000000-0005-0000-0000-0000832C0000}"/>
    <cellStyle name="RowTitles1-Detail 2 3 2 2 3 6 3 5" xfId="26913" xr:uid="{00000000-0005-0000-0000-0000842C0000}"/>
    <cellStyle name="RowTitles1-Detail 2 3 2 2 3 6 4" xfId="11449" xr:uid="{00000000-0005-0000-0000-0000852C0000}"/>
    <cellStyle name="RowTitles1-Detail 2 3 2 2 3 6 4 2" xfId="21872" xr:uid="{00000000-0005-0000-0000-0000862C0000}"/>
    <cellStyle name="RowTitles1-Detail 2 3 2 2 3 6 4 2 2" xfId="33906" xr:uid="{00000000-0005-0000-0000-0000872C0000}"/>
    <cellStyle name="RowTitles1-Detail 2 3 2 2 3 6 4 3" xfId="31102" xr:uid="{00000000-0005-0000-0000-0000882C0000}"/>
    <cellStyle name="RowTitles1-Detail 2 3 2 2 3 6 5" xfId="15156" xr:uid="{00000000-0005-0000-0000-0000892C0000}"/>
    <cellStyle name="RowTitles1-Detail 2 3 2 2 3 6 5 2" xfId="27823" xr:uid="{00000000-0005-0000-0000-00008A2C0000}"/>
    <cellStyle name="RowTitles1-Detail 2 3 2 2 3 6 5 2 2" xfId="36633" xr:uid="{00000000-0005-0000-0000-00008B2C0000}"/>
    <cellStyle name="RowTitles1-Detail 2 3 2 2 3 6 6" xfId="5825" xr:uid="{00000000-0005-0000-0000-00008C2C0000}"/>
    <cellStyle name="RowTitles1-Detail 2 3 2 2 3 6 6 2" xfId="25936" xr:uid="{00000000-0005-0000-0000-00008D2C0000}"/>
    <cellStyle name="RowTitles1-Detail 2 3 2 2 3 6 7" xfId="21015" xr:uid="{00000000-0005-0000-0000-00008E2C0000}"/>
    <cellStyle name="RowTitles1-Detail 2 3 2 2 3 7" xfId="2334" xr:uid="{00000000-0005-0000-0000-00008F2C0000}"/>
    <cellStyle name="RowTitles1-Detail 2 3 2 2 3 7 2" xfId="11975" xr:uid="{00000000-0005-0000-0000-0000902C0000}"/>
    <cellStyle name="RowTitles1-Detail 2 3 2 2 3 7 2 2" xfId="22375" xr:uid="{00000000-0005-0000-0000-0000912C0000}"/>
    <cellStyle name="RowTitles1-Detail 2 3 2 2 3 7 2 2 2" xfId="34056" xr:uid="{00000000-0005-0000-0000-0000922C0000}"/>
    <cellStyle name="RowTitles1-Detail 2 3 2 2 3 7 2 3" xfId="31256" xr:uid="{00000000-0005-0000-0000-0000932C0000}"/>
    <cellStyle name="RowTitles1-Detail 2 3 2 2 3 7 3" xfId="15622" xr:uid="{00000000-0005-0000-0000-0000942C0000}"/>
    <cellStyle name="RowTitles1-Detail 2 3 2 2 3 7 3 2" xfId="28288" xr:uid="{00000000-0005-0000-0000-0000952C0000}"/>
    <cellStyle name="RowTitles1-Detail 2 3 2 2 3 7 3 2 2" xfId="37075" xr:uid="{00000000-0005-0000-0000-0000962C0000}"/>
    <cellStyle name="RowTitles1-Detail 2 3 2 2 3 7 4" xfId="6532" xr:uid="{00000000-0005-0000-0000-0000972C0000}"/>
    <cellStyle name="RowTitles1-Detail 2 3 2 2 3 7 4 2" xfId="18111" xr:uid="{00000000-0005-0000-0000-0000982C0000}"/>
    <cellStyle name="RowTitles1-Detail 2 3 2 2 3 7 5" xfId="26046" xr:uid="{00000000-0005-0000-0000-0000992C0000}"/>
    <cellStyle name="RowTitles1-Detail 2 3 2 2 3 8" xfId="3367" xr:uid="{00000000-0005-0000-0000-00009A2C0000}"/>
    <cellStyle name="RowTitles1-Detail 2 3 2 2 3 8 2" xfId="13008" xr:uid="{00000000-0005-0000-0000-00009B2C0000}"/>
    <cellStyle name="RowTitles1-Detail 2 3 2 2 3 8 2 2" xfId="23377" xr:uid="{00000000-0005-0000-0000-00009C2C0000}"/>
    <cellStyle name="RowTitles1-Detail 2 3 2 2 3 8 2 2 2" xfId="34887" xr:uid="{00000000-0005-0000-0000-00009D2C0000}"/>
    <cellStyle name="RowTitles1-Detail 2 3 2 2 3 8 2 3" xfId="32237" xr:uid="{00000000-0005-0000-0000-00009E2C0000}"/>
    <cellStyle name="RowTitles1-Detail 2 3 2 2 3 8 3" xfId="16619" xr:uid="{00000000-0005-0000-0000-00009F2C0000}"/>
    <cellStyle name="RowTitles1-Detail 2 3 2 2 3 8 3 2" xfId="29285" xr:uid="{00000000-0005-0000-0000-0000A02C0000}"/>
    <cellStyle name="RowTitles1-Detail 2 3 2 2 3 8 3 2 2" xfId="38072" xr:uid="{00000000-0005-0000-0000-0000A12C0000}"/>
    <cellStyle name="RowTitles1-Detail 2 3 2 2 3 8 4" xfId="8058" xr:uid="{00000000-0005-0000-0000-0000A22C0000}"/>
    <cellStyle name="RowTitles1-Detail 2 3 2 2 3 8 4 2" xfId="18499" xr:uid="{00000000-0005-0000-0000-0000A32C0000}"/>
    <cellStyle name="RowTitles1-Detail 2 3 2 2 3 8 5" xfId="20121" xr:uid="{00000000-0005-0000-0000-0000A42C0000}"/>
    <cellStyle name="RowTitles1-Detail 2 3 2 2 3 9" xfId="10713" xr:uid="{00000000-0005-0000-0000-0000A52C0000}"/>
    <cellStyle name="RowTitles1-Detail 2 3 2 2 3 9 2" xfId="20204" xr:uid="{00000000-0005-0000-0000-0000A62C0000}"/>
    <cellStyle name="RowTitles1-Detail 2 3 2 2 3 9 2 2" xfId="33284" xr:uid="{00000000-0005-0000-0000-0000A72C0000}"/>
    <cellStyle name="RowTitles1-Detail 2 3 2 2 3_STUD aligned by INSTIT" xfId="4959" xr:uid="{00000000-0005-0000-0000-0000A82C0000}"/>
    <cellStyle name="RowTitles1-Detail 2 3 2 2 4" xfId="527" xr:uid="{00000000-0005-0000-0000-0000A92C0000}"/>
    <cellStyle name="RowTitles1-Detail 2 3 2 2 4 2" xfId="883" xr:uid="{00000000-0005-0000-0000-0000AA2C0000}"/>
    <cellStyle name="RowTitles1-Detail 2 3 2 2 4 2 2" xfId="2341" xr:uid="{00000000-0005-0000-0000-0000AB2C0000}"/>
    <cellStyle name="RowTitles1-Detail 2 3 2 2 4 2 2 2" xfId="11982" xr:uid="{00000000-0005-0000-0000-0000AC2C0000}"/>
    <cellStyle name="RowTitles1-Detail 2 3 2 2 4 2 2 2 2" xfId="22382" xr:uid="{00000000-0005-0000-0000-0000AD2C0000}"/>
    <cellStyle name="RowTitles1-Detail 2 3 2 2 4 2 2 2 2 2" xfId="34063" xr:uid="{00000000-0005-0000-0000-0000AE2C0000}"/>
    <cellStyle name="RowTitles1-Detail 2 3 2 2 4 2 2 2 3" xfId="31263" xr:uid="{00000000-0005-0000-0000-0000AF2C0000}"/>
    <cellStyle name="RowTitles1-Detail 2 3 2 2 4 2 2 3" xfId="15629" xr:uid="{00000000-0005-0000-0000-0000B02C0000}"/>
    <cellStyle name="RowTitles1-Detail 2 3 2 2 4 2 2 3 2" xfId="28295" xr:uid="{00000000-0005-0000-0000-0000B12C0000}"/>
    <cellStyle name="RowTitles1-Detail 2 3 2 2 4 2 2 3 2 2" xfId="37082" xr:uid="{00000000-0005-0000-0000-0000B22C0000}"/>
    <cellStyle name="RowTitles1-Detail 2 3 2 2 4 2 2 4" xfId="6825" xr:uid="{00000000-0005-0000-0000-0000B32C0000}"/>
    <cellStyle name="RowTitles1-Detail 2 3 2 2 4 2 2 4 2" xfId="25793" xr:uid="{00000000-0005-0000-0000-0000B42C0000}"/>
    <cellStyle name="RowTitles1-Detail 2 3 2 2 4 2 2 5" xfId="19383" xr:uid="{00000000-0005-0000-0000-0000B52C0000}"/>
    <cellStyle name="RowTitles1-Detail 2 3 2 2 4 2 3" xfId="3664" xr:uid="{00000000-0005-0000-0000-0000B62C0000}"/>
    <cellStyle name="RowTitles1-Detail 2 3 2 2 4 2 3 2" xfId="13291" xr:uid="{00000000-0005-0000-0000-0000B72C0000}"/>
    <cellStyle name="RowTitles1-Detail 2 3 2 2 4 2 3 2 2" xfId="23657" xr:uid="{00000000-0005-0000-0000-0000B82C0000}"/>
    <cellStyle name="RowTitles1-Detail 2 3 2 2 4 2 3 2 2 2" xfId="35062" xr:uid="{00000000-0005-0000-0000-0000B92C0000}"/>
    <cellStyle name="RowTitles1-Detail 2 3 2 2 4 2 3 2 3" xfId="32439" xr:uid="{00000000-0005-0000-0000-0000BA2C0000}"/>
    <cellStyle name="RowTitles1-Detail 2 3 2 2 4 2 3 3" xfId="16897" xr:uid="{00000000-0005-0000-0000-0000BB2C0000}"/>
    <cellStyle name="RowTitles1-Detail 2 3 2 2 4 2 3 3 2" xfId="29563" xr:uid="{00000000-0005-0000-0000-0000BC2C0000}"/>
    <cellStyle name="RowTitles1-Detail 2 3 2 2 4 2 3 3 2 2" xfId="38342" xr:uid="{00000000-0005-0000-0000-0000BD2C0000}"/>
    <cellStyle name="RowTitles1-Detail 2 3 2 2 4 2 3 4" xfId="8331" xr:uid="{00000000-0005-0000-0000-0000BE2C0000}"/>
    <cellStyle name="RowTitles1-Detail 2 3 2 2 4 2 3 4 2" xfId="20787" xr:uid="{00000000-0005-0000-0000-0000BF2C0000}"/>
    <cellStyle name="RowTitles1-Detail 2 3 2 2 4 2 3 5" xfId="18587" xr:uid="{00000000-0005-0000-0000-0000C02C0000}"/>
    <cellStyle name="RowTitles1-Detail 2 3 2 2 4 2 4" xfId="9124" xr:uid="{00000000-0005-0000-0000-0000C12C0000}"/>
    <cellStyle name="RowTitles1-Detail 2 3 2 2 4 2 4 2" xfId="20854" xr:uid="{00000000-0005-0000-0000-0000C22C0000}"/>
    <cellStyle name="RowTitles1-Detail 2 3 2 2 4 2 5" xfId="10635" xr:uid="{00000000-0005-0000-0000-0000C32C0000}"/>
    <cellStyle name="RowTitles1-Detail 2 3 2 2 4 2 5 2" xfId="21118" xr:uid="{00000000-0005-0000-0000-0000C42C0000}"/>
    <cellStyle name="RowTitles1-Detail 2 3 2 2 4 2 5 2 2" xfId="33449" xr:uid="{00000000-0005-0000-0000-0000C52C0000}"/>
    <cellStyle name="RowTitles1-Detail 2 3 2 2 4 2 5 3" xfId="30568" xr:uid="{00000000-0005-0000-0000-0000C62C0000}"/>
    <cellStyle name="RowTitles1-Detail 2 3 2 2 4 2 6" xfId="14294" xr:uid="{00000000-0005-0000-0000-0000C72C0000}"/>
    <cellStyle name="RowTitles1-Detail 2 3 2 2 4 2 6 2" xfId="26995" xr:uid="{00000000-0005-0000-0000-0000C82C0000}"/>
    <cellStyle name="RowTitles1-Detail 2 3 2 2 4 2 6 2 2" xfId="35837" xr:uid="{00000000-0005-0000-0000-0000C92C0000}"/>
    <cellStyle name="RowTitles1-Detail 2 3 2 2 4 3" xfId="1162" xr:uid="{00000000-0005-0000-0000-0000CA2C0000}"/>
    <cellStyle name="RowTitles1-Detail 2 3 2 2 4 3 2" xfId="2342" xr:uid="{00000000-0005-0000-0000-0000CB2C0000}"/>
    <cellStyle name="RowTitles1-Detail 2 3 2 2 4 3 2 2" xfId="11983" xr:uid="{00000000-0005-0000-0000-0000CC2C0000}"/>
    <cellStyle name="RowTitles1-Detail 2 3 2 2 4 3 2 2 2" xfId="22383" xr:uid="{00000000-0005-0000-0000-0000CD2C0000}"/>
    <cellStyle name="RowTitles1-Detail 2 3 2 2 4 3 2 2 2 2" xfId="34064" xr:uid="{00000000-0005-0000-0000-0000CE2C0000}"/>
    <cellStyle name="RowTitles1-Detail 2 3 2 2 4 3 2 2 3" xfId="31264" xr:uid="{00000000-0005-0000-0000-0000CF2C0000}"/>
    <cellStyle name="RowTitles1-Detail 2 3 2 2 4 3 2 3" xfId="15630" xr:uid="{00000000-0005-0000-0000-0000D02C0000}"/>
    <cellStyle name="RowTitles1-Detail 2 3 2 2 4 3 2 3 2" xfId="28296" xr:uid="{00000000-0005-0000-0000-0000D12C0000}"/>
    <cellStyle name="RowTitles1-Detail 2 3 2 2 4 3 2 3 2 2" xfId="37083" xr:uid="{00000000-0005-0000-0000-0000D22C0000}"/>
    <cellStyle name="RowTitles1-Detail 2 3 2 2 4 3 2 4" xfId="6999" xr:uid="{00000000-0005-0000-0000-0000D32C0000}"/>
    <cellStyle name="RowTitles1-Detail 2 3 2 2 4 3 2 4 2" xfId="19457" xr:uid="{00000000-0005-0000-0000-0000D42C0000}"/>
    <cellStyle name="RowTitles1-Detail 2 3 2 2 4 3 2 5" xfId="25983" xr:uid="{00000000-0005-0000-0000-0000D52C0000}"/>
    <cellStyle name="RowTitles1-Detail 2 3 2 2 4 3 3" xfId="3940" xr:uid="{00000000-0005-0000-0000-0000D62C0000}"/>
    <cellStyle name="RowTitles1-Detail 2 3 2 2 4 3 3 2" xfId="13562" xr:uid="{00000000-0005-0000-0000-0000D72C0000}"/>
    <cellStyle name="RowTitles1-Detail 2 3 2 2 4 3 3 2 2" xfId="23922" xr:uid="{00000000-0005-0000-0000-0000D82C0000}"/>
    <cellStyle name="RowTitles1-Detail 2 3 2 2 4 3 3 2 2 2" xfId="35227" xr:uid="{00000000-0005-0000-0000-0000D92C0000}"/>
    <cellStyle name="RowTitles1-Detail 2 3 2 2 4 3 3 2 3" xfId="32632" xr:uid="{00000000-0005-0000-0000-0000DA2C0000}"/>
    <cellStyle name="RowTitles1-Detail 2 3 2 2 4 3 3 3" xfId="17152" xr:uid="{00000000-0005-0000-0000-0000DB2C0000}"/>
    <cellStyle name="RowTitles1-Detail 2 3 2 2 4 3 3 3 2" xfId="29818" xr:uid="{00000000-0005-0000-0000-0000DC2C0000}"/>
    <cellStyle name="RowTitles1-Detail 2 3 2 2 4 3 3 3 2 2" xfId="38595" xr:uid="{00000000-0005-0000-0000-0000DD2C0000}"/>
    <cellStyle name="RowTitles1-Detail 2 3 2 2 4 3 3 4" xfId="8507" xr:uid="{00000000-0005-0000-0000-0000DE2C0000}"/>
    <cellStyle name="RowTitles1-Detail 2 3 2 2 4 3 3 4 2" xfId="20486" xr:uid="{00000000-0005-0000-0000-0000DF2C0000}"/>
    <cellStyle name="RowTitles1-Detail 2 3 2 2 4 3 3 5" xfId="20051" xr:uid="{00000000-0005-0000-0000-0000E02C0000}"/>
    <cellStyle name="RowTitles1-Detail 2 3 2 2 4 3 4" xfId="9303" xr:uid="{00000000-0005-0000-0000-0000E12C0000}"/>
    <cellStyle name="RowTitles1-Detail 2 3 2 2 4 3 4 2" xfId="18699" xr:uid="{00000000-0005-0000-0000-0000E22C0000}"/>
    <cellStyle name="RowTitles1-Detail 2 3 2 2 4 3 5" xfId="14540" xr:uid="{00000000-0005-0000-0000-0000E32C0000}"/>
    <cellStyle name="RowTitles1-Detail 2 3 2 2 4 3 5 2" xfId="27231" xr:uid="{00000000-0005-0000-0000-0000E42C0000}"/>
    <cellStyle name="RowTitles1-Detail 2 3 2 2 4 3 5 2 2" xfId="36066" xr:uid="{00000000-0005-0000-0000-0000E52C0000}"/>
    <cellStyle name="RowTitles1-Detail 2 3 2 2 4 3 6" xfId="5467" xr:uid="{00000000-0005-0000-0000-0000E62C0000}"/>
    <cellStyle name="RowTitles1-Detail 2 3 2 2 4 3 6 2" xfId="18751" xr:uid="{00000000-0005-0000-0000-0000E72C0000}"/>
    <cellStyle name="RowTitles1-Detail 2 3 2 2 4 3 7" xfId="26466" xr:uid="{00000000-0005-0000-0000-0000E82C0000}"/>
    <cellStyle name="RowTitles1-Detail 2 3 2 2 4 4" xfId="1390" xr:uid="{00000000-0005-0000-0000-0000E92C0000}"/>
    <cellStyle name="RowTitles1-Detail 2 3 2 2 4 4 2" xfId="2343" xr:uid="{00000000-0005-0000-0000-0000EA2C0000}"/>
    <cellStyle name="RowTitles1-Detail 2 3 2 2 4 4 2 2" xfId="11984" xr:uid="{00000000-0005-0000-0000-0000EB2C0000}"/>
    <cellStyle name="RowTitles1-Detail 2 3 2 2 4 4 2 2 2" xfId="22384" xr:uid="{00000000-0005-0000-0000-0000EC2C0000}"/>
    <cellStyle name="RowTitles1-Detail 2 3 2 2 4 4 2 2 2 2" xfId="34065" xr:uid="{00000000-0005-0000-0000-0000ED2C0000}"/>
    <cellStyle name="RowTitles1-Detail 2 3 2 2 4 4 2 2 3" xfId="31265" xr:uid="{00000000-0005-0000-0000-0000EE2C0000}"/>
    <cellStyle name="RowTitles1-Detail 2 3 2 2 4 4 2 3" xfId="15631" xr:uid="{00000000-0005-0000-0000-0000EF2C0000}"/>
    <cellStyle name="RowTitles1-Detail 2 3 2 2 4 4 2 3 2" xfId="28297" xr:uid="{00000000-0005-0000-0000-0000F02C0000}"/>
    <cellStyle name="RowTitles1-Detail 2 3 2 2 4 4 2 3 2 2" xfId="37084" xr:uid="{00000000-0005-0000-0000-0000F12C0000}"/>
    <cellStyle name="RowTitles1-Detail 2 3 2 2 4 4 2 4" xfId="7169" xr:uid="{00000000-0005-0000-0000-0000F22C0000}"/>
    <cellStyle name="RowTitles1-Detail 2 3 2 2 4 4 2 4 2" xfId="24750" xr:uid="{00000000-0005-0000-0000-0000F32C0000}"/>
    <cellStyle name="RowTitles1-Detail 2 3 2 2 4 4 2 5" xfId="8805" xr:uid="{00000000-0005-0000-0000-0000F42C0000}"/>
    <cellStyle name="RowTitles1-Detail 2 3 2 2 4 4 3" xfId="4168" xr:uid="{00000000-0005-0000-0000-0000F52C0000}"/>
    <cellStyle name="RowTitles1-Detail 2 3 2 2 4 4 3 2" xfId="13790" xr:uid="{00000000-0005-0000-0000-0000F62C0000}"/>
    <cellStyle name="RowTitles1-Detail 2 3 2 2 4 4 3 2 2" xfId="24139" xr:uid="{00000000-0005-0000-0000-0000F72C0000}"/>
    <cellStyle name="RowTitles1-Detail 2 3 2 2 4 4 3 2 2 2" xfId="35376" xr:uid="{00000000-0005-0000-0000-0000F82C0000}"/>
    <cellStyle name="RowTitles1-Detail 2 3 2 2 4 4 3 2 3" xfId="32804" xr:uid="{00000000-0005-0000-0000-0000F92C0000}"/>
    <cellStyle name="RowTitles1-Detail 2 3 2 2 4 4 3 3" xfId="17364" xr:uid="{00000000-0005-0000-0000-0000FA2C0000}"/>
    <cellStyle name="RowTitles1-Detail 2 3 2 2 4 4 3 3 2" xfId="30030" xr:uid="{00000000-0005-0000-0000-0000FB2C0000}"/>
    <cellStyle name="RowTitles1-Detail 2 3 2 2 4 4 3 3 2 2" xfId="38807" xr:uid="{00000000-0005-0000-0000-0000FC2C0000}"/>
    <cellStyle name="RowTitles1-Detail 2 3 2 2 4 4 3 4" xfId="8677" xr:uid="{00000000-0005-0000-0000-0000FD2C0000}"/>
    <cellStyle name="RowTitles1-Detail 2 3 2 2 4 4 3 4 2" xfId="26327" xr:uid="{00000000-0005-0000-0000-0000FE2C0000}"/>
    <cellStyle name="RowTitles1-Detail 2 3 2 2 4 4 3 5" xfId="25403" xr:uid="{00000000-0005-0000-0000-0000FF2C0000}"/>
    <cellStyle name="RowTitles1-Detail 2 3 2 2 4 4 4" xfId="9472" xr:uid="{00000000-0005-0000-0000-0000002D0000}"/>
    <cellStyle name="RowTitles1-Detail 2 3 2 2 4 4 4 2" xfId="25437" xr:uid="{00000000-0005-0000-0000-0000012D0000}"/>
    <cellStyle name="RowTitles1-Detail 2 3 2 2 4 4 5" xfId="11061" xr:uid="{00000000-0005-0000-0000-0000022D0000}"/>
    <cellStyle name="RowTitles1-Detail 2 3 2 2 4 4 5 2" xfId="21498" xr:uid="{00000000-0005-0000-0000-0000032D0000}"/>
    <cellStyle name="RowTitles1-Detail 2 3 2 2 4 4 5 2 2" xfId="33661" xr:uid="{00000000-0005-0000-0000-0000042D0000}"/>
    <cellStyle name="RowTitles1-Detail 2 3 2 2 4 4 5 3" xfId="30819" xr:uid="{00000000-0005-0000-0000-0000052D0000}"/>
    <cellStyle name="RowTitles1-Detail 2 3 2 2 4 4 6" xfId="14768" xr:uid="{00000000-0005-0000-0000-0000062D0000}"/>
    <cellStyle name="RowTitles1-Detail 2 3 2 2 4 4 6 2" xfId="27451" xr:uid="{00000000-0005-0000-0000-0000072D0000}"/>
    <cellStyle name="RowTitles1-Detail 2 3 2 2 4 4 6 2 2" xfId="36278" xr:uid="{00000000-0005-0000-0000-0000082D0000}"/>
    <cellStyle name="RowTitles1-Detail 2 3 2 2 4 4 7" xfId="5628" xr:uid="{00000000-0005-0000-0000-0000092D0000}"/>
    <cellStyle name="RowTitles1-Detail 2 3 2 2 4 4 7 2" xfId="24728" xr:uid="{00000000-0005-0000-0000-00000A2D0000}"/>
    <cellStyle name="RowTitles1-Detail 2 3 2 2 4 4 8" xfId="25047" xr:uid="{00000000-0005-0000-0000-00000B2D0000}"/>
    <cellStyle name="RowTitles1-Detail 2 3 2 2 4 5" xfId="1606" xr:uid="{00000000-0005-0000-0000-00000C2D0000}"/>
    <cellStyle name="RowTitles1-Detail 2 3 2 2 4 5 2" xfId="2344" xr:uid="{00000000-0005-0000-0000-00000D2D0000}"/>
    <cellStyle name="RowTitles1-Detail 2 3 2 2 4 5 2 2" xfId="11985" xr:uid="{00000000-0005-0000-0000-00000E2D0000}"/>
    <cellStyle name="RowTitles1-Detail 2 3 2 2 4 5 2 2 2" xfId="22385" xr:uid="{00000000-0005-0000-0000-00000F2D0000}"/>
    <cellStyle name="RowTitles1-Detail 2 3 2 2 4 5 2 2 2 2" xfId="34066" xr:uid="{00000000-0005-0000-0000-0000102D0000}"/>
    <cellStyle name="RowTitles1-Detail 2 3 2 2 4 5 2 2 3" xfId="31266" xr:uid="{00000000-0005-0000-0000-0000112D0000}"/>
    <cellStyle name="RowTitles1-Detail 2 3 2 2 4 5 2 3" xfId="15632" xr:uid="{00000000-0005-0000-0000-0000122D0000}"/>
    <cellStyle name="RowTitles1-Detail 2 3 2 2 4 5 2 3 2" xfId="28298" xr:uid="{00000000-0005-0000-0000-0000132D0000}"/>
    <cellStyle name="RowTitles1-Detail 2 3 2 2 4 5 2 3 2 2" xfId="37085" xr:uid="{00000000-0005-0000-0000-0000142D0000}"/>
    <cellStyle name="RowTitles1-Detail 2 3 2 2 4 5 2 4" xfId="7370" xr:uid="{00000000-0005-0000-0000-0000152D0000}"/>
    <cellStyle name="RowTitles1-Detail 2 3 2 2 4 5 2 4 2" xfId="26653" xr:uid="{00000000-0005-0000-0000-0000162D0000}"/>
    <cellStyle name="RowTitles1-Detail 2 3 2 2 4 5 2 5" xfId="25456" xr:uid="{00000000-0005-0000-0000-0000172D0000}"/>
    <cellStyle name="RowTitles1-Detail 2 3 2 2 4 5 3" xfId="4384" xr:uid="{00000000-0005-0000-0000-0000182D0000}"/>
    <cellStyle name="RowTitles1-Detail 2 3 2 2 4 5 3 2" xfId="14006" xr:uid="{00000000-0005-0000-0000-0000192D0000}"/>
    <cellStyle name="RowTitles1-Detail 2 3 2 2 4 5 3 2 2" xfId="24345" xr:uid="{00000000-0005-0000-0000-00001A2D0000}"/>
    <cellStyle name="RowTitles1-Detail 2 3 2 2 4 5 3 2 2 2" xfId="35516" xr:uid="{00000000-0005-0000-0000-00001B2D0000}"/>
    <cellStyle name="RowTitles1-Detail 2 3 2 2 4 5 3 2 3" xfId="32965" xr:uid="{00000000-0005-0000-0000-00001C2D0000}"/>
    <cellStyle name="RowTitles1-Detail 2 3 2 2 4 5 3 3" xfId="17562" xr:uid="{00000000-0005-0000-0000-00001D2D0000}"/>
    <cellStyle name="RowTitles1-Detail 2 3 2 2 4 5 3 3 2" xfId="30228" xr:uid="{00000000-0005-0000-0000-00001E2D0000}"/>
    <cellStyle name="RowTitles1-Detail 2 3 2 2 4 5 3 3 2 2" xfId="39005" xr:uid="{00000000-0005-0000-0000-00001F2D0000}"/>
    <cellStyle name="RowTitles1-Detail 2 3 2 2 4 5 3 4" xfId="9693" xr:uid="{00000000-0005-0000-0000-0000202D0000}"/>
    <cellStyle name="RowTitles1-Detail 2 3 2 2 4 5 3 4 2" xfId="25573" xr:uid="{00000000-0005-0000-0000-0000212D0000}"/>
    <cellStyle name="RowTitles1-Detail 2 3 2 2 4 5 3 5" xfId="26359" xr:uid="{00000000-0005-0000-0000-0000222D0000}"/>
    <cellStyle name="RowTitles1-Detail 2 3 2 2 4 5 4" xfId="11277" xr:uid="{00000000-0005-0000-0000-0000232D0000}"/>
    <cellStyle name="RowTitles1-Detail 2 3 2 2 4 5 4 2" xfId="21706" xr:uid="{00000000-0005-0000-0000-0000242D0000}"/>
    <cellStyle name="RowTitles1-Detail 2 3 2 2 4 5 4 2 2" xfId="33801" xr:uid="{00000000-0005-0000-0000-0000252D0000}"/>
    <cellStyle name="RowTitles1-Detail 2 3 2 2 4 5 4 3" xfId="30980" xr:uid="{00000000-0005-0000-0000-0000262D0000}"/>
    <cellStyle name="RowTitles1-Detail 2 3 2 2 4 5 5" xfId="14984" xr:uid="{00000000-0005-0000-0000-0000272D0000}"/>
    <cellStyle name="RowTitles1-Detail 2 3 2 2 4 5 5 2" xfId="27658" xr:uid="{00000000-0005-0000-0000-0000282D0000}"/>
    <cellStyle name="RowTitles1-Detail 2 3 2 2 4 5 5 2 2" xfId="36476" xr:uid="{00000000-0005-0000-0000-0000292D0000}"/>
    <cellStyle name="RowTitles1-Detail 2 3 2 2 4 5 6" xfId="5826" xr:uid="{00000000-0005-0000-0000-00002A2D0000}"/>
    <cellStyle name="RowTitles1-Detail 2 3 2 2 4 5 6 2" xfId="24582" xr:uid="{00000000-0005-0000-0000-00002B2D0000}"/>
    <cellStyle name="RowTitles1-Detail 2 3 2 2 4 5 7" xfId="17937" xr:uid="{00000000-0005-0000-0000-00002C2D0000}"/>
    <cellStyle name="RowTitles1-Detail 2 3 2 2 4 6" xfId="1808" xr:uid="{00000000-0005-0000-0000-00002D2D0000}"/>
    <cellStyle name="RowTitles1-Detail 2 3 2 2 4 6 2" xfId="2345" xr:uid="{00000000-0005-0000-0000-00002E2D0000}"/>
    <cellStyle name="RowTitles1-Detail 2 3 2 2 4 6 2 2" xfId="11986" xr:uid="{00000000-0005-0000-0000-00002F2D0000}"/>
    <cellStyle name="RowTitles1-Detail 2 3 2 2 4 6 2 2 2" xfId="22386" xr:uid="{00000000-0005-0000-0000-0000302D0000}"/>
    <cellStyle name="RowTitles1-Detail 2 3 2 2 4 6 2 2 2 2" xfId="34067" xr:uid="{00000000-0005-0000-0000-0000312D0000}"/>
    <cellStyle name="RowTitles1-Detail 2 3 2 2 4 6 2 2 3" xfId="31267" xr:uid="{00000000-0005-0000-0000-0000322D0000}"/>
    <cellStyle name="RowTitles1-Detail 2 3 2 2 4 6 2 3" xfId="15633" xr:uid="{00000000-0005-0000-0000-0000332D0000}"/>
    <cellStyle name="RowTitles1-Detail 2 3 2 2 4 6 2 3 2" xfId="28299" xr:uid="{00000000-0005-0000-0000-0000342D0000}"/>
    <cellStyle name="RowTitles1-Detail 2 3 2 2 4 6 2 3 2 2" xfId="37086" xr:uid="{00000000-0005-0000-0000-0000352D0000}"/>
    <cellStyle name="RowTitles1-Detail 2 3 2 2 4 6 2 4" xfId="7371" xr:uid="{00000000-0005-0000-0000-0000362D0000}"/>
    <cellStyle name="RowTitles1-Detail 2 3 2 2 4 6 2 4 2" xfId="19274" xr:uid="{00000000-0005-0000-0000-0000372D0000}"/>
    <cellStyle name="RowTitles1-Detail 2 3 2 2 4 6 2 5" xfId="20789" xr:uid="{00000000-0005-0000-0000-0000382D0000}"/>
    <cellStyle name="RowTitles1-Detail 2 3 2 2 4 6 3" xfId="4586" xr:uid="{00000000-0005-0000-0000-0000392D0000}"/>
    <cellStyle name="RowTitles1-Detail 2 3 2 2 4 6 3 2" xfId="14208" xr:uid="{00000000-0005-0000-0000-00003A2D0000}"/>
    <cellStyle name="RowTitles1-Detail 2 3 2 2 4 6 3 2 2" xfId="24537" xr:uid="{00000000-0005-0000-0000-00003B2D0000}"/>
    <cellStyle name="RowTitles1-Detail 2 3 2 2 4 6 3 2 2 2" xfId="35647" xr:uid="{00000000-0005-0000-0000-00003C2D0000}"/>
    <cellStyle name="RowTitles1-Detail 2 3 2 2 4 6 3 2 3" xfId="33117" xr:uid="{00000000-0005-0000-0000-00003D2D0000}"/>
    <cellStyle name="RowTitles1-Detail 2 3 2 2 4 6 3 3" xfId="17749" xr:uid="{00000000-0005-0000-0000-00003E2D0000}"/>
    <cellStyle name="RowTitles1-Detail 2 3 2 2 4 6 3 3 2" xfId="30415" xr:uid="{00000000-0005-0000-0000-00003F2D0000}"/>
    <cellStyle name="RowTitles1-Detail 2 3 2 2 4 6 3 3 2 2" xfId="39192" xr:uid="{00000000-0005-0000-0000-0000402D0000}"/>
    <cellStyle name="RowTitles1-Detail 2 3 2 2 4 6 3 4" xfId="9694" xr:uid="{00000000-0005-0000-0000-0000412D0000}"/>
    <cellStyle name="RowTitles1-Detail 2 3 2 2 4 6 3 4 2" xfId="25592" xr:uid="{00000000-0005-0000-0000-0000422D0000}"/>
    <cellStyle name="RowTitles1-Detail 2 3 2 2 4 6 3 5" xfId="19299" xr:uid="{00000000-0005-0000-0000-0000432D0000}"/>
    <cellStyle name="RowTitles1-Detail 2 3 2 2 4 6 4" xfId="11479" xr:uid="{00000000-0005-0000-0000-0000442D0000}"/>
    <cellStyle name="RowTitles1-Detail 2 3 2 2 4 6 4 2" xfId="21902" xr:uid="{00000000-0005-0000-0000-0000452D0000}"/>
    <cellStyle name="RowTitles1-Detail 2 3 2 2 4 6 4 2 2" xfId="33932" xr:uid="{00000000-0005-0000-0000-0000462D0000}"/>
    <cellStyle name="RowTitles1-Detail 2 3 2 2 4 6 4 3" xfId="31132" xr:uid="{00000000-0005-0000-0000-0000472D0000}"/>
    <cellStyle name="RowTitles1-Detail 2 3 2 2 4 6 5" xfId="15186" xr:uid="{00000000-0005-0000-0000-0000482D0000}"/>
    <cellStyle name="RowTitles1-Detail 2 3 2 2 4 6 5 2" xfId="27853" xr:uid="{00000000-0005-0000-0000-0000492D0000}"/>
    <cellStyle name="RowTitles1-Detail 2 3 2 2 4 6 5 2 2" xfId="36663" xr:uid="{00000000-0005-0000-0000-00004A2D0000}"/>
    <cellStyle name="RowTitles1-Detail 2 3 2 2 4 6 6" xfId="5827" xr:uid="{00000000-0005-0000-0000-00004B2D0000}"/>
    <cellStyle name="RowTitles1-Detail 2 3 2 2 4 6 6 2" xfId="18572" xr:uid="{00000000-0005-0000-0000-00004C2D0000}"/>
    <cellStyle name="RowTitles1-Detail 2 3 2 2 4 6 7" xfId="26759" xr:uid="{00000000-0005-0000-0000-00004D2D0000}"/>
    <cellStyle name="RowTitles1-Detail 2 3 2 2 4 7" xfId="2340" xr:uid="{00000000-0005-0000-0000-00004E2D0000}"/>
    <cellStyle name="RowTitles1-Detail 2 3 2 2 4 7 2" xfId="11981" xr:uid="{00000000-0005-0000-0000-00004F2D0000}"/>
    <cellStyle name="RowTitles1-Detail 2 3 2 2 4 7 2 2" xfId="22381" xr:uid="{00000000-0005-0000-0000-0000502D0000}"/>
    <cellStyle name="RowTitles1-Detail 2 3 2 2 4 7 2 2 2" xfId="34062" xr:uid="{00000000-0005-0000-0000-0000512D0000}"/>
    <cellStyle name="RowTitles1-Detail 2 3 2 2 4 7 2 3" xfId="31262" xr:uid="{00000000-0005-0000-0000-0000522D0000}"/>
    <cellStyle name="RowTitles1-Detail 2 3 2 2 4 7 3" xfId="15628" xr:uid="{00000000-0005-0000-0000-0000532D0000}"/>
    <cellStyle name="RowTitles1-Detail 2 3 2 2 4 7 3 2" xfId="28294" xr:uid="{00000000-0005-0000-0000-0000542D0000}"/>
    <cellStyle name="RowTitles1-Detail 2 3 2 2 4 7 3 2 2" xfId="37081" xr:uid="{00000000-0005-0000-0000-0000552D0000}"/>
    <cellStyle name="RowTitles1-Detail 2 3 2 2 4 7 4" xfId="6562" xr:uid="{00000000-0005-0000-0000-0000562D0000}"/>
    <cellStyle name="RowTitles1-Detail 2 3 2 2 4 7 4 2" xfId="24844" xr:uid="{00000000-0005-0000-0000-0000572D0000}"/>
    <cellStyle name="RowTitles1-Detail 2 3 2 2 4 7 5" xfId="25520" xr:uid="{00000000-0005-0000-0000-0000582D0000}"/>
    <cellStyle name="RowTitles1-Detail 2 3 2 2 4 8" xfId="8810" xr:uid="{00000000-0005-0000-0000-0000592D0000}"/>
    <cellStyle name="RowTitles1-Detail 2 3 2 2 4 8 2" xfId="25807" xr:uid="{00000000-0005-0000-0000-00005A2D0000}"/>
    <cellStyle name="RowTitles1-Detail 2 3 2 2 4 9" xfId="10535" xr:uid="{00000000-0005-0000-0000-00005B2D0000}"/>
    <cellStyle name="RowTitles1-Detail 2 3 2 2 4 9 2" xfId="17760" xr:uid="{00000000-0005-0000-0000-00005C2D0000}"/>
    <cellStyle name="RowTitles1-Detail 2 3 2 2 4 9 2 2" xfId="33153" xr:uid="{00000000-0005-0000-0000-00005D2D0000}"/>
    <cellStyle name="RowTitles1-Detail 2 3 2 2 4_STUD aligned by INSTIT" xfId="4960" xr:uid="{00000000-0005-0000-0000-00005E2D0000}"/>
    <cellStyle name="RowTitles1-Detail 2 3 2 2 5" xfId="697" xr:uid="{00000000-0005-0000-0000-00005F2D0000}"/>
    <cellStyle name="RowTitles1-Detail 2 3 2 2 5 2" xfId="2346" xr:uid="{00000000-0005-0000-0000-0000602D0000}"/>
    <cellStyle name="RowTitles1-Detail 2 3 2 2 5 2 2" xfId="11987" xr:uid="{00000000-0005-0000-0000-0000612D0000}"/>
    <cellStyle name="RowTitles1-Detail 2 3 2 2 5 2 2 2" xfId="22387" xr:uid="{00000000-0005-0000-0000-0000622D0000}"/>
    <cellStyle name="RowTitles1-Detail 2 3 2 2 5 2 2 2 2" xfId="34068" xr:uid="{00000000-0005-0000-0000-0000632D0000}"/>
    <cellStyle name="RowTitles1-Detail 2 3 2 2 5 2 2 3" xfId="31268" xr:uid="{00000000-0005-0000-0000-0000642D0000}"/>
    <cellStyle name="RowTitles1-Detail 2 3 2 2 5 2 3" xfId="15634" xr:uid="{00000000-0005-0000-0000-0000652D0000}"/>
    <cellStyle name="RowTitles1-Detail 2 3 2 2 5 2 3 2" xfId="28300" xr:uid="{00000000-0005-0000-0000-0000662D0000}"/>
    <cellStyle name="RowTitles1-Detail 2 3 2 2 5 2 3 2 2" xfId="37087" xr:uid="{00000000-0005-0000-0000-0000672D0000}"/>
    <cellStyle name="RowTitles1-Detail 2 3 2 2 5 2 4" xfId="6676" xr:uid="{00000000-0005-0000-0000-0000682D0000}"/>
    <cellStyle name="RowTitles1-Detail 2 3 2 2 5 2 4 2" xfId="5406" xr:uid="{00000000-0005-0000-0000-0000692D0000}"/>
    <cellStyle name="RowTitles1-Detail 2 3 2 2 5 2 5" xfId="26062" xr:uid="{00000000-0005-0000-0000-00006A2D0000}"/>
    <cellStyle name="RowTitles1-Detail 2 3 2 2 5 3" xfId="3482" xr:uid="{00000000-0005-0000-0000-00006B2D0000}"/>
    <cellStyle name="RowTitles1-Detail 2 3 2 2 5 3 2" xfId="13116" xr:uid="{00000000-0005-0000-0000-00006C2D0000}"/>
    <cellStyle name="RowTitles1-Detail 2 3 2 2 5 3 2 2" xfId="23484" xr:uid="{00000000-0005-0000-0000-00006D2D0000}"/>
    <cellStyle name="RowTitles1-Detail 2 3 2 2 5 3 2 2 2" xfId="34946" xr:uid="{00000000-0005-0000-0000-00006E2D0000}"/>
    <cellStyle name="RowTitles1-Detail 2 3 2 2 5 3 2 3" xfId="32305" xr:uid="{00000000-0005-0000-0000-00006F2D0000}"/>
    <cellStyle name="RowTitles1-Detail 2 3 2 2 5 3 3" xfId="16725" xr:uid="{00000000-0005-0000-0000-0000702D0000}"/>
    <cellStyle name="RowTitles1-Detail 2 3 2 2 5 3 3 2" xfId="29391" xr:uid="{00000000-0005-0000-0000-0000712D0000}"/>
    <cellStyle name="RowTitles1-Detail 2 3 2 2 5 3 3 2 2" xfId="38174" xr:uid="{00000000-0005-0000-0000-0000722D0000}"/>
    <cellStyle name="RowTitles1-Detail 2 3 2 2 5 3 4" xfId="8183" xr:uid="{00000000-0005-0000-0000-0000732D0000}"/>
    <cellStyle name="RowTitles1-Detail 2 3 2 2 5 3 4 2" xfId="18305" xr:uid="{00000000-0005-0000-0000-0000742D0000}"/>
    <cellStyle name="RowTitles1-Detail 2 3 2 2 5 3 5" xfId="20750" xr:uid="{00000000-0005-0000-0000-0000752D0000}"/>
    <cellStyle name="RowTitles1-Detail 2 3 2 2 5 4" xfId="8721" xr:uid="{00000000-0005-0000-0000-0000762D0000}"/>
    <cellStyle name="RowTitles1-Detail 2 3 2 2 5 4 2" xfId="25010" xr:uid="{00000000-0005-0000-0000-0000772D0000}"/>
    <cellStyle name="RowTitles1-Detail 2 3 2 2 5 5" xfId="10484" xr:uid="{00000000-0005-0000-0000-0000782D0000}"/>
    <cellStyle name="RowTitles1-Detail 2 3 2 2 5 5 2" xfId="20986" xr:uid="{00000000-0005-0000-0000-0000792D0000}"/>
    <cellStyle name="RowTitles1-Detail 2 3 2 2 5 5 2 2" xfId="33374" xr:uid="{00000000-0005-0000-0000-00007A2D0000}"/>
    <cellStyle name="RowTitles1-Detail 2 3 2 2 5 5 3" xfId="30481" xr:uid="{00000000-0005-0000-0000-00007B2D0000}"/>
    <cellStyle name="RowTitles1-Detail 2 3 2 2 5 6" xfId="10603" xr:uid="{00000000-0005-0000-0000-00007C2D0000}"/>
    <cellStyle name="RowTitles1-Detail 2 3 2 2 5 6 2" xfId="19582" xr:uid="{00000000-0005-0000-0000-00007D2D0000}"/>
    <cellStyle name="RowTitles1-Detail 2 3 2 2 5 6 2 2" xfId="33247" xr:uid="{00000000-0005-0000-0000-00007E2D0000}"/>
    <cellStyle name="RowTitles1-Detail 2 3 2 2 6" xfId="976" xr:uid="{00000000-0005-0000-0000-00007F2D0000}"/>
    <cellStyle name="RowTitles1-Detail 2 3 2 2 6 2" xfId="2347" xr:uid="{00000000-0005-0000-0000-0000802D0000}"/>
    <cellStyle name="RowTitles1-Detail 2 3 2 2 6 2 2" xfId="11988" xr:uid="{00000000-0005-0000-0000-0000812D0000}"/>
    <cellStyle name="RowTitles1-Detail 2 3 2 2 6 2 2 2" xfId="22388" xr:uid="{00000000-0005-0000-0000-0000822D0000}"/>
    <cellStyle name="RowTitles1-Detail 2 3 2 2 6 2 2 2 2" xfId="34069" xr:uid="{00000000-0005-0000-0000-0000832D0000}"/>
    <cellStyle name="RowTitles1-Detail 2 3 2 2 6 2 2 3" xfId="31269" xr:uid="{00000000-0005-0000-0000-0000842D0000}"/>
    <cellStyle name="RowTitles1-Detail 2 3 2 2 6 2 3" xfId="15635" xr:uid="{00000000-0005-0000-0000-0000852D0000}"/>
    <cellStyle name="RowTitles1-Detail 2 3 2 2 6 2 3 2" xfId="28301" xr:uid="{00000000-0005-0000-0000-0000862D0000}"/>
    <cellStyle name="RowTitles1-Detail 2 3 2 2 6 2 3 2 2" xfId="37088" xr:uid="{00000000-0005-0000-0000-0000872D0000}"/>
    <cellStyle name="RowTitles1-Detail 2 3 2 2 6 2 4" xfId="6687" xr:uid="{00000000-0005-0000-0000-0000882D0000}"/>
    <cellStyle name="RowTitles1-Detail 2 3 2 2 6 2 4 2" xfId="18881" xr:uid="{00000000-0005-0000-0000-0000892D0000}"/>
    <cellStyle name="RowTitles1-Detail 2 3 2 2 6 2 5" xfId="17823" xr:uid="{00000000-0005-0000-0000-00008A2D0000}"/>
    <cellStyle name="RowTitles1-Detail 2 3 2 2 6 3" xfId="3754" xr:uid="{00000000-0005-0000-0000-00008B2D0000}"/>
    <cellStyle name="RowTitles1-Detail 2 3 2 2 6 3 2" xfId="13381" xr:uid="{00000000-0005-0000-0000-00008C2D0000}"/>
    <cellStyle name="RowTitles1-Detail 2 3 2 2 6 3 2 2" xfId="23746" xr:uid="{00000000-0005-0000-0000-00008D2D0000}"/>
    <cellStyle name="RowTitles1-Detail 2 3 2 2 6 3 2 2 2" xfId="35111" xr:uid="{00000000-0005-0000-0000-00008E2D0000}"/>
    <cellStyle name="RowTitles1-Detail 2 3 2 2 6 3 2 3" xfId="32496" xr:uid="{00000000-0005-0000-0000-00008F2D0000}"/>
    <cellStyle name="RowTitles1-Detail 2 3 2 2 6 3 3" xfId="16980" xr:uid="{00000000-0005-0000-0000-0000902D0000}"/>
    <cellStyle name="RowTitles1-Detail 2 3 2 2 6 3 3 2" xfId="29646" xr:uid="{00000000-0005-0000-0000-0000912D0000}"/>
    <cellStyle name="RowTitles1-Detail 2 3 2 2 6 3 3 2 2" xfId="38425" xr:uid="{00000000-0005-0000-0000-0000922D0000}"/>
    <cellStyle name="RowTitles1-Detail 2 3 2 2 6 3 4" xfId="8194" xr:uid="{00000000-0005-0000-0000-0000932D0000}"/>
    <cellStyle name="RowTitles1-Detail 2 3 2 2 6 3 4 2" xfId="25016" xr:uid="{00000000-0005-0000-0000-0000942D0000}"/>
    <cellStyle name="RowTitles1-Detail 2 3 2 2 6 3 5" xfId="19149" xr:uid="{00000000-0005-0000-0000-0000952D0000}"/>
    <cellStyle name="RowTitles1-Detail 2 3 2 2 6 4" xfId="8025" xr:uid="{00000000-0005-0000-0000-0000962D0000}"/>
    <cellStyle name="RowTitles1-Detail 2 3 2 2 6 4 2" xfId="19918" xr:uid="{00000000-0005-0000-0000-0000972D0000}"/>
    <cellStyle name="RowTitles1-Detail 2 3 2 2 6 5" xfId="14383" xr:uid="{00000000-0005-0000-0000-0000982D0000}"/>
    <cellStyle name="RowTitles1-Detail 2 3 2 2 6 5 2" xfId="27080" xr:uid="{00000000-0005-0000-0000-0000992D0000}"/>
    <cellStyle name="RowTitles1-Detail 2 3 2 2 6 5 2 2" xfId="35919" xr:uid="{00000000-0005-0000-0000-00009A2D0000}"/>
    <cellStyle name="RowTitles1-Detail 2 3 2 2 6 6" xfId="5223" xr:uid="{00000000-0005-0000-0000-00009B2D0000}"/>
    <cellStyle name="RowTitles1-Detail 2 3 2 2 6 6 2" xfId="5771" xr:uid="{00000000-0005-0000-0000-00009C2D0000}"/>
    <cellStyle name="RowTitles1-Detail 2 3 2 2 6 7" xfId="20346" xr:uid="{00000000-0005-0000-0000-00009D2D0000}"/>
    <cellStyle name="RowTitles1-Detail 2 3 2 2 7" xfId="1210" xr:uid="{00000000-0005-0000-0000-00009E2D0000}"/>
    <cellStyle name="RowTitles1-Detail 2 3 2 2 7 2" xfId="2348" xr:uid="{00000000-0005-0000-0000-00009F2D0000}"/>
    <cellStyle name="RowTitles1-Detail 2 3 2 2 7 2 2" xfId="11989" xr:uid="{00000000-0005-0000-0000-0000A02D0000}"/>
    <cellStyle name="RowTitles1-Detail 2 3 2 2 7 2 2 2" xfId="22389" xr:uid="{00000000-0005-0000-0000-0000A12D0000}"/>
    <cellStyle name="RowTitles1-Detail 2 3 2 2 7 2 2 2 2" xfId="34070" xr:uid="{00000000-0005-0000-0000-0000A22D0000}"/>
    <cellStyle name="RowTitles1-Detail 2 3 2 2 7 2 2 3" xfId="31270" xr:uid="{00000000-0005-0000-0000-0000A32D0000}"/>
    <cellStyle name="RowTitles1-Detail 2 3 2 2 7 2 3" xfId="15636" xr:uid="{00000000-0005-0000-0000-0000A42D0000}"/>
    <cellStyle name="RowTitles1-Detail 2 3 2 2 7 2 3 2" xfId="28302" xr:uid="{00000000-0005-0000-0000-0000A52D0000}"/>
    <cellStyle name="RowTitles1-Detail 2 3 2 2 7 2 3 2 2" xfId="37089" xr:uid="{00000000-0005-0000-0000-0000A62D0000}"/>
    <cellStyle name="RowTitles1-Detail 2 3 2 2 7 2 4" xfId="7064" xr:uid="{00000000-0005-0000-0000-0000A72D0000}"/>
    <cellStyle name="RowTitles1-Detail 2 3 2 2 7 2 4 2" xfId="26406" xr:uid="{00000000-0005-0000-0000-0000A82D0000}"/>
    <cellStyle name="RowTitles1-Detail 2 3 2 2 7 2 5" xfId="20156" xr:uid="{00000000-0005-0000-0000-0000A92D0000}"/>
    <cellStyle name="RowTitles1-Detail 2 3 2 2 7 3" xfId="3988" xr:uid="{00000000-0005-0000-0000-0000AA2D0000}"/>
    <cellStyle name="RowTitles1-Detail 2 3 2 2 7 3 2" xfId="13610" xr:uid="{00000000-0005-0000-0000-0000AB2D0000}"/>
    <cellStyle name="RowTitles1-Detail 2 3 2 2 7 3 2 2" xfId="23967" xr:uid="{00000000-0005-0000-0000-0000AC2D0000}"/>
    <cellStyle name="RowTitles1-Detail 2 3 2 2 7 3 2 2 2" xfId="35258" xr:uid="{00000000-0005-0000-0000-0000AD2D0000}"/>
    <cellStyle name="RowTitles1-Detail 2 3 2 2 7 3 2 3" xfId="32668" xr:uid="{00000000-0005-0000-0000-0000AE2D0000}"/>
    <cellStyle name="RowTitles1-Detail 2 3 2 2 7 3 3" xfId="17194" xr:uid="{00000000-0005-0000-0000-0000AF2D0000}"/>
    <cellStyle name="RowTitles1-Detail 2 3 2 2 7 3 3 2" xfId="29860" xr:uid="{00000000-0005-0000-0000-0000B02D0000}"/>
    <cellStyle name="RowTitles1-Detail 2 3 2 2 7 3 3 2 2" xfId="38637" xr:uid="{00000000-0005-0000-0000-0000B12D0000}"/>
    <cellStyle name="RowTitles1-Detail 2 3 2 2 7 3 4" xfId="8572" xr:uid="{00000000-0005-0000-0000-0000B22D0000}"/>
    <cellStyle name="RowTitles1-Detail 2 3 2 2 7 3 4 2" xfId="19659" xr:uid="{00000000-0005-0000-0000-0000B32D0000}"/>
    <cellStyle name="RowTitles1-Detail 2 3 2 2 7 3 5" xfId="18820" xr:uid="{00000000-0005-0000-0000-0000B42D0000}"/>
    <cellStyle name="RowTitles1-Detail 2 3 2 2 7 4" xfId="9368" xr:uid="{00000000-0005-0000-0000-0000B52D0000}"/>
    <cellStyle name="RowTitles1-Detail 2 3 2 2 7 4 2" xfId="26745" xr:uid="{00000000-0005-0000-0000-0000B62D0000}"/>
    <cellStyle name="RowTitles1-Detail 2 3 2 2 7 5" xfId="10881" xr:uid="{00000000-0005-0000-0000-0000B72D0000}"/>
    <cellStyle name="RowTitles1-Detail 2 3 2 2 7 5 2" xfId="21325" xr:uid="{00000000-0005-0000-0000-0000B82D0000}"/>
    <cellStyle name="RowTitles1-Detail 2 3 2 2 7 5 2 2" xfId="33543" xr:uid="{00000000-0005-0000-0000-0000B92D0000}"/>
    <cellStyle name="RowTitles1-Detail 2 3 2 2 7 5 3" xfId="30683" xr:uid="{00000000-0005-0000-0000-0000BA2D0000}"/>
    <cellStyle name="RowTitles1-Detail 2 3 2 2 7 6" xfId="14588" xr:uid="{00000000-0005-0000-0000-0000BB2D0000}"/>
    <cellStyle name="RowTitles1-Detail 2 3 2 2 7 6 2" xfId="27277" xr:uid="{00000000-0005-0000-0000-0000BC2D0000}"/>
    <cellStyle name="RowTitles1-Detail 2 3 2 2 7 6 2 2" xfId="36108" xr:uid="{00000000-0005-0000-0000-0000BD2D0000}"/>
    <cellStyle name="RowTitles1-Detail 2 3 2 2 7 7" xfId="5524" xr:uid="{00000000-0005-0000-0000-0000BE2D0000}"/>
    <cellStyle name="RowTitles1-Detail 2 3 2 2 7 7 2" xfId="19329" xr:uid="{00000000-0005-0000-0000-0000BF2D0000}"/>
    <cellStyle name="RowTitles1-Detail 2 3 2 2 7 8" xfId="25555" xr:uid="{00000000-0005-0000-0000-0000C02D0000}"/>
    <cellStyle name="RowTitles1-Detail 2 3 2 2 8" xfId="1430" xr:uid="{00000000-0005-0000-0000-0000C12D0000}"/>
    <cellStyle name="RowTitles1-Detail 2 3 2 2 8 2" xfId="2349" xr:uid="{00000000-0005-0000-0000-0000C22D0000}"/>
    <cellStyle name="RowTitles1-Detail 2 3 2 2 8 2 2" xfId="11990" xr:uid="{00000000-0005-0000-0000-0000C32D0000}"/>
    <cellStyle name="RowTitles1-Detail 2 3 2 2 8 2 2 2" xfId="22390" xr:uid="{00000000-0005-0000-0000-0000C42D0000}"/>
    <cellStyle name="RowTitles1-Detail 2 3 2 2 8 2 2 2 2" xfId="34071" xr:uid="{00000000-0005-0000-0000-0000C52D0000}"/>
    <cellStyle name="RowTitles1-Detail 2 3 2 2 8 2 2 3" xfId="31271" xr:uid="{00000000-0005-0000-0000-0000C62D0000}"/>
    <cellStyle name="RowTitles1-Detail 2 3 2 2 8 2 3" xfId="15637" xr:uid="{00000000-0005-0000-0000-0000C72D0000}"/>
    <cellStyle name="RowTitles1-Detail 2 3 2 2 8 2 3 2" xfId="28303" xr:uid="{00000000-0005-0000-0000-0000C82D0000}"/>
    <cellStyle name="RowTitles1-Detail 2 3 2 2 8 2 3 2 2" xfId="37090" xr:uid="{00000000-0005-0000-0000-0000C92D0000}"/>
    <cellStyle name="RowTitles1-Detail 2 3 2 2 8 2 4" xfId="7372" xr:uid="{00000000-0005-0000-0000-0000CA2D0000}"/>
    <cellStyle name="RowTitles1-Detail 2 3 2 2 8 2 4 2" xfId="27523" xr:uid="{00000000-0005-0000-0000-0000CB2D0000}"/>
    <cellStyle name="RowTitles1-Detail 2 3 2 2 8 2 5" xfId="20694" xr:uid="{00000000-0005-0000-0000-0000CC2D0000}"/>
    <cellStyle name="RowTitles1-Detail 2 3 2 2 8 3" xfId="4208" xr:uid="{00000000-0005-0000-0000-0000CD2D0000}"/>
    <cellStyle name="RowTitles1-Detail 2 3 2 2 8 3 2" xfId="13830" xr:uid="{00000000-0005-0000-0000-0000CE2D0000}"/>
    <cellStyle name="RowTitles1-Detail 2 3 2 2 8 3 2 2" xfId="24175" xr:uid="{00000000-0005-0000-0000-0000CF2D0000}"/>
    <cellStyle name="RowTitles1-Detail 2 3 2 2 8 3 2 2 2" xfId="35400" xr:uid="{00000000-0005-0000-0000-0000D02D0000}"/>
    <cellStyle name="RowTitles1-Detail 2 3 2 2 8 3 2 3" xfId="32831" xr:uid="{00000000-0005-0000-0000-0000D12D0000}"/>
    <cellStyle name="RowTitles1-Detail 2 3 2 2 8 3 3" xfId="17396" xr:uid="{00000000-0005-0000-0000-0000D22D0000}"/>
    <cellStyle name="RowTitles1-Detail 2 3 2 2 8 3 3 2" xfId="30062" xr:uid="{00000000-0005-0000-0000-0000D32D0000}"/>
    <cellStyle name="RowTitles1-Detail 2 3 2 2 8 3 3 2 2" xfId="38839" xr:uid="{00000000-0005-0000-0000-0000D42D0000}"/>
    <cellStyle name="RowTitles1-Detail 2 3 2 2 8 3 4" xfId="9695" xr:uid="{00000000-0005-0000-0000-0000D52D0000}"/>
    <cellStyle name="RowTitles1-Detail 2 3 2 2 8 3 4 2" xfId="20252" xr:uid="{00000000-0005-0000-0000-0000D62D0000}"/>
    <cellStyle name="RowTitles1-Detail 2 3 2 2 8 3 5" xfId="20313" xr:uid="{00000000-0005-0000-0000-0000D72D0000}"/>
    <cellStyle name="RowTitles1-Detail 2 3 2 2 8 4" xfId="11101" xr:uid="{00000000-0005-0000-0000-0000D82D0000}"/>
    <cellStyle name="RowTitles1-Detail 2 3 2 2 8 4 2" xfId="21535" xr:uid="{00000000-0005-0000-0000-0000D92D0000}"/>
    <cellStyle name="RowTitles1-Detail 2 3 2 2 8 4 2 2" xfId="33685" xr:uid="{00000000-0005-0000-0000-0000DA2D0000}"/>
    <cellStyle name="RowTitles1-Detail 2 3 2 2 8 4 3" xfId="30846" xr:uid="{00000000-0005-0000-0000-0000DB2D0000}"/>
    <cellStyle name="RowTitles1-Detail 2 3 2 2 8 5" xfId="14808" xr:uid="{00000000-0005-0000-0000-0000DC2D0000}"/>
    <cellStyle name="RowTitles1-Detail 2 3 2 2 8 5 2" xfId="27489" xr:uid="{00000000-0005-0000-0000-0000DD2D0000}"/>
    <cellStyle name="RowTitles1-Detail 2 3 2 2 8 5 2 2" xfId="36310" xr:uid="{00000000-0005-0000-0000-0000DE2D0000}"/>
    <cellStyle name="RowTitles1-Detail 2 3 2 2 8 6" xfId="5828" xr:uid="{00000000-0005-0000-0000-0000DF2D0000}"/>
    <cellStyle name="RowTitles1-Detail 2 3 2 2 8 6 2" xfId="26375" xr:uid="{00000000-0005-0000-0000-0000E02D0000}"/>
    <cellStyle name="RowTitles1-Detail 2 3 2 2 8 7" xfId="20784" xr:uid="{00000000-0005-0000-0000-0000E12D0000}"/>
    <cellStyle name="RowTitles1-Detail 2 3 2 2 9" xfId="1634" xr:uid="{00000000-0005-0000-0000-0000E22D0000}"/>
    <cellStyle name="RowTitles1-Detail 2 3 2 2 9 2" xfId="2350" xr:uid="{00000000-0005-0000-0000-0000E32D0000}"/>
    <cellStyle name="RowTitles1-Detail 2 3 2 2 9 2 2" xfId="11991" xr:uid="{00000000-0005-0000-0000-0000E42D0000}"/>
    <cellStyle name="RowTitles1-Detail 2 3 2 2 9 2 2 2" xfId="22391" xr:uid="{00000000-0005-0000-0000-0000E52D0000}"/>
    <cellStyle name="RowTitles1-Detail 2 3 2 2 9 2 2 2 2" xfId="34072" xr:uid="{00000000-0005-0000-0000-0000E62D0000}"/>
    <cellStyle name="RowTitles1-Detail 2 3 2 2 9 2 2 3" xfId="31272" xr:uid="{00000000-0005-0000-0000-0000E72D0000}"/>
    <cellStyle name="RowTitles1-Detail 2 3 2 2 9 2 3" xfId="15638" xr:uid="{00000000-0005-0000-0000-0000E82D0000}"/>
    <cellStyle name="RowTitles1-Detail 2 3 2 2 9 2 3 2" xfId="28304" xr:uid="{00000000-0005-0000-0000-0000E92D0000}"/>
    <cellStyle name="RowTitles1-Detail 2 3 2 2 9 2 3 2 2" xfId="37091" xr:uid="{00000000-0005-0000-0000-0000EA2D0000}"/>
    <cellStyle name="RowTitles1-Detail 2 3 2 2 9 2 4" xfId="7373" xr:uid="{00000000-0005-0000-0000-0000EB2D0000}"/>
    <cellStyle name="RowTitles1-Detail 2 3 2 2 9 2 4 2" xfId="20459" xr:uid="{00000000-0005-0000-0000-0000EC2D0000}"/>
    <cellStyle name="RowTitles1-Detail 2 3 2 2 9 2 5" xfId="19668" xr:uid="{00000000-0005-0000-0000-0000ED2D0000}"/>
    <cellStyle name="RowTitles1-Detail 2 3 2 2 9 3" xfId="4412" xr:uid="{00000000-0005-0000-0000-0000EE2D0000}"/>
    <cellStyle name="RowTitles1-Detail 2 3 2 2 9 3 2" xfId="14034" xr:uid="{00000000-0005-0000-0000-0000EF2D0000}"/>
    <cellStyle name="RowTitles1-Detail 2 3 2 2 9 3 2 2" xfId="24371" xr:uid="{00000000-0005-0000-0000-0000F02D0000}"/>
    <cellStyle name="RowTitles1-Detail 2 3 2 2 9 3 2 2 2" xfId="35533" xr:uid="{00000000-0005-0000-0000-0000F12D0000}"/>
    <cellStyle name="RowTitles1-Detail 2 3 2 2 9 3 2 3" xfId="32985" xr:uid="{00000000-0005-0000-0000-0000F22D0000}"/>
    <cellStyle name="RowTitles1-Detail 2 3 2 2 9 3 3" xfId="17585" xr:uid="{00000000-0005-0000-0000-0000F32D0000}"/>
    <cellStyle name="RowTitles1-Detail 2 3 2 2 9 3 3 2" xfId="30251" xr:uid="{00000000-0005-0000-0000-0000F42D0000}"/>
    <cellStyle name="RowTitles1-Detail 2 3 2 2 9 3 3 2 2" xfId="39028" xr:uid="{00000000-0005-0000-0000-0000F52D0000}"/>
    <cellStyle name="RowTitles1-Detail 2 3 2 2 9 3 4" xfId="9696" xr:uid="{00000000-0005-0000-0000-0000F62D0000}"/>
    <cellStyle name="RowTitles1-Detail 2 3 2 2 9 3 4 2" xfId="25342" xr:uid="{00000000-0005-0000-0000-0000F72D0000}"/>
    <cellStyle name="RowTitles1-Detail 2 3 2 2 9 3 5" xfId="22227" xr:uid="{00000000-0005-0000-0000-0000F82D0000}"/>
    <cellStyle name="RowTitles1-Detail 2 3 2 2 9 4" xfId="11305" xr:uid="{00000000-0005-0000-0000-0000F92D0000}"/>
    <cellStyle name="RowTitles1-Detail 2 3 2 2 9 4 2" xfId="21734" xr:uid="{00000000-0005-0000-0000-0000FA2D0000}"/>
    <cellStyle name="RowTitles1-Detail 2 3 2 2 9 4 2 2" xfId="33818" xr:uid="{00000000-0005-0000-0000-0000FB2D0000}"/>
    <cellStyle name="RowTitles1-Detail 2 3 2 2 9 4 3" xfId="31000" xr:uid="{00000000-0005-0000-0000-0000FC2D0000}"/>
    <cellStyle name="RowTitles1-Detail 2 3 2 2 9 5" xfId="15012" xr:uid="{00000000-0005-0000-0000-0000FD2D0000}"/>
    <cellStyle name="RowTitles1-Detail 2 3 2 2 9 5 2" xfId="27685" xr:uid="{00000000-0005-0000-0000-0000FE2D0000}"/>
    <cellStyle name="RowTitles1-Detail 2 3 2 2 9 5 2 2" xfId="36499" xr:uid="{00000000-0005-0000-0000-0000FF2D0000}"/>
    <cellStyle name="RowTitles1-Detail 2 3 2 2 9 6" xfId="5829" xr:uid="{00000000-0005-0000-0000-0000002E0000}"/>
    <cellStyle name="RowTitles1-Detail 2 3 2 2 9 6 2" xfId="19586" xr:uid="{00000000-0005-0000-0000-0000012E0000}"/>
    <cellStyle name="RowTitles1-Detail 2 3 2 2 9 7" xfId="4832" xr:uid="{00000000-0005-0000-0000-0000022E0000}"/>
    <cellStyle name="RowTitles1-Detail 2 3 2 2_STUD aligned by INSTIT" xfId="4957" xr:uid="{00000000-0005-0000-0000-0000032E0000}"/>
    <cellStyle name="RowTitles1-Detail 2 3 2 3" xfId="402" xr:uid="{00000000-0005-0000-0000-0000042E0000}"/>
    <cellStyle name="RowTitles1-Detail 2 3 2 3 2" xfId="758" xr:uid="{00000000-0005-0000-0000-0000052E0000}"/>
    <cellStyle name="RowTitles1-Detail 2 3 2 3 2 2" xfId="2352" xr:uid="{00000000-0005-0000-0000-0000062E0000}"/>
    <cellStyle name="RowTitles1-Detail 2 3 2 3 2 2 2" xfId="11993" xr:uid="{00000000-0005-0000-0000-0000072E0000}"/>
    <cellStyle name="RowTitles1-Detail 2 3 2 3 2 2 2 2" xfId="22393" xr:uid="{00000000-0005-0000-0000-0000082E0000}"/>
    <cellStyle name="RowTitles1-Detail 2 3 2 3 2 2 2 2 2" xfId="34074" xr:uid="{00000000-0005-0000-0000-0000092E0000}"/>
    <cellStyle name="RowTitles1-Detail 2 3 2 3 2 2 2 3" xfId="31274" xr:uid="{00000000-0005-0000-0000-00000A2E0000}"/>
    <cellStyle name="RowTitles1-Detail 2 3 2 3 2 2 3" xfId="15640" xr:uid="{00000000-0005-0000-0000-00000B2E0000}"/>
    <cellStyle name="RowTitles1-Detail 2 3 2 3 2 2 3 2" xfId="28306" xr:uid="{00000000-0005-0000-0000-00000C2E0000}"/>
    <cellStyle name="RowTitles1-Detail 2 3 2 3 2 2 3 2 2" xfId="37093" xr:uid="{00000000-0005-0000-0000-00000D2E0000}"/>
    <cellStyle name="RowTitles1-Detail 2 3 2 3 2 2 4" xfId="6882" xr:uid="{00000000-0005-0000-0000-00000E2E0000}"/>
    <cellStyle name="RowTitles1-Detail 2 3 2 3 2 2 4 2" xfId="26502" xr:uid="{00000000-0005-0000-0000-00000F2E0000}"/>
    <cellStyle name="RowTitles1-Detail 2 3 2 3 2 2 5" xfId="24547" xr:uid="{00000000-0005-0000-0000-0000102E0000}"/>
    <cellStyle name="RowTitles1-Detail 2 3 2 3 2 3" xfId="3539" xr:uid="{00000000-0005-0000-0000-0000112E0000}"/>
    <cellStyle name="RowTitles1-Detail 2 3 2 3 2 3 2" xfId="13171" xr:uid="{00000000-0005-0000-0000-0000122E0000}"/>
    <cellStyle name="RowTitles1-Detail 2 3 2 3 2 3 2 2" xfId="23538" xr:uid="{00000000-0005-0000-0000-0000132E0000}"/>
    <cellStyle name="RowTitles1-Detail 2 3 2 3 2 3 2 2 2" xfId="34982" xr:uid="{00000000-0005-0000-0000-0000142E0000}"/>
    <cellStyle name="RowTitles1-Detail 2 3 2 3 2 3 2 3" xfId="32346" xr:uid="{00000000-0005-0000-0000-0000152E0000}"/>
    <cellStyle name="RowTitles1-Detail 2 3 2 3 2 3 3" xfId="16780" xr:uid="{00000000-0005-0000-0000-0000162E0000}"/>
    <cellStyle name="RowTitles1-Detail 2 3 2 3 2 3 3 2" xfId="29446" xr:uid="{00000000-0005-0000-0000-0000172E0000}"/>
    <cellStyle name="RowTitles1-Detail 2 3 2 3 2 3 3 2 2" xfId="38227" xr:uid="{00000000-0005-0000-0000-0000182E0000}"/>
    <cellStyle name="RowTitles1-Detail 2 3 2 3 2 3 4" xfId="8389" xr:uid="{00000000-0005-0000-0000-0000192E0000}"/>
    <cellStyle name="RowTitles1-Detail 2 3 2 3 2 3 4 2" xfId="25666" xr:uid="{00000000-0005-0000-0000-00001A2E0000}"/>
    <cellStyle name="RowTitles1-Detail 2 3 2 3 2 3 5" xfId="18217" xr:uid="{00000000-0005-0000-0000-00001B2E0000}"/>
    <cellStyle name="RowTitles1-Detail 2 3 2 3 2 4" xfId="9183" xr:uid="{00000000-0005-0000-0000-00001C2E0000}"/>
    <cellStyle name="RowTitles1-Detail 2 3 2 3 2 4 2" xfId="18977" xr:uid="{00000000-0005-0000-0000-00001D2E0000}"/>
    <cellStyle name="RowTitles1-Detail 2 3 2 3 2 5" xfId="10183" xr:uid="{00000000-0005-0000-0000-00001E2E0000}"/>
    <cellStyle name="RowTitles1-Detail 2 3 2 3 2 5 2" xfId="25368" xr:uid="{00000000-0005-0000-0000-00001F2E0000}"/>
    <cellStyle name="RowTitles1-Detail 2 3 2 3 2 5 2 2" xfId="35718" xr:uid="{00000000-0005-0000-0000-0000202E0000}"/>
    <cellStyle name="RowTitles1-Detail 2 3 2 3 3" xfId="1037" xr:uid="{00000000-0005-0000-0000-0000212E0000}"/>
    <cellStyle name="RowTitles1-Detail 2 3 2 3 3 2" xfId="2353" xr:uid="{00000000-0005-0000-0000-0000222E0000}"/>
    <cellStyle name="RowTitles1-Detail 2 3 2 3 3 2 2" xfId="11994" xr:uid="{00000000-0005-0000-0000-0000232E0000}"/>
    <cellStyle name="RowTitles1-Detail 2 3 2 3 3 2 2 2" xfId="22394" xr:uid="{00000000-0005-0000-0000-0000242E0000}"/>
    <cellStyle name="RowTitles1-Detail 2 3 2 3 3 2 2 2 2" xfId="34075" xr:uid="{00000000-0005-0000-0000-0000252E0000}"/>
    <cellStyle name="RowTitles1-Detail 2 3 2 3 3 2 2 3" xfId="31275" xr:uid="{00000000-0005-0000-0000-0000262E0000}"/>
    <cellStyle name="RowTitles1-Detail 2 3 2 3 3 2 3" xfId="15641" xr:uid="{00000000-0005-0000-0000-0000272E0000}"/>
    <cellStyle name="RowTitles1-Detail 2 3 2 3 3 2 3 2" xfId="28307" xr:uid="{00000000-0005-0000-0000-0000282E0000}"/>
    <cellStyle name="RowTitles1-Detail 2 3 2 3 3 2 3 2 2" xfId="37094" xr:uid="{00000000-0005-0000-0000-0000292E0000}"/>
    <cellStyle name="RowTitles1-Detail 2 3 2 3 3 2 4" xfId="7103" xr:uid="{00000000-0005-0000-0000-00002A2E0000}"/>
    <cellStyle name="RowTitles1-Detail 2 3 2 3 3 2 4 2" xfId="26370" xr:uid="{00000000-0005-0000-0000-00002B2E0000}"/>
    <cellStyle name="RowTitles1-Detail 2 3 2 3 3 2 5" xfId="18735" xr:uid="{00000000-0005-0000-0000-00002C2E0000}"/>
    <cellStyle name="RowTitles1-Detail 2 3 2 3 3 3" xfId="3815" xr:uid="{00000000-0005-0000-0000-00002D2E0000}"/>
    <cellStyle name="RowTitles1-Detail 2 3 2 3 3 3 2" xfId="13442" xr:uid="{00000000-0005-0000-0000-00002E2E0000}"/>
    <cellStyle name="RowTitles1-Detail 2 3 2 3 3 3 2 2" xfId="23803" xr:uid="{00000000-0005-0000-0000-00002F2E0000}"/>
    <cellStyle name="RowTitles1-Detail 2 3 2 3 3 3 2 2 2" xfId="35147" xr:uid="{00000000-0005-0000-0000-0000302E0000}"/>
    <cellStyle name="RowTitles1-Detail 2 3 2 3 3 3 2 3" xfId="32539" xr:uid="{00000000-0005-0000-0000-0000312E0000}"/>
    <cellStyle name="RowTitles1-Detail 2 3 2 3 3 3 3" xfId="17035" xr:uid="{00000000-0005-0000-0000-0000322E0000}"/>
    <cellStyle name="RowTitles1-Detail 2 3 2 3 3 3 3 2" xfId="29701" xr:uid="{00000000-0005-0000-0000-0000332E0000}"/>
    <cellStyle name="RowTitles1-Detail 2 3 2 3 3 3 3 2 2" xfId="38480" xr:uid="{00000000-0005-0000-0000-0000342E0000}"/>
    <cellStyle name="RowTitles1-Detail 2 3 2 3 3 3 4" xfId="8611" xr:uid="{00000000-0005-0000-0000-0000352E0000}"/>
    <cellStyle name="RowTitles1-Detail 2 3 2 3 3 3 4 2" xfId="24574" xr:uid="{00000000-0005-0000-0000-0000362E0000}"/>
    <cellStyle name="RowTitles1-Detail 2 3 2 3 3 3 5" xfId="19764" xr:uid="{00000000-0005-0000-0000-0000372E0000}"/>
    <cellStyle name="RowTitles1-Detail 2 3 2 3 3 4" xfId="9407" xr:uid="{00000000-0005-0000-0000-0000382E0000}"/>
    <cellStyle name="RowTitles1-Detail 2 3 2 3 3 4 2" xfId="18473" xr:uid="{00000000-0005-0000-0000-0000392E0000}"/>
    <cellStyle name="RowTitles1-Detail 2 3 2 3 3 5" xfId="10755" xr:uid="{00000000-0005-0000-0000-00003A2E0000}"/>
    <cellStyle name="RowTitles1-Detail 2 3 2 3 3 5 2" xfId="21223" xr:uid="{00000000-0005-0000-0000-00003B2E0000}"/>
    <cellStyle name="RowTitles1-Detail 2 3 2 3 3 5 2 2" xfId="33488" xr:uid="{00000000-0005-0000-0000-00003C2E0000}"/>
    <cellStyle name="RowTitles1-Detail 2 3 2 3 3 5 3" xfId="30617" xr:uid="{00000000-0005-0000-0000-00003D2E0000}"/>
    <cellStyle name="RowTitles1-Detail 2 3 2 3 3 6" xfId="14439" xr:uid="{00000000-0005-0000-0000-00003E2E0000}"/>
    <cellStyle name="RowTitles1-Detail 2 3 2 3 3 6 2" xfId="27132" xr:uid="{00000000-0005-0000-0000-00003F2E0000}"/>
    <cellStyle name="RowTitles1-Detail 2 3 2 3 3 6 2 2" xfId="35969" xr:uid="{00000000-0005-0000-0000-0000402E0000}"/>
    <cellStyle name="RowTitles1-Detail 2 3 2 3 3 7" xfId="5562" xr:uid="{00000000-0005-0000-0000-0000412E0000}"/>
    <cellStyle name="RowTitles1-Detail 2 3 2 3 3 7 2" xfId="19041" xr:uid="{00000000-0005-0000-0000-0000422E0000}"/>
    <cellStyle name="RowTitles1-Detail 2 3 2 3 3 8" xfId="19702" xr:uid="{00000000-0005-0000-0000-0000432E0000}"/>
    <cellStyle name="RowTitles1-Detail 2 3 2 3 4" xfId="1270" xr:uid="{00000000-0005-0000-0000-0000442E0000}"/>
    <cellStyle name="RowTitles1-Detail 2 3 2 3 4 2" xfId="2354" xr:uid="{00000000-0005-0000-0000-0000452E0000}"/>
    <cellStyle name="RowTitles1-Detail 2 3 2 3 4 2 2" xfId="11995" xr:uid="{00000000-0005-0000-0000-0000462E0000}"/>
    <cellStyle name="RowTitles1-Detail 2 3 2 3 4 2 2 2" xfId="22395" xr:uid="{00000000-0005-0000-0000-0000472E0000}"/>
    <cellStyle name="RowTitles1-Detail 2 3 2 3 4 2 2 2 2" xfId="34076" xr:uid="{00000000-0005-0000-0000-0000482E0000}"/>
    <cellStyle name="RowTitles1-Detail 2 3 2 3 4 2 2 3" xfId="31276" xr:uid="{00000000-0005-0000-0000-0000492E0000}"/>
    <cellStyle name="RowTitles1-Detail 2 3 2 3 4 2 3" xfId="15642" xr:uid="{00000000-0005-0000-0000-00004A2E0000}"/>
    <cellStyle name="RowTitles1-Detail 2 3 2 3 4 2 3 2" xfId="28308" xr:uid="{00000000-0005-0000-0000-00004B2E0000}"/>
    <cellStyle name="RowTitles1-Detail 2 3 2 3 4 2 3 2 2" xfId="37095" xr:uid="{00000000-0005-0000-0000-00004C2E0000}"/>
    <cellStyle name="RowTitles1-Detail 2 3 2 3 4 2 4" xfId="7374" xr:uid="{00000000-0005-0000-0000-00004D2E0000}"/>
    <cellStyle name="RowTitles1-Detail 2 3 2 3 4 2 4 2" xfId="18182" xr:uid="{00000000-0005-0000-0000-00004E2E0000}"/>
    <cellStyle name="RowTitles1-Detail 2 3 2 3 4 2 5" xfId="18775" xr:uid="{00000000-0005-0000-0000-00004F2E0000}"/>
    <cellStyle name="RowTitles1-Detail 2 3 2 3 4 3" xfId="4048" xr:uid="{00000000-0005-0000-0000-0000502E0000}"/>
    <cellStyle name="RowTitles1-Detail 2 3 2 3 4 3 2" xfId="13670" xr:uid="{00000000-0005-0000-0000-0000512E0000}"/>
    <cellStyle name="RowTitles1-Detail 2 3 2 3 4 3 2 2" xfId="24022" xr:uid="{00000000-0005-0000-0000-0000522E0000}"/>
    <cellStyle name="RowTitles1-Detail 2 3 2 3 4 3 2 2 2" xfId="35295" xr:uid="{00000000-0005-0000-0000-0000532E0000}"/>
    <cellStyle name="RowTitles1-Detail 2 3 2 3 4 3 2 3" xfId="32710" xr:uid="{00000000-0005-0000-0000-0000542E0000}"/>
    <cellStyle name="RowTitles1-Detail 2 3 2 3 4 3 3" xfId="17248" xr:uid="{00000000-0005-0000-0000-0000552E0000}"/>
    <cellStyle name="RowTitles1-Detail 2 3 2 3 4 3 3 2" xfId="29914" xr:uid="{00000000-0005-0000-0000-0000562E0000}"/>
    <cellStyle name="RowTitles1-Detail 2 3 2 3 4 3 3 2 2" xfId="38691" xr:uid="{00000000-0005-0000-0000-0000572E0000}"/>
    <cellStyle name="RowTitles1-Detail 2 3 2 3 4 3 4" xfId="9697" xr:uid="{00000000-0005-0000-0000-0000582E0000}"/>
    <cellStyle name="RowTitles1-Detail 2 3 2 3 4 3 4 2" xfId="20582" xr:uid="{00000000-0005-0000-0000-0000592E0000}"/>
    <cellStyle name="RowTitles1-Detail 2 3 2 3 4 3 5" xfId="19890" xr:uid="{00000000-0005-0000-0000-00005A2E0000}"/>
    <cellStyle name="RowTitles1-Detail 2 3 2 3 4 4" xfId="10941" xr:uid="{00000000-0005-0000-0000-00005B2E0000}"/>
    <cellStyle name="RowTitles1-Detail 2 3 2 3 4 4 2" xfId="21381" xr:uid="{00000000-0005-0000-0000-00005C2E0000}"/>
    <cellStyle name="RowTitles1-Detail 2 3 2 3 4 4 2 2" xfId="33580" xr:uid="{00000000-0005-0000-0000-00005D2E0000}"/>
    <cellStyle name="RowTitles1-Detail 2 3 2 3 4 4 3" xfId="30725" xr:uid="{00000000-0005-0000-0000-00005E2E0000}"/>
    <cellStyle name="RowTitles1-Detail 2 3 2 3 4 5" xfId="14648" xr:uid="{00000000-0005-0000-0000-00005F2E0000}"/>
    <cellStyle name="RowTitles1-Detail 2 3 2 3 4 5 2" xfId="27333" xr:uid="{00000000-0005-0000-0000-0000602E0000}"/>
    <cellStyle name="RowTitles1-Detail 2 3 2 3 4 5 2 2" xfId="36162" xr:uid="{00000000-0005-0000-0000-0000612E0000}"/>
    <cellStyle name="RowTitles1-Detail 2 3 2 3 4 6" xfId="5830" xr:uid="{00000000-0005-0000-0000-0000622E0000}"/>
    <cellStyle name="RowTitles1-Detail 2 3 2 3 4 6 2" xfId="25561" xr:uid="{00000000-0005-0000-0000-0000632E0000}"/>
    <cellStyle name="RowTitles1-Detail 2 3 2 3 4 7" xfId="25379" xr:uid="{00000000-0005-0000-0000-0000642E0000}"/>
    <cellStyle name="RowTitles1-Detail 2 3 2 3 5" xfId="1487" xr:uid="{00000000-0005-0000-0000-0000652E0000}"/>
    <cellStyle name="RowTitles1-Detail 2 3 2 3 5 2" xfId="2355" xr:uid="{00000000-0005-0000-0000-0000662E0000}"/>
    <cellStyle name="RowTitles1-Detail 2 3 2 3 5 2 2" xfId="11996" xr:uid="{00000000-0005-0000-0000-0000672E0000}"/>
    <cellStyle name="RowTitles1-Detail 2 3 2 3 5 2 2 2" xfId="22396" xr:uid="{00000000-0005-0000-0000-0000682E0000}"/>
    <cellStyle name="RowTitles1-Detail 2 3 2 3 5 2 2 2 2" xfId="34077" xr:uid="{00000000-0005-0000-0000-0000692E0000}"/>
    <cellStyle name="RowTitles1-Detail 2 3 2 3 5 2 2 3" xfId="31277" xr:uid="{00000000-0005-0000-0000-00006A2E0000}"/>
    <cellStyle name="RowTitles1-Detail 2 3 2 3 5 2 3" xfId="15643" xr:uid="{00000000-0005-0000-0000-00006B2E0000}"/>
    <cellStyle name="RowTitles1-Detail 2 3 2 3 5 2 3 2" xfId="28309" xr:uid="{00000000-0005-0000-0000-00006C2E0000}"/>
    <cellStyle name="RowTitles1-Detail 2 3 2 3 5 2 3 2 2" xfId="37096" xr:uid="{00000000-0005-0000-0000-00006D2E0000}"/>
    <cellStyle name="RowTitles1-Detail 2 3 2 3 5 2 4" xfId="7375" xr:uid="{00000000-0005-0000-0000-00006E2E0000}"/>
    <cellStyle name="RowTitles1-Detail 2 3 2 3 5 2 4 2" xfId="26704" xr:uid="{00000000-0005-0000-0000-00006F2E0000}"/>
    <cellStyle name="RowTitles1-Detail 2 3 2 3 5 2 5" xfId="18646" xr:uid="{00000000-0005-0000-0000-0000702E0000}"/>
    <cellStyle name="RowTitles1-Detail 2 3 2 3 5 3" xfId="4265" xr:uid="{00000000-0005-0000-0000-0000712E0000}"/>
    <cellStyle name="RowTitles1-Detail 2 3 2 3 5 3 2" xfId="13887" xr:uid="{00000000-0005-0000-0000-0000722E0000}"/>
    <cellStyle name="RowTitles1-Detail 2 3 2 3 5 3 2 2" xfId="24229" xr:uid="{00000000-0005-0000-0000-0000732E0000}"/>
    <cellStyle name="RowTitles1-Detail 2 3 2 3 5 3 2 2 2" xfId="35436" xr:uid="{00000000-0005-0000-0000-0000742E0000}"/>
    <cellStyle name="RowTitles1-Detail 2 3 2 3 5 3 2 3" xfId="32872" xr:uid="{00000000-0005-0000-0000-0000752E0000}"/>
    <cellStyle name="RowTitles1-Detail 2 3 2 3 5 3 3" xfId="17447" xr:uid="{00000000-0005-0000-0000-0000762E0000}"/>
    <cellStyle name="RowTitles1-Detail 2 3 2 3 5 3 3 2" xfId="30113" xr:uid="{00000000-0005-0000-0000-0000772E0000}"/>
    <cellStyle name="RowTitles1-Detail 2 3 2 3 5 3 3 2 2" xfId="38890" xr:uid="{00000000-0005-0000-0000-0000782E0000}"/>
    <cellStyle name="RowTitles1-Detail 2 3 2 3 5 3 4" xfId="9698" xr:uid="{00000000-0005-0000-0000-0000792E0000}"/>
    <cellStyle name="RowTitles1-Detail 2 3 2 3 5 3 4 2" xfId="4620" xr:uid="{00000000-0005-0000-0000-00007A2E0000}"/>
    <cellStyle name="RowTitles1-Detail 2 3 2 3 5 3 5" xfId="26428" xr:uid="{00000000-0005-0000-0000-00007B2E0000}"/>
    <cellStyle name="RowTitles1-Detail 2 3 2 3 5 4" xfId="11158" xr:uid="{00000000-0005-0000-0000-00007C2E0000}"/>
    <cellStyle name="RowTitles1-Detail 2 3 2 3 5 4 2" xfId="21589" xr:uid="{00000000-0005-0000-0000-00007D2E0000}"/>
    <cellStyle name="RowTitles1-Detail 2 3 2 3 5 4 2 2" xfId="33721" xr:uid="{00000000-0005-0000-0000-00007E2E0000}"/>
    <cellStyle name="RowTitles1-Detail 2 3 2 3 5 4 3" xfId="30887" xr:uid="{00000000-0005-0000-0000-00007F2E0000}"/>
    <cellStyle name="RowTitles1-Detail 2 3 2 3 5 5" xfId="14865" xr:uid="{00000000-0005-0000-0000-0000802E0000}"/>
    <cellStyle name="RowTitles1-Detail 2 3 2 3 5 5 2" xfId="27542" xr:uid="{00000000-0005-0000-0000-0000812E0000}"/>
    <cellStyle name="RowTitles1-Detail 2 3 2 3 5 5 2 2" xfId="36361" xr:uid="{00000000-0005-0000-0000-0000822E0000}"/>
    <cellStyle name="RowTitles1-Detail 2 3 2 3 5 6" xfId="5831" xr:uid="{00000000-0005-0000-0000-0000832E0000}"/>
    <cellStyle name="RowTitles1-Detail 2 3 2 3 5 6 2" xfId="26421" xr:uid="{00000000-0005-0000-0000-0000842E0000}"/>
    <cellStyle name="RowTitles1-Detail 2 3 2 3 5 7" xfId="19706" xr:uid="{00000000-0005-0000-0000-0000852E0000}"/>
    <cellStyle name="RowTitles1-Detail 2 3 2 3 6" xfId="1689" xr:uid="{00000000-0005-0000-0000-0000862E0000}"/>
    <cellStyle name="RowTitles1-Detail 2 3 2 3 6 2" xfId="2356" xr:uid="{00000000-0005-0000-0000-0000872E0000}"/>
    <cellStyle name="RowTitles1-Detail 2 3 2 3 6 2 2" xfId="11997" xr:uid="{00000000-0005-0000-0000-0000882E0000}"/>
    <cellStyle name="RowTitles1-Detail 2 3 2 3 6 2 2 2" xfId="22397" xr:uid="{00000000-0005-0000-0000-0000892E0000}"/>
    <cellStyle name="RowTitles1-Detail 2 3 2 3 6 2 2 2 2" xfId="34078" xr:uid="{00000000-0005-0000-0000-00008A2E0000}"/>
    <cellStyle name="RowTitles1-Detail 2 3 2 3 6 2 2 3" xfId="31278" xr:uid="{00000000-0005-0000-0000-00008B2E0000}"/>
    <cellStyle name="RowTitles1-Detail 2 3 2 3 6 2 3" xfId="15644" xr:uid="{00000000-0005-0000-0000-00008C2E0000}"/>
    <cellStyle name="RowTitles1-Detail 2 3 2 3 6 2 3 2" xfId="28310" xr:uid="{00000000-0005-0000-0000-00008D2E0000}"/>
    <cellStyle name="RowTitles1-Detail 2 3 2 3 6 2 3 2 2" xfId="37097" xr:uid="{00000000-0005-0000-0000-00008E2E0000}"/>
    <cellStyle name="RowTitles1-Detail 2 3 2 3 6 2 4" xfId="7376" xr:uid="{00000000-0005-0000-0000-00008F2E0000}"/>
    <cellStyle name="RowTitles1-Detail 2 3 2 3 6 2 4 2" xfId="25510" xr:uid="{00000000-0005-0000-0000-0000902E0000}"/>
    <cellStyle name="RowTitles1-Detail 2 3 2 3 6 2 5" xfId="20369" xr:uid="{00000000-0005-0000-0000-0000912E0000}"/>
    <cellStyle name="RowTitles1-Detail 2 3 2 3 6 3" xfId="4467" xr:uid="{00000000-0005-0000-0000-0000922E0000}"/>
    <cellStyle name="RowTitles1-Detail 2 3 2 3 6 3 2" xfId="14089" xr:uid="{00000000-0005-0000-0000-0000932E0000}"/>
    <cellStyle name="RowTitles1-Detail 2 3 2 3 6 3 2 2" xfId="24421" xr:uid="{00000000-0005-0000-0000-0000942E0000}"/>
    <cellStyle name="RowTitles1-Detail 2 3 2 3 6 3 2 2 2" xfId="35567" xr:uid="{00000000-0005-0000-0000-0000952E0000}"/>
    <cellStyle name="RowTitles1-Detail 2 3 2 3 6 3 2 3" xfId="33024" xr:uid="{00000000-0005-0000-0000-0000962E0000}"/>
    <cellStyle name="RowTitles1-Detail 2 3 2 3 6 3 3" xfId="17634" xr:uid="{00000000-0005-0000-0000-0000972E0000}"/>
    <cellStyle name="RowTitles1-Detail 2 3 2 3 6 3 3 2" xfId="30300" xr:uid="{00000000-0005-0000-0000-0000982E0000}"/>
    <cellStyle name="RowTitles1-Detail 2 3 2 3 6 3 3 2 2" xfId="39077" xr:uid="{00000000-0005-0000-0000-0000992E0000}"/>
    <cellStyle name="RowTitles1-Detail 2 3 2 3 6 3 4" xfId="9699" xr:uid="{00000000-0005-0000-0000-00009A2E0000}"/>
    <cellStyle name="RowTitles1-Detail 2 3 2 3 6 3 4 2" xfId="26090" xr:uid="{00000000-0005-0000-0000-00009B2E0000}"/>
    <cellStyle name="RowTitles1-Detail 2 3 2 3 6 3 5" xfId="4677" xr:uid="{00000000-0005-0000-0000-00009C2E0000}"/>
    <cellStyle name="RowTitles1-Detail 2 3 2 3 6 4" xfId="11360" xr:uid="{00000000-0005-0000-0000-00009D2E0000}"/>
    <cellStyle name="RowTitles1-Detail 2 3 2 3 6 4 2" xfId="21785" xr:uid="{00000000-0005-0000-0000-00009E2E0000}"/>
    <cellStyle name="RowTitles1-Detail 2 3 2 3 6 4 2 2" xfId="33852" xr:uid="{00000000-0005-0000-0000-00009F2E0000}"/>
    <cellStyle name="RowTitles1-Detail 2 3 2 3 6 4 3" xfId="31039" xr:uid="{00000000-0005-0000-0000-0000A02E0000}"/>
    <cellStyle name="RowTitles1-Detail 2 3 2 3 6 5" xfId="15067" xr:uid="{00000000-0005-0000-0000-0000A12E0000}"/>
    <cellStyle name="RowTitles1-Detail 2 3 2 3 6 5 2" xfId="27736" xr:uid="{00000000-0005-0000-0000-0000A22E0000}"/>
    <cellStyle name="RowTitles1-Detail 2 3 2 3 6 5 2 2" xfId="36548" xr:uid="{00000000-0005-0000-0000-0000A32E0000}"/>
    <cellStyle name="RowTitles1-Detail 2 3 2 3 6 6" xfId="5832" xr:uid="{00000000-0005-0000-0000-0000A42E0000}"/>
    <cellStyle name="RowTitles1-Detail 2 3 2 3 6 6 2" xfId="25707" xr:uid="{00000000-0005-0000-0000-0000A52E0000}"/>
    <cellStyle name="RowTitles1-Detail 2 3 2 3 6 7" xfId="26307" xr:uid="{00000000-0005-0000-0000-0000A62E0000}"/>
    <cellStyle name="RowTitles1-Detail 2 3 2 3 7" xfId="2351" xr:uid="{00000000-0005-0000-0000-0000A72E0000}"/>
    <cellStyle name="RowTitles1-Detail 2 3 2 3 7 2" xfId="11992" xr:uid="{00000000-0005-0000-0000-0000A82E0000}"/>
    <cellStyle name="RowTitles1-Detail 2 3 2 3 7 2 2" xfId="22392" xr:uid="{00000000-0005-0000-0000-0000A92E0000}"/>
    <cellStyle name="RowTitles1-Detail 2 3 2 3 7 2 2 2" xfId="34073" xr:uid="{00000000-0005-0000-0000-0000AA2E0000}"/>
    <cellStyle name="RowTitles1-Detail 2 3 2 3 7 2 3" xfId="31273" xr:uid="{00000000-0005-0000-0000-0000AB2E0000}"/>
    <cellStyle name="RowTitles1-Detail 2 3 2 3 7 3" xfId="15639" xr:uid="{00000000-0005-0000-0000-0000AC2E0000}"/>
    <cellStyle name="RowTitles1-Detail 2 3 2 3 7 3 2" xfId="28305" xr:uid="{00000000-0005-0000-0000-0000AD2E0000}"/>
    <cellStyle name="RowTitles1-Detail 2 3 2 3 7 3 2 2" xfId="37092" xr:uid="{00000000-0005-0000-0000-0000AE2E0000}"/>
    <cellStyle name="RowTitles1-Detail 2 3 2 3 7 4" xfId="6444" xr:uid="{00000000-0005-0000-0000-0000AF2E0000}"/>
    <cellStyle name="RowTitles1-Detail 2 3 2 3 7 4 2" xfId="18145" xr:uid="{00000000-0005-0000-0000-0000B02E0000}"/>
    <cellStyle name="RowTitles1-Detail 2 3 2 3 7 5" xfId="25478" xr:uid="{00000000-0005-0000-0000-0000B12E0000}"/>
    <cellStyle name="RowTitles1-Detail 2 3 2 3 8" xfId="7991" xr:uid="{00000000-0005-0000-0000-0000B22E0000}"/>
    <cellStyle name="RowTitles1-Detail 2 3 2 3 8 2" xfId="19161" xr:uid="{00000000-0005-0000-0000-0000B32E0000}"/>
    <cellStyle name="RowTitles1-Detail 2 3 2 3 9" xfId="10275" xr:uid="{00000000-0005-0000-0000-0000B42E0000}"/>
    <cellStyle name="RowTitles1-Detail 2 3 2 3 9 2" xfId="20843" xr:uid="{00000000-0005-0000-0000-0000B52E0000}"/>
    <cellStyle name="RowTitles1-Detail 2 3 2 3 9 2 2" xfId="33323" xr:uid="{00000000-0005-0000-0000-0000B62E0000}"/>
    <cellStyle name="RowTitles1-Detail 2 3 2 3_STUD aligned by INSTIT" xfId="4961" xr:uid="{00000000-0005-0000-0000-0000B72E0000}"/>
    <cellStyle name="RowTitles1-Detail 2 3 2 4" xfId="460" xr:uid="{00000000-0005-0000-0000-0000B82E0000}"/>
    <cellStyle name="RowTitles1-Detail 2 3 2 4 2" xfId="816" xr:uid="{00000000-0005-0000-0000-0000B92E0000}"/>
    <cellStyle name="RowTitles1-Detail 2 3 2 4 2 2" xfId="2358" xr:uid="{00000000-0005-0000-0000-0000BA2E0000}"/>
    <cellStyle name="RowTitles1-Detail 2 3 2 4 2 2 2" xfId="11999" xr:uid="{00000000-0005-0000-0000-0000BB2E0000}"/>
    <cellStyle name="RowTitles1-Detail 2 3 2 4 2 2 2 2" xfId="22399" xr:uid="{00000000-0005-0000-0000-0000BC2E0000}"/>
    <cellStyle name="RowTitles1-Detail 2 3 2 4 2 2 2 2 2" xfId="34080" xr:uid="{00000000-0005-0000-0000-0000BD2E0000}"/>
    <cellStyle name="RowTitles1-Detail 2 3 2 4 2 2 2 3" xfId="31280" xr:uid="{00000000-0005-0000-0000-0000BE2E0000}"/>
    <cellStyle name="RowTitles1-Detail 2 3 2 4 2 2 3" xfId="15646" xr:uid="{00000000-0005-0000-0000-0000BF2E0000}"/>
    <cellStyle name="RowTitles1-Detail 2 3 2 4 2 2 3 2" xfId="28312" xr:uid="{00000000-0005-0000-0000-0000C02E0000}"/>
    <cellStyle name="RowTitles1-Detail 2 3 2 4 2 2 3 2 2" xfId="37099" xr:uid="{00000000-0005-0000-0000-0000C12E0000}"/>
    <cellStyle name="RowTitles1-Detail 2 3 2 4 2 2 4" xfId="6763" xr:uid="{00000000-0005-0000-0000-0000C22E0000}"/>
    <cellStyle name="RowTitles1-Detail 2 3 2 4 2 2 4 2" xfId="26431" xr:uid="{00000000-0005-0000-0000-0000C32E0000}"/>
    <cellStyle name="RowTitles1-Detail 2 3 2 4 2 2 5" xfId="26187" xr:uid="{00000000-0005-0000-0000-0000C42E0000}"/>
    <cellStyle name="RowTitles1-Detail 2 3 2 4 2 3" xfId="3597" xr:uid="{00000000-0005-0000-0000-0000C52E0000}"/>
    <cellStyle name="RowTitles1-Detail 2 3 2 4 2 3 2" xfId="13225" xr:uid="{00000000-0005-0000-0000-0000C62E0000}"/>
    <cellStyle name="RowTitles1-Detail 2 3 2 4 2 3 2 2" xfId="23593" xr:uid="{00000000-0005-0000-0000-0000C72E0000}"/>
    <cellStyle name="RowTitles1-Detail 2 3 2 4 2 3 2 2 2" xfId="35014" xr:uid="{00000000-0005-0000-0000-0000C82E0000}"/>
    <cellStyle name="RowTitles1-Detail 2 3 2 4 2 3 2 3" xfId="32384" xr:uid="{00000000-0005-0000-0000-0000C92E0000}"/>
    <cellStyle name="RowTitles1-Detail 2 3 2 4 2 3 3" xfId="16832" xr:uid="{00000000-0005-0000-0000-0000CA2E0000}"/>
    <cellStyle name="RowTitles1-Detail 2 3 2 4 2 3 3 2" xfId="29498" xr:uid="{00000000-0005-0000-0000-0000CB2E0000}"/>
    <cellStyle name="RowTitles1-Detail 2 3 2 4 2 3 3 2 2" xfId="38278" xr:uid="{00000000-0005-0000-0000-0000CC2E0000}"/>
    <cellStyle name="RowTitles1-Detail 2 3 2 4 2 3 4" xfId="8269" xr:uid="{00000000-0005-0000-0000-0000CD2E0000}"/>
    <cellStyle name="RowTitles1-Detail 2 3 2 4 2 3 4 2" xfId="19372" xr:uid="{00000000-0005-0000-0000-0000CE2E0000}"/>
    <cellStyle name="RowTitles1-Detail 2 3 2 4 2 3 5" xfId="25949" xr:uid="{00000000-0005-0000-0000-0000CF2E0000}"/>
    <cellStyle name="RowTitles1-Detail 2 3 2 4 2 4" xfId="9060" xr:uid="{00000000-0005-0000-0000-0000D02E0000}"/>
    <cellStyle name="RowTitles1-Detail 2 3 2 4 2 4 2" xfId="24740" xr:uid="{00000000-0005-0000-0000-0000D12E0000}"/>
    <cellStyle name="RowTitles1-Detail 2 3 2 4 2 5" xfId="10577" xr:uid="{00000000-0005-0000-0000-0000D22E0000}"/>
    <cellStyle name="RowTitles1-Detail 2 3 2 4 2 5 2" xfId="21062" xr:uid="{00000000-0005-0000-0000-0000D32E0000}"/>
    <cellStyle name="RowTitles1-Detail 2 3 2 4 2 5 2 2" xfId="33403" xr:uid="{00000000-0005-0000-0000-0000D42E0000}"/>
    <cellStyle name="RowTitles1-Detail 2 3 2 4 2 5 3" xfId="30515" xr:uid="{00000000-0005-0000-0000-0000D52E0000}"/>
    <cellStyle name="RowTitles1-Detail 2 3 2 4 2 6" xfId="14231" xr:uid="{00000000-0005-0000-0000-0000D62E0000}"/>
    <cellStyle name="RowTitles1-Detail 2 3 2 4 2 6 2" xfId="26933" xr:uid="{00000000-0005-0000-0000-0000D72E0000}"/>
    <cellStyle name="RowTitles1-Detail 2 3 2 4 2 6 2 2" xfId="35776" xr:uid="{00000000-0005-0000-0000-0000D82E0000}"/>
    <cellStyle name="RowTitles1-Detail 2 3 2 4 2 7" xfId="5291" xr:uid="{00000000-0005-0000-0000-0000D92E0000}"/>
    <cellStyle name="RowTitles1-Detail 2 3 2 4 2 7 2" xfId="25221" xr:uid="{00000000-0005-0000-0000-0000DA2E0000}"/>
    <cellStyle name="RowTitles1-Detail 2 3 2 4 2 8" xfId="25376" xr:uid="{00000000-0005-0000-0000-0000DB2E0000}"/>
    <cellStyle name="RowTitles1-Detail 2 3 2 4 3" xfId="1095" xr:uid="{00000000-0005-0000-0000-0000DC2E0000}"/>
    <cellStyle name="RowTitles1-Detail 2 3 2 4 3 2" xfId="2359" xr:uid="{00000000-0005-0000-0000-0000DD2E0000}"/>
    <cellStyle name="RowTitles1-Detail 2 3 2 4 3 2 2" xfId="12000" xr:uid="{00000000-0005-0000-0000-0000DE2E0000}"/>
    <cellStyle name="RowTitles1-Detail 2 3 2 4 3 2 2 2" xfId="22400" xr:uid="{00000000-0005-0000-0000-0000DF2E0000}"/>
    <cellStyle name="RowTitles1-Detail 2 3 2 4 3 2 2 2 2" xfId="34081" xr:uid="{00000000-0005-0000-0000-0000E02E0000}"/>
    <cellStyle name="RowTitles1-Detail 2 3 2 4 3 2 2 3" xfId="31281" xr:uid="{00000000-0005-0000-0000-0000E12E0000}"/>
    <cellStyle name="RowTitles1-Detail 2 3 2 4 3 2 3" xfId="15647" xr:uid="{00000000-0005-0000-0000-0000E22E0000}"/>
    <cellStyle name="RowTitles1-Detail 2 3 2 4 3 2 3 2" xfId="28313" xr:uid="{00000000-0005-0000-0000-0000E32E0000}"/>
    <cellStyle name="RowTitles1-Detail 2 3 2 4 3 2 3 2 2" xfId="37100" xr:uid="{00000000-0005-0000-0000-0000E42E0000}"/>
    <cellStyle name="RowTitles1-Detail 2 3 2 4 3 2 4" xfId="6935" xr:uid="{00000000-0005-0000-0000-0000E52E0000}"/>
    <cellStyle name="RowTitles1-Detail 2 3 2 4 3 2 4 2" xfId="26768" xr:uid="{00000000-0005-0000-0000-0000E62E0000}"/>
    <cellStyle name="RowTitles1-Detail 2 3 2 4 3 2 5" xfId="25138" xr:uid="{00000000-0005-0000-0000-0000E72E0000}"/>
    <cellStyle name="RowTitles1-Detail 2 3 2 4 3 3" xfId="3873" xr:uid="{00000000-0005-0000-0000-0000E82E0000}"/>
    <cellStyle name="RowTitles1-Detail 2 3 2 4 3 3 2" xfId="13496" xr:uid="{00000000-0005-0000-0000-0000E92E0000}"/>
    <cellStyle name="RowTitles1-Detail 2 3 2 4 3 3 2 2" xfId="23857" xr:uid="{00000000-0005-0000-0000-0000EA2E0000}"/>
    <cellStyle name="RowTitles1-Detail 2 3 2 4 3 3 2 2 2" xfId="35179" xr:uid="{00000000-0005-0000-0000-0000EB2E0000}"/>
    <cellStyle name="RowTitles1-Detail 2 3 2 4 3 3 2 3" xfId="32577" xr:uid="{00000000-0005-0000-0000-0000EC2E0000}"/>
    <cellStyle name="RowTitles1-Detail 2 3 2 4 3 3 3" xfId="17087" xr:uid="{00000000-0005-0000-0000-0000ED2E0000}"/>
    <cellStyle name="RowTitles1-Detail 2 3 2 4 3 3 3 2" xfId="29753" xr:uid="{00000000-0005-0000-0000-0000EE2E0000}"/>
    <cellStyle name="RowTitles1-Detail 2 3 2 4 3 3 3 2 2" xfId="38531" xr:uid="{00000000-0005-0000-0000-0000EF2E0000}"/>
    <cellStyle name="RowTitles1-Detail 2 3 2 4 3 3 4" xfId="8443" xr:uid="{00000000-0005-0000-0000-0000F02E0000}"/>
    <cellStyle name="RowTitles1-Detail 2 3 2 4 3 3 4 2" xfId="19947" xr:uid="{00000000-0005-0000-0000-0000F12E0000}"/>
    <cellStyle name="RowTitles1-Detail 2 3 2 4 3 3 5" xfId="25040" xr:uid="{00000000-0005-0000-0000-0000F22E0000}"/>
    <cellStyle name="RowTitles1-Detail 2 3 2 4 3 4" xfId="9237" xr:uid="{00000000-0005-0000-0000-0000F32E0000}"/>
    <cellStyle name="RowTitles1-Detail 2 3 2 4 3 4 2" xfId="25882" xr:uid="{00000000-0005-0000-0000-0000F42E0000}"/>
    <cellStyle name="RowTitles1-Detail 2 3 2 4 3 5" xfId="14487" xr:uid="{00000000-0005-0000-0000-0000F52E0000}"/>
    <cellStyle name="RowTitles1-Detail 2 3 2 4 3 5 2" xfId="27179" xr:uid="{00000000-0005-0000-0000-0000F62E0000}"/>
    <cellStyle name="RowTitles1-Detail 2 3 2 4 3 5 2 2" xfId="36015" xr:uid="{00000000-0005-0000-0000-0000F72E0000}"/>
    <cellStyle name="RowTitles1-Detail 2 3 2 4 4" xfId="1324" xr:uid="{00000000-0005-0000-0000-0000F82E0000}"/>
    <cellStyle name="RowTitles1-Detail 2 3 2 4 4 2" xfId="2360" xr:uid="{00000000-0005-0000-0000-0000F92E0000}"/>
    <cellStyle name="RowTitles1-Detail 2 3 2 4 4 2 2" xfId="12001" xr:uid="{00000000-0005-0000-0000-0000FA2E0000}"/>
    <cellStyle name="RowTitles1-Detail 2 3 2 4 4 2 2 2" xfId="22401" xr:uid="{00000000-0005-0000-0000-0000FB2E0000}"/>
    <cellStyle name="RowTitles1-Detail 2 3 2 4 4 2 2 2 2" xfId="34082" xr:uid="{00000000-0005-0000-0000-0000FC2E0000}"/>
    <cellStyle name="RowTitles1-Detail 2 3 2 4 4 2 2 3" xfId="31282" xr:uid="{00000000-0005-0000-0000-0000FD2E0000}"/>
    <cellStyle name="RowTitles1-Detail 2 3 2 4 4 2 3" xfId="15648" xr:uid="{00000000-0005-0000-0000-0000FE2E0000}"/>
    <cellStyle name="RowTitles1-Detail 2 3 2 4 4 2 3 2" xfId="28314" xr:uid="{00000000-0005-0000-0000-0000FF2E0000}"/>
    <cellStyle name="RowTitles1-Detail 2 3 2 4 4 2 3 2 2" xfId="37101" xr:uid="{00000000-0005-0000-0000-0000002F0000}"/>
    <cellStyle name="RowTitles1-Detail 2 3 2 4 4 2 4" xfId="7377" xr:uid="{00000000-0005-0000-0000-0000012F0000}"/>
    <cellStyle name="RowTitles1-Detail 2 3 2 4 4 2 4 2" xfId="26047" xr:uid="{00000000-0005-0000-0000-0000022F0000}"/>
    <cellStyle name="RowTitles1-Detail 2 3 2 4 4 2 5" xfId="26483" xr:uid="{00000000-0005-0000-0000-0000032F0000}"/>
    <cellStyle name="RowTitles1-Detail 2 3 2 4 4 3" xfId="4102" xr:uid="{00000000-0005-0000-0000-0000042F0000}"/>
    <cellStyle name="RowTitles1-Detail 2 3 2 4 4 3 2" xfId="13724" xr:uid="{00000000-0005-0000-0000-0000052F0000}"/>
    <cellStyle name="RowTitles1-Detail 2 3 2 4 4 3 2 2" xfId="24075" xr:uid="{00000000-0005-0000-0000-0000062F0000}"/>
    <cellStyle name="RowTitles1-Detail 2 3 2 4 4 3 2 2 2" xfId="35328" xr:uid="{00000000-0005-0000-0000-0000072F0000}"/>
    <cellStyle name="RowTitles1-Detail 2 3 2 4 4 3 2 3" xfId="32749" xr:uid="{00000000-0005-0000-0000-0000082F0000}"/>
    <cellStyle name="RowTitles1-Detail 2 3 2 4 4 3 3" xfId="17300" xr:uid="{00000000-0005-0000-0000-0000092F0000}"/>
    <cellStyle name="RowTitles1-Detail 2 3 2 4 4 3 3 2" xfId="29966" xr:uid="{00000000-0005-0000-0000-00000A2F0000}"/>
    <cellStyle name="RowTitles1-Detail 2 3 2 4 4 3 3 2 2" xfId="38743" xr:uid="{00000000-0005-0000-0000-00000B2F0000}"/>
    <cellStyle name="RowTitles1-Detail 2 3 2 4 4 3 4" xfId="9700" xr:uid="{00000000-0005-0000-0000-00000C2F0000}"/>
    <cellStyle name="RowTitles1-Detail 2 3 2 4 4 3 4 2" xfId="18948" xr:uid="{00000000-0005-0000-0000-00000D2F0000}"/>
    <cellStyle name="RowTitles1-Detail 2 3 2 4 4 3 5" xfId="18922" xr:uid="{00000000-0005-0000-0000-00000E2F0000}"/>
    <cellStyle name="RowTitles1-Detail 2 3 2 4 4 4" xfId="10995" xr:uid="{00000000-0005-0000-0000-00000F2F0000}"/>
    <cellStyle name="RowTitles1-Detail 2 3 2 4 4 4 2" xfId="21433" xr:uid="{00000000-0005-0000-0000-0000102F0000}"/>
    <cellStyle name="RowTitles1-Detail 2 3 2 4 4 4 2 2" xfId="33613" xr:uid="{00000000-0005-0000-0000-0000112F0000}"/>
    <cellStyle name="RowTitles1-Detail 2 3 2 4 4 4 3" xfId="30764" xr:uid="{00000000-0005-0000-0000-0000122F0000}"/>
    <cellStyle name="RowTitles1-Detail 2 3 2 4 4 5" xfId="14702" xr:uid="{00000000-0005-0000-0000-0000132F0000}"/>
    <cellStyle name="RowTitles1-Detail 2 3 2 4 4 5 2" xfId="27386" xr:uid="{00000000-0005-0000-0000-0000142F0000}"/>
    <cellStyle name="RowTitles1-Detail 2 3 2 4 4 5 2 2" xfId="36214" xr:uid="{00000000-0005-0000-0000-0000152F0000}"/>
    <cellStyle name="RowTitles1-Detail 2 3 2 4 4 6" xfId="5833" xr:uid="{00000000-0005-0000-0000-0000162F0000}"/>
    <cellStyle name="RowTitles1-Detail 2 3 2 4 4 6 2" xfId="18815" xr:uid="{00000000-0005-0000-0000-0000172F0000}"/>
    <cellStyle name="RowTitles1-Detail 2 3 2 4 4 7" xfId="26903" xr:uid="{00000000-0005-0000-0000-0000182F0000}"/>
    <cellStyle name="RowTitles1-Detail 2 3 2 4 5" xfId="1540" xr:uid="{00000000-0005-0000-0000-0000192F0000}"/>
    <cellStyle name="RowTitles1-Detail 2 3 2 4 5 2" xfId="2361" xr:uid="{00000000-0005-0000-0000-00001A2F0000}"/>
    <cellStyle name="RowTitles1-Detail 2 3 2 4 5 2 2" xfId="12002" xr:uid="{00000000-0005-0000-0000-00001B2F0000}"/>
    <cellStyle name="RowTitles1-Detail 2 3 2 4 5 2 2 2" xfId="22402" xr:uid="{00000000-0005-0000-0000-00001C2F0000}"/>
    <cellStyle name="RowTitles1-Detail 2 3 2 4 5 2 2 2 2" xfId="34083" xr:uid="{00000000-0005-0000-0000-00001D2F0000}"/>
    <cellStyle name="RowTitles1-Detail 2 3 2 4 5 2 2 3" xfId="31283" xr:uid="{00000000-0005-0000-0000-00001E2F0000}"/>
    <cellStyle name="RowTitles1-Detail 2 3 2 4 5 2 3" xfId="15649" xr:uid="{00000000-0005-0000-0000-00001F2F0000}"/>
    <cellStyle name="RowTitles1-Detail 2 3 2 4 5 2 3 2" xfId="28315" xr:uid="{00000000-0005-0000-0000-0000202F0000}"/>
    <cellStyle name="RowTitles1-Detail 2 3 2 4 5 2 3 2 2" xfId="37102" xr:uid="{00000000-0005-0000-0000-0000212F0000}"/>
    <cellStyle name="RowTitles1-Detail 2 3 2 4 5 2 4" xfId="7378" xr:uid="{00000000-0005-0000-0000-0000222F0000}"/>
    <cellStyle name="RowTitles1-Detail 2 3 2 4 5 2 4 2" xfId="25094" xr:uid="{00000000-0005-0000-0000-0000232F0000}"/>
    <cellStyle name="RowTitles1-Detail 2 3 2 4 5 2 5" xfId="18912" xr:uid="{00000000-0005-0000-0000-0000242F0000}"/>
    <cellStyle name="RowTitles1-Detail 2 3 2 4 5 3" xfId="4318" xr:uid="{00000000-0005-0000-0000-0000252F0000}"/>
    <cellStyle name="RowTitles1-Detail 2 3 2 4 5 3 2" xfId="13940" xr:uid="{00000000-0005-0000-0000-0000262F0000}"/>
    <cellStyle name="RowTitles1-Detail 2 3 2 4 5 3 2 2" xfId="24280" xr:uid="{00000000-0005-0000-0000-0000272F0000}"/>
    <cellStyle name="RowTitles1-Detail 2 3 2 4 5 3 2 2 2" xfId="35468" xr:uid="{00000000-0005-0000-0000-0000282F0000}"/>
    <cellStyle name="RowTitles1-Detail 2 3 2 4 5 3 2 3" xfId="32910" xr:uid="{00000000-0005-0000-0000-0000292F0000}"/>
    <cellStyle name="RowTitles1-Detail 2 3 2 4 5 3 3" xfId="17498" xr:uid="{00000000-0005-0000-0000-00002A2F0000}"/>
    <cellStyle name="RowTitles1-Detail 2 3 2 4 5 3 3 2" xfId="30164" xr:uid="{00000000-0005-0000-0000-00002B2F0000}"/>
    <cellStyle name="RowTitles1-Detail 2 3 2 4 5 3 3 2 2" xfId="38941" xr:uid="{00000000-0005-0000-0000-00002C2F0000}"/>
    <cellStyle name="RowTitles1-Detail 2 3 2 4 5 3 4" xfId="9701" xr:uid="{00000000-0005-0000-0000-00002D2F0000}"/>
    <cellStyle name="RowTitles1-Detail 2 3 2 4 5 3 4 2" xfId="20177" xr:uid="{00000000-0005-0000-0000-00002E2F0000}"/>
    <cellStyle name="RowTitles1-Detail 2 3 2 4 5 3 5" xfId="5342" xr:uid="{00000000-0005-0000-0000-00002F2F0000}"/>
    <cellStyle name="RowTitles1-Detail 2 3 2 4 5 4" xfId="11211" xr:uid="{00000000-0005-0000-0000-0000302F0000}"/>
    <cellStyle name="RowTitles1-Detail 2 3 2 4 5 4 2" xfId="21641" xr:uid="{00000000-0005-0000-0000-0000312F0000}"/>
    <cellStyle name="RowTitles1-Detail 2 3 2 4 5 4 2 2" xfId="33753" xr:uid="{00000000-0005-0000-0000-0000322F0000}"/>
    <cellStyle name="RowTitles1-Detail 2 3 2 4 5 4 3" xfId="30925" xr:uid="{00000000-0005-0000-0000-0000332F0000}"/>
    <cellStyle name="RowTitles1-Detail 2 3 2 4 5 5" xfId="14918" xr:uid="{00000000-0005-0000-0000-0000342F0000}"/>
    <cellStyle name="RowTitles1-Detail 2 3 2 4 5 5 2" xfId="27593" xr:uid="{00000000-0005-0000-0000-0000352F0000}"/>
    <cellStyle name="RowTitles1-Detail 2 3 2 4 5 5 2 2" xfId="36412" xr:uid="{00000000-0005-0000-0000-0000362F0000}"/>
    <cellStyle name="RowTitles1-Detail 2 3 2 4 5 6" xfId="5834" xr:uid="{00000000-0005-0000-0000-0000372F0000}"/>
    <cellStyle name="RowTitles1-Detail 2 3 2 4 5 6 2" xfId="26380" xr:uid="{00000000-0005-0000-0000-0000382F0000}"/>
    <cellStyle name="RowTitles1-Detail 2 3 2 4 5 7" xfId="22239" xr:uid="{00000000-0005-0000-0000-0000392F0000}"/>
    <cellStyle name="RowTitles1-Detail 2 3 2 4 6" xfId="1742" xr:uid="{00000000-0005-0000-0000-00003A2F0000}"/>
    <cellStyle name="RowTitles1-Detail 2 3 2 4 6 2" xfId="2362" xr:uid="{00000000-0005-0000-0000-00003B2F0000}"/>
    <cellStyle name="RowTitles1-Detail 2 3 2 4 6 2 2" xfId="12003" xr:uid="{00000000-0005-0000-0000-00003C2F0000}"/>
    <cellStyle name="RowTitles1-Detail 2 3 2 4 6 2 2 2" xfId="22403" xr:uid="{00000000-0005-0000-0000-00003D2F0000}"/>
    <cellStyle name="RowTitles1-Detail 2 3 2 4 6 2 2 2 2" xfId="34084" xr:uid="{00000000-0005-0000-0000-00003E2F0000}"/>
    <cellStyle name="RowTitles1-Detail 2 3 2 4 6 2 2 3" xfId="31284" xr:uid="{00000000-0005-0000-0000-00003F2F0000}"/>
    <cellStyle name="RowTitles1-Detail 2 3 2 4 6 2 3" xfId="15650" xr:uid="{00000000-0005-0000-0000-0000402F0000}"/>
    <cellStyle name="RowTitles1-Detail 2 3 2 4 6 2 3 2" xfId="28316" xr:uid="{00000000-0005-0000-0000-0000412F0000}"/>
    <cellStyle name="RowTitles1-Detail 2 3 2 4 6 2 3 2 2" xfId="37103" xr:uid="{00000000-0005-0000-0000-0000422F0000}"/>
    <cellStyle name="RowTitles1-Detail 2 3 2 4 6 2 4" xfId="7379" xr:uid="{00000000-0005-0000-0000-0000432F0000}"/>
    <cellStyle name="RowTitles1-Detail 2 3 2 4 6 2 4 2" xfId="25797" xr:uid="{00000000-0005-0000-0000-0000442F0000}"/>
    <cellStyle name="RowTitles1-Detail 2 3 2 4 6 2 5" xfId="18623" xr:uid="{00000000-0005-0000-0000-0000452F0000}"/>
    <cellStyle name="RowTitles1-Detail 2 3 2 4 6 3" xfId="4520" xr:uid="{00000000-0005-0000-0000-0000462F0000}"/>
    <cellStyle name="RowTitles1-Detail 2 3 2 4 6 3 2" xfId="14142" xr:uid="{00000000-0005-0000-0000-0000472F0000}"/>
    <cellStyle name="RowTitles1-Detail 2 3 2 4 6 3 2 2" xfId="24473" xr:uid="{00000000-0005-0000-0000-0000482F0000}"/>
    <cellStyle name="RowTitles1-Detail 2 3 2 4 6 3 2 2 2" xfId="35599" xr:uid="{00000000-0005-0000-0000-0000492F0000}"/>
    <cellStyle name="RowTitles1-Detail 2 3 2 4 6 3 2 3" xfId="33062" xr:uid="{00000000-0005-0000-0000-00004A2F0000}"/>
    <cellStyle name="RowTitles1-Detail 2 3 2 4 6 3 3" xfId="17685" xr:uid="{00000000-0005-0000-0000-00004B2F0000}"/>
    <cellStyle name="RowTitles1-Detail 2 3 2 4 6 3 3 2" xfId="30351" xr:uid="{00000000-0005-0000-0000-00004C2F0000}"/>
    <cellStyle name="RowTitles1-Detail 2 3 2 4 6 3 3 2 2" xfId="39128" xr:uid="{00000000-0005-0000-0000-00004D2F0000}"/>
    <cellStyle name="RowTitles1-Detail 2 3 2 4 6 3 4" xfId="9702" xr:uid="{00000000-0005-0000-0000-00004E2F0000}"/>
    <cellStyle name="RowTitles1-Detail 2 3 2 4 6 3 4 2" xfId="19148" xr:uid="{00000000-0005-0000-0000-00004F2F0000}"/>
    <cellStyle name="RowTitles1-Detail 2 3 2 4 6 3 5" xfId="26809" xr:uid="{00000000-0005-0000-0000-0000502F0000}"/>
    <cellStyle name="RowTitles1-Detail 2 3 2 4 6 4" xfId="11413" xr:uid="{00000000-0005-0000-0000-0000512F0000}"/>
    <cellStyle name="RowTitles1-Detail 2 3 2 4 6 4 2" xfId="21837" xr:uid="{00000000-0005-0000-0000-0000522F0000}"/>
    <cellStyle name="RowTitles1-Detail 2 3 2 4 6 4 2 2" xfId="33884" xr:uid="{00000000-0005-0000-0000-0000532F0000}"/>
    <cellStyle name="RowTitles1-Detail 2 3 2 4 6 4 3" xfId="31077" xr:uid="{00000000-0005-0000-0000-0000542F0000}"/>
    <cellStyle name="RowTitles1-Detail 2 3 2 4 6 5" xfId="15120" xr:uid="{00000000-0005-0000-0000-0000552F0000}"/>
    <cellStyle name="RowTitles1-Detail 2 3 2 4 6 5 2" xfId="27788" xr:uid="{00000000-0005-0000-0000-0000562F0000}"/>
    <cellStyle name="RowTitles1-Detail 2 3 2 4 6 5 2 2" xfId="36599" xr:uid="{00000000-0005-0000-0000-0000572F0000}"/>
    <cellStyle name="RowTitles1-Detail 2 3 2 4 6 6" xfId="5835" xr:uid="{00000000-0005-0000-0000-0000582F0000}"/>
    <cellStyle name="RowTitles1-Detail 2 3 2 4 6 6 2" xfId="19379" xr:uid="{00000000-0005-0000-0000-0000592F0000}"/>
    <cellStyle name="RowTitles1-Detail 2 3 2 4 6 7" xfId="20158" xr:uid="{00000000-0005-0000-0000-00005A2F0000}"/>
    <cellStyle name="RowTitles1-Detail 2 3 2 4 7" xfId="2357" xr:uid="{00000000-0005-0000-0000-00005B2F0000}"/>
    <cellStyle name="RowTitles1-Detail 2 3 2 4 7 2" xfId="11998" xr:uid="{00000000-0005-0000-0000-00005C2F0000}"/>
    <cellStyle name="RowTitles1-Detail 2 3 2 4 7 2 2" xfId="22398" xr:uid="{00000000-0005-0000-0000-00005D2F0000}"/>
    <cellStyle name="RowTitles1-Detail 2 3 2 4 7 2 2 2" xfId="34079" xr:uid="{00000000-0005-0000-0000-00005E2F0000}"/>
    <cellStyle name="RowTitles1-Detail 2 3 2 4 7 2 3" xfId="31279" xr:uid="{00000000-0005-0000-0000-00005F2F0000}"/>
    <cellStyle name="RowTitles1-Detail 2 3 2 4 7 3" xfId="15645" xr:uid="{00000000-0005-0000-0000-0000602F0000}"/>
    <cellStyle name="RowTitles1-Detail 2 3 2 4 7 3 2" xfId="28311" xr:uid="{00000000-0005-0000-0000-0000612F0000}"/>
    <cellStyle name="RowTitles1-Detail 2 3 2 4 7 3 2 2" xfId="37098" xr:uid="{00000000-0005-0000-0000-0000622F0000}"/>
    <cellStyle name="RowTitles1-Detail 2 3 2 4 7 4" xfId="6496" xr:uid="{00000000-0005-0000-0000-0000632F0000}"/>
    <cellStyle name="RowTitles1-Detail 2 3 2 4 7 4 2" xfId="20525" xr:uid="{00000000-0005-0000-0000-0000642F0000}"/>
    <cellStyle name="RowTitles1-Detail 2 3 2 4 7 5" xfId="20125" xr:uid="{00000000-0005-0000-0000-0000652F0000}"/>
    <cellStyle name="RowTitles1-Detail 2 3 2 4 8" xfId="3333" xr:uid="{00000000-0005-0000-0000-0000662F0000}"/>
    <cellStyle name="RowTitles1-Detail 2 3 2 4 8 2" xfId="12974" xr:uid="{00000000-0005-0000-0000-0000672F0000}"/>
    <cellStyle name="RowTitles1-Detail 2 3 2 4 8 2 2" xfId="23344" xr:uid="{00000000-0005-0000-0000-0000682F0000}"/>
    <cellStyle name="RowTitles1-Detail 2 3 2 4 8 2 2 2" xfId="34867" xr:uid="{00000000-0005-0000-0000-0000692F0000}"/>
    <cellStyle name="RowTitles1-Detail 2 3 2 4 8 2 3" xfId="32214" xr:uid="{00000000-0005-0000-0000-00006A2F0000}"/>
    <cellStyle name="RowTitles1-Detail 2 3 2 4 8 3" xfId="16587" xr:uid="{00000000-0005-0000-0000-00006B2F0000}"/>
    <cellStyle name="RowTitles1-Detail 2 3 2 4 8 3 2" xfId="29253" xr:uid="{00000000-0005-0000-0000-00006C2F0000}"/>
    <cellStyle name="RowTitles1-Detail 2 3 2 4 8 3 2 2" xfId="38040" xr:uid="{00000000-0005-0000-0000-00006D2F0000}"/>
    <cellStyle name="RowTitles1-Detail 2 3 2 4 8 4" xfId="8858" xr:uid="{00000000-0005-0000-0000-00006E2F0000}"/>
    <cellStyle name="RowTitles1-Detail 2 3 2 4 8 4 2" xfId="20484" xr:uid="{00000000-0005-0000-0000-00006F2F0000}"/>
    <cellStyle name="RowTitles1-Detail 2 3 2 4 8 5" xfId="25050" xr:uid="{00000000-0005-0000-0000-0000702F0000}"/>
    <cellStyle name="RowTitles1-Detail 2 3 2 4 9" xfId="10417" xr:uid="{00000000-0005-0000-0000-0000712F0000}"/>
    <cellStyle name="RowTitles1-Detail 2 3 2 4 9 2" xfId="19850" xr:uid="{00000000-0005-0000-0000-0000722F0000}"/>
    <cellStyle name="RowTitles1-Detail 2 3 2 4 9 2 2" xfId="33265" xr:uid="{00000000-0005-0000-0000-0000732F0000}"/>
    <cellStyle name="RowTitles1-Detail 2 3 2 4_STUD aligned by INSTIT" xfId="4962" xr:uid="{00000000-0005-0000-0000-0000742F0000}"/>
    <cellStyle name="RowTitles1-Detail 2 3 2 5" xfId="506" xr:uid="{00000000-0005-0000-0000-0000752F0000}"/>
    <cellStyle name="RowTitles1-Detail 2 3 2 5 2" xfId="862" xr:uid="{00000000-0005-0000-0000-0000762F0000}"/>
    <cellStyle name="RowTitles1-Detail 2 3 2 5 2 2" xfId="2364" xr:uid="{00000000-0005-0000-0000-0000772F0000}"/>
    <cellStyle name="RowTitles1-Detail 2 3 2 5 2 2 2" xfId="12005" xr:uid="{00000000-0005-0000-0000-0000782F0000}"/>
    <cellStyle name="RowTitles1-Detail 2 3 2 5 2 2 2 2" xfId="22405" xr:uid="{00000000-0005-0000-0000-0000792F0000}"/>
    <cellStyle name="RowTitles1-Detail 2 3 2 5 2 2 2 2 2" xfId="34086" xr:uid="{00000000-0005-0000-0000-00007A2F0000}"/>
    <cellStyle name="RowTitles1-Detail 2 3 2 5 2 2 2 3" xfId="31286" xr:uid="{00000000-0005-0000-0000-00007B2F0000}"/>
    <cellStyle name="RowTitles1-Detail 2 3 2 5 2 2 3" xfId="15652" xr:uid="{00000000-0005-0000-0000-00007C2F0000}"/>
    <cellStyle name="RowTitles1-Detail 2 3 2 5 2 2 3 2" xfId="28318" xr:uid="{00000000-0005-0000-0000-00007D2F0000}"/>
    <cellStyle name="RowTitles1-Detail 2 3 2 5 2 2 3 2 2" xfId="37105" xr:uid="{00000000-0005-0000-0000-00007E2F0000}"/>
    <cellStyle name="RowTitles1-Detail 2 3 2 5 2 2 4" xfId="6804" xr:uid="{00000000-0005-0000-0000-00007F2F0000}"/>
    <cellStyle name="RowTitles1-Detail 2 3 2 5 2 2 4 2" xfId="18747" xr:uid="{00000000-0005-0000-0000-0000802F0000}"/>
    <cellStyle name="RowTitles1-Detail 2 3 2 5 2 2 5" xfId="26896" xr:uid="{00000000-0005-0000-0000-0000812F0000}"/>
    <cellStyle name="RowTitles1-Detail 2 3 2 5 2 3" xfId="3643" xr:uid="{00000000-0005-0000-0000-0000822F0000}"/>
    <cellStyle name="RowTitles1-Detail 2 3 2 5 2 3 2" xfId="13270" xr:uid="{00000000-0005-0000-0000-0000832F0000}"/>
    <cellStyle name="RowTitles1-Detail 2 3 2 5 2 3 2 2" xfId="23636" xr:uid="{00000000-0005-0000-0000-0000842F0000}"/>
    <cellStyle name="RowTitles1-Detail 2 3 2 5 2 3 2 2 2" xfId="35044" xr:uid="{00000000-0005-0000-0000-0000852F0000}"/>
    <cellStyle name="RowTitles1-Detail 2 3 2 5 2 3 2 3" xfId="32418" xr:uid="{00000000-0005-0000-0000-0000862F0000}"/>
    <cellStyle name="RowTitles1-Detail 2 3 2 5 2 3 3" xfId="16876" xr:uid="{00000000-0005-0000-0000-0000872F0000}"/>
    <cellStyle name="RowTitles1-Detail 2 3 2 5 2 3 3 2" xfId="29542" xr:uid="{00000000-0005-0000-0000-0000882F0000}"/>
    <cellStyle name="RowTitles1-Detail 2 3 2 5 2 3 3 2 2" xfId="38321" xr:uid="{00000000-0005-0000-0000-0000892F0000}"/>
    <cellStyle name="RowTitles1-Detail 2 3 2 5 2 3 4" xfId="8310" xr:uid="{00000000-0005-0000-0000-00008A2F0000}"/>
    <cellStyle name="RowTitles1-Detail 2 3 2 5 2 3 4 2" xfId="18361" xr:uid="{00000000-0005-0000-0000-00008B2F0000}"/>
    <cellStyle name="RowTitles1-Detail 2 3 2 5 2 3 5" xfId="25091" xr:uid="{00000000-0005-0000-0000-00008C2F0000}"/>
    <cellStyle name="RowTitles1-Detail 2 3 2 5 2 4" xfId="9103" xr:uid="{00000000-0005-0000-0000-00008D2F0000}"/>
    <cellStyle name="RowTitles1-Detail 2 3 2 5 2 4 2" xfId="20574" xr:uid="{00000000-0005-0000-0000-00008E2F0000}"/>
    <cellStyle name="RowTitles1-Detail 2 3 2 5 2 5" xfId="10614" xr:uid="{00000000-0005-0000-0000-00008F2F0000}"/>
    <cellStyle name="RowTitles1-Detail 2 3 2 5 2 5 2" xfId="21097" xr:uid="{00000000-0005-0000-0000-0000902F0000}"/>
    <cellStyle name="RowTitles1-Detail 2 3 2 5 2 5 2 2" xfId="33431" xr:uid="{00000000-0005-0000-0000-0000912F0000}"/>
    <cellStyle name="RowTitles1-Detail 2 3 2 5 2 5 3" xfId="30547" xr:uid="{00000000-0005-0000-0000-0000922F0000}"/>
    <cellStyle name="RowTitles1-Detail 2 3 2 5 2 6" xfId="14276" xr:uid="{00000000-0005-0000-0000-0000932F0000}"/>
    <cellStyle name="RowTitles1-Detail 2 3 2 5 2 6 2" xfId="26977" xr:uid="{00000000-0005-0000-0000-0000942F0000}"/>
    <cellStyle name="RowTitles1-Detail 2 3 2 5 2 6 2 2" xfId="35819" xr:uid="{00000000-0005-0000-0000-0000952F0000}"/>
    <cellStyle name="RowTitles1-Detail 2 3 2 5 3" xfId="1141" xr:uid="{00000000-0005-0000-0000-0000962F0000}"/>
    <cellStyle name="RowTitles1-Detail 2 3 2 5 3 2" xfId="2365" xr:uid="{00000000-0005-0000-0000-0000972F0000}"/>
    <cellStyle name="RowTitles1-Detail 2 3 2 5 3 2 2" xfId="12006" xr:uid="{00000000-0005-0000-0000-0000982F0000}"/>
    <cellStyle name="RowTitles1-Detail 2 3 2 5 3 2 2 2" xfId="22406" xr:uid="{00000000-0005-0000-0000-0000992F0000}"/>
    <cellStyle name="RowTitles1-Detail 2 3 2 5 3 2 2 2 2" xfId="34087" xr:uid="{00000000-0005-0000-0000-00009A2F0000}"/>
    <cellStyle name="RowTitles1-Detail 2 3 2 5 3 2 2 3" xfId="31287" xr:uid="{00000000-0005-0000-0000-00009B2F0000}"/>
    <cellStyle name="RowTitles1-Detail 2 3 2 5 3 2 3" xfId="15653" xr:uid="{00000000-0005-0000-0000-00009C2F0000}"/>
    <cellStyle name="RowTitles1-Detail 2 3 2 5 3 2 3 2" xfId="28319" xr:uid="{00000000-0005-0000-0000-00009D2F0000}"/>
    <cellStyle name="RowTitles1-Detail 2 3 2 5 3 2 3 2 2" xfId="37106" xr:uid="{00000000-0005-0000-0000-00009E2F0000}"/>
    <cellStyle name="RowTitles1-Detail 2 3 2 5 3 2 4" xfId="6978" xr:uid="{00000000-0005-0000-0000-00009F2F0000}"/>
    <cellStyle name="RowTitles1-Detail 2 3 2 5 3 2 4 2" xfId="26579" xr:uid="{00000000-0005-0000-0000-0000A02F0000}"/>
    <cellStyle name="RowTitles1-Detail 2 3 2 5 3 2 5" xfId="24795" xr:uid="{00000000-0005-0000-0000-0000A12F0000}"/>
    <cellStyle name="RowTitles1-Detail 2 3 2 5 3 3" xfId="3919" xr:uid="{00000000-0005-0000-0000-0000A22F0000}"/>
    <cellStyle name="RowTitles1-Detail 2 3 2 5 3 3 2" xfId="13541" xr:uid="{00000000-0005-0000-0000-0000A32F0000}"/>
    <cellStyle name="RowTitles1-Detail 2 3 2 5 3 3 2 2" xfId="23901" xr:uid="{00000000-0005-0000-0000-0000A42F0000}"/>
    <cellStyle name="RowTitles1-Detail 2 3 2 5 3 3 2 2 2" xfId="35209" xr:uid="{00000000-0005-0000-0000-0000A52F0000}"/>
    <cellStyle name="RowTitles1-Detail 2 3 2 5 3 3 2 3" xfId="32611" xr:uid="{00000000-0005-0000-0000-0000A62F0000}"/>
    <cellStyle name="RowTitles1-Detail 2 3 2 5 3 3 3" xfId="17131" xr:uid="{00000000-0005-0000-0000-0000A72F0000}"/>
    <cellStyle name="RowTitles1-Detail 2 3 2 5 3 3 3 2" xfId="29797" xr:uid="{00000000-0005-0000-0000-0000A82F0000}"/>
    <cellStyle name="RowTitles1-Detail 2 3 2 5 3 3 3 2 2" xfId="38574" xr:uid="{00000000-0005-0000-0000-0000A92F0000}"/>
    <cellStyle name="RowTitles1-Detail 2 3 2 5 3 3 4" xfId="8486" xr:uid="{00000000-0005-0000-0000-0000AA2F0000}"/>
    <cellStyle name="RowTitles1-Detail 2 3 2 5 3 3 4 2" xfId="18908" xr:uid="{00000000-0005-0000-0000-0000AB2F0000}"/>
    <cellStyle name="RowTitles1-Detail 2 3 2 5 3 3 5" xfId="25444" xr:uid="{00000000-0005-0000-0000-0000AC2F0000}"/>
    <cellStyle name="RowTitles1-Detail 2 3 2 5 3 4" xfId="9282" xr:uid="{00000000-0005-0000-0000-0000AD2F0000}"/>
    <cellStyle name="RowTitles1-Detail 2 3 2 5 3 4 2" xfId="19000" xr:uid="{00000000-0005-0000-0000-0000AE2F0000}"/>
    <cellStyle name="RowTitles1-Detail 2 3 2 5 3 5" xfId="14519" xr:uid="{00000000-0005-0000-0000-0000AF2F0000}"/>
    <cellStyle name="RowTitles1-Detail 2 3 2 5 3 5 2" xfId="27210" xr:uid="{00000000-0005-0000-0000-0000B02F0000}"/>
    <cellStyle name="RowTitles1-Detail 2 3 2 5 3 5 2 2" xfId="36045" xr:uid="{00000000-0005-0000-0000-0000B12F0000}"/>
    <cellStyle name="RowTitles1-Detail 2 3 2 5 3 6" xfId="5446" xr:uid="{00000000-0005-0000-0000-0000B22F0000}"/>
    <cellStyle name="RowTitles1-Detail 2 3 2 5 3 6 2" xfId="25699" xr:uid="{00000000-0005-0000-0000-0000B32F0000}"/>
    <cellStyle name="RowTitles1-Detail 2 3 2 5 3 7" xfId="18045" xr:uid="{00000000-0005-0000-0000-0000B42F0000}"/>
    <cellStyle name="RowTitles1-Detail 2 3 2 5 4" xfId="1369" xr:uid="{00000000-0005-0000-0000-0000B52F0000}"/>
    <cellStyle name="RowTitles1-Detail 2 3 2 5 4 2" xfId="2366" xr:uid="{00000000-0005-0000-0000-0000B62F0000}"/>
    <cellStyle name="RowTitles1-Detail 2 3 2 5 4 2 2" xfId="12007" xr:uid="{00000000-0005-0000-0000-0000B72F0000}"/>
    <cellStyle name="RowTitles1-Detail 2 3 2 5 4 2 2 2" xfId="22407" xr:uid="{00000000-0005-0000-0000-0000B82F0000}"/>
    <cellStyle name="RowTitles1-Detail 2 3 2 5 4 2 2 2 2" xfId="34088" xr:uid="{00000000-0005-0000-0000-0000B92F0000}"/>
    <cellStyle name="RowTitles1-Detail 2 3 2 5 4 2 2 3" xfId="31288" xr:uid="{00000000-0005-0000-0000-0000BA2F0000}"/>
    <cellStyle name="RowTitles1-Detail 2 3 2 5 4 2 3" xfId="15654" xr:uid="{00000000-0005-0000-0000-0000BB2F0000}"/>
    <cellStyle name="RowTitles1-Detail 2 3 2 5 4 2 3 2" xfId="28320" xr:uid="{00000000-0005-0000-0000-0000BC2F0000}"/>
    <cellStyle name="RowTitles1-Detail 2 3 2 5 4 2 3 2 2" xfId="37107" xr:uid="{00000000-0005-0000-0000-0000BD2F0000}"/>
    <cellStyle name="RowTitles1-Detail 2 3 2 5 4 2 4" xfId="7148" xr:uid="{00000000-0005-0000-0000-0000BE2F0000}"/>
    <cellStyle name="RowTitles1-Detail 2 3 2 5 4 2 4 2" xfId="26190" xr:uid="{00000000-0005-0000-0000-0000BF2F0000}"/>
    <cellStyle name="RowTitles1-Detail 2 3 2 5 4 2 5" xfId="19691" xr:uid="{00000000-0005-0000-0000-0000C02F0000}"/>
    <cellStyle name="RowTitles1-Detail 2 3 2 5 4 3" xfId="4147" xr:uid="{00000000-0005-0000-0000-0000C12F0000}"/>
    <cellStyle name="RowTitles1-Detail 2 3 2 5 4 3 2" xfId="13769" xr:uid="{00000000-0005-0000-0000-0000C22F0000}"/>
    <cellStyle name="RowTitles1-Detail 2 3 2 5 4 3 2 2" xfId="24118" xr:uid="{00000000-0005-0000-0000-0000C32F0000}"/>
    <cellStyle name="RowTitles1-Detail 2 3 2 5 4 3 2 2 2" xfId="35358" xr:uid="{00000000-0005-0000-0000-0000C42F0000}"/>
    <cellStyle name="RowTitles1-Detail 2 3 2 5 4 3 2 3" xfId="32783" xr:uid="{00000000-0005-0000-0000-0000C52F0000}"/>
    <cellStyle name="RowTitles1-Detail 2 3 2 5 4 3 3" xfId="17343" xr:uid="{00000000-0005-0000-0000-0000C62F0000}"/>
    <cellStyle name="RowTitles1-Detail 2 3 2 5 4 3 3 2" xfId="30009" xr:uid="{00000000-0005-0000-0000-0000C72F0000}"/>
    <cellStyle name="RowTitles1-Detail 2 3 2 5 4 3 3 2 2" xfId="38786" xr:uid="{00000000-0005-0000-0000-0000C82F0000}"/>
    <cellStyle name="RowTitles1-Detail 2 3 2 5 4 3 4" xfId="8656" xr:uid="{00000000-0005-0000-0000-0000C92F0000}"/>
    <cellStyle name="RowTitles1-Detail 2 3 2 5 4 3 4 2" xfId="19326" xr:uid="{00000000-0005-0000-0000-0000CA2F0000}"/>
    <cellStyle name="RowTitles1-Detail 2 3 2 5 4 3 5" xfId="25475" xr:uid="{00000000-0005-0000-0000-0000CB2F0000}"/>
    <cellStyle name="RowTitles1-Detail 2 3 2 5 4 4" xfId="9451" xr:uid="{00000000-0005-0000-0000-0000CC2F0000}"/>
    <cellStyle name="RowTitles1-Detail 2 3 2 5 4 4 2" xfId="17779" xr:uid="{00000000-0005-0000-0000-0000CD2F0000}"/>
    <cellStyle name="RowTitles1-Detail 2 3 2 5 4 5" xfId="11040" xr:uid="{00000000-0005-0000-0000-0000CE2F0000}"/>
    <cellStyle name="RowTitles1-Detail 2 3 2 5 4 5 2" xfId="21477" xr:uid="{00000000-0005-0000-0000-0000CF2F0000}"/>
    <cellStyle name="RowTitles1-Detail 2 3 2 5 4 5 2 2" xfId="33643" xr:uid="{00000000-0005-0000-0000-0000D02F0000}"/>
    <cellStyle name="RowTitles1-Detail 2 3 2 5 4 5 3" xfId="30798" xr:uid="{00000000-0005-0000-0000-0000D12F0000}"/>
    <cellStyle name="RowTitles1-Detail 2 3 2 5 4 6" xfId="14747" xr:uid="{00000000-0005-0000-0000-0000D22F0000}"/>
    <cellStyle name="RowTitles1-Detail 2 3 2 5 4 6 2" xfId="27430" xr:uid="{00000000-0005-0000-0000-0000D32F0000}"/>
    <cellStyle name="RowTitles1-Detail 2 3 2 5 4 6 2 2" xfId="36257" xr:uid="{00000000-0005-0000-0000-0000D42F0000}"/>
    <cellStyle name="RowTitles1-Detail 2 3 2 5 4 7" xfId="5607" xr:uid="{00000000-0005-0000-0000-0000D52F0000}"/>
    <cellStyle name="RowTitles1-Detail 2 3 2 5 4 7 2" xfId="26130" xr:uid="{00000000-0005-0000-0000-0000D62F0000}"/>
    <cellStyle name="RowTitles1-Detail 2 3 2 5 4 8" xfId="18164" xr:uid="{00000000-0005-0000-0000-0000D72F0000}"/>
    <cellStyle name="RowTitles1-Detail 2 3 2 5 5" xfId="1585" xr:uid="{00000000-0005-0000-0000-0000D82F0000}"/>
    <cellStyle name="RowTitles1-Detail 2 3 2 5 5 2" xfId="2367" xr:uid="{00000000-0005-0000-0000-0000D92F0000}"/>
    <cellStyle name="RowTitles1-Detail 2 3 2 5 5 2 2" xfId="12008" xr:uid="{00000000-0005-0000-0000-0000DA2F0000}"/>
    <cellStyle name="RowTitles1-Detail 2 3 2 5 5 2 2 2" xfId="22408" xr:uid="{00000000-0005-0000-0000-0000DB2F0000}"/>
    <cellStyle name="RowTitles1-Detail 2 3 2 5 5 2 2 2 2" xfId="34089" xr:uid="{00000000-0005-0000-0000-0000DC2F0000}"/>
    <cellStyle name="RowTitles1-Detail 2 3 2 5 5 2 2 3" xfId="31289" xr:uid="{00000000-0005-0000-0000-0000DD2F0000}"/>
    <cellStyle name="RowTitles1-Detail 2 3 2 5 5 2 3" xfId="15655" xr:uid="{00000000-0005-0000-0000-0000DE2F0000}"/>
    <cellStyle name="RowTitles1-Detail 2 3 2 5 5 2 3 2" xfId="28321" xr:uid="{00000000-0005-0000-0000-0000DF2F0000}"/>
    <cellStyle name="RowTitles1-Detail 2 3 2 5 5 2 3 2 2" xfId="37108" xr:uid="{00000000-0005-0000-0000-0000E02F0000}"/>
    <cellStyle name="RowTitles1-Detail 2 3 2 5 5 2 4" xfId="7380" xr:uid="{00000000-0005-0000-0000-0000E12F0000}"/>
    <cellStyle name="RowTitles1-Detail 2 3 2 5 5 2 4 2" xfId="27314" xr:uid="{00000000-0005-0000-0000-0000E22F0000}"/>
    <cellStyle name="RowTitles1-Detail 2 3 2 5 5 2 5" xfId="19194" xr:uid="{00000000-0005-0000-0000-0000E32F0000}"/>
    <cellStyle name="RowTitles1-Detail 2 3 2 5 5 3" xfId="4363" xr:uid="{00000000-0005-0000-0000-0000E42F0000}"/>
    <cellStyle name="RowTitles1-Detail 2 3 2 5 5 3 2" xfId="13985" xr:uid="{00000000-0005-0000-0000-0000E52F0000}"/>
    <cellStyle name="RowTitles1-Detail 2 3 2 5 5 3 2 2" xfId="24324" xr:uid="{00000000-0005-0000-0000-0000E62F0000}"/>
    <cellStyle name="RowTitles1-Detail 2 3 2 5 5 3 2 2 2" xfId="35498" xr:uid="{00000000-0005-0000-0000-0000E72F0000}"/>
    <cellStyle name="RowTitles1-Detail 2 3 2 5 5 3 2 3" xfId="32944" xr:uid="{00000000-0005-0000-0000-0000E82F0000}"/>
    <cellStyle name="RowTitles1-Detail 2 3 2 5 5 3 3" xfId="17541" xr:uid="{00000000-0005-0000-0000-0000E92F0000}"/>
    <cellStyle name="RowTitles1-Detail 2 3 2 5 5 3 3 2" xfId="30207" xr:uid="{00000000-0005-0000-0000-0000EA2F0000}"/>
    <cellStyle name="RowTitles1-Detail 2 3 2 5 5 3 3 2 2" xfId="38984" xr:uid="{00000000-0005-0000-0000-0000EB2F0000}"/>
    <cellStyle name="RowTitles1-Detail 2 3 2 5 5 3 4" xfId="9703" xr:uid="{00000000-0005-0000-0000-0000EC2F0000}"/>
    <cellStyle name="RowTitles1-Detail 2 3 2 5 5 3 4 2" xfId="18591" xr:uid="{00000000-0005-0000-0000-0000ED2F0000}"/>
    <cellStyle name="RowTitles1-Detail 2 3 2 5 5 3 5" xfId="5149" xr:uid="{00000000-0005-0000-0000-0000EE2F0000}"/>
    <cellStyle name="RowTitles1-Detail 2 3 2 5 5 4" xfId="11256" xr:uid="{00000000-0005-0000-0000-0000EF2F0000}"/>
    <cellStyle name="RowTitles1-Detail 2 3 2 5 5 4 2" xfId="21685" xr:uid="{00000000-0005-0000-0000-0000F02F0000}"/>
    <cellStyle name="RowTitles1-Detail 2 3 2 5 5 4 2 2" xfId="33783" xr:uid="{00000000-0005-0000-0000-0000F12F0000}"/>
    <cellStyle name="RowTitles1-Detail 2 3 2 5 5 4 3" xfId="30959" xr:uid="{00000000-0005-0000-0000-0000F22F0000}"/>
    <cellStyle name="RowTitles1-Detail 2 3 2 5 5 5" xfId="14963" xr:uid="{00000000-0005-0000-0000-0000F32F0000}"/>
    <cellStyle name="RowTitles1-Detail 2 3 2 5 5 5 2" xfId="27637" xr:uid="{00000000-0005-0000-0000-0000F42F0000}"/>
    <cellStyle name="RowTitles1-Detail 2 3 2 5 5 5 2 2" xfId="36455" xr:uid="{00000000-0005-0000-0000-0000F52F0000}"/>
    <cellStyle name="RowTitles1-Detail 2 3 2 5 5 6" xfId="5836" xr:uid="{00000000-0005-0000-0000-0000F62F0000}"/>
    <cellStyle name="RowTitles1-Detail 2 3 2 5 5 6 2" xfId="19690" xr:uid="{00000000-0005-0000-0000-0000F72F0000}"/>
    <cellStyle name="RowTitles1-Detail 2 3 2 5 5 7" xfId="25933" xr:uid="{00000000-0005-0000-0000-0000F82F0000}"/>
    <cellStyle name="RowTitles1-Detail 2 3 2 5 6" xfId="1787" xr:uid="{00000000-0005-0000-0000-0000F92F0000}"/>
    <cellStyle name="RowTitles1-Detail 2 3 2 5 6 2" xfId="2368" xr:uid="{00000000-0005-0000-0000-0000FA2F0000}"/>
    <cellStyle name="RowTitles1-Detail 2 3 2 5 6 2 2" xfId="12009" xr:uid="{00000000-0005-0000-0000-0000FB2F0000}"/>
    <cellStyle name="RowTitles1-Detail 2 3 2 5 6 2 2 2" xfId="22409" xr:uid="{00000000-0005-0000-0000-0000FC2F0000}"/>
    <cellStyle name="RowTitles1-Detail 2 3 2 5 6 2 2 2 2" xfId="34090" xr:uid="{00000000-0005-0000-0000-0000FD2F0000}"/>
    <cellStyle name="RowTitles1-Detail 2 3 2 5 6 2 2 3" xfId="31290" xr:uid="{00000000-0005-0000-0000-0000FE2F0000}"/>
    <cellStyle name="RowTitles1-Detail 2 3 2 5 6 2 3" xfId="15656" xr:uid="{00000000-0005-0000-0000-0000FF2F0000}"/>
    <cellStyle name="RowTitles1-Detail 2 3 2 5 6 2 3 2" xfId="28322" xr:uid="{00000000-0005-0000-0000-000000300000}"/>
    <cellStyle name="RowTitles1-Detail 2 3 2 5 6 2 3 2 2" xfId="37109" xr:uid="{00000000-0005-0000-0000-000001300000}"/>
    <cellStyle name="RowTitles1-Detail 2 3 2 5 6 2 4" xfId="7381" xr:uid="{00000000-0005-0000-0000-000002300000}"/>
    <cellStyle name="RowTitles1-Detail 2 3 2 5 6 2 4 2" xfId="24767" xr:uid="{00000000-0005-0000-0000-000003300000}"/>
    <cellStyle name="RowTitles1-Detail 2 3 2 5 6 2 5" xfId="26305" xr:uid="{00000000-0005-0000-0000-000004300000}"/>
    <cellStyle name="RowTitles1-Detail 2 3 2 5 6 3" xfId="4565" xr:uid="{00000000-0005-0000-0000-000005300000}"/>
    <cellStyle name="RowTitles1-Detail 2 3 2 5 6 3 2" xfId="14187" xr:uid="{00000000-0005-0000-0000-000006300000}"/>
    <cellStyle name="RowTitles1-Detail 2 3 2 5 6 3 2 2" xfId="24516" xr:uid="{00000000-0005-0000-0000-000007300000}"/>
    <cellStyle name="RowTitles1-Detail 2 3 2 5 6 3 2 2 2" xfId="35629" xr:uid="{00000000-0005-0000-0000-000008300000}"/>
    <cellStyle name="RowTitles1-Detail 2 3 2 5 6 3 2 3" xfId="33096" xr:uid="{00000000-0005-0000-0000-000009300000}"/>
    <cellStyle name="RowTitles1-Detail 2 3 2 5 6 3 3" xfId="17728" xr:uid="{00000000-0005-0000-0000-00000A300000}"/>
    <cellStyle name="RowTitles1-Detail 2 3 2 5 6 3 3 2" xfId="30394" xr:uid="{00000000-0005-0000-0000-00000B300000}"/>
    <cellStyle name="RowTitles1-Detail 2 3 2 5 6 3 3 2 2" xfId="39171" xr:uid="{00000000-0005-0000-0000-00000C300000}"/>
    <cellStyle name="RowTitles1-Detail 2 3 2 5 6 3 4" xfId="9704" xr:uid="{00000000-0005-0000-0000-00000D300000}"/>
    <cellStyle name="RowTitles1-Detail 2 3 2 5 6 3 4 2" xfId="5766" xr:uid="{00000000-0005-0000-0000-00000E300000}"/>
    <cellStyle name="RowTitles1-Detail 2 3 2 5 6 3 5" xfId="18552" xr:uid="{00000000-0005-0000-0000-00000F300000}"/>
    <cellStyle name="RowTitles1-Detail 2 3 2 5 6 4" xfId="11458" xr:uid="{00000000-0005-0000-0000-000010300000}"/>
    <cellStyle name="RowTitles1-Detail 2 3 2 5 6 4 2" xfId="21881" xr:uid="{00000000-0005-0000-0000-000011300000}"/>
    <cellStyle name="RowTitles1-Detail 2 3 2 5 6 4 2 2" xfId="33914" xr:uid="{00000000-0005-0000-0000-000012300000}"/>
    <cellStyle name="RowTitles1-Detail 2 3 2 5 6 4 3" xfId="31111" xr:uid="{00000000-0005-0000-0000-000013300000}"/>
    <cellStyle name="RowTitles1-Detail 2 3 2 5 6 5" xfId="15165" xr:uid="{00000000-0005-0000-0000-000014300000}"/>
    <cellStyle name="RowTitles1-Detail 2 3 2 5 6 5 2" xfId="27832" xr:uid="{00000000-0005-0000-0000-000015300000}"/>
    <cellStyle name="RowTitles1-Detail 2 3 2 5 6 5 2 2" xfId="36642" xr:uid="{00000000-0005-0000-0000-000016300000}"/>
    <cellStyle name="RowTitles1-Detail 2 3 2 5 6 6" xfId="5837" xr:uid="{00000000-0005-0000-0000-000017300000}"/>
    <cellStyle name="RowTitles1-Detail 2 3 2 5 6 6 2" xfId="24878" xr:uid="{00000000-0005-0000-0000-000018300000}"/>
    <cellStyle name="RowTitles1-Detail 2 3 2 5 6 7" xfId="19661" xr:uid="{00000000-0005-0000-0000-000019300000}"/>
    <cellStyle name="RowTitles1-Detail 2 3 2 5 7" xfId="2363" xr:uid="{00000000-0005-0000-0000-00001A300000}"/>
    <cellStyle name="RowTitles1-Detail 2 3 2 5 7 2" xfId="12004" xr:uid="{00000000-0005-0000-0000-00001B300000}"/>
    <cellStyle name="RowTitles1-Detail 2 3 2 5 7 2 2" xfId="22404" xr:uid="{00000000-0005-0000-0000-00001C300000}"/>
    <cellStyle name="RowTitles1-Detail 2 3 2 5 7 2 2 2" xfId="34085" xr:uid="{00000000-0005-0000-0000-00001D300000}"/>
    <cellStyle name="RowTitles1-Detail 2 3 2 5 7 2 3" xfId="31285" xr:uid="{00000000-0005-0000-0000-00001E300000}"/>
    <cellStyle name="RowTitles1-Detail 2 3 2 5 7 3" xfId="15651" xr:uid="{00000000-0005-0000-0000-00001F300000}"/>
    <cellStyle name="RowTitles1-Detail 2 3 2 5 7 3 2" xfId="28317" xr:uid="{00000000-0005-0000-0000-000020300000}"/>
    <cellStyle name="RowTitles1-Detail 2 3 2 5 7 3 2 2" xfId="37104" xr:uid="{00000000-0005-0000-0000-000021300000}"/>
    <cellStyle name="RowTitles1-Detail 2 3 2 5 7 4" xfId="6541" xr:uid="{00000000-0005-0000-0000-000022300000}"/>
    <cellStyle name="RowTitles1-Detail 2 3 2 5 7 4 2" xfId="25244" xr:uid="{00000000-0005-0000-0000-000023300000}"/>
    <cellStyle name="RowTitles1-Detail 2 3 2 5 7 5" xfId="25993" xr:uid="{00000000-0005-0000-0000-000024300000}"/>
    <cellStyle name="RowTitles1-Detail 2 3 2 5 8" xfId="8826" xr:uid="{00000000-0005-0000-0000-000025300000}"/>
    <cellStyle name="RowTitles1-Detail 2 3 2 5 8 2" xfId="8695" xr:uid="{00000000-0005-0000-0000-000026300000}"/>
    <cellStyle name="RowTitles1-Detail 2 3 2 5 9" xfId="10198" xr:uid="{00000000-0005-0000-0000-000027300000}"/>
    <cellStyle name="RowTitles1-Detail 2 3 2 5 9 2" xfId="18832" xr:uid="{00000000-0005-0000-0000-000028300000}"/>
    <cellStyle name="RowTitles1-Detail 2 3 2 5 9 2 2" xfId="33202" xr:uid="{00000000-0005-0000-0000-000029300000}"/>
    <cellStyle name="RowTitles1-Detail 2 3 2 5_STUD aligned by INSTIT" xfId="4963" xr:uid="{00000000-0005-0000-0000-00002A300000}"/>
    <cellStyle name="RowTitles1-Detail 2 3 2 6" xfId="633" xr:uid="{00000000-0005-0000-0000-00002B300000}"/>
    <cellStyle name="RowTitles1-Detail 2 3 2 6 2" xfId="2369" xr:uid="{00000000-0005-0000-0000-00002C300000}"/>
    <cellStyle name="RowTitles1-Detail 2 3 2 6 2 2" xfId="12010" xr:uid="{00000000-0005-0000-0000-00002D300000}"/>
    <cellStyle name="RowTitles1-Detail 2 3 2 6 2 2 2" xfId="22410" xr:uid="{00000000-0005-0000-0000-00002E300000}"/>
    <cellStyle name="RowTitles1-Detail 2 3 2 6 2 2 2 2" xfId="34091" xr:uid="{00000000-0005-0000-0000-00002F300000}"/>
    <cellStyle name="RowTitles1-Detail 2 3 2 6 2 2 3" xfId="31291" xr:uid="{00000000-0005-0000-0000-000030300000}"/>
    <cellStyle name="RowTitles1-Detail 2 3 2 6 2 3" xfId="15657" xr:uid="{00000000-0005-0000-0000-000031300000}"/>
    <cellStyle name="RowTitles1-Detail 2 3 2 6 2 3 2" xfId="28323" xr:uid="{00000000-0005-0000-0000-000032300000}"/>
    <cellStyle name="RowTitles1-Detail 2 3 2 6 2 3 2 2" xfId="37110" xr:uid="{00000000-0005-0000-0000-000033300000}"/>
    <cellStyle name="RowTitles1-Detail 2 3 2 6 2 4" xfId="6633" xr:uid="{00000000-0005-0000-0000-000034300000}"/>
    <cellStyle name="RowTitles1-Detail 2 3 2 6 2 4 2" xfId="25848" xr:uid="{00000000-0005-0000-0000-000035300000}"/>
    <cellStyle name="RowTitles1-Detail 2 3 2 6 2 5" xfId="19406" xr:uid="{00000000-0005-0000-0000-000036300000}"/>
    <cellStyle name="RowTitles1-Detail 2 3 2 6 3" xfId="3443" xr:uid="{00000000-0005-0000-0000-000037300000}"/>
    <cellStyle name="RowTitles1-Detail 2 3 2 6 3 2" xfId="13077" xr:uid="{00000000-0005-0000-0000-000038300000}"/>
    <cellStyle name="RowTitles1-Detail 2 3 2 6 3 2 2" xfId="23446" xr:uid="{00000000-0005-0000-0000-000039300000}"/>
    <cellStyle name="RowTitles1-Detail 2 3 2 6 3 2 2 2" xfId="34925" xr:uid="{00000000-0005-0000-0000-00003A300000}"/>
    <cellStyle name="RowTitles1-Detail 2 3 2 6 3 2 3" xfId="32281" xr:uid="{00000000-0005-0000-0000-00003B300000}"/>
    <cellStyle name="RowTitles1-Detail 2 3 2 6 3 3" xfId="16687" xr:uid="{00000000-0005-0000-0000-00003C300000}"/>
    <cellStyle name="RowTitles1-Detail 2 3 2 6 3 3 2" xfId="29353" xr:uid="{00000000-0005-0000-0000-00003D300000}"/>
    <cellStyle name="RowTitles1-Detail 2 3 2 6 3 3 2 2" xfId="38136" xr:uid="{00000000-0005-0000-0000-00003E300000}"/>
    <cellStyle name="RowTitles1-Detail 2 3 2 6 3 4" xfId="8140" xr:uid="{00000000-0005-0000-0000-00003F300000}"/>
    <cellStyle name="RowTitles1-Detail 2 3 2 6 3 4 2" xfId="17994" xr:uid="{00000000-0005-0000-0000-000040300000}"/>
    <cellStyle name="RowTitles1-Detail 2 3 2 6 3 5" xfId="19966" xr:uid="{00000000-0005-0000-0000-000041300000}"/>
    <cellStyle name="RowTitles1-Detail 2 3 2 6 4" xfId="7995" xr:uid="{00000000-0005-0000-0000-000042300000}"/>
    <cellStyle name="RowTitles1-Detail 2 3 2 6 4 2" xfId="24673" xr:uid="{00000000-0005-0000-0000-000043300000}"/>
    <cellStyle name="RowTitles1-Detail 2 3 2 6 5" xfId="10429" xr:uid="{00000000-0005-0000-0000-000044300000}"/>
    <cellStyle name="RowTitles1-Detail 2 3 2 6 5 2" xfId="20935" xr:uid="{00000000-0005-0000-0000-000045300000}"/>
    <cellStyle name="RowTitles1-Detail 2 3 2 6 5 2 2" xfId="33353" xr:uid="{00000000-0005-0000-0000-000046300000}"/>
    <cellStyle name="RowTitles1-Detail 2 3 2 6 5 3" xfId="30458" xr:uid="{00000000-0005-0000-0000-000047300000}"/>
    <cellStyle name="RowTitles1-Detail 2 3 2 6 6" xfId="10205" xr:uid="{00000000-0005-0000-0000-000048300000}"/>
    <cellStyle name="RowTitles1-Detail 2 3 2 6 6 2" xfId="18733" xr:uid="{00000000-0005-0000-0000-000049300000}"/>
    <cellStyle name="RowTitles1-Detail 2 3 2 6 6 2 2" xfId="33197" xr:uid="{00000000-0005-0000-0000-00004A300000}"/>
    <cellStyle name="RowTitles1-Detail 2 3 2 7" xfId="922" xr:uid="{00000000-0005-0000-0000-00004B300000}"/>
    <cellStyle name="RowTitles1-Detail 2 3 2 7 2" xfId="2370" xr:uid="{00000000-0005-0000-0000-00004C300000}"/>
    <cellStyle name="RowTitles1-Detail 2 3 2 7 2 2" xfId="12011" xr:uid="{00000000-0005-0000-0000-00004D300000}"/>
    <cellStyle name="RowTitles1-Detail 2 3 2 7 2 2 2" xfId="22411" xr:uid="{00000000-0005-0000-0000-00004E300000}"/>
    <cellStyle name="RowTitles1-Detail 2 3 2 7 2 2 2 2" xfId="34092" xr:uid="{00000000-0005-0000-0000-00004F300000}"/>
    <cellStyle name="RowTitles1-Detail 2 3 2 7 2 2 3" xfId="31292" xr:uid="{00000000-0005-0000-0000-000050300000}"/>
    <cellStyle name="RowTitles1-Detail 2 3 2 7 2 3" xfId="15658" xr:uid="{00000000-0005-0000-0000-000051300000}"/>
    <cellStyle name="RowTitles1-Detail 2 3 2 7 2 3 2" xfId="28324" xr:uid="{00000000-0005-0000-0000-000052300000}"/>
    <cellStyle name="RowTitles1-Detail 2 3 2 7 2 3 2 2" xfId="37111" xr:uid="{00000000-0005-0000-0000-000053300000}"/>
    <cellStyle name="RowTitles1-Detail 2 3 2 7 2 4" xfId="6627" xr:uid="{00000000-0005-0000-0000-000054300000}"/>
    <cellStyle name="RowTitles1-Detail 2 3 2 7 2 4 2" xfId="26413" xr:uid="{00000000-0005-0000-0000-000055300000}"/>
    <cellStyle name="RowTitles1-Detail 2 3 2 7 2 5" xfId="26773" xr:uid="{00000000-0005-0000-0000-000056300000}"/>
    <cellStyle name="RowTitles1-Detail 2 3 2 7 3" xfId="3700" xr:uid="{00000000-0005-0000-0000-000057300000}"/>
    <cellStyle name="RowTitles1-Detail 2 3 2 7 3 2" xfId="13327" xr:uid="{00000000-0005-0000-0000-000058300000}"/>
    <cellStyle name="RowTitles1-Detail 2 3 2 7 3 2 2" xfId="23692" xr:uid="{00000000-0005-0000-0000-000059300000}"/>
    <cellStyle name="RowTitles1-Detail 2 3 2 7 3 2 2 2" xfId="35081" xr:uid="{00000000-0005-0000-0000-00005A300000}"/>
    <cellStyle name="RowTitles1-Detail 2 3 2 7 3 2 3" xfId="32461" xr:uid="{00000000-0005-0000-0000-00005B300000}"/>
    <cellStyle name="RowTitles1-Detail 2 3 2 7 3 3" xfId="16927" xr:uid="{00000000-0005-0000-0000-00005C300000}"/>
    <cellStyle name="RowTitles1-Detail 2 3 2 7 3 3 2" xfId="29593" xr:uid="{00000000-0005-0000-0000-00005D300000}"/>
    <cellStyle name="RowTitles1-Detail 2 3 2 7 3 3 2 2" xfId="38372" xr:uid="{00000000-0005-0000-0000-00005E300000}"/>
    <cellStyle name="RowTitles1-Detail 2 3 2 7 3 4" xfId="8132" xr:uid="{00000000-0005-0000-0000-00005F300000}"/>
    <cellStyle name="RowTitles1-Detail 2 3 2 7 3 4 2" xfId="21041" xr:uid="{00000000-0005-0000-0000-000060300000}"/>
    <cellStyle name="RowTitles1-Detail 2 3 2 7 3 5" xfId="18292" xr:uid="{00000000-0005-0000-0000-000061300000}"/>
    <cellStyle name="RowTitles1-Detail 2 3 2 7 4" xfId="7879" xr:uid="{00000000-0005-0000-0000-000062300000}"/>
    <cellStyle name="RowTitles1-Detail 2 3 2 7 4 2" xfId="21232" xr:uid="{00000000-0005-0000-0000-000063300000}"/>
    <cellStyle name="RowTitles1-Detail 2 3 2 7 5" xfId="14329" xr:uid="{00000000-0005-0000-0000-000064300000}"/>
    <cellStyle name="RowTitles1-Detail 2 3 2 7 5 2" xfId="27027" xr:uid="{00000000-0005-0000-0000-000065300000}"/>
    <cellStyle name="RowTitles1-Detail 2 3 2 7 5 2 2" xfId="35866" xr:uid="{00000000-0005-0000-0000-000066300000}"/>
    <cellStyle name="RowTitles1-Detail 2 3 2 7 6" xfId="5175" xr:uid="{00000000-0005-0000-0000-000067300000}"/>
    <cellStyle name="RowTitles1-Detail 2 3 2 7 6 2" xfId="26080" xr:uid="{00000000-0005-0000-0000-000068300000}"/>
    <cellStyle name="RowTitles1-Detail 2 3 2 7 7" xfId="26775" xr:uid="{00000000-0005-0000-0000-000069300000}"/>
    <cellStyle name="RowTitles1-Detail 2 3 2 8" xfId="598" xr:uid="{00000000-0005-0000-0000-00006A300000}"/>
    <cellStyle name="RowTitles1-Detail 2 3 2 8 2" xfId="2371" xr:uid="{00000000-0005-0000-0000-00006B300000}"/>
    <cellStyle name="RowTitles1-Detail 2 3 2 8 2 2" xfId="12012" xr:uid="{00000000-0005-0000-0000-00006C300000}"/>
    <cellStyle name="RowTitles1-Detail 2 3 2 8 2 2 2" xfId="22412" xr:uid="{00000000-0005-0000-0000-00006D300000}"/>
    <cellStyle name="RowTitles1-Detail 2 3 2 8 2 2 2 2" xfId="34093" xr:uid="{00000000-0005-0000-0000-00006E300000}"/>
    <cellStyle name="RowTitles1-Detail 2 3 2 8 2 2 3" xfId="31293" xr:uid="{00000000-0005-0000-0000-00006F300000}"/>
    <cellStyle name="RowTitles1-Detail 2 3 2 8 2 3" xfId="15659" xr:uid="{00000000-0005-0000-0000-000070300000}"/>
    <cellStyle name="RowTitles1-Detail 2 3 2 8 2 3 2" xfId="28325" xr:uid="{00000000-0005-0000-0000-000071300000}"/>
    <cellStyle name="RowTitles1-Detail 2 3 2 8 2 3 2 2" xfId="37112" xr:uid="{00000000-0005-0000-0000-000072300000}"/>
    <cellStyle name="RowTitles1-Detail 2 3 2 8 2 4" xfId="7012" xr:uid="{00000000-0005-0000-0000-000073300000}"/>
    <cellStyle name="RowTitles1-Detail 2 3 2 8 2 4 2" xfId="24619" xr:uid="{00000000-0005-0000-0000-000074300000}"/>
    <cellStyle name="RowTitles1-Detail 2 3 2 8 2 5" xfId="18167" xr:uid="{00000000-0005-0000-0000-000075300000}"/>
    <cellStyle name="RowTitles1-Detail 2 3 2 8 3" xfId="3414" xr:uid="{00000000-0005-0000-0000-000076300000}"/>
    <cellStyle name="RowTitles1-Detail 2 3 2 8 3 2" xfId="13051" xr:uid="{00000000-0005-0000-0000-000077300000}"/>
    <cellStyle name="RowTitles1-Detail 2 3 2 8 3 2 2" xfId="23420" xr:uid="{00000000-0005-0000-0000-000078300000}"/>
    <cellStyle name="RowTitles1-Detail 2 3 2 8 3 2 2 2" xfId="34911" xr:uid="{00000000-0005-0000-0000-000079300000}"/>
    <cellStyle name="RowTitles1-Detail 2 3 2 8 3 2 3" xfId="32265" xr:uid="{00000000-0005-0000-0000-00007A300000}"/>
    <cellStyle name="RowTitles1-Detail 2 3 2 8 3 3" xfId="16663" xr:uid="{00000000-0005-0000-0000-00007B300000}"/>
    <cellStyle name="RowTitles1-Detail 2 3 2 8 3 3 2" xfId="29329" xr:uid="{00000000-0005-0000-0000-00007C300000}"/>
    <cellStyle name="RowTitles1-Detail 2 3 2 8 3 3 2 2" xfId="38112" xr:uid="{00000000-0005-0000-0000-00007D300000}"/>
    <cellStyle name="RowTitles1-Detail 2 3 2 8 3 4" xfId="8520" xr:uid="{00000000-0005-0000-0000-00007E300000}"/>
    <cellStyle name="RowTitles1-Detail 2 3 2 8 3 4 2" xfId="22258" xr:uid="{00000000-0005-0000-0000-00007F300000}"/>
    <cellStyle name="RowTitles1-Detail 2 3 2 8 3 5" xfId="24694" xr:uid="{00000000-0005-0000-0000-000080300000}"/>
    <cellStyle name="RowTitles1-Detail 2 3 2 8 4" xfId="9316" xr:uid="{00000000-0005-0000-0000-000081300000}"/>
    <cellStyle name="RowTitles1-Detail 2 3 2 8 4 2" xfId="25323" xr:uid="{00000000-0005-0000-0000-000082300000}"/>
    <cellStyle name="RowTitles1-Detail 2 3 2 8 5" xfId="10399" xr:uid="{00000000-0005-0000-0000-000083300000}"/>
    <cellStyle name="RowTitles1-Detail 2 3 2 8 5 2" xfId="20910" xr:uid="{00000000-0005-0000-0000-000084300000}"/>
    <cellStyle name="RowTitles1-Detail 2 3 2 8 5 2 2" xfId="33340" xr:uid="{00000000-0005-0000-0000-000085300000}"/>
    <cellStyle name="RowTitles1-Detail 2 3 2 8 5 3" xfId="30443" xr:uid="{00000000-0005-0000-0000-000086300000}"/>
    <cellStyle name="RowTitles1-Detail 2 3 2 8 6" xfId="11827" xr:uid="{00000000-0005-0000-0000-000087300000}"/>
    <cellStyle name="RowTitles1-Detail 2 3 2 8 6 2" xfId="4863" xr:uid="{00000000-0005-0000-0000-000088300000}"/>
    <cellStyle name="RowTitles1-Detail 2 3 2 8 6 2 2" xfId="17880" xr:uid="{00000000-0005-0000-0000-000089300000}"/>
    <cellStyle name="RowTitles1-Detail 2 3 2 8 7" xfId="5480" xr:uid="{00000000-0005-0000-0000-00008A300000}"/>
    <cellStyle name="RowTitles1-Detail 2 3 2 8 7 2" xfId="19166" xr:uid="{00000000-0005-0000-0000-00008B300000}"/>
    <cellStyle name="RowTitles1-Detail 2 3 2 8 8" xfId="25758" xr:uid="{00000000-0005-0000-0000-00008C300000}"/>
    <cellStyle name="RowTitles1-Detail 2 3 2 9" xfId="943" xr:uid="{00000000-0005-0000-0000-00008D300000}"/>
    <cellStyle name="RowTitles1-Detail 2 3 2 9 2" xfId="2372" xr:uid="{00000000-0005-0000-0000-00008E300000}"/>
    <cellStyle name="RowTitles1-Detail 2 3 2 9 2 2" xfId="12013" xr:uid="{00000000-0005-0000-0000-00008F300000}"/>
    <cellStyle name="RowTitles1-Detail 2 3 2 9 2 2 2" xfId="22413" xr:uid="{00000000-0005-0000-0000-000090300000}"/>
    <cellStyle name="RowTitles1-Detail 2 3 2 9 2 2 2 2" xfId="34094" xr:uid="{00000000-0005-0000-0000-000091300000}"/>
    <cellStyle name="RowTitles1-Detail 2 3 2 9 2 2 3" xfId="31294" xr:uid="{00000000-0005-0000-0000-000092300000}"/>
    <cellStyle name="RowTitles1-Detail 2 3 2 9 2 3" xfId="15660" xr:uid="{00000000-0005-0000-0000-000093300000}"/>
    <cellStyle name="RowTitles1-Detail 2 3 2 9 2 3 2" xfId="28326" xr:uid="{00000000-0005-0000-0000-000094300000}"/>
    <cellStyle name="RowTitles1-Detail 2 3 2 9 2 3 2 2" xfId="37113" xr:uid="{00000000-0005-0000-0000-000095300000}"/>
    <cellStyle name="RowTitles1-Detail 2 3 2 9 2 4" xfId="7382" xr:uid="{00000000-0005-0000-0000-000096300000}"/>
    <cellStyle name="RowTitles1-Detail 2 3 2 9 2 4 2" xfId="19125" xr:uid="{00000000-0005-0000-0000-000097300000}"/>
    <cellStyle name="RowTitles1-Detail 2 3 2 9 2 5" xfId="26203" xr:uid="{00000000-0005-0000-0000-000098300000}"/>
    <cellStyle name="RowTitles1-Detail 2 3 2 9 3" xfId="3721" xr:uid="{00000000-0005-0000-0000-000099300000}"/>
    <cellStyle name="RowTitles1-Detail 2 3 2 9 3 2" xfId="13348" xr:uid="{00000000-0005-0000-0000-00009A300000}"/>
    <cellStyle name="RowTitles1-Detail 2 3 2 9 3 2 2" xfId="23713" xr:uid="{00000000-0005-0000-0000-00009B300000}"/>
    <cellStyle name="RowTitles1-Detail 2 3 2 9 3 2 2 2" xfId="35093" xr:uid="{00000000-0005-0000-0000-00009C300000}"/>
    <cellStyle name="RowTitles1-Detail 2 3 2 9 3 2 3" xfId="32474" xr:uid="{00000000-0005-0000-0000-00009D300000}"/>
    <cellStyle name="RowTitles1-Detail 2 3 2 9 3 3" xfId="16948" xr:uid="{00000000-0005-0000-0000-00009E300000}"/>
    <cellStyle name="RowTitles1-Detail 2 3 2 9 3 3 2" xfId="29614" xr:uid="{00000000-0005-0000-0000-00009F300000}"/>
    <cellStyle name="RowTitles1-Detail 2 3 2 9 3 3 2 2" xfId="38393" xr:uid="{00000000-0005-0000-0000-0000A0300000}"/>
    <cellStyle name="RowTitles1-Detail 2 3 2 9 3 4" xfId="9705" xr:uid="{00000000-0005-0000-0000-0000A1300000}"/>
    <cellStyle name="RowTitles1-Detail 2 3 2 9 3 4 2" xfId="25753" xr:uid="{00000000-0005-0000-0000-0000A2300000}"/>
    <cellStyle name="RowTitles1-Detail 2 3 2 9 3 5" xfId="23418" xr:uid="{00000000-0005-0000-0000-0000A3300000}"/>
    <cellStyle name="RowTitles1-Detail 2 3 2 9 4" xfId="10686" xr:uid="{00000000-0005-0000-0000-0000A4300000}"/>
    <cellStyle name="RowTitles1-Detail 2 3 2 9 4 2" xfId="21164" xr:uid="{00000000-0005-0000-0000-0000A5300000}"/>
    <cellStyle name="RowTitles1-Detail 2 3 2 9 4 2 2" xfId="33464" xr:uid="{00000000-0005-0000-0000-0000A6300000}"/>
    <cellStyle name="RowTitles1-Detail 2 3 2 9 4 3" xfId="30585" xr:uid="{00000000-0005-0000-0000-0000A7300000}"/>
    <cellStyle name="RowTitles1-Detail 2 3 2 9 5" xfId="14350" xr:uid="{00000000-0005-0000-0000-0000A8300000}"/>
    <cellStyle name="RowTitles1-Detail 2 3 2 9 5 2" xfId="27048" xr:uid="{00000000-0005-0000-0000-0000A9300000}"/>
    <cellStyle name="RowTitles1-Detail 2 3 2 9 5 2 2" xfId="35887" xr:uid="{00000000-0005-0000-0000-0000AA300000}"/>
    <cellStyle name="RowTitles1-Detail 2 3 2 9 6" xfId="5838" xr:uid="{00000000-0005-0000-0000-0000AB300000}"/>
    <cellStyle name="RowTitles1-Detail 2 3 2 9 6 2" xfId="26212" xr:uid="{00000000-0005-0000-0000-0000AC300000}"/>
    <cellStyle name="RowTitles1-Detail 2 3 2 9 7" xfId="19793" xr:uid="{00000000-0005-0000-0000-0000AD300000}"/>
    <cellStyle name="RowTitles1-Detail 2 3 2_STUD aligned by INSTIT" xfId="4956" xr:uid="{00000000-0005-0000-0000-0000AE300000}"/>
    <cellStyle name="RowTitles1-Detail 2 3 3" xfId="321" xr:uid="{00000000-0005-0000-0000-0000AF300000}"/>
    <cellStyle name="RowTitles1-Detail 2 3 3 10" xfId="2373" xr:uid="{00000000-0005-0000-0000-0000B0300000}"/>
    <cellStyle name="RowTitles1-Detail 2 3 3 10 2" xfId="12014" xr:uid="{00000000-0005-0000-0000-0000B1300000}"/>
    <cellStyle name="RowTitles1-Detail 2 3 3 10 2 2" xfId="22414" xr:uid="{00000000-0005-0000-0000-0000B2300000}"/>
    <cellStyle name="RowTitles1-Detail 2 3 3 10 2 2 2" xfId="34095" xr:uid="{00000000-0005-0000-0000-0000B3300000}"/>
    <cellStyle name="RowTitles1-Detail 2 3 3 10 2 3" xfId="31295" xr:uid="{00000000-0005-0000-0000-0000B4300000}"/>
    <cellStyle name="RowTitles1-Detail 2 3 3 10 3" xfId="15661" xr:uid="{00000000-0005-0000-0000-0000B5300000}"/>
    <cellStyle name="RowTitles1-Detail 2 3 3 10 3 2" xfId="28327" xr:uid="{00000000-0005-0000-0000-0000B6300000}"/>
    <cellStyle name="RowTitles1-Detail 2 3 3 10 3 2 2" xfId="37114" xr:uid="{00000000-0005-0000-0000-0000B7300000}"/>
    <cellStyle name="RowTitles1-Detail 2 3 3 10 4" xfId="6314" xr:uid="{00000000-0005-0000-0000-0000B8300000}"/>
    <cellStyle name="RowTitles1-Detail 2 3 3 10 4 2" xfId="5337" xr:uid="{00000000-0005-0000-0000-0000B9300000}"/>
    <cellStyle name="RowTitles1-Detail 2 3 3 10 5" xfId="25606" xr:uid="{00000000-0005-0000-0000-0000BA300000}"/>
    <cellStyle name="RowTitles1-Detail 2 3 3 11" xfId="8963" xr:uid="{00000000-0005-0000-0000-0000BB300000}"/>
    <cellStyle name="RowTitles1-Detail 2 3 3 11 2" xfId="26446" xr:uid="{00000000-0005-0000-0000-0000BC300000}"/>
    <cellStyle name="RowTitles1-Detail 2 3 3 12" xfId="10240" xr:uid="{00000000-0005-0000-0000-0000BD300000}"/>
    <cellStyle name="RowTitles1-Detail 2 3 3 12 2" xfId="26040" xr:uid="{00000000-0005-0000-0000-0000BE300000}"/>
    <cellStyle name="RowTitles1-Detail 2 3 3 12 2 2" xfId="35729" xr:uid="{00000000-0005-0000-0000-0000BF300000}"/>
    <cellStyle name="RowTitles1-Detail 2 3 3 2" xfId="422" xr:uid="{00000000-0005-0000-0000-0000C0300000}"/>
    <cellStyle name="RowTitles1-Detail 2 3 3 2 2" xfId="778" xr:uid="{00000000-0005-0000-0000-0000C1300000}"/>
    <cellStyle name="RowTitles1-Detail 2 3 3 2 2 2" xfId="2375" xr:uid="{00000000-0005-0000-0000-0000C2300000}"/>
    <cellStyle name="RowTitles1-Detail 2 3 3 2 2 2 2" xfId="12016" xr:uid="{00000000-0005-0000-0000-0000C3300000}"/>
    <cellStyle name="RowTitles1-Detail 2 3 3 2 2 2 2 2" xfId="22416" xr:uid="{00000000-0005-0000-0000-0000C4300000}"/>
    <cellStyle name="RowTitles1-Detail 2 3 3 2 2 2 2 2 2" xfId="34097" xr:uid="{00000000-0005-0000-0000-0000C5300000}"/>
    <cellStyle name="RowTitles1-Detail 2 3 3 2 2 2 2 3" xfId="31297" xr:uid="{00000000-0005-0000-0000-0000C6300000}"/>
    <cellStyle name="RowTitles1-Detail 2 3 3 2 2 2 3" xfId="15663" xr:uid="{00000000-0005-0000-0000-0000C7300000}"/>
    <cellStyle name="RowTitles1-Detail 2 3 3 2 2 2 3 2" xfId="28329" xr:uid="{00000000-0005-0000-0000-0000C8300000}"/>
    <cellStyle name="RowTitles1-Detail 2 3 3 2 2 2 3 2 2" xfId="37116" xr:uid="{00000000-0005-0000-0000-0000C9300000}"/>
    <cellStyle name="RowTitles1-Detail 2 3 3 2 2 2 4" xfId="6901" xr:uid="{00000000-0005-0000-0000-0000CA300000}"/>
    <cellStyle name="RowTitles1-Detail 2 3 3 2 2 2 4 2" xfId="5230" xr:uid="{00000000-0005-0000-0000-0000CB300000}"/>
    <cellStyle name="RowTitles1-Detail 2 3 3 2 2 2 5" xfId="20464" xr:uid="{00000000-0005-0000-0000-0000CC300000}"/>
    <cellStyle name="RowTitles1-Detail 2 3 3 2 2 3" xfId="3559" xr:uid="{00000000-0005-0000-0000-0000CD300000}"/>
    <cellStyle name="RowTitles1-Detail 2 3 3 2 2 3 2" xfId="13190" xr:uid="{00000000-0005-0000-0000-0000CE300000}"/>
    <cellStyle name="RowTitles1-Detail 2 3 3 2 2 3 2 2" xfId="23558" xr:uid="{00000000-0005-0000-0000-0000CF300000}"/>
    <cellStyle name="RowTitles1-Detail 2 3 3 2 2 3 2 2 2" xfId="34992" xr:uid="{00000000-0005-0000-0000-0000D0300000}"/>
    <cellStyle name="RowTitles1-Detail 2 3 3 2 2 3 2 3" xfId="32358" xr:uid="{00000000-0005-0000-0000-0000D1300000}"/>
    <cellStyle name="RowTitles1-Detail 2 3 3 2 2 3 3" xfId="16800" xr:uid="{00000000-0005-0000-0000-0000D2300000}"/>
    <cellStyle name="RowTitles1-Detail 2 3 3 2 2 3 3 2" xfId="29466" xr:uid="{00000000-0005-0000-0000-0000D3300000}"/>
    <cellStyle name="RowTitles1-Detail 2 3 3 2 2 3 3 2 2" xfId="38246" xr:uid="{00000000-0005-0000-0000-0000D4300000}"/>
    <cellStyle name="RowTitles1-Detail 2 3 3 2 2 3 4" xfId="8408" xr:uid="{00000000-0005-0000-0000-0000D5300000}"/>
    <cellStyle name="RowTitles1-Detail 2 3 3 2 2 3 4 2" xfId="20462" xr:uid="{00000000-0005-0000-0000-0000D6300000}"/>
    <cellStyle name="RowTitles1-Detail 2 3 3 2 2 3 5" xfId="18290" xr:uid="{00000000-0005-0000-0000-0000D7300000}"/>
    <cellStyle name="RowTitles1-Detail 2 3 3 2 2 4" xfId="9202" xr:uid="{00000000-0005-0000-0000-0000D8300000}"/>
    <cellStyle name="RowTitles1-Detail 2 3 3 2 2 4 2" xfId="26392" xr:uid="{00000000-0005-0000-0000-0000D9300000}"/>
    <cellStyle name="RowTitles1-Detail 2 3 3 2 2 5" xfId="10179" xr:uid="{00000000-0005-0000-0000-0000DA300000}"/>
    <cellStyle name="RowTitles1-Detail 2 3 3 2 2 5 2" xfId="18159" xr:uid="{00000000-0005-0000-0000-0000DB300000}"/>
    <cellStyle name="RowTitles1-Detail 2 3 3 2 2 5 2 2" xfId="33184" xr:uid="{00000000-0005-0000-0000-0000DC300000}"/>
    <cellStyle name="RowTitles1-Detail 2 3 3 2 3" xfId="1057" xr:uid="{00000000-0005-0000-0000-0000DD300000}"/>
    <cellStyle name="RowTitles1-Detail 2 3 3 2 3 2" xfId="2376" xr:uid="{00000000-0005-0000-0000-0000DE300000}"/>
    <cellStyle name="RowTitles1-Detail 2 3 3 2 3 2 2" xfId="12017" xr:uid="{00000000-0005-0000-0000-0000DF300000}"/>
    <cellStyle name="RowTitles1-Detail 2 3 3 2 3 2 2 2" xfId="22417" xr:uid="{00000000-0005-0000-0000-0000E0300000}"/>
    <cellStyle name="RowTitles1-Detail 2 3 3 2 3 2 2 2 2" xfId="34098" xr:uid="{00000000-0005-0000-0000-0000E1300000}"/>
    <cellStyle name="RowTitles1-Detail 2 3 3 2 3 2 2 3" xfId="31298" xr:uid="{00000000-0005-0000-0000-0000E2300000}"/>
    <cellStyle name="RowTitles1-Detail 2 3 3 2 3 2 3" xfId="15664" xr:uid="{00000000-0005-0000-0000-0000E3300000}"/>
    <cellStyle name="RowTitles1-Detail 2 3 3 2 3 2 3 2" xfId="28330" xr:uid="{00000000-0005-0000-0000-0000E4300000}"/>
    <cellStyle name="RowTitles1-Detail 2 3 3 2 3 2 3 2 2" xfId="37117" xr:uid="{00000000-0005-0000-0000-0000E5300000}"/>
    <cellStyle name="RowTitles1-Detail 2 3 3 2 3 2 4" xfId="7122" xr:uid="{00000000-0005-0000-0000-0000E6300000}"/>
    <cellStyle name="RowTitles1-Detail 2 3 3 2 3 2 4 2" xfId="5269" xr:uid="{00000000-0005-0000-0000-0000E7300000}"/>
    <cellStyle name="RowTitles1-Detail 2 3 3 2 3 2 5" xfId="24872" xr:uid="{00000000-0005-0000-0000-0000E8300000}"/>
    <cellStyle name="RowTitles1-Detail 2 3 3 2 3 3" xfId="3835" xr:uid="{00000000-0005-0000-0000-0000E9300000}"/>
    <cellStyle name="RowTitles1-Detail 2 3 3 2 3 3 2" xfId="13461" xr:uid="{00000000-0005-0000-0000-0000EA300000}"/>
    <cellStyle name="RowTitles1-Detail 2 3 3 2 3 3 2 2" xfId="23822" xr:uid="{00000000-0005-0000-0000-0000EB300000}"/>
    <cellStyle name="RowTitles1-Detail 2 3 3 2 3 3 2 2 2" xfId="35157" xr:uid="{00000000-0005-0000-0000-0000EC300000}"/>
    <cellStyle name="RowTitles1-Detail 2 3 3 2 3 3 2 3" xfId="32551" xr:uid="{00000000-0005-0000-0000-0000ED300000}"/>
    <cellStyle name="RowTitles1-Detail 2 3 3 2 3 3 3" xfId="17055" xr:uid="{00000000-0005-0000-0000-0000EE300000}"/>
    <cellStyle name="RowTitles1-Detail 2 3 3 2 3 3 3 2" xfId="29721" xr:uid="{00000000-0005-0000-0000-0000EF300000}"/>
    <cellStyle name="RowTitles1-Detail 2 3 3 2 3 3 3 2 2" xfId="38499" xr:uid="{00000000-0005-0000-0000-0000F0300000}"/>
    <cellStyle name="RowTitles1-Detail 2 3 3 2 3 3 4" xfId="8630" xr:uid="{00000000-0005-0000-0000-0000F1300000}"/>
    <cellStyle name="RowTitles1-Detail 2 3 3 2 3 3 4 2" xfId="24900" xr:uid="{00000000-0005-0000-0000-0000F2300000}"/>
    <cellStyle name="RowTitles1-Detail 2 3 3 2 3 3 5" xfId="24928" xr:uid="{00000000-0005-0000-0000-0000F3300000}"/>
    <cellStyle name="RowTitles1-Detail 2 3 3 2 3 4" xfId="9426" xr:uid="{00000000-0005-0000-0000-0000F4300000}"/>
    <cellStyle name="RowTitles1-Detail 2 3 3 2 3 4 2" xfId="17900" xr:uid="{00000000-0005-0000-0000-0000F5300000}"/>
    <cellStyle name="RowTitles1-Detail 2 3 3 2 3 5" xfId="10773" xr:uid="{00000000-0005-0000-0000-0000F6300000}"/>
    <cellStyle name="RowTitles1-Detail 2 3 3 2 3 5 2" xfId="21238" xr:uid="{00000000-0005-0000-0000-0000F7300000}"/>
    <cellStyle name="RowTitles1-Detail 2 3 3 2 3 5 2 2" xfId="33498" xr:uid="{00000000-0005-0000-0000-0000F8300000}"/>
    <cellStyle name="RowTitles1-Detail 2 3 3 2 3 5 3" xfId="30630" xr:uid="{00000000-0005-0000-0000-0000F9300000}"/>
    <cellStyle name="RowTitles1-Detail 2 3 3 2 3 6" xfId="14458" xr:uid="{00000000-0005-0000-0000-0000FA300000}"/>
    <cellStyle name="RowTitles1-Detail 2 3 3 2 3 6 2" xfId="27151" xr:uid="{00000000-0005-0000-0000-0000FB300000}"/>
    <cellStyle name="RowTitles1-Detail 2 3 3 2 3 6 2 2" xfId="35988" xr:uid="{00000000-0005-0000-0000-0000FC300000}"/>
    <cellStyle name="RowTitles1-Detail 2 3 3 2 3 7" xfId="5581" xr:uid="{00000000-0005-0000-0000-0000FD300000}"/>
    <cellStyle name="RowTitles1-Detail 2 3 3 2 3 7 2" xfId="4891" xr:uid="{00000000-0005-0000-0000-0000FE300000}"/>
    <cellStyle name="RowTitles1-Detail 2 3 3 2 3 8" xfId="19673" xr:uid="{00000000-0005-0000-0000-0000FF300000}"/>
    <cellStyle name="RowTitles1-Detail 2 3 3 2 4" xfId="1290" xr:uid="{00000000-0005-0000-0000-000000310000}"/>
    <cellStyle name="RowTitles1-Detail 2 3 3 2 4 2" xfId="2377" xr:uid="{00000000-0005-0000-0000-000001310000}"/>
    <cellStyle name="RowTitles1-Detail 2 3 3 2 4 2 2" xfId="12018" xr:uid="{00000000-0005-0000-0000-000002310000}"/>
    <cellStyle name="RowTitles1-Detail 2 3 3 2 4 2 2 2" xfId="22418" xr:uid="{00000000-0005-0000-0000-000003310000}"/>
    <cellStyle name="RowTitles1-Detail 2 3 3 2 4 2 2 2 2" xfId="34099" xr:uid="{00000000-0005-0000-0000-000004310000}"/>
    <cellStyle name="RowTitles1-Detail 2 3 3 2 4 2 2 3" xfId="31299" xr:uid="{00000000-0005-0000-0000-000005310000}"/>
    <cellStyle name="RowTitles1-Detail 2 3 3 2 4 2 3" xfId="15665" xr:uid="{00000000-0005-0000-0000-000006310000}"/>
    <cellStyle name="RowTitles1-Detail 2 3 3 2 4 2 3 2" xfId="28331" xr:uid="{00000000-0005-0000-0000-000007310000}"/>
    <cellStyle name="RowTitles1-Detail 2 3 3 2 4 2 3 2 2" xfId="37118" xr:uid="{00000000-0005-0000-0000-000008310000}"/>
    <cellStyle name="RowTitles1-Detail 2 3 3 2 4 2 4" xfId="7383" xr:uid="{00000000-0005-0000-0000-000009310000}"/>
    <cellStyle name="RowTitles1-Detail 2 3 3 2 4 2 4 2" xfId="23932" xr:uid="{00000000-0005-0000-0000-00000A310000}"/>
    <cellStyle name="RowTitles1-Detail 2 3 3 2 4 2 5" xfId="19111" xr:uid="{00000000-0005-0000-0000-00000B310000}"/>
    <cellStyle name="RowTitles1-Detail 2 3 3 2 4 3" xfId="4068" xr:uid="{00000000-0005-0000-0000-00000C310000}"/>
    <cellStyle name="RowTitles1-Detail 2 3 3 2 4 3 2" xfId="13690" xr:uid="{00000000-0005-0000-0000-00000D310000}"/>
    <cellStyle name="RowTitles1-Detail 2 3 3 2 4 3 2 2" xfId="24042" xr:uid="{00000000-0005-0000-0000-00000E310000}"/>
    <cellStyle name="RowTitles1-Detail 2 3 3 2 4 3 2 2 2" xfId="35306" xr:uid="{00000000-0005-0000-0000-00000F310000}"/>
    <cellStyle name="RowTitles1-Detail 2 3 3 2 4 3 2 3" xfId="32723" xr:uid="{00000000-0005-0000-0000-000010310000}"/>
    <cellStyle name="RowTitles1-Detail 2 3 3 2 4 3 3" xfId="17268" xr:uid="{00000000-0005-0000-0000-000011310000}"/>
    <cellStyle name="RowTitles1-Detail 2 3 3 2 4 3 3 2" xfId="29934" xr:uid="{00000000-0005-0000-0000-000012310000}"/>
    <cellStyle name="RowTitles1-Detail 2 3 3 2 4 3 3 2 2" xfId="38711" xr:uid="{00000000-0005-0000-0000-000013310000}"/>
    <cellStyle name="RowTitles1-Detail 2 3 3 2 4 3 4" xfId="9706" xr:uid="{00000000-0005-0000-0000-000014310000}"/>
    <cellStyle name="RowTitles1-Detail 2 3 3 2 4 3 4 2" xfId="19932" xr:uid="{00000000-0005-0000-0000-000015310000}"/>
    <cellStyle name="RowTitles1-Detail 2 3 3 2 4 3 5" xfId="20550" xr:uid="{00000000-0005-0000-0000-000016310000}"/>
    <cellStyle name="RowTitles1-Detail 2 3 3 2 4 4" xfId="10961" xr:uid="{00000000-0005-0000-0000-000017310000}"/>
    <cellStyle name="RowTitles1-Detail 2 3 3 2 4 4 2" xfId="21401" xr:uid="{00000000-0005-0000-0000-000018310000}"/>
    <cellStyle name="RowTitles1-Detail 2 3 3 2 4 4 2 2" xfId="33591" xr:uid="{00000000-0005-0000-0000-000019310000}"/>
    <cellStyle name="RowTitles1-Detail 2 3 3 2 4 4 3" xfId="30738" xr:uid="{00000000-0005-0000-0000-00001A310000}"/>
    <cellStyle name="RowTitles1-Detail 2 3 3 2 4 5" xfId="14668" xr:uid="{00000000-0005-0000-0000-00001B310000}"/>
    <cellStyle name="RowTitles1-Detail 2 3 3 2 4 5 2" xfId="27353" xr:uid="{00000000-0005-0000-0000-00001C310000}"/>
    <cellStyle name="RowTitles1-Detail 2 3 3 2 4 5 2 2" xfId="36182" xr:uid="{00000000-0005-0000-0000-00001D310000}"/>
    <cellStyle name="RowTitles1-Detail 2 3 3 2 4 6" xfId="5839" xr:uid="{00000000-0005-0000-0000-00001E310000}"/>
    <cellStyle name="RowTitles1-Detail 2 3 3 2 4 6 2" xfId="19305" xr:uid="{00000000-0005-0000-0000-00001F310000}"/>
    <cellStyle name="RowTitles1-Detail 2 3 3 2 4 7" xfId="19708" xr:uid="{00000000-0005-0000-0000-000020310000}"/>
    <cellStyle name="RowTitles1-Detail 2 3 3 2 5" xfId="1506" xr:uid="{00000000-0005-0000-0000-000021310000}"/>
    <cellStyle name="RowTitles1-Detail 2 3 3 2 5 2" xfId="2378" xr:uid="{00000000-0005-0000-0000-000022310000}"/>
    <cellStyle name="RowTitles1-Detail 2 3 3 2 5 2 2" xfId="12019" xr:uid="{00000000-0005-0000-0000-000023310000}"/>
    <cellStyle name="RowTitles1-Detail 2 3 3 2 5 2 2 2" xfId="22419" xr:uid="{00000000-0005-0000-0000-000024310000}"/>
    <cellStyle name="RowTitles1-Detail 2 3 3 2 5 2 2 2 2" xfId="34100" xr:uid="{00000000-0005-0000-0000-000025310000}"/>
    <cellStyle name="RowTitles1-Detail 2 3 3 2 5 2 2 3" xfId="31300" xr:uid="{00000000-0005-0000-0000-000026310000}"/>
    <cellStyle name="RowTitles1-Detail 2 3 3 2 5 2 3" xfId="15666" xr:uid="{00000000-0005-0000-0000-000027310000}"/>
    <cellStyle name="RowTitles1-Detail 2 3 3 2 5 2 3 2" xfId="28332" xr:uid="{00000000-0005-0000-0000-000028310000}"/>
    <cellStyle name="RowTitles1-Detail 2 3 3 2 5 2 3 2 2" xfId="37119" xr:uid="{00000000-0005-0000-0000-000029310000}"/>
    <cellStyle name="RowTitles1-Detail 2 3 3 2 5 2 4" xfId="7384" xr:uid="{00000000-0005-0000-0000-00002A310000}"/>
    <cellStyle name="RowTitles1-Detail 2 3 3 2 5 2 4 2" xfId="19833" xr:uid="{00000000-0005-0000-0000-00002B310000}"/>
    <cellStyle name="RowTitles1-Detail 2 3 3 2 5 2 5" xfId="20174" xr:uid="{00000000-0005-0000-0000-00002C310000}"/>
    <cellStyle name="RowTitles1-Detail 2 3 3 2 5 3" xfId="4284" xr:uid="{00000000-0005-0000-0000-00002D310000}"/>
    <cellStyle name="RowTitles1-Detail 2 3 3 2 5 3 2" xfId="13906" xr:uid="{00000000-0005-0000-0000-00002E310000}"/>
    <cellStyle name="RowTitles1-Detail 2 3 3 2 5 3 2 2" xfId="24248" xr:uid="{00000000-0005-0000-0000-00002F310000}"/>
    <cellStyle name="RowTitles1-Detail 2 3 3 2 5 3 2 2 2" xfId="35446" xr:uid="{00000000-0005-0000-0000-000030310000}"/>
    <cellStyle name="RowTitles1-Detail 2 3 3 2 5 3 2 3" xfId="32884" xr:uid="{00000000-0005-0000-0000-000031310000}"/>
    <cellStyle name="RowTitles1-Detail 2 3 3 2 5 3 3" xfId="17466" xr:uid="{00000000-0005-0000-0000-000032310000}"/>
    <cellStyle name="RowTitles1-Detail 2 3 3 2 5 3 3 2" xfId="30132" xr:uid="{00000000-0005-0000-0000-000033310000}"/>
    <cellStyle name="RowTitles1-Detail 2 3 3 2 5 3 3 2 2" xfId="38909" xr:uid="{00000000-0005-0000-0000-000034310000}"/>
    <cellStyle name="RowTitles1-Detail 2 3 3 2 5 3 4" xfId="9707" xr:uid="{00000000-0005-0000-0000-000035310000}"/>
    <cellStyle name="RowTitles1-Detail 2 3 3 2 5 3 4 2" xfId="25452" xr:uid="{00000000-0005-0000-0000-000036310000}"/>
    <cellStyle name="RowTitles1-Detail 2 3 3 2 5 3 5" xfId="20819" xr:uid="{00000000-0005-0000-0000-000037310000}"/>
    <cellStyle name="RowTitles1-Detail 2 3 3 2 5 4" xfId="11177" xr:uid="{00000000-0005-0000-0000-000038310000}"/>
    <cellStyle name="RowTitles1-Detail 2 3 3 2 5 4 2" xfId="21608" xr:uid="{00000000-0005-0000-0000-000039310000}"/>
    <cellStyle name="RowTitles1-Detail 2 3 3 2 5 4 2 2" xfId="33731" xr:uid="{00000000-0005-0000-0000-00003A310000}"/>
    <cellStyle name="RowTitles1-Detail 2 3 3 2 5 4 3" xfId="30899" xr:uid="{00000000-0005-0000-0000-00003B310000}"/>
    <cellStyle name="RowTitles1-Detail 2 3 3 2 5 5" xfId="14884" xr:uid="{00000000-0005-0000-0000-00003C310000}"/>
    <cellStyle name="RowTitles1-Detail 2 3 3 2 5 5 2" xfId="27561" xr:uid="{00000000-0005-0000-0000-00003D310000}"/>
    <cellStyle name="RowTitles1-Detail 2 3 3 2 5 5 2 2" xfId="36380" xr:uid="{00000000-0005-0000-0000-00003E310000}"/>
    <cellStyle name="RowTitles1-Detail 2 3 3 2 5 6" xfId="5840" xr:uid="{00000000-0005-0000-0000-00003F310000}"/>
    <cellStyle name="RowTitles1-Detail 2 3 3 2 5 6 2" xfId="24807" xr:uid="{00000000-0005-0000-0000-000040310000}"/>
    <cellStyle name="RowTitles1-Detail 2 3 3 2 5 7" xfId="20510" xr:uid="{00000000-0005-0000-0000-000041310000}"/>
    <cellStyle name="RowTitles1-Detail 2 3 3 2 6" xfId="1708" xr:uid="{00000000-0005-0000-0000-000042310000}"/>
    <cellStyle name="RowTitles1-Detail 2 3 3 2 6 2" xfId="2379" xr:uid="{00000000-0005-0000-0000-000043310000}"/>
    <cellStyle name="RowTitles1-Detail 2 3 3 2 6 2 2" xfId="12020" xr:uid="{00000000-0005-0000-0000-000044310000}"/>
    <cellStyle name="RowTitles1-Detail 2 3 3 2 6 2 2 2" xfId="22420" xr:uid="{00000000-0005-0000-0000-000045310000}"/>
    <cellStyle name="RowTitles1-Detail 2 3 3 2 6 2 2 2 2" xfId="34101" xr:uid="{00000000-0005-0000-0000-000046310000}"/>
    <cellStyle name="RowTitles1-Detail 2 3 3 2 6 2 2 3" xfId="31301" xr:uid="{00000000-0005-0000-0000-000047310000}"/>
    <cellStyle name="RowTitles1-Detail 2 3 3 2 6 2 3" xfId="15667" xr:uid="{00000000-0005-0000-0000-000048310000}"/>
    <cellStyle name="RowTitles1-Detail 2 3 3 2 6 2 3 2" xfId="28333" xr:uid="{00000000-0005-0000-0000-000049310000}"/>
    <cellStyle name="RowTitles1-Detail 2 3 3 2 6 2 3 2 2" xfId="37120" xr:uid="{00000000-0005-0000-0000-00004A310000}"/>
    <cellStyle name="RowTitles1-Detail 2 3 3 2 6 2 4" xfId="7385" xr:uid="{00000000-0005-0000-0000-00004B310000}"/>
    <cellStyle name="RowTitles1-Detail 2 3 3 2 6 2 4 2" xfId="19382" xr:uid="{00000000-0005-0000-0000-00004C310000}"/>
    <cellStyle name="RowTitles1-Detail 2 3 3 2 6 2 5" xfId="20601" xr:uid="{00000000-0005-0000-0000-00004D310000}"/>
    <cellStyle name="RowTitles1-Detail 2 3 3 2 6 3" xfId="4486" xr:uid="{00000000-0005-0000-0000-00004E310000}"/>
    <cellStyle name="RowTitles1-Detail 2 3 3 2 6 3 2" xfId="14108" xr:uid="{00000000-0005-0000-0000-00004F310000}"/>
    <cellStyle name="RowTitles1-Detail 2 3 3 2 6 3 2 2" xfId="24440" xr:uid="{00000000-0005-0000-0000-000050310000}"/>
    <cellStyle name="RowTitles1-Detail 2 3 3 2 6 3 2 2 2" xfId="35577" xr:uid="{00000000-0005-0000-0000-000051310000}"/>
    <cellStyle name="RowTitles1-Detail 2 3 3 2 6 3 2 3" xfId="33036" xr:uid="{00000000-0005-0000-0000-000052310000}"/>
    <cellStyle name="RowTitles1-Detail 2 3 3 2 6 3 3" xfId="17653" xr:uid="{00000000-0005-0000-0000-000053310000}"/>
    <cellStyle name="RowTitles1-Detail 2 3 3 2 6 3 3 2" xfId="30319" xr:uid="{00000000-0005-0000-0000-000054310000}"/>
    <cellStyle name="RowTitles1-Detail 2 3 3 2 6 3 3 2 2" xfId="39096" xr:uid="{00000000-0005-0000-0000-000055310000}"/>
    <cellStyle name="RowTitles1-Detail 2 3 3 2 6 3 4" xfId="9708" xr:uid="{00000000-0005-0000-0000-000056310000}"/>
    <cellStyle name="RowTitles1-Detail 2 3 3 2 6 3 4 2" xfId="17805" xr:uid="{00000000-0005-0000-0000-000057310000}"/>
    <cellStyle name="RowTitles1-Detail 2 3 3 2 6 3 5" xfId="17990" xr:uid="{00000000-0005-0000-0000-000058310000}"/>
    <cellStyle name="RowTitles1-Detail 2 3 3 2 6 4" xfId="11379" xr:uid="{00000000-0005-0000-0000-000059310000}"/>
    <cellStyle name="RowTitles1-Detail 2 3 3 2 6 4 2" xfId="21804" xr:uid="{00000000-0005-0000-0000-00005A310000}"/>
    <cellStyle name="RowTitles1-Detail 2 3 3 2 6 4 2 2" xfId="33862" xr:uid="{00000000-0005-0000-0000-00005B310000}"/>
    <cellStyle name="RowTitles1-Detail 2 3 3 2 6 4 3" xfId="31051" xr:uid="{00000000-0005-0000-0000-00005C310000}"/>
    <cellStyle name="RowTitles1-Detail 2 3 3 2 6 5" xfId="15086" xr:uid="{00000000-0005-0000-0000-00005D310000}"/>
    <cellStyle name="RowTitles1-Detail 2 3 3 2 6 5 2" xfId="27755" xr:uid="{00000000-0005-0000-0000-00005E310000}"/>
    <cellStyle name="RowTitles1-Detail 2 3 3 2 6 5 2 2" xfId="36567" xr:uid="{00000000-0005-0000-0000-00005F310000}"/>
    <cellStyle name="RowTitles1-Detail 2 3 3 2 6 6" xfId="5841" xr:uid="{00000000-0005-0000-0000-000060310000}"/>
    <cellStyle name="RowTitles1-Detail 2 3 3 2 6 6 2" xfId="18221" xr:uid="{00000000-0005-0000-0000-000061310000}"/>
    <cellStyle name="RowTitles1-Detail 2 3 3 2 6 7" xfId="26184" xr:uid="{00000000-0005-0000-0000-000062310000}"/>
    <cellStyle name="RowTitles1-Detail 2 3 3 2 7" xfId="2374" xr:uid="{00000000-0005-0000-0000-000063310000}"/>
    <cellStyle name="RowTitles1-Detail 2 3 3 2 7 2" xfId="12015" xr:uid="{00000000-0005-0000-0000-000064310000}"/>
    <cellStyle name="RowTitles1-Detail 2 3 3 2 7 2 2" xfId="22415" xr:uid="{00000000-0005-0000-0000-000065310000}"/>
    <cellStyle name="RowTitles1-Detail 2 3 3 2 7 2 2 2" xfId="34096" xr:uid="{00000000-0005-0000-0000-000066310000}"/>
    <cellStyle name="RowTitles1-Detail 2 3 3 2 7 2 3" xfId="31296" xr:uid="{00000000-0005-0000-0000-000067310000}"/>
    <cellStyle name="RowTitles1-Detail 2 3 3 2 7 3" xfId="15662" xr:uid="{00000000-0005-0000-0000-000068310000}"/>
    <cellStyle name="RowTitles1-Detail 2 3 3 2 7 3 2" xfId="28328" xr:uid="{00000000-0005-0000-0000-000069310000}"/>
    <cellStyle name="RowTitles1-Detail 2 3 3 2 7 3 2 2" xfId="37115" xr:uid="{00000000-0005-0000-0000-00006A310000}"/>
    <cellStyle name="RowTitles1-Detail 2 3 3 2 7 4" xfId="6463" xr:uid="{00000000-0005-0000-0000-00006B310000}"/>
    <cellStyle name="RowTitles1-Detail 2 3 3 2 7 4 2" xfId="25419" xr:uid="{00000000-0005-0000-0000-00006C310000}"/>
    <cellStyle name="RowTitles1-Detail 2 3 3 2 7 5" xfId="20300" xr:uid="{00000000-0005-0000-0000-00006D310000}"/>
    <cellStyle name="RowTitles1-Detail 2 3 3 2 8" xfId="8883" xr:uid="{00000000-0005-0000-0000-00006E310000}"/>
    <cellStyle name="RowTitles1-Detail 2 3 3 2 8 2" xfId="26566" xr:uid="{00000000-0005-0000-0000-00006F310000}"/>
    <cellStyle name="RowTitles1-Detail 2 3 3 2 9" xfId="10328" xr:uid="{00000000-0005-0000-0000-000070310000}"/>
    <cellStyle name="RowTitles1-Detail 2 3 3 2 9 2" xfId="20495" xr:uid="{00000000-0005-0000-0000-000071310000}"/>
    <cellStyle name="RowTitles1-Detail 2 3 3 2 9 2 2" xfId="33305" xr:uid="{00000000-0005-0000-0000-000072310000}"/>
    <cellStyle name="RowTitles1-Detail 2 3 3 2_STUD aligned by INSTIT" xfId="4965" xr:uid="{00000000-0005-0000-0000-000073310000}"/>
    <cellStyle name="RowTitles1-Detail 2 3 3 3" xfId="484" xr:uid="{00000000-0005-0000-0000-000074310000}"/>
    <cellStyle name="RowTitles1-Detail 2 3 3 3 2" xfId="840" xr:uid="{00000000-0005-0000-0000-000075310000}"/>
    <cellStyle name="RowTitles1-Detail 2 3 3 3 2 2" xfId="2381" xr:uid="{00000000-0005-0000-0000-000076310000}"/>
    <cellStyle name="RowTitles1-Detail 2 3 3 3 2 2 2" xfId="12022" xr:uid="{00000000-0005-0000-0000-000077310000}"/>
    <cellStyle name="RowTitles1-Detail 2 3 3 3 2 2 2 2" xfId="22422" xr:uid="{00000000-0005-0000-0000-000078310000}"/>
    <cellStyle name="RowTitles1-Detail 2 3 3 3 2 2 2 2 2" xfId="34103" xr:uid="{00000000-0005-0000-0000-000079310000}"/>
    <cellStyle name="RowTitles1-Detail 2 3 3 3 2 2 2 3" xfId="31303" xr:uid="{00000000-0005-0000-0000-00007A310000}"/>
    <cellStyle name="RowTitles1-Detail 2 3 3 3 2 2 3" xfId="15669" xr:uid="{00000000-0005-0000-0000-00007B310000}"/>
    <cellStyle name="RowTitles1-Detail 2 3 3 3 2 2 3 2" xfId="28335" xr:uid="{00000000-0005-0000-0000-00007C310000}"/>
    <cellStyle name="RowTitles1-Detail 2 3 3 3 2 2 3 2 2" xfId="37122" xr:uid="{00000000-0005-0000-0000-00007D310000}"/>
    <cellStyle name="RowTitles1-Detail 2 3 3 3 2 2 4" xfId="6784" xr:uid="{00000000-0005-0000-0000-00007E310000}"/>
    <cellStyle name="RowTitles1-Detail 2 3 3 3 2 2 4 2" xfId="5391" xr:uid="{00000000-0005-0000-0000-00007F310000}"/>
    <cellStyle name="RowTitles1-Detail 2 3 3 3 2 2 5" xfId="19516" xr:uid="{00000000-0005-0000-0000-000080310000}"/>
    <cellStyle name="RowTitles1-Detail 2 3 3 3 2 3" xfId="3621" xr:uid="{00000000-0005-0000-0000-000081310000}"/>
    <cellStyle name="RowTitles1-Detail 2 3 3 3 2 3 2" xfId="13249" xr:uid="{00000000-0005-0000-0000-000082310000}"/>
    <cellStyle name="RowTitles1-Detail 2 3 3 3 2 3 2 2" xfId="23616" xr:uid="{00000000-0005-0000-0000-000083310000}"/>
    <cellStyle name="RowTitles1-Detail 2 3 3 3 2 3 2 2 2" xfId="35028" xr:uid="{00000000-0005-0000-0000-000084310000}"/>
    <cellStyle name="RowTitles1-Detail 2 3 3 3 2 3 2 3" xfId="32400" xr:uid="{00000000-0005-0000-0000-000085310000}"/>
    <cellStyle name="RowTitles1-Detail 2 3 3 3 2 3 3" xfId="16855" xr:uid="{00000000-0005-0000-0000-000086310000}"/>
    <cellStyle name="RowTitles1-Detail 2 3 3 3 2 3 3 2" xfId="29521" xr:uid="{00000000-0005-0000-0000-000087310000}"/>
    <cellStyle name="RowTitles1-Detail 2 3 3 3 2 3 3 2 2" xfId="38301" xr:uid="{00000000-0005-0000-0000-000088310000}"/>
    <cellStyle name="RowTitles1-Detail 2 3 3 3 2 3 4" xfId="8290" xr:uid="{00000000-0005-0000-0000-000089310000}"/>
    <cellStyle name="RowTitles1-Detail 2 3 3 3 2 3 4 2" xfId="19003" xr:uid="{00000000-0005-0000-0000-00008A310000}"/>
    <cellStyle name="RowTitles1-Detail 2 3 3 3 2 3 5" xfId="20850" xr:uid="{00000000-0005-0000-0000-00008B310000}"/>
    <cellStyle name="RowTitles1-Detail 2 3 3 3 2 4" xfId="9082" xr:uid="{00000000-0005-0000-0000-00008C310000}"/>
    <cellStyle name="RowTitles1-Detail 2 3 3 3 2 4 2" xfId="26721" xr:uid="{00000000-0005-0000-0000-00008D310000}"/>
    <cellStyle name="RowTitles1-Detail 2 3 3 3 2 5" xfId="10594" xr:uid="{00000000-0005-0000-0000-00008E310000}"/>
    <cellStyle name="RowTitles1-Detail 2 3 3 3 2 5 2" xfId="21078" xr:uid="{00000000-0005-0000-0000-00008F310000}"/>
    <cellStyle name="RowTitles1-Detail 2 3 3 3 2 5 2 2" xfId="33415" xr:uid="{00000000-0005-0000-0000-000090310000}"/>
    <cellStyle name="RowTitles1-Detail 2 3 3 3 2 5 3" xfId="30529" xr:uid="{00000000-0005-0000-0000-000091310000}"/>
    <cellStyle name="RowTitles1-Detail 2 3 3 3 2 6" xfId="14255" xr:uid="{00000000-0005-0000-0000-000092310000}"/>
    <cellStyle name="RowTitles1-Detail 2 3 3 3 2 6 2" xfId="26956" xr:uid="{00000000-0005-0000-0000-000093310000}"/>
    <cellStyle name="RowTitles1-Detail 2 3 3 3 2 6 2 2" xfId="35799" xr:uid="{00000000-0005-0000-0000-000094310000}"/>
    <cellStyle name="RowTitles1-Detail 2 3 3 3 2 7" xfId="5312" xr:uid="{00000000-0005-0000-0000-000095310000}"/>
    <cellStyle name="RowTitles1-Detail 2 3 3 3 2 7 2" xfId="20164" xr:uid="{00000000-0005-0000-0000-000096310000}"/>
    <cellStyle name="RowTitles1-Detail 2 3 3 3 2 8" xfId="26293" xr:uid="{00000000-0005-0000-0000-000097310000}"/>
    <cellStyle name="RowTitles1-Detail 2 3 3 3 3" xfId="1119" xr:uid="{00000000-0005-0000-0000-000098310000}"/>
    <cellStyle name="RowTitles1-Detail 2 3 3 3 3 2" xfId="2382" xr:uid="{00000000-0005-0000-0000-000099310000}"/>
    <cellStyle name="RowTitles1-Detail 2 3 3 3 3 2 2" xfId="12023" xr:uid="{00000000-0005-0000-0000-00009A310000}"/>
    <cellStyle name="RowTitles1-Detail 2 3 3 3 3 2 2 2" xfId="22423" xr:uid="{00000000-0005-0000-0000-00009B310000}"/>
    <cellStyle name="RowTitles1-Detail 2 3 3 3 3 2 2 2 2" xfId="34104" xr:uid="{00000000-0005-0000-0000-00009C310000}"/>
    <cellStyle name="RowTitles1-Detail 2 3 3 3 3 2 2 3" xfId="31304" xr:uid="{00000000-0005-0000-0000-00009D310000}"/>
    <cellStyle name="RowTitles1-Detail 2 3 3 3 3 2 3" xfId="15670" xr:uid="{00000000-0005-0000-0000-00009E310000}"/>
    <cellStyle name="RowTitles1-Detail 2 3 3 3 3 2 3 2" xfId="28336" xr:uid="{00000000-0005-0000-0000-00009F310000}"/>
    <cellStyle name="RowTitles1-Detail 2 3 3 3 3 2 3 2 2" xfId="37123" xr:uid="{00000000-0005-0000-0000-0000A0310000}"/>
    <cellStyle name="RowTitles1-Detail 2 3 3 3 3 2 4" xfId="6958" xr:uid="{00000000-0005-0000-0000-0000A1310000}"/>
    <cellStyle name="RowTitles1-Detail 2 3 3 3 3 2 4 2" xfId="26306" xr:uid="{00000000-0005-0000-0000-0000A2310000}"/>
    <cellStyle name="RowTitles1-Detail 2 3 3 3 3 2 5" xfId="20389" xr:uid="{00000000-0005-0000-0000-0000A3310000}"/>
    <cellStyle name="RowTitles1-Detail 2 3 3 3 3 3" xfId="3897" xr:uid="{00000000-0005-0000-0000-0000A4310000}"/>
    <cellStyle name="RowTitles1-Detail 2 3 3 3 3 3 2" xfId="13520" xr:uid="{00000000-0005-0000-0000-0000A5310000}"/>
    <cellStyle name="RowTitles1-Detail 2 3 3 3 3 3 2 2" xfId="23880" xr:uid="{00000000-0005-0000-0000-0000A6310000}"/>
    <cellStyle name="RowTitles1-Detail 2 3 3 3 3 3 2 2 2" xfId="35193" xr:uid="{00000000-0005-0000-0000-0000A7310000}"/>
    <cellStyle name="RowTitles1-Detail 2 3 3 3 3 3 2 3" xfId="32593" xr:uid="{00000000-0005-0000-0000-0000A8310000}"/>
    <cellStyle name="RowTitles1-Detail 2 3 3 3 3 3 3" xfId="17110" xr:uid="{00000000-0005-0000-0000-0000A9310000}"/>
    <cellStyle name="RowTitles1-Detail 2 3 3 3 3 3 3 2" xfId="29776" xr:uid="{00000000-0005-0000-0000-0000AA310000}"/>
    <cellStyle name="RowTitles1-Detail 2 3 3 3 3 3 3 2 2" xfId="38554" xr:uid="{00000000-0005-0000-0000-0000AB310000}"/>
    <cellStyle name="RowTitles1-Detail 2 3 3 3 3 3 4" xfId="8466" xr:uid="{00000000-0005-0000-0000-0000AC310000}"/>
    <cellStyle name="RowTitles1-Detail 2 3 3 3 3 3 4 2" xfId="18453" xr:uid="{00000000-0005-0000-0000-0000AD310000}"/>
    <cellStyle name="RowTitles1-Detail 2 3 3 3 3 3 5" xfId="20044" xr:uid="{00000000-0005-0000-0000-0000AE310000}"/>
    <cellStyle name="RowTitles1-Detail 2 3 3 3 3 4" xfId="9261" xr:uid="{00000000-0005-0000-0000-0000AF310000}"/>
    <cellStyle name="RowTitles1-Detail 2 3 3 3 3 4 2" xfId="19216" xr:uid="{00000000-0005-0000-0000-0000B0310000}"/>
    <cellStyle name="RowTitles1-Detail 2 3 3 3 3 5" xfId="14502" xr:uid="{00000000-0005-0000-0000-0000B1310000}"/>
    <cellStyle name="RowTitles1-Detail 2 3 3 3 3 5 2" xfId="27193" xr:uid="{00000000-0005-0000-0000-0000B2310000}"/>
    <cellStyle name="RowTitles1-Detail 2 3 3 3 3 5 2 2" xfId="36029" xr:uid="{00000000-0005-0000-0000-0000B3310000}"/>
    <cellStyle name="RowTitles1-Detail 2 3 3 3 4" xfId="1348" xr:uid="{00000000-0005-0000-0000-0000B4310000}"/>
    <cellStyle name="RowTitles1-Detail 2 3 3 3 4 2" xfId="2383" xr:uid="{00000000-0005-0000-0000-0000B5310000}"/>
    <cellStyle name="RowTitles1-Detail 2 3 3 3 4 2 2" xfId="12024" xr:uid="{00000000-0005-0000-0000-0000B6310000}"/>
    <cellStyle name="RowTitles1-Detail 2 3 3 3 4 2 2 2" xfId="22424" xr:uid="{00000000-0005-0000-0000-0000B7310000}"/>
    <cellStyle name="RowTitles1-Detail 2 3 3 3 4 2 2 2 2" xfId="34105" xr:uid="{00000000-0005-0000-0000-0000B8310000}"/>
    <cellStyle name="RowTitles1-Detail 2 3 3 3 4 2 2 3" xfId="31305" xr:uid="{00000000-0005-0000-0000-0000B9310000}"/>
    <cellStyle name="RowTitles1-Detail 2 3 3 3 4 2 3" xfId="15671" xr:uid="{00000000-0005-0000-0000-0000BA310000}"/>
    <cellStyle name="RowTitles1-Detail 2 3 3 3 4 2 3 2" xfId="28337" xr:uid="{00000000-0005-0000-0000-0000BB310000}"/>
    <cellStyle name="RowTitles1-Detail 2 3 3 3 4 2 3 2 2" xfId="37124" xr:uid="{00000000-0005-0000-0000-0000BC310000}"/>
    <cellStyle name="RowTitles1-Detail 2 3 3 3 4 2 4" xfId="7386" xr:uid="{00000000-0005-0000-0000-0000BD310000}"/>
    <cellStyle name="RowTitles1-Detail 2 3 3 3 4 2 4 2" xfId="18597" xr:uid="{00000000-0005-0000-0000-0000BE310000}"/>
    <cellStyle name="RowTitles1-Detail 2 3 3 3 4 2 5" xfId="20025" xr:uid="{00000000-0005-0000-0000-0000BF310000}"/>
    <cellStyle name="RowTitles1-Detail 2 3 3 3 4 3" xfId="4126" xr:uid="{00000000-0005-0000-0000-0000C0310000}"/>
    <cellStyle name="RowTitles1-Detail 2 3 3 3 4 3 2" xfId="13748" xr:uid="{00000000-0005-0000-0000-0000C1310000}"/>
    <cellStyle name="RowTitles1-Detail 2 3 3 3 4 3 2 2" xfId="24098" xr:uid="{00000000-0005-0000-0000-0000C2310000}"/>
    <cellStyle name="RowTitles1-Detail 2 3 3 3 4 3 2 2 2" xfId="35342" xr:uid="{00000000-0005-0000-0000-0000C3310000}"/>
    <cellStyle name="RowTitles1-Detail 2 3 3 3 4 3 2 3" xfId="32765" xr:uid="{00000000-0005-0000-0000-0000C4310000}"/>
    <cellStyle name="RowTitles1-Detail 2 3 3 3 4 3 3" xfId="17323" xr:uid="{00000000-0005-0000-0000-0000C5310000}"/>
    <cellStyle name="RowTitles1-Detail 2 3 3 3 4 3 3 2" xfId="29989" xr:uid="{00000000-0005-0000-0000-0000C6310000}"/>
    <cellStyle name="RowTitles1-Detail 2 3 3 3 4 3 3 2 2" xfId="38766" xr:uid="{00000000-0005-0000-0000-0000C7310000}"/>
    <cellStyle name="RowTitles1-Detail 2 3 3 3 4 3 4" xfId="9709" xr:uid="{00000000-0005-0000-0000-0000C8310000}"/>
    <cellStyle name="RowTitles1-Detail 2 3 3 3 4 3 4 2" xfId="20245" xr:uid="{00000000-0005-0000-0000-0000C9310000}"/>
    <cellStyle name="RowTitles1-Detail 2 3 3 3 4 3 5" xfId="26162" xr:uid="{00000000-0005-0000-0000-0000CA310000}"/>
    <cellStyle name="RowTitles1-Detail 2 3 3 3 4 4" xfId="11019" xr:uid="{00000000-0005-0000-0000-0000CB310000}"/>
    <cellStyle name="RowTitles1-Detail 2 3 3 3 4 4 2" xfId="21456" xr:uid="{00000000-0005-0000-0000-0000CC310000}"/>
    <cellStyle name="RowTitles1-Detail 2 3 3 3 4 4 2 2" xfId="33627" xr:uid="{00000000-0005-0000-0000-0000CD310000}"/>
    <cellStyle name="RowTitles1-Detail 2 3 3 3 4 4 3" xfId="30780" xr:uid="{00000000-0005-0000-0000-0000CE310000}"/>
    <cellStyle name="RowTitles1-Detail 2 3 3 3 4 5" xfId="14726" xr:uid="{00000000-0005-0000-0000-0000CF310000}"/>
    <cellStyle name="RowTitles1-Detail 2 3 3 3 4 5 2" xfId="27409" xr:uid="{00000000-0005-0000-0000-0000D0310000}"/>
    <cellStyle name="RowTitles1-Detail 2 3 3 3 4 5 2 2" xfId="36237" xr:uid="{00000000-0005-0000-0000-0000D1310000}"/>
    <cellStyle name="RowTitles1-Detail 2 3 3 3 4 6" xfId="5842" xr:uid="{00000000-0005-0000-0000-0000D2310000}"/>
    <cellStyle name="RowTitles1-Detail 2 3 3 3 4 6 2" xfId="25132" xr:uid="{00000000-0005-0000-0000-0000D3310000}"/>
    <cellStyle name="RowTitles1-Detail 2 3 3 3 4 7" xfId="25311" xr:uid="{00000000-0005-0000-0000-0000D4310000}"/>
    <cellStyle name="RowTitles1-Detail 2 3 3 3 5" xfId="1564" xr:uid="{00000000-0005-0000-0000-0000D5310000}"/>
    <cellStyle name="RowTitles1-Detail 2 3 3 3 5 2" xfId="2384" xr:uid="{00000000-0005-0000-0000-0000D6310000}"/>
    <cellStyle name="RowTitles1-Detail 2 3 3 3 5 2 2" xfId="12025" xr:uid="{00000000-0005-0000-0000-0000D7310000}"/>
    <cellStyle name="RowTitles1-Detail 2 3 3 3 5 2 2 2" xfId="22425" xr:uid="{00000000-0005-0000-0000-0000D8310000}"/>
    <cellStyle name="RowTitles1-Detail 2 3 3 3 5 2 2 2 2" xfId="34106" xr:uid="{00000000-0005-0000-0000-0000D9310000}"/>
    <cellStyle name="RowTitles1-Detail 2 3 3 3 5 2 2 3" xfId="31306" xr:uid="{00000000-0005-0000-0000-0000DA310000}"/>
    <cellStyle name="RowTitles1-Detail 2 3 3 3 5 2 3" xfId="15672" xr:uid="{00000000-0005-0000-0000-0000DB310000}"/>
    <cellStyle name="RowTitles1-Detail 2 3 3 3 5 2 3 2" xfId="28338" xr:uid="{00000000-0005-0000-0000-0000DC310000}"/>
    <cellStyle name="RowTitles1-Detail 2 3 3 3 5 2 3 2 2" xfId="37125" xr:uid="{00000000-0005-0000-0000-0000DD310000}"/>
    <cellStyle name="RowTitles1-Detail 2 3 3 3 5 2 4" xfId="7387" xr:uid="{00000000-0005-0000-0000-0000DE310000}"/>
    <cellStyle name="RowTitles1-Detail 2 3 3 3 5 2 4 2" xfId="20676" xr:uid="{00000000-0005-0000-0000-0000DF310000}"/>
    <cellStyle name="RowTitles1-Detail 2 3 3 3 5 2 5" xfId="24659" xr:uid="{00000000-0005-0000-0000-0000E0310000}"/>
    <cellStyle name="RowTitles1-Detail 2 3 3 3 5 3" xfId="4342" xr:uid="{00000000-0005-0000-0000-0000E1310000}"/>
    <cellStyle name="RowTitles1-Detail 2 3 3 3 5 3 2" xfId="13964" xr:uid="{00000000-0005-0000-0000-0000E2310000}"/>
    <cellStyle name="RowTitles1-Detail 2 3 3 3 5 3 2 2" xfId="24303" xr:uid="{00000000-0005-0000-0000-0000E3310000}"/>
    <cellStyle name="RowTitles1-Detail 2 3 3 3 5 3 2 2 2" xfId="35482" xr:uid="{00000000-0005-0000-0000-0000E4310000}"/>
    <cellStyle name="RowTitles1-Detail 2 3 3 3 5 3 2 3" xfId="32926" xr:uid="{00000000-0005-0000-0000-0000E5310000}"/>
    <cellStyle name="RowTitles1-Detail 2 3 3 3 5 3 3" xfId="17521" xr:uid="{00000000-0005-0000-0000-0000E6310000}"/>
    <cellStyle name="RowTitles1-Detail 2 3 3 3 5 3 3 2" xfId="30187" xr:uid="{00000000-0005-0000-0000-0000E7310000}"/>
    <cellStyle name="RowTitles1-Detail 2 3 3 3 5 3 3 2 2" xfId="38964" xr:uid="{00000000-0005-0000-0000-0000E8310000}"/>
    <cellStyle name="RowTitles1-Detail 2 3 3 3 5 3 4" xfId="9710" xr:uid="{00000000-0005-0000-0000-0000E9310000}"/>
    <cellStyle name="RowTitles1-Detail 2 3 3 3 5 3 4 2" xfId="20692" xr:uid="{00000000-0005-0000-0000-0000EA310000}"/>
    <cellStyle name="RowTitles1-Detail 2 3 3 3 5 3 5" xfId="26050" xr:uid="{00000000-0005-0000-0000-0000EB310000}"/>
    <cellStyle name="RowTitles1-Detail 2 3 3 3 5 4" xfId="11235" xr:uid="{00000000-0005-0000-0000-0000EC310000}"/>
    <cellStyle name="RowTitles1-Detail 2 3 3 3 5 4 2" xfId="21664" xr:uid="{00000000-0005-0000-0000-0000ED310000}"/>
    <cellStyle name="RowTitles1-Detail 2 3 3 3 5 4 2 2" xfId="33767" xr:uid="{00000000-0005-0000-0000-0000EE310000}"/>
    <cellStyle name="RowTitles1-Detail 2 3 3 3 5 4 3" xfId="30941" xr:uid="{00000000-0005-0000-0000-0000EF310000}"/>
    <cellStyle name="RowTitles1-Detail 2 3 3 3 5 5" xfId="14942" xr:uid="{00000000-0005-0000-0000-0000F0310000}"/>
    <cellStyle name="RowTitles1-Detail 2 3 3 3 5 5 2" xfId="27616" xr:uid="{00000000-0005-0000-0000-0000F1310000}"/>
    <cellStyle name="RowTitles1-Detail 2 3 3 3 5 5 2 2" xfId="36435" xr:uid="{00000000-0005-0000-0000-0000F2310000}"/>
    <cellStyle name="RowTitles1-Detail 2 3 3 3 5 6" xfId="5843" xr:uid="{00000000-0005-0000-0000-0000F3310000}"/>
    <cellStyle name="RowTitles1-Detail 2 3 3 3 5 6 2" xfId="19398" xr:uid="{00000000-0005-0000-0000-0000F4310000}"/>
    <cellStyle name="RowTitles1-Detail 2 3 3 3 5 7" xfId="19991" xr:uid="{00000000-0005-0000-0000-0000F5310000}"/>
    <cellStyle name="RowTitles1-Detail 2 3 3 3 6" xfId="1766" xr:uid="{00000000-0005-0000-0000-0000F6310000}"/>
    <cellStyle name="RowTitles1-Detail 2 3 3 3 6 2" xfId="2385" xr:uid="{00000000-0005-0000-0000-0000F7310000}"/>
    <cellStyle name="RowTitles1-Detail 2 3 3 3 6 2 2" xfId="12026" xr:uid="{00000000-0005-0000-0000-0000F8310000}"/>
    <cellStyle name="RowTitles1-Detail 2 3 3 3 6 2 2 2" xfId="22426" xr:uid="{00000000-0005-0000-0000-0000F9310000}"/>
    <cellStyle name="RowTitles1-Detail 2 3 3 3 6 2 2 2 2" xfId="34107" xr:uid="{00000000-0005-0000-0000-0000FA310000}"/>
    <cellStyle name="RowTitles1-Detail 2 3 3 3 6 2 2 3" xfId="31307" xr:uid="{00000000-0005-0000-0000-0000FB310000}"/>
    <cellStyle name="RowTitles1-Detail 2 3 3 3 6 2 3" xfId="15673" xr:uid="{00000000-0005-0000-0000-0000FC310000}"/>
    <cellStyle name="RowTitles1-Detail 2 3 3 3 6 2 3 2" xfId="28339" xr:uid="{00000000-0005-0000-0000-0000FD310000}"/>
    <cellStyle name="RowTitles1-Detail 2 3 3 3 6 2 3 2 2" xfId="37126" xr:uid="{00000000-0005-0000-0000-0000FE310000}"/>
    <cellStyle name="RowTitles1-Detail 2 3 3 3 6 2 4" xfId="7388" xr:uid="{00000000-0005-0000-0000-0000FF310000}"/>
    <cellStyle name="RowTitles1-Detail 2 3 3 3 6 2 4 2" xfId="27114" xr:uid="{00000000-0005-0000-0000-000000320000}"/>
    <cellStyle name="RowTitles1-Detail 2 3 3 3 6 2 5" xfId="19978" xr:uid="{00000000-0005-0000-0000-000001320000}"/>
    <cellStyle name="RowTitles1-Detail 2 3 3 3 6 3" xfId="4544" xr:uid="{00000000-0005-0000-0000-000002320000}"/>
    <cellStyle name="RowTitles1-Detail 2 3 3 3 6 3 2" xfId="14166" xr:uid="{00000000-0005-0000-0000-000003320000}"/>
    <cellStyle name="RowTitles1-Detail 2 3 3 3 6 3 2 2" xfId="24496" xr:uid="{00000000-0005-0000-0000-000004320000}"/>
    <cellStyle name="RowTitles1-Detail 2 3 3 3 6 3 2 2 2" xfId="35613" xr:uid="{00000000-0005-0000-0000-000005320000}"/>
    <cellStyle name="RowTitles1-Detail 2 3 3 3 6 3 2 3" xfId="33078" xr:uid="{00000000-0005-0000-0000-000006320000}"/>
    <cellStyle name="RowTitles1-Detail 2 3 3 3 6 3 3" xfId="17708" xr:uid="{00000000-0005-0000-0000-000007320000}"/>
    <cellStyle name="RowTitles1-Detail 2 3 3 3 6 3 3 2" xfId="30374" xr:uid="{00000000-0005-0000-0000-000008320000}"/>
    <cellStyle name="RowTitles1-Detail 2 3 3 3 6 3 3 2 2" xfId="39151" xr:uid="{00000000-0005-0000-0000-000009320000}"/>
    <cellStyle name="RowTitles1-Detail 2 3 3 3 6 3 4" xfId="9711" xr:uid="{00000000-0005-0000-0000-00000A320000}"/>
    <cellStyle name="RowTitles1-Detail 2 3 3 3 6 3 4 2" xfId="4914" xr:uid="{00000000-0005-0000-0000-00000B320000}"/>
    <cellStyle name="RowTitles1-Detail 2 3 3 3 6 3 5" xfId="26270" xr:uid="{00000000-0005-0000-0000-00000C320000}"/>
    <cellStyle name="RowTitles1-Detail 2 3 3 3 6 4" xfId="11437" xr:uid="{00000000-0005-0000-0000-00000D320000}"/>
    <cellStyle name="RowTitles1-Detail 2 3 3 3 6 4 2" xfId="21860" xr:uid="{00000000-0005-0000-0000-00000E320000}"/>
    <cellStyle name="RowTitles1-Detail 2 3 3 3 6 4 2 2" xfId="33898" xr:uid="{00000000-0005-0000-0000-00000F320000}"/>
    <cellStyle name="RowTitles1-Detail 2 3 3 3 6 4 3" xfId="31093" xr:uid="{00000000-0005-0000-0000-000010320000}"/>
    <cellStyle name="RowTitles1-Detail 2 3 3 3 6 5" xfId="15144" xr:uid="{00000000-0005-0000-0000-000011320000}"/>
    <cellStyle name="RowTitles1-Detail 2 3 3 3 6 5 2" xfId="27811" xr:uid="{00000000-0005-0000-0000-000012320000}"/>
    <cellStyle name="RowTitles1-Detail 2 3 3 3 6 5 2 2" xfId="36622" xr:uid="{00000000-0005-0000-0000-000013320000}"/>
    <cellStyle name="RowTitles1-Detail 2 3 3 3 6 6" xfId="5844" xr:uid="{00000000-0005-0000-0000-000014320000}"/>
    <cellStyle name="RowTitles1-Detail 2 3 3 3 6 6 2" xfId="18433" xr:uid="{00000000-0005-0000-0000-000015320000}"/>
    <cellStyle name="RowTitles1-Detail 2 3 3 3 6 7" xfId="26354" xr:uid="{00000000-0005-0000-0000-000016320000}"/>
    <cellStyle name="RowTitles1-Detail 2 3 3 3 7" xfId="2380" xr:uid="{00000000-0005-0000-0000-000017320000}"/>
    <cellStyle name="RowTitles1-Detail 2 3 3 3 7 2" xfId="12021" xr:uid="{00000000-0005-0000-0000-000018320000}"/>
    <cellStyle name="RowTitles1-Detail 2 3 3 3 7 2 2" xfId="22421" xr:uid="{00000000-0005-0000-0000-000019320000}"/>
    <cellStyle name="RowTitles1-Detail 2 3 3 3 7 2 2 2" xfId="34102" xr:uid="{00000000-0005-0000-0000-00001A320000}"/>
    <cellStyle name="RowTitles1-Detail 2 3 3 3 7 2 3" xfId="31302" xr:uid="{00000000-0005-0000-0000-00001B320000}"/>
    <cellStyle name="RowTitles1-Detail 2 3 3 3 7 3" xfId="15668" xr:uid="{00000000-0005-0000-0000-00001C320000}"/>
    <cellStyle name="RowTitles1-Detail 2 3 3 3 7 3 2" xfId="28334" xr:uid="{00000000-0005-0000-0000-00001D320000}"/>
    <cellStyle name="RowTitles1-Detail 2 3 3 3 7 3 2 2" xfId="37121" xr:uid="{00000000-0005-0000-0000-00001E320000}"/>
    <cellStyle name="RowTitles1-Detail 2 3 3 3 7 4" xfId="6520" xr:uid="{00000000-0005-0000-0000-00001F320000}"/>
    <cellStyle name="RowTitles1-Detail 2 3 3 3 7 4 2" xfId="20548" xr:uid="{00000000-0005-0000-0000-000020320000}"/>
    <cellStyle name="RowTitles1-Detail 2 3 3 3 7 5" xfId="24752" xr:uid="{00000000-0005-0000-0000-000021320000}"/>
    <cellStyle name="RowTitles1-Detail 2 3 3 3 8" xfId="3355" xr:uid="{00000000-0005-0000-0000-000022320000}"/>
    <cellStyle name="RowTitles1-Detail 2 3 3 3 8 2" xfId="12996" xr:uid="{00000000-0005-0000-0000-000023320000}"/>
    <cellStyle name="RowTitles1-Detail 2 3 3 3 8 2 2" xfId="23365" xr:uid="{00000000-0005-0000-0000-000024320000}"/>
    <cellStyle name="RowTitles1-Detail 2 3 3 3 8 2 2 2" xfId="34879" xr:uid="{00000000-0005-0000-0000-000025320000}"/>
    <cellStyle name="RowTitles1-Detail 2 3 3 3 8 2 3" xfId="32228" xr:uid="{00000000-0005-0000-0000-000026320000}"/>
    <cellStyle name="RowTitles1-Detail 2 3 3 3 8 3" xfId="16608" xr:uid="{00000000-0005-0000-0000-000027320000}"/>
    <cellStyle name="RowTitles1-Detail 2 3 3 3 8 3 2" xfId="29274" xr:uid="{00000000-0005-0000-0000-000028320000}"/>
    <cellStyle name="RowTitles1-Detail 2 3 3 3 8 3 2 2" xfId="38061" xr:uid="{00000000-0005-0000-0000-000029320000}"/>
    <cellStyle name="RowTitles1-Detail 2 3 3 3 8 4" xfId="8039" xr:uid="{00000000-0005-0000-0000-00002A320000}"/>
    <cellStyle name="RowTitles1-Detail 2 3 3 3 8 4 2" xfId="18705" xr:uid="{00000000-0005-0000-0000-00002B320000}"/>
    <cellStyle name="RowTitles1-Detail 2 3 3 3 8 5" xfId="18330" xr:uid="{00000000-0005-0000-0000-00002C320000}"/>
    <cellStyle name="RowTitles1-Detail 2 3 3 3 9" xfId="10333" xr:uid="{00000000-0005-0000-0000-00002D320000}"/>
    <cellStyle name="RowTitles1-Detail 2 3 3 3 9 2" xfId="20365" xr:uid="{00000000-0005-0000-0000-00002E320000}"/>
    <cellStyle name="RowTitles1-Detail 2 3 3 3 9 2 2" xfId="33294" xr:uid="{00000000-0005-0000-0000-00002F320000}"/>
    <cellStyle name="RowTitles1-Detail 2 3 3 3_STUD aligned by INSTIT" xfId="4966" xr:uid="{00000000-0005-0000-0000-000030320000}"/>
    <cellStyle name="RowTitles1-Detail 2 3 3 4" xfId="518" xr:uid="{00000000-0005-0000-0000-000031320000}"/>
    <cellStyle name="RowTitles1-Detail 2 3 3 4 2" xfId="874" xr:uid="{00000000-0005-0000-0000-000032320000}"/>
    <cellStyle name="RowTitles1-Detail 2 3 3 4 2 2" xfId="2387" xr:uid="{00000000-0005-0000-0000-000033320000}"/>
    <cellStyle name="RowTitles1-Detail 2 3 3 4 2 2 2" xfId="12028" xr:uid="{00000000-0005-0000-0000-000034320000}"/>
    <cellStyle name="RowTitles1-Detail 2 3 3 4 2 2 2 2" xfId="22428" xr:uid="{00000000-0005-0000-0000-000035320000}"/>
    <cellStyle name="RowTitles1-Detail 2 3 3 4 2 2 2 2 2" xfId="34109" xr:uid="{00000000-0005-0000-0000-000036320000}"/>
    <cellStyle name="RowTitles1-Detail 2 3 3 4 2 2 2 3" xfId="31309" xr:uid="{00000000-0005-0000-0000-000037320000}"/>
    <cellStyle name="RowTitles1-Detail 2 3 3 4 2 2 3" xfId="15675" xr:uid="{00000000-0005-0000-0000-000038320000}"/>
    <cellStyle name="RowTitles1-Detail 2 3 3 4 2 2 3 2" xfId="28341" xr:uid="{00000000-0005-0000-0000-000039320000}"/>
    <cellStyle name="RowTitles1-Detail 2 3 3 4 2 2 3 2 2" xfId="37128" xr:uid="{00000000-0005-0000-0000-00003A320000}"/>
    <cellStyle name="RowTitles1-Detail 2 3 3 4 2 2 4" xfId="6816" xr:uid="{00000000-0005-0000-0000-00003B320000}"/>
    <cellStyle name="RowTitles1-Detail 2 3 3 4 2 2 4 2" xfId="25902" xr:uid="{00000000-0005-0000-0000-00003C320000}"/>
    <cellStyle name="RowTitles1-Detail 2 3 3 4 2 2 5" xfId="18604" xr:uid="{00000000-0005-0000-0000-00003D320000}"/>
    <cellStyle name="RowTitles1-Detail 2 3 3 4 2 3" xfId="3655" xr:uid="{00000000-0005-0000-0000-00003E320000}"/>
    <cellStyle name="RowTitles1-Detail 2 3 3 4 2 3 2" xfId="13282" xr:uid="{00000000-0005-0000-0000-00003F320000}"/>
    <cellStyle name="RowTitles1-Detail 2 3 3 4 2 3 2 2" xfId="23648" xr:uid="{00000000-0005-0000-0000-000040320000}"/>
    <cellStyle name="RowTitles1-Detail 2 3 3 4 2 3 2 2 2" xfId="35054" xr:uid="{00000000-0005-0000-0000-000041320000}"/>
    <cellStyle name="RowTitles1-Detail 2 3 3 4 2 3 2 3" xfId="32430" xr:uid="{00000000-0005-0000-0000-000042320000}"/>
    <cellStyle name="RowTitles1-Detail 2 3 3 4 2 3 3" xfId="16888" xr:uid="{00000000-0005-0000-0000-000043320000}"/>
    <cellStyle name="RowTitles1-Detail 2 3 3 4 2 3 3 2" xfId="29554" xr:uid="{00000000-0005-0000-0000-000044320000}"/>
    <cellStyle name="RowTitles1-Detail 2 3 3 4 2 3 3 2 2" xfId="38333" xr:uid="{00000000-0005-0000-0000-000045320000}"/>
    <cellStyle name="RowTitles1-Detail 2 3 3 4 2 3 4" xfId="8322" xr:uid="{00000000-0005-0000-0000-000046320000}"/>
    <cellStyle name="RowTitles1-Detail 2 3 3 4 2 3 4 2" xfId="25716" xr:uid="{00000000-0005-0000-0000-000047320000}"/>
    <cellStyle name="RowTitles1-Detail 2 3 3 4 2 3 5" xfId="20790" xr:uid="{00000000-0005-0000-0000-000048320000}"/>
    <cellStyle name="RowTitles1-Detail 2 3 3 4 2 4" xfId="9115" xr:uid="{00000000-0005-0000-0000-000049320000}"/>
    <cellStyle name="RowTitles1-Detail 2 3 3 4 2 4 2" xfId="19623" xr:uid="{00000000-0005-0000-0000-00004A320000}"/>
    <cellStyle name="RowTitles1-Detail 2 3 3 4 2 5" xfId="10626" xr:uid="{00000000-0005-0000-0000-00004B320000}"/>
    <cellStyle name="RowTitles1-Detail 2 3 3 4 2 5 2" xfId="21109" xr:uid="{00000000-0005-0000-0000-00004C320000}"/>
    <cellStyle name="RowTitles1-Detail 2 3 3 4 2 5 2 2" xfId="33441" xr:uid="{00000000-0005-0000-0000-00004D320000}"/>
    <cellStyle name="RowTitles1-Detail 2 3 3 4 2 5 3" xfId="30559" xr:uid="{00000000-0005-0000-0000-00004E320000}"/>
    <cellStyle name="RowTitles1-Detail 2 3 3 4 2 6" xfId="14286" xr:uid="{00000000-0005-0000-0000-00004F320000}"/>
    <cellStyle name="RowTitles1-Detail 2 3 3 4 2 6 2" xfId="26987" xr:uid="{00000000-0005-0000-0000-000050320000}"/>
    <cellStyle name="RowTitles1-Detail 2 3 3 4 2 6 2 2" xfId="35829" xr:uid="{00000000-0005-0000-0000-000051320000}"/>
    <cellStyle name="RowTitles1-Detail 2 3 3 4 3" xfId="1153" xr:uid="{00000000-0005-0000-0000-000052320000}"/>
    <cellStyle name="RowTitles1-Detail 2 3 3 4 3 2" xfId="2388" xr:uid="{00000000-0005-0000-0000-000053320000}"/>
    <cellStyle name="RowTitles1-Detail 2 3 3 4 3 2 2" xfId="12029" xr:uid="{00000000-0005-0000-0000-000054320000}"/>
    <cellStyle name="RowTitles1-Detail 2 3 3 4 3 2 2 2" xfId="22429" xr:uid="{00000000-0005-0000-0000-000055320000}"/>
    <cellStyle name="RowTitles1-Detail 2 3 3 4 3 2 2 2 2" xfId="34110" xr:uid="{00000000-0005-0000-0000-000056320000}"/>
    <cellStyle name="RowTitles1-Detail 2 3 3 4 3 2 2 3" xfId="31310" xr:uid="{00000000-0005-0000-0000-000057320000}"/>
    <cellStyle name="RowTitles1-Detail 2 3 3 4 3 2 3" xfId="15676" xr:uid="{00000000-0005-0000-0000-000058320000}"/>
    <cellStyle name="RowTitles1-Detail 2 3 3 4 3 2 3 2" xfId="28342" xr:uid="{00000000-0005-0000-0000-000059320000}"/>
    <cellStyle name="RowTitles1-Detail 2 3 3 4 3 2 3 2 2" xfId="37129" xr:uid="{00000000-0005-0000-0000-00005A320000}"/>
    <cellStyle name="RowTitles1-Detail 2 3 3 4 3 2 4" xfId="6990" xr:uid="{00000000-0005-0000-0000-00005B320000}"/>
    <cellStyle name="RowTitles1-Detail 2 3 3 4 3 2 4 2" xfId="17856" xr:uid="{00000000-0005-0000-0000-00005C320000}"/>
    <cellStyle name="RowTitles1-Detail 2 3 3 4 3 2 5" xfId="19140" xr:uid="{00000000-0005-0000-0000-00005D320000}"/>
    <cellStyle name="RowTitles1-Detail 2 3 3 4 3 3" xfId="3931" xr:uid="{00000000-0005-0000-0000-00005E320000}"/>
    <cellStyle name="RowTitles1-Detail 2 3 3 4 3 3 2" xfId="13553" xr:uid="{00000000-0005-0000-0000-00005F320000}"/>
    <cellStyle name="RowTitles1-Detail 2 3 3 4 3 3 2 2" xfId="23913" xr:uid="{00000000-0005-0000-0000-000060320000}"/>
    <cellStyle name="RowTitles1-Detail 2 3 3 4 3 3 2 2 2" xfId="35219" xr:uid="{00000000-0005-0000-0000-000061320000}"/>
    <cellStyle name="RowTitles1-Detail 2 3 3 4 3 3 2 3" xfId="32623" xr:uid="{00000000-0005-0000-0000-000062320000}"/>
    <cellStyle name="RowTitles1-Detail 2 3 3 4 3 3 3" xfId="17143" xr:uid="{00000000-0005-0000-0000-000063320000}"/>
    <cellStyle name="RowTitles1-Detail 2 3 3 4 3 3 3 2" xfId="29809" xr:uid="{00000000-0005-0000-0000-000064320000}"/>
    <cellStyle name="RowTitles1-Detail 2 3 3 4 3 3 3 2 2" xfId="38586" xr:uid="{00000000-0005-0000-0000-000065320000}"/>
    <cellStyle name="RowTitles1-Detail 2 3 3 4 3 3 4" xfId="8498" xr:uid="{00000000-0005-0000-0000-000066320000}"/>
    <cellStyle name="RowTitles1-Detail 2 3 3 4 3 3 4 2" xfId="20452" xr:uid="{00000000-0005-0000-0000-000067320000}"/>
    <cellStyle name="RowTitles1-Detail 2 3 3 4 3 3 5" xfId="8802" xr:uid="{00000000-0005-0000-0000-000068320000}"/>
    <cellStyle name="RowTitles1-Detail 2 3 3 4 3 4" xfId="9294" xr:uid="{00000000-0005-0000-0000-000069320000}"/>
    <cellStyle name="RowTitles1-Detail 2 3 3 4 3 4 2" xfId="20740" xr:uid="{00000000-0005-0000-0000-00006A320000}"/>
    <cellStyle name="RowTitles1-Detail 2 3 3 4 3 5" xfId="14531" xr:uid="{00000000-0005-0000-0000-00006B320000}"/>
    <cellStyle name="RowTitles1-Detail 2 3 3 4 3 5 2" xfId="27222" xr:uid="{00000000-0005-0000-0000-00006C320000}"/>
    <cellStyle name="RowTitles1-Detail 2 3 3 4 3 5 2 2" xfId="36057" xr:uid="{00000000-0005-0000-0000-00006D320000}"/>
    <cellStyle name="RowTitles1-Detail 2 3 3 4 3 6" xfId="5458" xr:uid="{00000000-0005-0000-0000-00006E320000}"/>
    <cellStyle name="RowTitles1-Detail 2 3 3 4 3 6 2" xfId="18829" xr:uid="{00000000-0005-0000-0000-00006F320000}"/>
    <cellStyle name="RowTitles1-Detail 2 3 3 4 3 7" xfId="26680" xr:uid="{00000000-0005-0000-0000-000070320000}"/>
    <cellStyle name="RowTitles1-Detail 2 3 3 4 4" xfId="1381" xr:uid="{00000000-0005-0000-0000-000071320000}"/>
    <cellStyle name="RowTitles1-Detail 2 3 3 4 4 2" xfId="2389" xr:uid="{00000000-0005-0000-0000-000072320000}"/>
    <cellStyle name="RowTitles1-Detail 2 3 3 4 4 2 2" xfId="12030" xr:uid="{00000000-0005-0000-0000-000073320000}"/>
    <cellStyle name="RowTitles1-Detail 2 3 3 4 4 2 2 2" xfId="22430" xr:uid="{00000000-0005-0000-0000-000074320000}"/>
    <cellStyle name="RowTitles1-Detail 2 3 3 4 4 2 2 2 2" xfId="34111" xr:uid="{00000000-0005-0000-0000-000075320000}"/>
    <cellStyle name="RowTitles1-Detail 2 3 3 4 4 2 2 3" xfId="31311" xr:uid="{00000000-0005-0000-0000-000076320000}"/>
    <cellStyle name="RowTitles1-Detail 2 3 3 4 4 2 3" xfId="15677" xr:uid="{00000000-0005-0000-0000-000077320000}"/>
    <cellStyle name="RowTitles1-Detail 2 3 3 4 4 2 3 2" xfId="28343" xr:uid="{00000000-0005-0000-0000-000078320000}"/>
    <cellStyle name="RowTitles1-Detail 2 3 3 4 4 2 3 2 2" xfId="37130" xr:uid="{00000000-0005-0000-0000-000079320000}"/>
    <cellStyle name="RowTitles1-Detail 2 3 3 4 4 2 4" xfId="7160" xr:uid="{00000000-0005-0000-0000-00007A320000}"/>
    <cellStyle name="RowTitles1-Detail 2 3 3 4 4 2 4 2" xfId="20540" xr:uid="{00000000-0005-0000-0000-00007B320000}"/>
    <cellStyle name="RowTitles1-Detail 2 3 3 4 4 2 5" xfId="20286" xr:uid="{00000000-0005-0000-0000-00007C320000}"/>
    <cellStyle name="RowTitles1-Detail 2 3 3 4 4 3" xfId="4159" xr:uid="{00000000-0005-0000-0000-00007D320000}"/>
    <cellStyle name="RowTitles1-Detail 2 3 3 4 4 3 2" xfId="13781" xr:uid="{00000000-0005-0000-0000-00007E320000}"/>
    <cellStyle name="RowTitles1-Detail 2 3 3 4 4 3 2 2" xfId="24130" xr:uid="{00000000-0005-0000-0000-00007F320000}"/>
    <cellStyle name="RowTitles1-Detail 2 3 3 4 4 3 2 2 2" xfId="35368" xr:uid="{00000000-0005-0000-0000-000080320000}"/>
    <cellStyle name="RowTitles1-Detail 2 3 3 4 4 3 2 3" xfId="32795" xr:uid="{00000000-0005-0000-0000-000081320000}"/>
    <cellStyle name="RowTitles1-Detail 2 3 3 4 4 3 3" xfId="17355" xr:uid="{00000000-0005-0000-0000-000082320000}"/>
    <cellStyle name="RowTitles1-Detail 2 3 3 4 4 3 3 2" xfId="30021" xr:uid="{00000000-0005-0000-0000-000083320000}"/>
    <cellStyle name="RowTitles1-Detail 2 3 3 4 4 3 3 2 2" xfId="38798" xr:uid="{00000000-0005-0000-0000-000084320000}"/>
    <cellStyle name="RowTitles1-Detail 2 3 3 4 4 3 4" xfId="8668" xr:uid="{00000000-0005-0000-0000-000085320000}"/>
    <cellStyle name="RowTitles1-Detail 2 3 3 4 4 3 4 2" xfId="26758" xr:uid="{00000000-0005-0000-0000-000086320000}"/>
    <cellStyle name="RowTitles1-Detail 2 3 3 4 4 3 5" xfId="26051" xr:uid="{00000000-0005-0000-0000-000087320000}"/>
    <cellStyle name="RowTitles1-Detail 2 3 3 4 4 4" xfId="9463" xr:uid="{00000000-0005-0000-0000-000088320000}"/>
    <cellStyle name="RowTitles1-Detail 2 3 3 4 4 4 2" xfId="20655" xr:uid="{00000000-0005-0000-0000-000089320000}"/>
    <cellStyle name="RowTitles1-Detail 2 3 3 4 4 5" xfId="11052" xr:uid="{00000000-0005-0000-0000-00008A320000}"/>
    <cellStyle name="RowTitles1-Detail 2 3 3 4 4 5 2" xfId="21489" xr:uid="{00000000-0005-0000-0000-00008B320000}"/>
    <cellStyle name="RowTitles1-Detail 2 3 3 4 4 5 2 2" xfId="33653" xr:uid="{00000000-0005-0000-0000-00008C320000}"/>
    <cellStyle name="RowTitles1-Detail 2 3 3 4 4 5 3" xfId="30810" xr:uid="{00000000-0005-0000-0000-00008D320000}"/>
    <cellStyle name="RowTitles1-Detail 2 3 3 4 4 6" xfId="14759" xr:uid="{00000000-0005-0000-0000-00008E320000}"/>
    <cellStyle name="RowTitles1-Detail 2 3 3 4 4 6 2" xfId="27442" xr:uid="{00000000-0005-0000-0000-00008F320000}"/>
    <cellStyle name="RowTitles1-Detail 2 3 3 4 4 6 2 2" xfId="36269" xr:uid="{00000000-0005-0000-0000-000090320000}"/>
    <cellStyle name="RowTitles1-Detail 2 3 3 4 4 7" xfId="5619" xr:uid="{00000000-0005-0000-0000-000091320000}"/>
    <cellStyle name="RowTitles1-Detail 2 3 3 4 4 7 2" xfId="26291" xr:uid="{00000000-0005-0000-0000-000092320000}"/>
    <cellStyle name="RowTitles1-Detail 2 3 3 4 4 8" xfId="18558" xr:uid="{00000000-0005-0000-0000-000093320000}"/>
    <cellStyle name="RowTitles1-Detail 2 3 3 4 5" xfId="1597" xr:uid="{00000000-0005-0000-0000-000094320000}"/>
    <cellStyle name="RowTitles1-Detail 2 3 3 4 5 2" xfId="2390" xr:uid="{00000000-0005-0000-0000-000095320000}"/>
    <cellStyle name="RowTitles1-Detail 2 3 3 4 5 2 2" xfId="12031" xr:uid="{00000000-0005-0000-0000-000096320000}"/>
    <cellStyle name="RowTitles1-Detail 2 3 3 4 5 2 2 2" xfId="22431" xr:uid="{00000000-0005-0000-0000-000097320000}"/>
    <cellStyle name="RowTitles1-Detail 2 3 3 4 5 2 2 2 2" xfId="34112" xr:uid="{00000000-0005-0000-0000-000098320000}"/>
    <cellStyle name="RowTitles1-Detail 2 3 3 4 5 2 2 3" xfId="31312" xr:uid="{00000000-0005-0000-0000-000099320000}"/>
    <cellStyle name="RowTitles1-Detail 2 3 3 4 5 2 3" xfId="15678" xr:uid="{00000000-0005-0000-0000-00009A320000}"/>
    <cellStyle name="RowTitles1-Detail 2 3 3 4 5 2 3 2" xfId="28344" xr:uid="{00000000-0005-0000-0000-00009B320000}"/>
    <cellStyle name="RowTitles1-Detail 2 3 3 4 5 2 3 2 2" xfId="37131" xr:uid="{00000000-0005-0000-0000-00009C320000}"/>
    <cellStyle name="RowTitles1-Detail 2 3 3 4 5 2 4" xfId="7389" xr:uid="{00000000-0005-0000-0000-00009D320000}"/>
    <cellStyle name="RowTitles1-Detail 2 3 3 4 5 2 4 2" xfId="21042" xr:uid="{00000000-0005-0000-0000-00009E320000}"/>
    <cellStyle name="RowTitles1-Detail 2 3 3 4 5 2 5" xfId="25079" xr:uid="{00000000-0005-0000-0000-00009F320000}"/>
    <cellStyle name="RowTitles1-Detail 2 3 3 4 5 3" xfId="4375" xr:uid="{00000000-0005-0000-0000-0000A0320000}"/>
    <cellStyle name="RowTitles1-Detail 2 3 3 4 5 3 2" xfId="13997" xr:uid="{00000000-0005-0000-0000-0000A1320000}"/>
    <cellStyle name="RowTitles1-Detail 2 3 3 4 5 3 2 2" xfId="24336" xr:uid="{00000000-0005-0000-0000-0000A2320000}"/>
    <cellStyle name="RowTitles1-Detail 2 3 3 4 5 3 2 2 2" xfId="35508" xr:uid="{00000000-0005-0000-0000-0000A3320000}"/>
    <cellStyle name="RowTitles1-Detail 2 3 3 4 5 3 2 3" xfId="32956" xr:uid="{00000000-0005-0000-0000-0000A4320000}"/>
    <cellStyle name="RowTitles1-Detail 2 3 3 4 5 3 3" xfId="17553" xr:uid="{00000000-0005-0000-0000-0000A5320000}"/>
    <cellStyle name="RowTitles1-Detail 2 3 3 4 5 3 3 2" xfId="30219" xr:uid="{00000000-0005-0000-0000-0000A6320000}"/>
    <cellStyle name="RowTitles1-Detail 2 3 3 4 5 3 3 2 2" xfId="38996" xr:uid="{00000000-0005-0000-0000-0000A7320000}"/>
    <cellStyle name="RowTitles1-Detail 2 3 3 4 5 3 4" xfId="9712" xr:uid="{00000000-0005-0000-0000-0000A8320000}"/>
    <cellStyle name="RowTitles1-Detail 2 3 3 4 5 3 4 2" xfId="24649" xr:uid="{00000000-0005-0000-0000-0000A9320000}"/>
    <cellStyle name="RowTitles1-Detail 2 3 3 4 5 3 5" xfId="24811" xr:uid="{00000000-0005-0000-0000-0000AA320000}"/>
    <cellStyle name="RowTitles1-Detail 2 3 3 4 5 4" xfId="11268" xr:uid="{00000000-0005-0000-0000-0000AB320000}"/>
    <cellStyle name="RowTitles1-Detail 2 3 3 4 5 4 2" xfId="21697" xr:uid="{00000000-0005-0000-0000-0000AC320000}"/>
    <cellStyle name="RowTitles1-Detail 2 3 3 4 5 4 2 2" xfId="33793" xr:uid="{00000000-0005-0000-0000-0000AD320000}"/>
    <cellStyle name="RowTitles1-Detail 2 3 3 4 5 4 3" xfId="30971" xr:uid="{00000000-0005-0000-0000-0000AE320000}"/>
    <cellStyle name="RowTitles1-Detail 2 3 3 4 5 5" xfId="14975" xr:uid="{00000000-0005-0000-0000-0000AF320000}"/>
    <cellStyle name="RowTitles1-Detail 2 3 3 4 5 5 2" xfId="27649" xr:uid="{00000000-0005-0000-0000-0000B0320000}"/>
    <cellStyle name="RowTitles1-Detail 2 3 3 4 5 5 2 2" xfId="36467" xr:uid="{00000000-0005-0000-0000-0000B1320000}"/>
    <cellStyle name="RowTitles1-Detail 2 3 3 4 5 6" xfId="5845" xr:uid="{00000000-0005-0000-0000-0000B2320000}"/>
    <cellStyle name="RowTitles1-Detail 2 3 3 4 5 6 2" xfId="25718" xr:uid="{00000000-0005-0000-0000-0000B3320000}"/>
    <cellStyle name="RowTitles1-Detail 2 3 3 4 5 7" xfId="19376" xr:uid="{00000000-0005-0000-0000-0000B4320000}"/>
    <cellStyle name="RowTitles1-Detail 2 3 3 4 6" xfId="1799" xr:uid="{00000000-0005-0000-0000-0000B5320000}"/>
    <cellStyle name="RowTitles1-Detail 2 3 3 4 6 2" xfId="2391" xr:uid="{00000000-0005-0000-0000-0000B6320000}"/>
    <cellStyle name="RowTitles1-Detail 2 3 3 4 6 2 2" xfId="12032" xr:uid="{00000000-0005-0000-0000-0000B7320000}"/>
    <cellStyle name="RowTitles1-Detail 2 3 3 4 6 2 2 2" xfId="22432" xr:uid="{00000000-0005-0000-0000-0000B8320000}"/>
    <cellStyle name="RowTitles1-Detail 2 3 3 4 6 2 2 2 2" xfId="34113" xr:uid="{00000000-0005-0000-0000-0000B9320000}"/>
    <cellStyle name="RowTitles1-Detail 2 3 3 4 6 2 2 3" xfId="31313" xr:uid="{00000000-0005-0000-0000-0000BA320000}"/>
    <cellStyle name="RowTitles1-Detail 2 3 3 4 6 2 3" xfId="15679" xr:uid="{00000000-0005-0000-0000-0000BB320000}"/>
    <cellStyle name="RowTitles1-Detail 2 3 3 4 6 2 3 2" xfId="28345" xr:uid="{00000000-0005-0000-0000-0000BC320000}"/>
    <cellStyle name="RowTitles1-Detail 2 3 3 4 6 2 3 2 2" xfId="37132" xr:uid="{00000000-0005-0000-0000-0000BD320000}"/>
    <cellStyle name="RowTitles1-Detail 2 3 3 4 6 2 4" xfId="7390" xr:uid="{00000000-0005-0000-0000-0000BE320000}"/>
    <cellStyle name="RowTitles1-Detail 2 3 3 4 6 2 4 2" xfId="21208" xr:uid="{00000000-0005-0000-0000-0000BF320000}"/>
    <cellStyle name="RowTitles1-Detail 2 3 3 4 6 2 5" xfId="17955" xr:uid="{00000000-0005-0000-0000-0000C0320000}"/>
    <cellStyle name="RowTitles1-Detail 2 3 3 4 6 3" xfId="4577" xr:uid="{00000000-0005-0000-0000-0000C1320000}"/>
    <cellStyle name="RowTitles1-Detail 2 3 3 4 6 3 2" xfId="14199" xr:uid="{00000000-0005-0000-0000-0000C2320000}"/>
    <cellStyle name="RowTitles1-Detail 2 3 3 4 6 3 2 2" xfId="24528" xr:uid="{00000000-0005-0000-0000-0000C3320000}"/>
    <cellStyle name="RowTitles1-Detail 2 3 3 4 6 3 2 2 2" xfId="35639" xr:uid="{00000000-0005-0000-0000-0000C4320000}"/>
    <cellStyle name="RowTitles1-Detail 2 3 3 4 6 3 2 3" xfId="33108" xr:uid="{00000000-0005-0000-0000-0000C5320000}"/>
    <cellStyle name="RowTitles1-Detail 2 3 3 4 6 3 3" xfId="17740" xr:uid="{00000000-0005-0000-0000-0000C6320000}"/>
    <cellStyle name="RowTitles1-Detail 2 3 3 4 6 3 3 2" xfId="30406" xr:uid="{00000000-0005-0000-0000-0000C7320000}"/>
    <cellStyle name="RowTitles1-Detail 2 3 3 4 6 3 3 2 2" xfId="39183" xr:uid="{00000000-0005-0000-0000-0000C8320000}"/>
    <cellStyle name="RowTitles1-Detail 2 3 3 4 6 3 4" xfId="9713" xr:uid="{00000000-0005-0000-0000-0000C9320000}"/>
    <cellStyle name="RowTitles1-Detail 2 3 3 4 6 3 4 2" xfId="18211" xr:uid="{00000000-0005-0000-0000-0000CA320000}"/>
    <cellStyle name="RowTitles1-Detail 2 3 3 4 6 3 5" xfId="24556" xr:uid="{00000000-0005-0000-0000-0000CB320000}"/>
    <cellStyle name="RowTitles1-Detail 2 3 3 4 6 4" xfId="11470" xr:uid="{00000000-0005-0000-0000-0000CC320000}"/>
    <cellStyle name="RowTitles1-Detail 2 3 3 4 6 4 2" xfId="21893" xr:uid="{00000000-0005-0000-0000-0000CD320000}"/>
    <cellStyle name="RowTitles1-Detail 2 3 3 4 6 4 2 2" xfId="33924" xr:uid="{00000000-0005-0000-0000-0000CE320000}"/>
    <cellStyle name="RowTitles1-Detail 2 3 3 4 6 4 3" xfId="31123" xr:uid="{00000000-0005-0000-0000-0000CF320000}"/>
    <cellStyle name="RowTitles1-Detail 2 3 3 4 6 5" xfId="15177" xr:uid="{00000000-0005-0000-0000-0000D0320000}"/>
    <cellStyle name="RowTitles1-Detail 2 3 3 4 6 5 2" xfId="27844" xr:uid="{00000000-0005-0000-0000-0000D1320000}"/>
    <cellStyle name="RowTitles1-Detail 2 3 3 4 6 5 2 2" xfId="36654" xr:uid="{00000000-0005-0000-0000-0000D2320000}"/>
    <cellStyle name="RowTitles1-Detail 2 3 3 4 6 6" xfId="5846" xr:uid="{00000000-0005-0000-0000-0000D3320000}"/>
    <cellStyle name="RowTitles1-Detail 2 3 3 4 6 6 2" xfId="20769" xr:uid="{00000000-0005-0000-0000-0000D4320000}"/>
    <cellStyle name="RowTitles1-Detail 2 3 3 4 6 7" xfId="25169" xr:uid="{00000000-0005-0000-0000-0000D5320000}"/>
    <cellStyle name="RowTitles1-Detail 2 3 3 4 7" xfId="2386" xr:uid="{00000000-0005-0000-0000-0000D6320000}"/>
    <cellStyle name="RowTitles1-Detail 2 3 3 4 7 2" xfId="12027" xr:uid="{00000000-0005-0000-0000-0000D7320000}"/>
    <cellStyle name="RowTitles1-Detail 2 3 3 4 7 2 2" xfId="22427" xr:uid="{00000000-0005-0000-0000-0000D8320000}"/>
    <cellStyle name="RowTitles1-Detail 2 3 3 4 7 2 2 2" xfId="34108" xr:uid="{00000000-0005-0000-0000-0000D9320000}"/>
    <cellStyle name="RowTitles1-Detail 2 3 3 4 7 2 3" xfId="31308" xr:uid="{00000000-0005-0000-0000-0000DA320000}"/>
    <cellStyle name="RowTitles1-Detail 2 3 3 4 7 3" xfId="15674" xr:uid="{00000000-0005-0000-0000-0000DB320000}"/>
    <cellStyle name="RowTitles1-Detail 2 3 3 4 7 3 2" xfId="28340" xr:uid="{00000000-0005-0000-0000-0000DC320000}"/>
    <cellStyle name="RowTitles1-Detail 2 3 3 4 7 3 2 2" xfId="37127" xr:uid="{00000000-0005-0000-0000-0000DD320000}"/>
    <cellStyle name="RowTitles1-Detail 2 3 3 4 7 4" xfId="6553" xr:uid="{00000000-0005-0000-0000-0000DE320000}"/>
    <cellStyle name="RowTitles1-Detail 2 3 3 4 7 4 2" xfId="25527" xr:uid="{00000000-0005-0000-0000-0000DF320000}"/>
    <cellStyle name="RowTitles1-Detail 2 3 3 4 7 5" xfId="18957" xr:uid="{00000000-0005-0000-0000-0000E0320000}"/>
    <cellStyle name="RowTitles1-Detail 2 3 3 4 8" xfId="8817" xr:uid="{00000000-0005-0000-0000-0000E1320000}"/>
    <cellStyle name="RowTitles1-Detail 2 3 3 4 8 2" xfId="20099" xr:uid="{00000000-0005-0000-0000-0000E2320000}"/>
    <cellStyle name="RowTitles1-Detail 2 3 3 4 9" xfId="10320" xr:uid="{00000000-0005-0000-0000-0000E3320000}"/>
    <cellStyle name="RowTitles1-Detail 2 3 3 4 9 2" xfId="25095" xr:uid="{00000000-0005-0000-0000-0000E4320000}"/>
    <cellStyle name="RowTitles1-Detail 2 3 3 4 9 2 2" xfId="35682" xr:uid="{00000000-0005-0000-0000-0000E5320000}"/>
    <cellStyle name="RowTitles1-Detail 2 3 3 4_STUD aligned by INSTIT" xfId="4967" xr:uid="{00000000-0005-0000-0000-0000E6320000}"/>
    <cellStyle name="RowTitles1-Detail 2 3 3 5" xfId="678" xr:uid="{00000000-0005-0000-0000-0000E7320000}"/>
    <cellStyle name="RowTitles1-Detail 2 3 3 5 2" xfId="2392" xr:uid="{00000000-0005-0000-0000-0000E8320000}"/>
    <cellStyle name="RowTitles1-Detail 2 3 3 5 2 2" xfId="12033" xr:uid="{00000000-0005-0000-0000-0000E9320000}"/>
    <cellStyle name="RowTitles1-Detail 2 3 3 5 2 2 2" xfId="22433" xr:uid="{00000000-0005-0000-0000-0000EA320000}"/>
    <cellStyle name="RowTitles1-Detail 2 3 3 5 2 2 2 2" xfId="34114" xr:uid="{00000000-0005-0000-0000-0000EB320000}"/>
    <cellStyle name="RowTitles1-Detail 2 3 3 5 2 2 3" xfId="31314" xr:uid="{00000000-0005-0000-0000-0000EC320000}"/>
    <cellStyle name="RowTitles1-Detail 2 3 3 5 2 3" xfId="15680" xr:uid="{00000000-0005-0000-0000-0000ED320000}"/>
    <cellStyle name="RowTitles1-Detail 2 3 3 5 2 3 2" xfId="28346" xr:uid="{00000000-0005-0000-0000-0000EE320000}"/>
    <cellStyle name="RowTitles1-Detail 2 3 3 5 2 3 2 2" xfId="37133" xr:uid="{00000000-0005-0000-0000-0000EF320000}"/>
    <cellStyle name="RowTitles1-Detail 2 3 3 5 2 4" xfId="6663" xr:uid="{00000000-0005-0000-0000-0000F0320000}"/>
    <cellStyle name="RowTitles1-Detail 2 3 3 5 2 4 2" xfId="18596" xr:uid="{00000000-0005-0000-0000-0000F1320000}"/>
    <cellStyle name="RowTitles1-Detail 2 3 3 5 2 5" xfId="21264" xr:uid="{00000000-0005-0000-0000-0000F2320000}"/>
    <cellStyle name="RowTitles1-Detail 2 3 3 5 3" xfId="3468" xr:uid="{00000000-0005-0000-0000-0000F3320000}"/>
    <cellStyle name="RowTitles1-Detail 2 3 3 5 3 2" xfId="13102" xr:uid="{00000000-0005-0000-0000-0000F4320000}"/>
    <cellStyle name="RowTitles1-Detail 2 3 3 5 3 2 2" xfId="23470" xr:uid="{00000000-0005-0000-0000-0000F5320000}"/>
    <cellStyle name="RowTitles1-Detail 2 3 3 5 3 2 2 2" xfId="34937" xr:uid="{00000000-0005-0000-0000-0000F6320000}"/>
    <cellStyle name="RowTitles1-Detail 2 3 3 5 3 2 3" xfId="32295" xr:uid="{00000000-0005-0000-0000-0000F7320000}"/>
    <cellStyle name="RowTitles1-Detail 2 3 3 5 3 3" xfId="16711" xr:uid="{00000000-0005-0000-0000-0000F8320000}"/>
    <cellStyle name="RowTitles1-Detail 2 3 3 5 3 3 2" xfId="29377" xr:uid="{00000000-0005-0000-0000-0000F9320000}"/>
    <cellStyle name="RowTitles1-Detail 2 3 3 5 3 3 2 2" xfId="38160" xr:uid="{00000000-0005-0000-0000-0000FA320000}"/>
    <cellStyle name="RowTitles1-Detail 2 3 3 5 3 4" xfId="8170" xr:uid="{00000000-0005-0000-0000-0000FB320000}"/>
    <cellStyle name="RowTitles1-Detail 2 3 3 5 3 4 2" xfId="21203" xr:uid="{00000000-0005-0000-0000-0000FC320000}"/>
    <cellStyle name="RowTitles1-Detail 2 3 3 5 3 5" xfId="20720" xr:uid="{00000000-0005-0000-0000-0000FD320000}"/>
    <cellStyle name="RowTitles1-Detail 2 3 3 5 4" xfId="7874" xr:uid="{00000000-0005-0000-0000-0000FE320000}"/>
    <cellStyle name="RowTitles1-Detail 2 3 3 5 4 2" xfId="20866" xr:uid="{00000000-0005-0000-0000-0000FF320000}"/>
    <cellStyle name="RowTitles1-Detail 2 3 3 5 5" xfId="10470" xr:uid="{00000000-0005-0000-0000-000000330000}"/>
    <cellStyle name="RowTitles1-Detail 2 3 3 5 5 2" xfId="20973" xr:uid="{00000000-0005-0000-0000-000001330000}"/>
    <cellStyle name="RowTitles1-Detail 2 3 3 5 5 2 2" xfId="33365" xr:uid="{00000000-0005-0000-0000-000002330000}"/>
    <cellStyle name="RowTitles1-Detail 2 3 3 5 5 3" xfId="30471" xr:uid="{00000000-0005-0000-0000-000003330000}"/>
    <cellStyle name="RowTitles1-Detail 2 3 3 5 6" xfId="10416" xr:uid="{00000000-0005-0000-0000-000004330000}"/>
    <cellStyle name="RowTitles1-Detail 2 3 3 5 6 2" xfId="26228" xr:uid="{00000000-0005-0000-0000-000005330000}"/>
    <cellStyle name="RowTitles1-Detail 2 3 3 5 6 2 2" xfId="35743" xr:uid="{00000000-0005-0000-0000-000006330000}"/>
    <cellStyle name="RowTitles1-Detail 2 3 3 6" xfId="960" xr:uid="{00000000-0005-0000-0000-000007330000}"/>
    <cellStyle name="RowTitles1-Detail 2 3 3 6 2" xfId="2393" xr:uid="{00000000-0005-0000-0000-000008330000}"/>
    <cellStyle name="RowTitles1-Detail 2 3 3 6 2 2" xfId="12034" xr:uid="{00000000-0005-0000-0000-000009330000}"/>
    <cellStyle name="RowTitles1-Detail 2 3 3 6 2 2 2" xfId="22434" xr:uid="{00000000-0005-0000-0000-00000A330000}"/>
    <cellStyle name="RowTitles1-Detail 2 3 3 6 2 2 2 2" xfId="34115" xr:uid="{00000000-0005-0000-0000-00000B330000}"/>
    <cellStyle name="RowTitles1-Detail 2 3 3 6 2 2 3" xfId="31315" xr:uid="{00000000-0005-0000-0000-00000C330000}"/>
    <cellStyle name="RowTitles1-Detail 2 3 3 6 2 3" xfId="15681" xr:uid="{00000000-0005-0000-0000-00000D330000}"/>
    <cellStyle name="RowTitles1-Detail 2 3 3 6 2 3 2" xfId="28347" xr:uid="{00000000-0005-0000-0000-00000E330000}"/>
    <cellStyle name="RowTitles1-Detail 2 3 3 6 2 3 2 2" xfId="37134" xr:uid="{00000000-0005-0000-0000-00000F330000}"/>
    <cellStyle name="RowTitles1-Detail 2 3 3 6 2 4" xfId="6599" xr:uid="{00000000-0005-0000-0000-000010330000}"/>
    <cellStyle name="RowTitles1-Detail 2 3 3 6 2 4 2" xfId="26303" xr:uid="{00000000-0005-0000-0000-000011330000}"/>
    <cellStyle name="RowTitles1-Detail 2 3 3 6 2 5" xfId="19499" xr:uid="{00000000-0005-0000-0000-000012330000}"/>
    <cellStyle name="RowTitles1-Detail 2 3 3 6 3" xfId="3738" xr:uid="{00000000-0005-0000-0000-000013330000}"/>
    <cellStyle name="RowTitles1-Detail 2 3 3 6 3 2" xfId="13365" xr:uid="{00000000-0005-0000-0000-000014330000}"/>
    <cellStyle name="RowTitles1-Detail 2 3 3 6 3 2 2" xfId="23730" xr:uid="{00000000-0005-0000-0000-000015330000}"/>
    <cellStyle name="RowTitles1-Detail 2 3 3 6 3 2 2 2" xfId="35101" xr:uid="{00000000-0005-0000-0000-000016330000}"/>
    <cellStyle name="RowTitles1-Detail 2 3 3 6 3 2 3" xfId="32484" xr:uid="{00000000-0005-0000-0000-000017330000}"/>
    <cellStyle name="RowTitles1-Detail 2 3 3 6 3 3" xfId="16964" xr:uid="{00000000-0005-0000-0000-000018330000}"/>
    <cellStyle name="RowTitles1-Detail 2 3 3 6 3 3 2" xfId="29630" xr:uid="{00000000-0005-0000-0000-000019330000}"/>
    <cellStyle name="RowTitles1-Detail 2 3 3 6 3 3 2 2" xfId="38409" xr:uid="{00000000-0005-0000-0000-00001A330000}"/>
    <cellStyle name="RowTitles1-Detail 2 3 3 6 3 4" xfId="8101" xr:uid="{00000000-0005-0000-0000-00001B330000}"/>
    <cellStyle name="RowTitles1-Detail 2 3 3 6 3 4 2" xfId="18674" xr:uid="{00000000-0005-0000-0000-00001C330000}"/>
    <cellStyle name="RowTitles1-Detail 2 3 3 6 3 5" xfId="20981" xr:uid="{00000000-0005-0000-0000-00001D330000}"/>
    <cellStyle name="RowTitles1-Detail 2 3 3 6 4" xfId="8775" xr:uid="{00000000-0005-0000-0000-00001E330000}"/>
    <cellStyle name="RowTitles1-Detail 2 3 3 6 4 2" xfId="18516" xr:uid="{00000000-0005-0000-0000-00001F330000}"/>
    <cellStyle name="RowTitles1-Detail 2 3 3 6 5" xfId="14367" xr:uid="{00000000-0005-0000-0000-000020330000}"/>
    <cellStyle name="RowTitles1-Detail 2 3 3 6 5 2" xfId="27064" xr:uid="{00000000-0005-0000-0000-000021330000}"/>
    <cellStyle name="RowTitles1-Detail 2 3 3 6 5 2 2" xfId="35903" xr:uid="{00000000-0005-0000-0000-000022330000}"/>
    <cellStyle name="RowTitles1-Detail 2 3 3 6 6" xfId="5154" xr:uid="{00000000-0005-0000-0000-000023330000}"/>
    <cellStyle name="RowTitles1-Detail 2 3 3 6 6 2" xfId="25659" xr:uid="{00000000-0005-0000-0000-000024330000}"/>
    <cellStyle name="RowTitles1-Detail 2 3 3 6 7" xfId="24647" xr:uid="{00000000-0005-0000-0000-000025330000}"/>
    <cellStyle name="RowTitles1-Detail 2 3 3 7" xfId="1197" xr:uid="{00000000-0005-0000-0000-000026330000}"/>
    <cellStyle name="RowTitles1-Detail 2 3 3 7 2" xfId="2394" xr:uid="{00000000-0005-0000-0000-000027330000}"/>
    <cellStyle name="RowTitles1-Detail 2 3 3 7 2 2" xfId="12035" xr:uid="{00000000-0005-0000-0000-000028330000}"/>
    <cellStyle name="RowTitles1-Detail 2 3 3 7 2 2 2" xfId="22435" xr:uid="{00000000-0005-0000-0000-000029330000}"/>
    <cellStyle name="RowTitles1-Detail 2 3 3 7 2 2 2 2" xfId="34116" xr:uid="{00000000-0005-0000-0000-00002A330000}"/>
    <cellStyle name="RowTitles1-Detail 2 3 3 7 2 2 3" xfId="31316" xr:uid="{00000000-0005-0000-0000-00002B330000}"/>
    <cellStyle name="RowTitles1-Detail 2 3 3 7 2 3" xfId="15682" xr:uid="{00000000-0005-0000-0000-00002C330000}"/>
    <cellStyle name="RowTitles1-Detail 2 3 3 7 2 3 2" xfId="28348" xr:uid="{00000000-0005-0000-0000-00002D330000}"/>
    <cellStyle name="RowTitles1-Detail 2 3 3 7 2 3 2 2" xfId="37135" xr:uid="{00000000-0005-0000-0000-00002E330000}"/>
    <cellStyle name="RowTitles1-Detail 2 3 3 7 2 4" xfId="7050" xr:uid="{00000000-0005-0000-0000-00002F330000}"/>
    <cellStyle name="RowTitles1-Detail 2 3 3 7 2 4 2" xfId="5331" xr:uid="{00000000-0005-0000-0000-000030330000}"/>
    <cellStyle name="RowTitles1-Detail 2 3 3 7 2 5" xfId="25908" xr:uid="{00000000-0005-0000-0000-000031330000}"/>
    <cellStyle name="RowTitles1-Detail 2 3 3 7 3" xfId="3975" xr:uid="{00000000-0005-0000-0000-000032330000}"/>
    <cellStyle name="RowTitles1-Detail 2 3 3 7 3 2" xfId="13597" xr:uid="{00000000-0005-0000-0000-000033330000}"/>
    <cellStyle name="RowTitles1-Detail 2 3 3 7 3 2 2" xfId="23954" xr:uid="{00000000-0005-0000-0000-000034330000}"/>
    <cellStyle name="RowTitles1-Detail 2 3 3 7 3 2 2 2" xfId="35248" xr:uid="{00000000-0005-0000-0000-000035330000}"/>
    <cellStyle name="RowTitles1-Detail 2 3 3 7 3 2 3" xfId="32657" xr:uid="{00000000-0005-0000-0000-000036330000}"/>
    <cellStyle name="RowTitles1-Detail 2 3 3 7 3 3" xfId="17181" xr:uid="{00000000-0005-0000-0000-000037330000}"/>
    <cellStyle name="RowTitles1-Detail 2 3 3 7 3 3 2" xfId="29847" xr:uid="{00000000-0005-0000-0000-000038330000}"/>
    <cellStyle name="RowTitles1-Detail 2 3 3 7 3 3 2 2" xfId="38624" xr:uid="{00000000-0005-0000-0000-000039330000}"/>
    <cellStyle name="RowTitles1-Detail 2 3 3 7 3 4" xfId="8558" xr:uid="{00000000-0005-0000-0000-00003A330000}"/>
    <cellStyle name="RowTitles1-Detail 2 3 3 7 3 4 2" xfId="4839" xr:uid="{00000000-0005-0000-0000-00003B330000}"/>
    <cellStyle name="RowTitles1-Detail 2 3 3 7 3 5" xfId="19117" xr:uid="{00000000-0005-0000-0000-00003C330000}"/>
    <cellStyle name="RowTitles1-Detail 2 3 3 7 4" xfId="9354" xr:uid="{00000000-0005-0000-0000-00003D330000}"/>
    <cellStyle name="RowTitles1-Detail 2 3 3 7 4 2" xfId="20801" xr:uid="{00000000-0005-0000-0000-00003E330000}"/>
    <cellStyle name="RowTitles1-Detail 2 3 3 7 5" xfId="10868" xr:uid="{00000000-0005-0000-0000-00003F330000}"/>
    <cellStyle name="RowTitles1-Detail 2 3 3 7 5 2" xfId="21313" xr:uid="{00000000-0005-0000-0000-000040330000}"/>
    <cellStyle name="RowTitles1-Detail 2 3 3 7 5 2 2" xfId="33533" xr:uid="{00000000-0005-0000-0000-000041330000}"/>
    <cellStyle name="RowTitles1-Detail 2 3 3 7 5 3" xfId="30672" xr:uid="{00000000-0005-0000-0000-000042330000}"/>
    <cellStyle name="RowTitles1-Detail 2 3 3 7 6" xfId="14575" xr:uid="{00000000-0005-0000-0000-000043330000}"/>
    <cellStyle name="RowTitles1-Detail 2 3 3 7 6 2" xfId="27264" xr:uid="{00000000-0005-0000-0000-000044330000}"/>
    <cellStyle name="RowTitles1-Detail 2 3 3 7 6 2 2" xfId="36095" xr:uid="{00000000-0005-0000-0000-000045330000}"/>
    <cellStyle name="RowTitles1-Detail 2 3 3 7 7" xfId="5510" xr:uid="{00000000-0005-0000-0000-000046330000}"/>
    <cellStyle name="RowTitles1-Detail 2 3 3 7 7 2" xfId="25226" xr:uid="{00000000-0005-0000-0000-000047330000}"/>
    <cellStyle name="RowTitles1-Detail 2 3 3 7 8" xfId="26418" xr:uid="{00000000-0005-0000-0000-000048330000}"/>
    <cellStyle name="RowTitles1-Detail 2 3 3 8" xfId="1418" xr:uid="{00000000-0005-0000-0000-000049330000}"/>
    <cellStyle name="RowTitles1-Detail 2 3 3 8 2" xfId="2395" xr:uid="{00000000-0005-0000-0000-00004A330000}"/>
    <cellStyle name="RowTitles1-Detail 2 3 3 8 2 2" xfId="12036" xr:uid="{00000000-0005-0000-0000-00004B330000}"/>
    <cellStyle name="RowTitles1-Detail 2 3 3 8 2 2 2" xfId="22436" xr:uid="{00000000-0005-0000-0000-00004C330000}"/>
    <cellStyle name="RowTitles1-Detail 2 3 3 8 2 2 2 2" xfId="34117" xr:uid="{00000000-0005-0000-0000-00004D330000}"/>
    <cellStyle name="RowTitles1-Detail 2 3 3 8 2 2 3" xfId="31317" xr:uid="{00000000-0005-0000-0000-00004E330000}"/>
    <cellStyle name="RowTitles1-Detail 2 3 3 8 2 3" xfId="15683" xr:uid="{00000000-0005-0000-0000-00004F330000}"/>
    <cellStyle name="RowTitles1-Detail 2 3 3 8 2 3 2" xfId="28349" xr:uid="{00000000-0005-0000-0000-000050330000}"/>
    <cellStyle name="RowTitles1-Detail 2 3 3 8 2 3 2 2" xfId="37136" xr:uid="{00000000-0005-0000-0000-000051330000}"/>
    <cellStyle name="RowTitles1-Detail 2 3 3 8 2 4" xfId="7391" xr:uid="{00000000-0005-0000-0000-000052330000}"/>
    <cellStyle name="RowTitles1-Detail 2 3 3 8 2 4 2" xfId="25469" xr:uid="{00000000-0005-0000-0000-000053330000}"/>
    <cellStyle name="RowTitles1-Detail 2 3 3 8 2 5" xfId="20161" xr:uid="{00000000-0005-0000-0000-000054330000}"/>
    <cellStyle name="RowTitles1-Detail 2 3 3 8 3" xfId="4196" xr:uid="{00000000-0005-0000-0000-000055330000}"/>
    <cellStyle name="RowTitles1-Detail 2 3 3 8 3 2" xfId="13818" xr:uid="{00000000-0005-0000-0000-000056330000}"/>
    <cellStyle name="RowTitles1-Detail 2 3 3 8 3 2 2" xfId="24163" xr:uid="{00000000-0005-0000-0000-000057330000}"/>
    <cellStyle name="RowTitles1-Detail 2 3 3 8 3 2 2 2" xfId="35391" xr:uid="{00000000-0005-0000-0000-000058330000}"/>
    <cellStyle name="RowTitles1-Detail 2 3 3 8 3 2 3" xfId="32821" xr:uid="{00000000-0005-0000-0000-000059330000}"/>
    <cellStyle name="RowTitles1-Detail 2 3 3 8 3 3" xfId="17384" xr:uid="{00000000-0005-0000-0000-00005A330000}"/>
    <cellStyle name="RowTitles1-Detail 2 3 3 8 3 3 2" xfId="30050" xr:uid="{00000000-0005-0000-0000-00005B330000}"/>
    <cellStyle name="RowTitles1-Detail 2 3 3 8 3 3 2 2" xfId="38827" xr:uid="{00000000-0005-0000-0000-00005C330000}"/>
    <cellStyle name="RowTitles1-Detail 2 3 3 8 3 4" xfId="9714" xr:uid="{00000000-0005-0000-0000-00005D330000}"/>
    <cellStyle name="RowTitles1-Detail 2 3 3 8 3 4 2" xfId="26651" xr:uid="{00000000-0005-0000-0000-00005E330000}"/>
    <cellStyle name="RowTitles1-Detail 2 3 3 8 3 5" xfId="18914" xr:uid="{00000000-0005-0000-0000-00005F330000}"/>
    <cellStyle name="RowTitles1-Detail 2 3 3 8 4" xfId="11089" xr:uid="{00000000-0005-0000-0000-000060330000}"/>
    <cellStyle name="RowTitles1-Detail 2 3 3 8 4 2" xfId="21523" xr:uid="{00000000-0005-0000-0000-000061330000}"/>
    <cellStyle name="RowTitles1-Detail 2 3 3 8 4 2 2" xfId="33676" xr:uid="{00000000-0005-0000-0000-000062330000}"/>
    <cellStyle name="RowTitles1-Detail 2 3 3 8 4 3" xfId="30836" xr:uid="{00000000-0005-0000-0000-000063330000}"/>
    <cellStyle name="RowTitles1-Detail 2 3 3 8 5" xfId="14796" xr:uid="{00000000-0005-0000-0000-000064330000}"/>
    <cellStyle name="RowTitles1-Detail 2 3 3 8 5 2" xfId="27477" xr:uid="{00000000-0005-0000-0000-000065330000}"/>
    <cellStyle name="RowTitles1-Detail 2 3 3 8 5 2 2" xfId="36298" xr:uid="{00000000-0005-0000-0000-000066330000}"/>
    <cellStyle name="RowTitles1-Detail 2 3 3 8 6" xfId="5847" xr:uid="{00000000-0005-0000-0000-000067330000}"/>
    <cellStyle name="RowTitles1-Detail 2 3 3 8 6 2" xfId="20715" xr:uid="{00000000-0005-0000-0000-000068330000}"/>
    <cellStyle name="RowTitles1-Detail 2 3 3 8 7" xfId="18846" xr:uid="{00000000-0005-0000-0000-000069330000}"/>
    <cellStyle name="RowTitles1-Detail 2 3 3 9" xfId="1623" xr:uid="{00000000-0005-0000-0000-00006A330000}"/>
    <cellStyle name="RowTitles1-Detail 2 3 3 9 2" xfId="2396" xr:uid="{00000000-0005-0000-0000-00006B330000}"/>
    <cellStyle name="RowTitles1-Detail 2 3 3 9 2 2" xfId="12037" xr:uid="{00000000-0005-0000-0000-00006C330000}"/>
    <cellStyle name="RowTitles1-Detail 2 3 3 9 2 2 2" xfId="22437" xr:uid="{00000000-0005-0000-0000-00006D330000}"/>
    <cellStyle name="RowTitles1-Detail 2 3 3 9 2 2 2 2" xfId="34118" xr:uid="{00000000-0005-0000-0000-00006E330000}"/>
    <cellStyle name="RowTitles1-Detail 2 3 3 9 2 2 3" xfId="31318" xr:uid="{00000000-0005-0000-0000-00006F330000}"/>
    <cellStyle name="RowTitles1-Detail 2 3 3 9 2 3" xfId="15684" xr:uid="{00000000-0005-0000-0000-000070330000}"/>
    <cellStyle name="RowTitles1-Detail 2 3 3 9 2 3 2" xfId="28350" xr:uid="{00000000-0005-0000-0000-000071330000}"/>
    <cellStyle name="RowTitles1-Detail 2 3 3 9 2 3 2 2" xfId="37137" xr:uid="{00000000-0005-0000-0000-000072330000}"/>
    <cellStyle name="RowTitles1-Detail 2 3 3 9 2 4" xfId="7392" xr:uid="{00000000-0005-0000-0000-000073330000}"/>
    <cellStyle name="RowTitles1-Detail 2 3 3 9 2 4 2" xfId="19941" xr:uid="{00000000-0005-0000-0000-000074330000}"/>
    <cellStyle name="RowTitles1-Detail 2 3 3 9 2 5" xfId="25503" xr:uid="{00000000-0005-0000-0000-000075330000}"/>
    <cellStyle name="RowTitles1-Detail 2 3 3 9 3" xfId="4401" xr:uid="{00000000-0005-0000-0000-000076330000}"/>
    <cellStyle name="RowTitles1-Detail 2 3 3 9 3 2" xfId="14023" xr:uid="{00000000-0005-0000-0000-000077330000}"/>
    <cellStyle name="RowTitles1-Detail 2 3 3 9 3 2 2" xfId="24360" xr:uid="{00000000-0005-0000-0000-000078330000}"/>
    <cellStyle name="RowTitles1-Detail 2 3 3 9 3 2 2 2" xfId="35525" xr:uid="{00000000-0005-0000-0000-000079330000}"/>
    <cellStyle name="RowTitles1-Detail 2 3 3 9 3 2 3" xfId="32976" xr:uid="{00000000-0005-0000-0000-00007A330000}"/>
    <cellStyle name="RowTitles1-Detail 2 3 3 9 3 3" xfId="17574" xr:uid="{00000000-0005-0000-0000-00007B330000}"/>
    <cellStyle name="RowTitles1-Detail 2 3 3 9 3 3 2" xfId="30240" xr:uid="{00000000-0005-0000-0000-00007C330000}"/>
    <cellStyle name="RowTitles1-Detail 2 3 3 9 3 3 2 2" xfId="39017" xr:uid="{00000000-0005-0000-0000-00007D330000}"/>
    <cellStyle name="RowTitles1-Detail 2 3 3 9 3 4" xfId="9715" xr:uid="{00000000-0005-0000-0000-00007E330000}"/>
    <cellStyle name="RowTitles1-Detail 2 3 3 9 3 4 2" xfId="18758" xr:uid="{00000000-0005-0000-0000-00007F330000}"/>
    <cellStyle name="RowTitles1-Detail 2 3 3 9 3 5" xfId="25336" xr:uid="{00000000-0005-0000-0000-000080330000}"/>
    <cellStyle name="RowTitles1-Detail 2 3 3 9 4" xfId="11294" xr:uid="{00000000-0005-0000-0000-000081330000}"/>
    <cellStyle name="RowTitles1-Detail 2 3 3 9 4 2" xfId="21723" xr:uid="{00000000-0005-0000-0000-000082330000}"/>
    <cellStyle name="RowTitles1-Detail 2 3 3 9 4 2 2" xfId="33810" xr:uid="{00000000-0005-0000-0000-000083330000}"/>
    <cellStyle name="RowTitles1-Detail 2 3 3 9 4 3" xfId="30991" xr:uid="{00000000-0005-0000-0000-000084330000}"/>
    <cellStyle name="RowTitles1-Detail 2 3 3 9 5" xfId="15001" xr:uid="{00000000-0005-0000-0000-000085330000}"/>
    <cellStyle name="RowTitles1-Detail 2 3 3 9 5 2" xfId="27674" xr:uid="{00000000-0005-0000-0000-000086330000}"/>
    <cellStyle name="RowTitles1-Detail 2 3 3 9 5 2 2" xfId="36488" xr:uid="{00000000-0005-0000-0000-000087330000}"/>
    <cellStyle name="RowTitles1-Detail 2 3 3 9 6" xfId="5848" xr:uid="{00000000-0005-0000-0000-000088330000}"/>
    <cellStyle name="RowTitles1-Detail 2 3 3 9 6 2" xfId="20589" xr:uid="{00000000-0005-0000-0000-000089330000}"/>
    <cellStyle name="RowTitles1-Detail 2 3 3 9 7" xfId="26869" xr:uid="{00000000-0005-0000-0000-00008A330000}"/>
    <cellStyle name="RowTitles1-Detail 2 3 3_STUD aligned by INSTIT" xfId="4964" xr:uid="{00000000-0005-0000-0000-00008B330000}"/>
    <cellStyle name="RowTitles1-Detail 2 3 4" xfId="387" xr:uid="{00000000-0005-0000-0000-00008C330000}"/>
    <cellStyle name="RowTitles1-Detail 2 3 4 2" xfId="743" xr:uid="{00000000-0005-0000-0000-00008D330000}"/>
    <cellStyle name="RowTitles1-Detail 2 3 4 2 2" xfId="2398" xr:uid="{00000000-0005-0000-0000-00008E330000}"/>
    <cellStyle name="RowTitles1-Detail 2 3 4 2 2 2" xfId="12039" xr:uid="{00000000-0005-0000-0000-00008F330000}"/>
    <cellStyle name="RowTitles1-Detail 2 3 4 2 2 2 2" xfId="22439" xr:uid="{00000000-0005-0000-0000-000090330000}"/>
    <cellStyle name="RowTitles1-Detail 2 3 4 2 2 2 2 2" xfId="34120" xr:uid="{00000000-0005-0000-0000-000091330000}"/>
    <cellStyle name="RowTitles1-Detail 2 3 4 2 2 2 3" xfId="31320" xr:uid="{00000000-0005-0000-0000-000092330000}"/>
    <cellStyle name="RowTitles1-Detail 2 3 4 2 2 3" xfId="15686" xr:uid="{00000000-0005-0000-0000-000093330000}"/>
    <cellStyle name="RowTitles1-Detail 2 3 4 2 2 3 2" xfId="28352" xr:uid="{00000000-0005-0000-0000-000094330000}"/>
    <cellStyle name="RowTitles1-Detail 2 3 4 2 2 3 2 2" xfId="37139" xr:uid="{00000000-0005-0000-0000-000095330000}"/>
    <cellStyle name="RowTitles1-Detail 2 3 4 2 2 4" xfId="6867" xr:uid="{00000000-0005-0000-0000-000096330000}"/>
    <cellStyle name="RowTitles1-Detail 2 3 4 2 2 4 2" xfId="20385" xr:uid="{00000000-0005-0000-0000-000097330000}"/>
    <cellStyle name="RowTitles1-Detail 2 3 4 2 2 5" xfId="26236" xr:uid="{00000000-0005-0000-0000-000098330000}"/>
    <cellStyle name="RowTitles1-Detail 2 3 4 2 3" xfId="3524" xr:uid="{00000000-0005-0000-0000-000099330000}"/>
    <cellStyle name="RowTitles1-Detail 2 3 4 2 3 2" xfId="13156" xr:uid="{00000000-0005-0000-0000-00009A330000}"/>
    <cellStyle name="RowTitles1-Detail 2 3 4 2 3 2 2" xfId="23523" xr:uid="{00000000-0005-0000-0000-00009B330000}"/>
    <cellStyle name="RowTitles1-Detail 2 3 4 2 3 2 2 2" xfId="34973" xr:uid="{00000000-0005-0000-0000-00009C330000}"/>
    <cellStyle name="RowTitles1-Detail 2 3 4 2 3 2 3" xfId="32336" xr:uid="{00000000-0005-0000-0000-00009D330000}"/>
    <cellStyle name="RowTitles1-Detail 2 3 4 2 3 3" xfId="16765" xr:uid="{00000000-0005-0000-0000-00009E330000}"/>
    <cellStyle name="RowTitles1-Detail 2 3 4 2 3 3 2" xfId="29431" xr:uid="{00000000-0005-0000-0000-00009F330000}"/>
    <cellStyle name="RowTitles1-Detail 2 3 4 2 3 3 2 2" xfId="38212" xr:uid="{00000000-0005-0000-0000-0000A0330000}"/>
    <cellStyle name="RowTitles1-Detail 2 3 4 2 3 4" xfId="8374" xr:uid="{00000000-0005-0000-0000-0000A1330000}"/>
    <cellStyle name="RowTitles1-Detail 2 3 4 2 3 4 2" xfId="20172" xr:uid="{00000000-0005-0000-0000-0000A2330000}"/>
    <cellStyle name="RowTitles1-Detail 2 3 4 2 3 5" xfId="26221" xr:uid="{00000000-0005-0000-0000-0000A3330000}"/>
    <cellStyle name="RowTitles1-Detail 2 3 4 2 4" xfId="9168" xr:uid="{00000000-0005-0000-0000-0000A4330000}"/>
    <cellStyle name="RowTitles1-Detail 2 3 4 2 4 2" xfId="20142" xr:uid="{00000000-0005-0000-0000-0000A5330000}"/>
    <cellStyle name="RowTitles1-Detail 2 3 4 2 5" xfId="10247" xr:uid="{00000000-0005-0000-0000-0000A6330000}"/>
    <cellStyle name="RowTitles1-Detail 2 3 4 2 5 2" xfId="20035" xr:uid="{00000000-0005-0000-0000-0000A7330000}"/>
    <cellStyle name="RowTitles1-Detail 2 3 4 2 5 2 2" xfId="33274" xr:uid="{00000000-0005-0000-0000-0000A8330000}"/>
    <cellStyle name="RowTitles1-Detail 2 3 4 3" xfId="1022" xr:uid="{00000000-0005-0000-0000-0000A9330000}"/>
    <cellStyle name="RowTitles1-Detail 2 3 4 3 2" xfId="2399" xr:uid="{00000000-0005-0000-0000-0000AA330000}"/>
    <cellStyle name="RowTitles1-Detail 2 3 4 3 2 2" xfId="12040" xr:uid="{00000000-0005-0000-0000-0000AB330000}"/>
    <cellStyle name="RowTitles1-Detail 2 3 4 3 2 2 2" xfId="22440" xr:uid="{00000000-0005-0000-0000-0000AC330000}"/>
    <cellStyle name="RowTitles1-Detail 2 3 4 3 2 2 2 2" xfId="34121" xr:uid="{00000000-0005-0000-0000-0000AD330000}"/>
    <cellStyle name="RowTitles1-Detail 2 3 4 3 2 2 3" xfId="31321" xr:uid="{00000000-0005-0000-0000-0000AE330000}"/>
    <cellStyle name="RowTitles1-Detail 2 3 4 3 2 3" xfId="15687" xr:uid="{00000000-0005-0000-0000-0000AF330000}"/>
    <cellStyle name="RowTitles1-Detail 2 3 4 3 2 3 2" xfId="28353" xr:uid="{00000000-0005-0000-0000-0000B0330000}"/>
    <cellStyle name="RowTitles1-Detail 2 3 4 3 2 3 2 2" xfId="37140" xr:uid="{00000000-0005-0000-0000-0000B1330000}"/>
    <cellStyle name="RowTitles1-Detail 2 3 4 3 2 4" xfId="7090" xr:uid="{00000000-0005-0000-0000-0000B2330000}"/>
    <cellStyle name="RowTitles1-Detail 2 3 4 3 2 4 2" xfId="19393" xr:uid="{00000000-0005-0000-0000-0000B3330000}"/>
    <cellStyle name="RowTitles1-Detail 2 3 4 3 2 5" xfId="25293" xr:uid="{00000000-0005-0000-0000-0000B4330000}"/>
    <cellStyle name="RowTitles1-Detail 2 3 4 3 3" xfId="3800" xr:uid="{00000000-0005-0000-0000-0000B5330000}"/>
    <cellStyle name="RowTitles1-Detail 2 3 4 3 3 2" xfId="13427" xr:uid="{00000000-0005-0000-0000-0000B6330000}"/>
    <cellStyle name="RowTitles1-Detail 2 3 4 3 3 2 2" xfId="23788" xr:uid="{00000000-0005-0000-0000-0000B7330000}"/>
    <cellStyle name="RowTitles1-Detail 2 3 4 3 3 2 2 2" xfId="35138" xr:uid="{00000000-0005-0000-0000-0000B8330000}"/>
    <cellStyle name="RowTitles1-Detail 2 3 4 3 3 2 3" xfId="32529" xr:uid="{00000000-0005-0000-0000-0000B9330000}"/>
    <cellStyle name="RowTitles1-Detail 2 3 4 3 3 3" xfId="17020" xr:uid="{00000000-0005-0000-0000-0000BA330000}"/>
    <cellStyle name="RowTitles1-Detail 2 3 4 3 3 3 2" xfId="29686" xr:uid="{00000000-0005-0000-0000-0000BB330000}"/>
    <cellStyle name="RowTitles1-Detail 2 3 4 3 3 3 2 2" xfId="38465" xr:uid="{00000000-0005-0000-0000-0000BC330000}"/>
    <cellStyle name="RowTitles1-Detail 2 3 4 3 3 4" xfId="8598" xr:uid="{00000000-0005-0000-0000-0000BD330000}"/>
    <cellStyle name="RowTitles1-Detail 2 3 4 3 3 4 2" xfId="26371" xr:uid="{00000000-0005-0000-0000-0000BE330000}"/>
    <cellStyle name="RowTitles1-Detail 2 3 4 3 3 5" xfId="24666" xr:uid="{00000000-0005-0000-0000-0000BF330000}"/>
    <cellStyle name="RowTitles1-Detail 2 3 4 3 4" xfId="9394" xr:uid="{00000000-0005-0000-0000-0000C0330000}"/>
    <cellStyle name="RowTitles1-Detail 2 3 4 3 4 2" xfId="21204" xr:uid="{00000000-0005-0000-0000-0000C1330000}"/>
    <cellStyle name="RowTitles1-Detail 2 3 4 3 5" xfId="10744" xr:uid="{00000000-0005-0000-0000-0000C2330000}"/>
    <cellStyle name="RowTitles1-Detail 2 3 4 3 5 2" xfId="21212" xr:uid="{00000000-0005-0000-0000-0000C3330000}"/>
    <cellStyle name="RowTitles1-Detail 2 3 4 3 5 2 2" xfId="33480" xr:uid="{00000000-0005-0000-0000-0000C4330000}"/>
    <cellStyle name="RowTitles1-Detail 2 3 4 3 5 3" xfId="30608" xr:uid="{00000000-0005-0000-0000-0000C5330000}"/>
    <cellStyle name="RowTitles1-Detail 2 3 4 3 6" xfId="14425" xr:uid="{00000000-0005-0000-0000-0000C6330000}"/>
    <cellStyle name="RowTitles1-Detail 2 3 4 3 6 2" xfId="27118" xr:uid="{00000000-0005-0000-0000-0000C7330000}"/>
    <cellStyle name="RowTitles1-Detail 2 3 4 3 6 2 2" xfId="35955" xr:uid="{00000000-0005-0000-0000-0000C8330000}"/>
    <cellStyle name="RowTitles1-Detail 2 3 4 3 7" xfId="5549" xr:uid="{00000000-0005-0000-0000-0000C9330000}"/>
    <cellStyle name="RowTitles1-Detail 2 3 4 3 7 2" xfId="20148" xr:uid="{00000000-0005-0000-0000-0000CA330000}"/>
    <cellStyle name="RowTitles1-Detail 2 3 4 3 8" xfId="19185" xr:uid="{00000000-0005-0000-0000-0000CB330000}"/>
    <cellStyle name="RowTitles1-Detail 2 3 4 4" xfId="1255" xr:uid="{00000000-0005-0000-0000-0000CC330000}"/>
    <cellStyle name="RowTitles1-Detail 2 3 4 4 2" xfId="2400" xr:uid="{00000000-0005-0000-0000-0000CD330000}"/>
    <cellStyle name="RowTitles1-Detail 2 3 4 4 2 2" xfId="12041" xr:uid="{00000000-0005-0000-0000-0000CE330000}"/>
    <cellStyle name="RowTitles1-Detail 2 3 4 4 2 2 2" xfId="22441" xr:uid="{00000000-0005-0000-0000-0000CF330000}"/>
    <cellStyle name="RowTitles1-Detail 2 3 4 4 2 2 2 2" xfId="34122" xr:uid="{00000000-0005-0000-0000-0000D0330000}"/>
    <cellStyle name="RowTitles1-Detail 2 3 4 4 2 2 3" xfId="31322" xr:uid="{00000000-0005-0000-0000-0000D1330000}"/>
    <cellStyle name="RowTitles1-Detail 2 3 4 4 2 3" xfId="15688" xr:uid="{00000000-0005-0000-0000-0000D2330000}"/>
    <cellStyle name="RowTitles1-Detail 2 3 4 4 2 3 2" xfId="28354" xr:uid="{00000000-0005-0000-0000-0000D3330000}"/>
    <cellStyle name="RowTitles1-Detail 2 3 4 4 2 3 2 2" xfId="37141" xr:uid="{00000000-0005-0000-0000-0000D4330000}"/>
    <cellStyle name="RowTitles1-Detail 2 3 4 4 2 4" xfId="7393" xr:uid="{00000000-0005-0000-0000-0000D5330000}"/>
    <cellStyle name="RowTitles1-Detail 2 3 4 4 2 4 2" xfId="26076" xr:uid="{00000000-0005-0000-0000-0000D6330000}"/>
    <cellStyle name="RowTitles1-Detail 2 3 4 4 2 5" xfId="26863" xr:uid="{00000000-0005-0000-0000-0000D7330000}"/>
    <cellStyle name="RowTitles1-Detail 2 3 4 4 3" xfId="4033" xr:uid="{00000000-0005-0000-0000-0000D8330000}"/>
    <cellStyle name="RowTitles1-Detail 2 3 4 4 3 2" xfId="13655" xr:uid="{00000000-0005-0000-0000-0000D9330000}"/>
    <cellStyle name="RowTitles1-Detail 2 3 4 4 3 2 2" xfId="24007" xr:uid="{00000000-0005-0000-0000-0000DA330000}"/>
    <cellStyle name="RowTitles1-Detail 2 3 4 4 3 2 2 2" xfId="35286" xr:uid="{00000000-0005-0000-0000-0000DB330000}"/>
    <cellStyle name="RowTitles1-Detail 2 3 4 4 3 2 3" xfId="32700" xr:uid="{00000000-0005-0000-0000-0000DC330000}"/>
    <cellStyle name="RowTitles1-Detail 2 3 4 4 3 3" xfId="17233" xr:uid="{00000000-0005-0000-0000-0000DD330000}"/>
    <cellStyle name="RowTitles1-Detail 2 3 4 4 3 3 2" xfId="29899" xr:uid="{00000000-0005-0000-0000-0000DE330000}"/>
    <cellStyle name="RowTitles1-Detail 2 3 4 4 3 3 2 2" xfId="38676" xr:uid="{00000000-0005-0000-0000-0000DF330000}"/>
    <cellStyle name="RowTitles1-Detail 2 3 4 4 3 4" xfId="9716" xr:uid="{00000000-0005-0000-0000-0000E0330000}"/>
    <cellStyle name="RowTitles1-Detail 2 3 4 4 3 4 2" xfId="26274" xr:uid="{00000000-0005-0000-0000-0000E1330000}"/>
    <cellStyle name="RowTitles1-Detail 2 3 4 4 3 5" xfId="25073" xr:uid="{00000000-0005-0000-0000-0000E2330000}"/>
    <cellStyle name="RowTitles1-Detail 2 3 4 4 4" xfId="10926" xr:uid="{00000000-0005-0000-0000-0000E3330000}"/>
    <cellStyle name="RowTitles1-Detail 2 3 4 4 4 2" xfId="21366" xr:uid="{00000000-0005-0000-0000-0000E4330000}"/>
    <cellStyle name="RowTitles1-Detail 2 3 4 4 4 2 2" xfId="33571" xr:uid="{00000000-0005-0000-0000-0000E5330000}"/>
    <cellStyle name="RowTitles1-Detail 2 3 4 4 4 3" xfId="30715" xr:uid="{00000000-0005-0000-0000-0000E6330000}"/>
    <cellStyle name="RowTitles1-Detail 2 3 4 4 5" xfId="14633" xr:uid="{00000000-0005-0000-0000-0000E7330000}"/>
    <cellStyle name="RowTitles1-Detail 2 3 4 4 5 2" xfId="27318" xr:uid="{00000000-0005-0000-0000-0000E8330000}"/>
    <cellStyle name="RowTitles1-Detail 2 3 4 4 5 2 2" xfId="36147" xr:uid="{00000000-0005-0000-0000-0000E9330000}"/>
    <cellStyle name="RowTitles1-Detail 2 3 4 4 6" xfId="5849" xr:uid="{00000000-0005-0000-0000-0000EA330000}"/>
    <cellStyle name="RowTitles1-Detail 2 3 4 4 6 2" xfId="19606" xr:uid="{00000000-0005-0000-0000-0000EB330000}"/>
    <cellStyle name="RowTitles1-Detail 2 3 4 4 7" xfId="25734" xr:uid="{00000000-0005-0000-0000-0000EC330000}"/>
    <cellStyle name="RowTitles1-Detail 2 3 4 5" xfId="1472" xr:uid="{00000000-0005-0000-0000-0000ED330000}"/>
    <cellStyle name="RowTitles1-Detail 2 3 4 5 2" xfId="2401" xr:uid="{00000000-0005-0000-0000-0000EE330000}"/>
    <cellStyle name="RowTitles1-Detail 2 3 4 5 2 2" xfId="12042" xr:uid="{00000000-0005-0000-0000-0000EF330000}"/>
    <cellStyle name="RowTitles1-Detail 2 3 4 5 2 2 2" xfId="22442" xr:uid="{00000000-0005-0000-0000-0000F0330000}"/>
    <cellStyle name="RowTitles1-Detail 2 3 4 5 2 2 2 2" xfId="34123" xr:uid="{00000000-0005-0000-0000-0000F1330000}"/>
    <cellStyle name="RowTitles1-Detail 2 3 4 5 2 2 3" xfId="31323" xr:uid="{00000000-0005-0000-0000-0000F2330000}"/>
    <cellStyle name="RowTitles1-Detail 2 3 4 5 2 3" xfId="15689" xr:uid="{00000000-0005-0000-0000-0000F3330000}"/>
    <cellStyle name="RowTitles1-Detail 2 3 4 5 2 3 2" xfId="28355" xr:uid="{00000000-0005-0000-0000-0000F4330000}"/>
    <cellStyle name="RowTitles1-Detail 2 3 4 5 2 3 2 2" xfId="37142" xr:uid="{00000000-0005-0000-0000-0000F5330000}"/>
    <cellStyle name="RowTitles1-Detail 2 3 4 5 2 4" xfId="7394" xr:uid="{00000000-0005-0000-0000-0000F6330000}"/>
    <cellStyle name="RowTitles1-Detail 2 3 4 5 2 4 2" xfId="17824" xr:uid="{00000000-0005-0000-0000-0000F7330000}"/>
    <cellStyle name="RowTitles1-Detail 2 3 4 5 2 5" xfId="25388" xr:uid="{00000000-0005-0000-0000-0000F8330000}"/>
    <cellStyle name="RowTitles1-Detail 2 3 4 5 3" xfId="4250" xr:uid="{00000000-0005-0000-0000-0000F9330000}"/>
    <cellStyle name="RowTitles1-Detail 2 3 4 5 3 2" xfId="13872" xr:uid="{00000000-0005-0000-0000-0000FA330000}"/>
    <cellStyle name="RowTitles1-Detail 2 3 4 5 3 2 2" xfId="24214" xr:uid="{00000000-0005-0000-0000-0000FB330000}"/>
    <cellStyle name="RowTitles1-Detail 2 3 4 5 3 2 2 2" xfId="35427" xr:uid="{00000000-0005-0000-0000-0000FC330000}"/>
    <cellStyle name="RowTitles1-Detail 2 3 4 5 3 2 3" xfId="32862" xr:uid="{00000000-0005-0000-0000-0000FD330000}"/>
    <cellStyle name="RowTitles1-Detail 2 3 4 5 3 3" xfId="17432" xr:uid="{00000000-0005-0000-0000-0000FE330000}"/>
    <cellStyle name="RowTitles1-Detail 2 3 4 5 3 3 2" xfId="30098" xr:uid="{00000000-0005-0000-0000-0000FF330000}"/>
    <cellStyle name="RowTitles1-Detail 2 3 4 5 3 3 2 2" xfId="38875" xr:uid="{00000000-0005-0000-0000-000000340000}"/>
    <cellStyle name="RowTitles1-Detail 2 3 4 5 3 4" xfId="9717" xr:uid="{00000000-0005-0000-0000-000001340000}"/>
    <cellStyle name="RowTitles1-Detail 2 3 4 5 3 4 2" xfId="4862" xr:uid="{00000000-0005-0000-0000-000002340000}"/>
    <cellStyle name="RowTitles1-Detail 2 3 4 5 3 5" xfId="18228" xr:uid="{00000000-0005-0000-0000-000003340000}"/>
    <cellStyle name="RowTitles1-Detail 2 3 4 5 4" xfId="11143" xr:uid="{00000000-0005-0000-0000-000004340000}"/>
    <cellStyle name="RowTitles1-Detail 2 3 4 5 4 2" xfId="21574" xr:uid="{00000000-0005-0000-0000-000005340000}"/>
    <cellStyle name="RowTitles1-Detail 2 3 4 5 4 2 2" xfId="33712" xr:uid="{00000000-0005-0000-0000-000006340000}"/>
    <cellStyle name="RowTitles1-Detail 2 3 4 5 4 3" xfId="30877" xr:uid="{00000000-0005-0000-0000-000007340000}"/>
    <cellStyle name="RowTitles1-Detail 2 3 4 5 5" xfId="14850" xr:uid="{00000000-0005-0000-0000-000008340000}"/>
    <cellStyle name="RowTitles1-Detail 2 3 4 5 5 2" xfId="27527" xr:uid="{00000000-0005-0000-0000-000009340000}"/>
    <cellStyle name="RowTitles1-Detail 2 3 4 5 5 2 2" xfId="36346" xr:uid="{00000000-0005-0000-0000-00000A340000}"/>
    <cellStyle name="RowTitles1-Detail 2 3 4 5 6" xfId="5850" xr:uid="{00000000-0005-0000-0000-00000B340000}"/>
    <cellStyle name="RowTitles1-Detail 2 3 4 5 6 2" xfId="17804" xr:uid="{00000000-0005-0000-0000-00000C340000}"/>
    <cellStyle name="RowTitles1-Detail 2 3 4 5 7" xfId="19405" xr:uid="{00000000-0005-0000-0000-00000D340000}"/>
    <cellStyle name="RowTitles1-Detail 2 3 4 6" xfId="1674" xr:uid="{00000000-0005-0000-0000-00000E340000}"/>
    <cellStyle name="RowTitles1-Detail 2 3 4 6 2" xfId="2402" xr:uid="{00000000-0005-0000-0000-00000F340000}"/>
    <cellStyle name="RowTitles1-Detail 2 3 4 6 2 2" xfId="12043" xr:uid="{00000000-0005-0000-0000-000010340000}"/>
    <cellStyle name="RowTitles1-Detail 2 3 4 6 2 2 2" xfId="22443" xr:uid="{00000000-0005-0000-0000-000011340000}"/>
    <cellStyle name="RowTitles1-Detail 2 3 4 6 2 2 2 2" xfId="34124" xr:uid="{00000000-0005-0000-0000-000012340000}"/>
    <cellStyle name="RowTitles1-Detail 2 3 4 6 2 2 3" xfId="31324" xr:uid="{00000000-0005-0000-0000-000013340000}"/>
    <cellStyle name="RowTitles1-Detail 2 3 4 6 2 3" xfId="15690" xr:uid="{00000000-0005-0000-0000-000014340000}"/>
    <cellStyle name="RowTitles1-Detail 2 3 4 6 2 3 2" xfId="28356" xr:uid="{00000000-0005-0000-0000-000015340000}"/>
    <cellStyle name="RowTitles1-Detail 2 3 4 6 2 3 2 2" xfId="37143" xr:uid="{00000000-0005-0000-0000-000016340000}"/>
    <cellStyle name="RowTitles1-Detail 2 3 4 6 2 4" xfId="7395" xr:uid="{00000000-0005-0000-0000-000017340000}"/>
    <cellStyle name="RowTitles1-Detail 2 3 4 6 2 4 2" xfId="26125" xr:uid="{00000000-0005-0000-0000-000018340000}"/>
    <cellStyle name="RowTitles1-Detail 2 3 4 6 2 5" xfId="25176" xr:uid="{00000000-0005-0000-0000-000019340000}"/>
    <cellStyle name="RowTitles1-Detail 2 3 4 6 3" xfId="4452" xr:uid="{00000000-0005-0000-0000-00001A340000}"/>
    <cellStyle name="RowTitles1-Detail 2 3 4 6 3 2" xfId="14074" xr:uid="{00000000-0005-0000-0000-00001B340000}"/>
    <cellStyle name="RowTitles1-Detail 2 3 4 6 3 2 2" xfId="24406" xr:uid="{00000000-0005-0000-0000-00001C340000}"/>
    <cellStyle name="RowTitles1-Detail 2 3 4 6 3 2 2 2" xfId="35558" xr:uid="{00000000-0005-0000-0000-00001D340000}"/>
    <cellStyle name="RowTitles1-Detail 2 3 4 6 3 2 3" xfId="33014" xr:uid="{00000000-0005-0000-0000-00001E340000}"/>
    <cellStyle name="RowTitles1-Detail 2 3 4 6 3 3" xfId="17619" xr:uid="{00000000-0005-0000-0000-00001F340000}"/>
    <cellStyle name="RowTitles1-Detail 2 3 4 6 3 3 2" xfId="30285" xr:uid="{00000000-0005-0000-0000-000020340000}"/>
    <cellStyle name="RowTitles1-Detail 2 3 4 6 3 3 2 2" xfId="39062" xr:uid="{00000000-0005-0000-0000-000021340000}"/>
    <cellStyle name="RowTitles1-Detail 2 3 4 6 3 4" xfId="9718" xr:uid="{00000000-0005-0000-0000-000022340000}"/>
    <cellStyle name="RowTitles1-Detail 2 3 4 6 3 4 2" xfId="20155" xr:uid="{00000000-0005-0000-0000-000023340000}"/>
    <cellStyle name="RowTitles1-Detail 2 3 4 6 3 5" xfId="19119" xr:uid="{00000000-0005-0000-0000-000024340000}"/>
    <cellStyle name="RowTitles1-Detail 2 3 4 6 4" xfId="11345" xr:uid="{00000000-0005-0000-0000-000025340000}"/>
    <cellStyle name="RowTitles1-Detail 2 3 4 6 4 2" xfId="21770" xr:uid="{00000000-0005-0000-0000-000026340000}"/>
    <cellStyle name="RowTitles1-Detail 2 3 4 6 4 2 2" xfId="33843" xr:uid="{00000000-0005-0000-0000-000027340000}"/>
    <cellStyle name="RowTitles1-Detail 2 3 4 6 4 3" xfId="31029" xr:uid="{00000000-0005-0000-0000-000028340000}"/>
    <cellStyle name="RowTitles1-Detail 2 3 4 6 5" xfId="15052" xr:uid="{00000000-0005-0000-0000-000029340000}"/>
    <cellStyle name="RowTitles1-Detail 2 3 4 6 5 2" xfId="27721" xr:uid="{00000000-0005-0000-0000-00002A340000}"/>
    <cellStyle name="RowTitles1-Detail 2 3 4 6 5 2 2" xfId="36533" xr:uid="{00000000-0005-0000-0000-00002B340000}"/>
    <cellStyle name="RowTitles1-Detail 2 3 4 6 6" xfId="5851" xr:uid="{00000000-0005-0000-0000-00002C340000}"/>
    <cellStyle name="RowTitles1-Detail 2 3 4 6 6 2" xfId="5442" xr:uid="{00000000-0005-0000-0000-00002D340000}"/>
    <cellStyle name="RowTitles1-Detail 2 3 4 6 7" xfId="26077" xr:uid="{00000000-0005-0000-0000-00002E340000}"/>
    <cellStyle name="RowTitles1-Detail 2 3 4 7" xfId="2397" xr:uid="{00000000-0005-0000-0000-00002F340000}"/>
    <cellStyle name="RowTitles1-Detail 2 3 4 7 2" xfId="12038" xr:uid="{00000000-0005-0000-0000-000030340000}"/>
    <cellStyle name="RowTitles1-Detail 2 3 4 7 2 2" xfId="22438" xr:uid="{00000000-0005-0000-0000-000031340000}"/>
    <cellStyle name="RowTitles1-Detail 2 3 4 7 2 2 2" xfId="34119" xr:uid="{00000000-0005-0000-0000-000032340000}"/>
    <cellStyle name="RowTitles1-Detail 2 3 4 7 2 3" xfId="31319" xr:uid="{00000000-0005-0000-0000-000033340000}"/>
    <cellStyle name="RowTitles1-Detail 2 3 4 7 3" xfId="15685" xr:uid="{00000000-0005-0000-0000-000034340000}"/>
    <cellStyle name="RowTitles1-Detail 2 3 4 7 3 2" xfId="28351" xr:uid="{00000000-0005-0000-0000-000035340000}"/>
    <cellStyle name="RowTitles1-Detail 2 3 4 7 3 2 2" xfId="37138" xr:uid="{00000000-0005-0000-0000-000036340000}"/>
    <cellStyle name="RowTitles1-Detail 2 3 4 7 4" xfId="6429" xr:uid="{00000000-0005-0000-0000-000037340000}"/>
    <cellStyle name="RowTitles1-Detail 2 3 4 7 4 2" xfId="18523" xr:uid="{00000000-0005-0000-0000-000038340000}"/>
    <cellStyle name="RowTitles1-Detail 2 3 4 7 5" xfId="18053" xr:uid="{00000000-0005-0000-0000-000039340000}"/>
    <cellStyle name="RowTitles1-Detail 2 3 4 8" xfId="8046" xr:uid="{00000000-0005-0000-0000-00003A340000}"/>
    <cellStyle name="RowTitles1-Detail 2 3 4 8 2" xfId="26419" xr:uid="{00000000-0005-0000-0000-00003B340000}"/>
    <cellStyle name="RowTitles1-Detail 2 3 4 9" xfId="10201" xr:uid="{00000000-0005-0000-0000-00003C340000}"/>
    <cellStyle name="RowTitles1-Detail 2 3 4 9 2" xfId="20131" xr:uid="{00000000-0005-0000-0000-00003D340000}"/>
    <cellStyle name="RowTitles1-Detail 2 3 4 9 2 2" xfId="33281" xr:uid="{00000000-0005-0000-0000-00003E340000}"/>
    <cellStyle name="RowTitles1-Detail 2 3 4_STUD aligned by INSTIT" xfId="4968" xr:uid="{00000000-0005-0000-0000-00003F340000}"/>
    <cellStyle name="RowTitles1-Detail 2 3 5" xfId="353" xr:uid="{00000000-0005-0000-0000-000040340000}"/>
    <cellStyle name="RowTitles1-Detail 2 3 5 2" xfId="709" xr:uid="{00000000-0005-0000-0000-000041340000}"/>
    <cellStyle name="RowTitles1-Detail 2 3 5 2 2" xfId="2404" xr:uid="{00000000-0005-0000-0000-000042340000}"/>
    <cellStyle name="RowTitles1-Detail 2 3 5 2 2 2" xfId="12045" xr:uid="{00000000-0005-0000-0000-000043340000}"/>
    <cellStyle name="RowTitles1-Detail 2 3 5 2 2 2 2" xfId="22445" xr:uid="{00000000-0005-0000-0000-000044340000}"/>
    <cellStyle name="RowTitles1-Detail 2 3 5 2 2 2 2 2" xfId="34126" xr:uid="{00000000-0005-0000-0000-000045340000}"/>
    <cellStyle name="RowTitles1-Detail 2 3 5 2 2 2 3" xfId="31326" xr:uid="{00000000-0005-0000-0000-000046340000}"/>
    <cellStyle name="RowTitles1-Detail 2 3 5 2 2 3" xfId="15692" xr:uid="{00000000-0005-0000-0000-000047340000}"/>
    <cellStyle name="RowTitles1-Detail 2 3 5 2 2 3 2" xfId="28358" xr:uid="{00000000-0005-0000-0000-000048340000}"/>
    <cellStyle name="RowTitles1-Detail 2 3 5 2 2 3 2 2" xfId="37145" xr:uid="{00000000-0005-0000-0000-000049340000}"/>
    <cellStyle name="RowTitles1-Detail 2 3 5 2 2 4" xfId="6689" xr:uid="{00000000-0005-0000-0000-00004A340000}"/>
    <cellStyle name="RowTitles1-Detail 2 3 5 2 2 4 2" xfId="20091" xr:uid="{00000000-0005-0000-0000-00004B340000}"/>
    <cellStyle name="RowTitles1-Detail 2 3 5 2 2 5" xfId="18326" xr:uid="{00000000-0005-0000-0000-00004C340000}"/>
    <cellStyle name="RowTitles1-Detail 2 3 5 2 3" xfId="3494" xr:uid="{00000000-0005-0000-0000-00004D340000}"/>
    <cellStyle name="RowTitles1-Detail 2 3 5 2 3 2" xfId="13128" xr:uid="{00000000-0005-0000-0000-00004E340000}"/>
    <cellStyle name="RowTitles1-Detail 2 3 5 2 3 2 2" xfId="23496" xr:uid="{00000000-0005-0000-0000-00004F340000}"/>
    <cellStyle name="RowTitles1-Detail 2 3 5 2 3 2 2 2" xfId="34955" xr:uid="{00000000-0005-0000-0000-000050340000}"/>
    <cellStyle name="RowTitles1-Detail 2 3 5 2 3 2 3" xfId="32315" xr:uid="{00000000-0005-0000-0000-000051340000}"/>
    <cellStyle name="RowTitles1-Detail 2 3 5 2 3 3" xfId="16737" xr:uid="{00000000-0005-0000-0000-000052340000}"/>
    <cellStyle name="RowTitles1-Detail 2 3 5 2 3 3 2" xfId="29403" xr:uid="{00000000-0005-0000-0000-000053340000}"/>
    <cellStyle name="RowTitles1-Detail 2 3 5 2 3 3 2 2" xfId="38186" xr:uid="{00000000-0005-0000-0000-000054340000}"/>
    <cellStyle name="RowTitles1-Detail 2 3 5 2 3 4" xfId="8196" xr:uid="{00000000-0005-0000-0000-000055340000}"/>
    <cellStyle name="RowTitles1-Detail 2 3 5 2 3 4 2" xfId="20537" xr:uid="{00000000-0005-0000-0000-000056340000}"/>
    <cellStyle name="RowTitles1-Detail 2 3 5 2 3 5" xfId="26525" xr:uid="{00000000-0005-0000-0000-000057340000}"/>
    <cellStyle name="RowTitles1-Detail 2 3 5 2 4" xfId="8713" xr:uid="{00000000-0005-0000-0000-000058340000}"/>
    <cellStyle name="RowTitles1-Detail 2 3 5 2 4 2" xfId="18478" xr:uid="{00000000-0005-0000-0000-000059340000}"/>
    <cellStyle name="RowTitles1-Detail 2 3 5 2 5" xfId="10494" xr:uid="{00000000-0005-0000-0000-00005A340000}"/>
    <cellStyle name="RowTitles1-Detail 2 3 5 2 5 2" xfId="20996" xr:uid="{00000000-0005-0000-0000-00005B340000}"/>
    <cellStyle name="RowTitles1-Detail 2 3 5 2 5 2 2" xfId="33383" xr:uid="{00000000-0005-0000-0000-00005C340000}"/>
    <cellStyle name="RowTitles1-Detail 2 3 5 2 5 3" xfId="30491" xr:uid="{00000000-0005-0000-0000-00005D340000}"/>
    <cellStyle name="RowTitles1-Detail 2 3 5 2 6" xfId="10692" xr:uid="{00000000-0005-0000-0000-00005E340000}"/>
    <cellStyle name="RowTitles1-Detail 2 3 5 2 6 2" xfId="18133" xr:uid="{00000000-0005-0000-0000-00005F340000}"/>
    <cellStyle name="RowTitles1-Detail 2 3 5 2 6 2 2" xfId="33167" xr:uid="{00000000-0005-0000-0000-000060340000}"/>
    <cellStyle name="RowTitles1-Detail 2 3 5 2 7" xfId="5225" xr:uid="{00000000-0005-0000-0000-000061340000}"/>
    <cellStyle name="RowTitles1-Detail 2 3 5 2 7 2" xfId="26064" xr:uid="{00000000-0005-0000-0000-000062340000}"/>
    <cellStyle name="RowTitles1-Detail 2 3 5 2 8" xfId="20662" xr:uid="{00000000-0005-0000-0000-000063340000}"/>
    <cellStyle name="RowTitles1-Detail 2 3 5 3" xfId="988" xr:uid="{00000000-0005-0000-0000-000064340000}"/>
    <cellStyle name="RowTitles1-Detail 2 3 5 3 2" xfId="2405" xr:uid="{00000000-0005-0000-0000-000065340000}"/>
    <cellStyle name="RowTitles1-Detail 2 3 5 3 2 2" xfId="12046" xr:uid="{00000000-0005-0000-0000-000066340000}"/>
    <cellStyle name="RowTitles1-Detail 2 3 5 3 2 2 2" xfId="22446" xr:uid="{00000000-0005-0000-0000-000067340000}"/>
    <cellStyle name="RowTitles1-Detail 2 3 5 3 2 2 2 2" xfId="34127" xr:uid="{00000000-0005-0000-0000-000068340000}"/>
    <cellStyle name="RowTitles1-Detail 2 3 5 3 2 2 3" xfId="31327" xr:uid="{00000000-0005-0000-0000-000069340000}"/>
    <cellStyle name="RowTitles1-Detail 2 3 5 3 2 3" xfId="15693" xr:uid="{00000000-0005-0000-0000-00006A340000}"/>
    <cellStyle name="RowTitles1-Detail 2 3 5 3 2 3 2" xfId="28359" xr:uid="{00000000-0005-0000-0000-00006B340000}"/>
    <cellStyle name="RowTitles1-Detail 2 3 5 3 2 3 2 2" xfId="37146" xr:uid="{00000000-0005-0000-0000-00006C340000}"/>
    <cellStyle name="RowTitles1-Detail 2 3 5 3 2 4" xfId="6840" xr:uid="{00000000-0005-0000-0000-00006D340000}"/>
    <cellStyle name="RowTitles1-Detail 2 3 5 3 2 4 2" xfId="20085" xr:uid="{00000000-0005-0000-0000-00006E340000}"/>
    <cellStyle name="RowTitles1-Detail 2 3 5 3 2 5" xfId="19068" xr:uid="{00000000-0005-0000-0000-00006F340000}"/>
    <cellStyle name="RowTitles1-Detail 2 3 5 3 3" xfId="3766" xr:uid="{00000000-0005-0000-0000-000070340000}"/>
    <cellStyle name="RowTitles1-Detail 2 3 5 3 3 2" xfId="13393" xr:uid="{00000000-0005-0000-0000-000071340000}"/>
    <cellStyle name="RowTitles1-Detail 2 3 5 3 3 2 2" xfId="23758" xr:uid="{00000000-0005-0000-0000-000072340000}"/>
    <cellStyle name="RowTitles1-Detail 2 3 5 3 3 2 2 2" xfId="35119" xr:uid="{00000000-0005-0000-0000-000073340000}"/>
    <cellStyle name="RowTitles1-Detail 2 3 5 3 3 2 3" xfId="32506" xr:uid="{00000000-0005-0000-0000-000074340000}"/>
    <cellStyle name="RowTitles1-Detail 2 3 5 3 3 3" xfId="16992" xr:uid="{00000000-0005-0000-0000-000075340000}"/>
    <cellStyle name="RowTitles1-Detail 2 3 5 3 3 3 2" xfId="29658" xr:uid="{00000000-0005-0000-0000-000076340000}"/>
    <cellStyle name="RowTitles1-Detail 2 3 5 3 3 3 2 2" xfId="38437" xr:uid="{00000000-0005-0000-0000-000077340000}"/>
    <cellStyle name="RowTitles1-Detail 2 3 5 3 3 4" xfId="8346" xr:uid="{00000000-0005-0000-0000-000078340000}"/>
    <cellStyle name="RowTitles1-Detail 2 3 5 3 3 4 2" xfId="24991" xr:uid="{00000000-0005-0000-0000-000079340000}"/>
    <cellStyle name="RowTitles1-Detail 2 3 5 3 3 5" xfId="18937" xr:uid="{00000000-0005-0000-0000-00007A340000}"/>
    <cellStyle name="RowTitles1-Detail 2 3 5 3 4" xfId="9139" xr:uid="{00000000-0005-0000-0000-00007B340000}"/>
    <cellStyle name="RowTitles1-Detail 2 3 5 3 4 2" xfId="25585" xr:uid="{00000000-0005-0000-0000-00007C340000}"/>
    <cellStyle name="RowTitles1-Detail 2 3 5 3 5" xfId="14395" xr:uid="{00000000-0005-0000-0000-00007D340000}"/>
    <cellStyle name="RowTitles1-Detail 2 3 5 3 5 2" xfId="27092" xr:uid="{00000000-0005-0000-0000-00007E340000}"/>
    <cellStyle name="RowTitles1-Detail 2 3 5 3 5 2 2" xfId="35931" xr:uid="{00000000-0005-0000-0000-00007F340000}"/>
    <cellStyle name="RowTitles1-Detail 2 3 5 4" xfId="1221" xr:uid="{00000000-0005-0000-0000-000080340000}"/>
    <cellStyle name="RowTitles1-Detail 2 3 5 4 2" xfId="2406" xr:uid="{00000000-0005-0000-0000-000081340000}"/>
    <cellStyle name="RowTitles1-Detail 2 3 5 4 2 2" xfId="12047" xr:uid="{00000000-0005-0000-0000-000082340000}"/>
    <cellStyle name="RowTitles1-Detail 2 3 5 4 2 2 2" xfId="22447" xr:uid="{00000000-0005-0000-0000-000083340000}"/>
    <cellStyle name="RowTitles1-Detail 2 3 5 4 2 2 2 2" xfId="34128" xr:uid="{00000000-0005-0000-0000-000084340000}"/>
    <cellStyle name="RowTitles1-Detail 2 3 5 4 2 2 3" xfId="31328" xr:uid="{00000000-0005-0000-0000-000085340000}"/>
    <cellStyle name="RowTitles1-Detail 2 3 5 4 2 3" xfId="15694" xr:uid="{00000000-0005-0000-0000-000086340000}"/>
    <cellStyle name="RowTitles1-Detail 2 3 5 4 2 3 2" xfId="28360" xr:uid="{00000000-0005-0000-0000-000087340000}"/>
    <cellStyle name="RowTitles1-Detail 2 3 5 4 2 3 2 2" xfId="37147" xr:uid="{00000000-0005-0000-0000-000088340000}"/>
    <cellStyle name="RowTitles1-Detail 2 3 5 4 2 4" xfId="7396" xr:uid="{00000000-0005-0000-0000-000089340000}"/>
    <cellStyle name="RowTitles1-Detail 2 3 5 4 2 4 2" xfId="20699" xr:uid="{00000000-0005-0000-0000-00008A340000}"/>
    <cellStyle name="RowTitles1-Detail 2 3 5 4 2 5" xfId="26735" xr:uid="{00000000-0005-0000-0000-00008B340000}"/>
    <cellStyle name="RowTitles1-Detail 2 3 5 4 3" xfId="3999" xr:uid="{00000000-0005-0000-0000-00008C340000}"/>
    <cellStyle name="RowTitles1-Detail 2 3 5 4 3 2" xfId="13621" xr:uid="{00000000-0005-0000-0000-00008D340000}"/>
    <cellStyle name="RowTitles1-Detail 2 3 5 4 3 2 2" xfId="23978" xr:uid="{00000000-0005-0000-0000-00008E340000}"/>
    <cellStyle name="RowTitles1-Detail 2 3 5 4 3 2 2 2" xfId="35267" xr:uid="{00000000-0005-0000-0000-00008F340000}"/>
    <cellStyle name="RowTitles1-Detail 2 3 5 4 3 2 3" xfId="32678" xr:uid="{00000000-0005-0000-0000-000090340000}"/>
    <cellStyle name="RowTitles1-Detail 2 3 5 4 3 3" xfId="17205" xr:uid="{00000000-0005-0000-0000-000091340000}"/>
    <cellStyle name="RowTitles1-Detail 2 3 5 4 3 3 2" xfId="29871" xr:uid="{00000000-0005-0000-0000-000092340000}"/>
    <cellStyle name="RowTitles1-Detail 2 3 5 4 3 3 2 2" xfId="38648" xr:uid="{00000000-0005-0000-0000-000093340000}"/>
    <cellStyle name="RowTitles1-Detail 2 3 5 4 3 4" xfId="9719" xr:uid="{00000000-0005-0000-0000-000094340000}"/>
    <cellStyle name="RowTitles1-Detail 2 3 5 4 3 4 2" xfId="25564" xr:uid="{00000000-0005-0000-0000-000095340000}"/>
    <cellStyle name="RowTitles1-Detail 2 3 5 4 3 5" xfId="22235" xr:uid="{00000000-0005-0000-0000-000096340000}"/>
    <cellStyle name="RowTitles1-Detail 2 3 5 4 4" xfId="10892" xr:uid="{00000000-0005-0000-0000-000097340000}"/>
    <cellStyle name="RowTitles1-Detail 2 3 5 4 4 2" xfId="21336" xr:uid="{00000000-0005-0000-0000-000098340000}"/>
    <cellStyle name="RowTitles1-Detail 2 3 5 4 4 2 2" xfId="33552" xr:uid="{00000000-0005-0000-0000-000099340000}"/>
    <cellStyle name="RowTitles1-Detail 2 3 5 4 4 3" xfId="30693" xr:uid="{00000000-0005-0000-0000-00009A340000}"/>
    <cellStyle name="RowTitles1-Detail 2 3 5 4 5" xfId="14599" xr:uid="{00000000-0005-0000-0000-00009B340000}"/>
    <cellStyle name="RowTitles1-Detail 2 3 5 4 5 2" xfId="27288" xr:uid="{00000000-0005-0000-0000-00009C340000}"/>
    <cellStyle name="RowTitles1-Detail 2 3 5 4 5 2 2" xfId="36119" xr:uid="{00000000-0005-0000-0000-00009D340000}"/>
    <cellStyle name="RowTitles1-Detail 2 3 5 4 6" xfId="5852" xr:uid="{00000000-0005-0000-0000-00009E340000}"/>
    <cellStyle name="RowTitles1-Detail 2 3 5 4 6 2" xfId="26827" xr:uid="{00000000-0005-0000-0000-00009F340000}"/>
    <cellStyle name="RowTitles1-Detail 2 3 5 4 7" xfId="26889" xr:uid="{00000000-0005-0000-0000-0000A0340000}"/>
    <cellStyle name="RowTitles1-Detail 2 3 5 5" xfId="1440" xr:uid="{00000000-0005-0000-0000-0000A1340000}"/>
    <cellStyle name="RowTitles1-Detail 2 3 5 5 2" xfId="2407" xr:uid="{00000000-0005-0000-0000-0000A2340000}"/>
    <cellStyle name="RowTitles1-Detail 2 3 5 5 2 2" xfId="12048" xr:uid="{00000000-0005-0000-0000-0000A3340000}"/>
    <cellStyle name="RowTitles1-Detail 2 3 5 5 2 2 2" xfId="22448" xr:uid="{00000000-0005-0000-0000-0000A4340000}"/>
    <cellStyle name="RowTitles1-Detail 2 3 5 5 2 2 2 2" xfId="34129" xr:uid="{00000000-0005-0000-0000-0000A5340000}"/>
    <cellStyle name="RowTitles1-Detail 2 3 5 5 2 2 3" xfId="31329" xr:uid="{00000000-0005-0000-0000-0000A6340000}"/>
    <cellStyle name="RowTitles1-Detail 2 3 5 5 2 3" xfId="15695" xr:uid="{00000000-0005-0000-0000-0000A7340000}"/>
    <cellStyle name="RowTitles1-Detail 2 3 5 5 2 3 2" xfId="28361" xr:uid="{00000000-0005-0000-0000-0000A8340000}"/>
    <cellStyle name="RowTitles1-Detail 2 3 5 5 2 3 2 2" xfId="37148" xr:uid="{00000000-0005-0000-0000-0000A9340000}"/>
    <cellStyle name="RowTitles1-Detail 2 3 5 5 2 4" xfId="7397" xr:uid="{00000000-0005-0000-0000-0000AA340000}"/>
    <cellStyle name="RowTitles1-Detail 2 3 5 5 2 4 2" xfId="24050" xr:uid="{00000000-0005-0000-0000-0000AB340000}"/>
    <cellStyle name="RowTitles1-Detail 2 3 5 5 2 5" xfId="20512" xr:uid="{00000000-0005-0000-0000-0000AC340000}"/>
    <cellStyle name="RowTitles1-Detail 2 3 5 5 3" xfId="4218" xr:uid="{00000000-0005-0000-0000-0000AD340000}"/>
    <cellStyle name="RowTitles1-Detail 2 3 5 5 3 2" xfId="13840" xr:uid="{00000000-0005-0000-0000-0000AE340000}"/>
    <cellStyle name="RowTitles1-Detail 2 3 5 5 3 2 2" xfId="24185" xr:uid="{00000000-0005-0000-0000-0000AF340000}"/>
    <cellStyle name="RowTitles1-Detail 2 3 5 5 3 2 2 2" xfId="35409" xr:uid="{00000000-0005-0000-0000-0000B0340000}"/>
    <cellStyle name="RowTitles1-Detail 2 3 5 5 3 2 3" xfId="32841" xr:uid="{00000000-0005-0000-0000-0000B1340000}"/>
    <cellStyle name="RowTitles1-Detail 2 3 5 5 3 3" xfId="17406" xr:uid="{00000000-0005-0000-0000-0000B2340000}"/>
    <cellStyle name="RowTitles1-Detail 2 3 5 5 3 3 2" xfId="30072" xr:uid="{00000000-0005-0000-0000-0000B3340000}"/>
    <cellStyle name="RowTitles1-Detail 2 3 5 5 3 3 2 2" xfId="38849" xr:uid="{00000000-0005-0000-0000-0000B4340000}"/>
    <cellStyle name="RowTitles1-Detail 2 3 5 5 3 4" xfId="9720" xr:uid="{00000000-0005-0000-0000-0000B5340000}"/>
    <cellStyle name="RowTitles1-Detail 2 3 5 5 3 4 2" xfId="25709" xr:uid="{00000000-0005-0000-0000-0000B6340000}"/>
    <cellStyle name="RowTitles1-Detail 2 3 5 5 3 5" xfId="18813" xr:uid="{00000000-0005-0000-0000-0000B7340000}"/>
    <cellStyle name="RowTitles1-Detail 2 3 5 5 4" xfId="11111" xr:uid="{00000000-0005-0000-0000-0000B8340000}"/>
    <cellStyle name="RowTitles1-Detail 2 3 5 5 4 2" xfId="21545" xr:uid="{00000000-0005-0000-0000-0000B9340000}"/>
    <cellStyle name="RowTitles1-Detail 2 3 5 5 4 2 2" xfId="33694" xr:uid="{00000000-0005-0000-0000-0000BA340000}"/>
    <cellStyle name="RowTitles1-Detail 2 3 5 5 4 3" xfId="30856" xr:uid="{00000000-0005-0000-0000-0000BB340000}"/>
    <cellStyle name="RowTitles1-Detail 2 3 5 5 5" xfId="14818" xr:uid="{00000000-0005-0000-0000-0000BC340000}"/>
    <cellStyle name="RowTitles1-Detail 2 3 5 5 5 2" xfId="27499" xr:uid="{00000000-0005-0000-0000-0000BD340000}"/>
    <cellStyle name="RowTitles1-Detail 2 3 5 5 5 2 2" xfId="36320" xr:uid="{00000000-0005-0000-0000-0000BE340000}"/>
    <cellStyle name="RowTitles1-Detail 2 3 5 5 6" xfId="5853" xr:uid="{00000000-0005-0000-0000-0000BF340000}"/>
    <cellStyle name="RowTitles1-Detail 2 3 5 5 6 2" xfId="26535" xr:uid="{00000000-0005-0000-0000-0000C0340000}"/>
    <cellStyle name="RowTitles1-Detail 2 3 5 5 7" xfId="25997" xr:uid="{00000000-0005-0000-0000-0000C1340000}"/>
    <cellStyle name="RowTitles1-Detail 2 3 5 6" xfId="1642" xr:uid="{00000000-0005-0000-0000-0000C2340000}"/>
    <cellStyle name="RowTitles1-Detail 2 3 5 6 2" xfId="2408" xr:uid="{00000000-0005-0000-0000-0000C3340000}"/>
    <cellStyle name="RowTitles1-Detail 2 3 5 6 2 2" xfId="12049" xr:uid="{00000000-0005-0000-0000-0000C4340000}"/>
    <cellStyle name="RowTitles1-Detail 2 3 5 6 2 2 2" xfId="22449" xr:uid="{00000000-0005-0000-0000-0000C5340000}"/>
    <cellStyle name="RowTitles1-Detail 2 3 5 6 2 2 2 2" xfId="34130" xr:uid="{00000000-0005-0000-0000-0000C6340000}"/>
    <cellStyle name="RowTitles1-Detail 2 3 5 6 2 2 3" xfId="31330" xr:uid="{00000000-0005-0000-0000-0000C7340000}"/>
    <cellStyle name="RowTitles1-Detail 2 3 5 6 2 3" xfId="15696" xr:uid="{00000000-0005-0000-0000-0000C8340000}"/>
    <cellStyle name="RowTitles1-Detail 2 3 5 6 2 3 2" xfId="28362" xr:uid="{00000000-0005-0000-0000-0000C9340000}"/>
    <cellStyle name="RowTitles1-Detail 2 3 5 6 2 3 2 2" xfId="37149" xr:uid="{00000000-0005-0000-0000-0000CA340000}"/>
    <cellStyle name="RowTitles1-Detail 2 3 5 6 2 4" xfId="7398" xr:uid="{00000000-0005-0000-0000-0000CB340000}"/>
    <cellStyle name="RowTitles1-Detail 2 3 5 6 2 4 2" xfId="19881" xr:uid="{00000000-0005-0000-0000-0000CC340000}"/>
    <cellStyle name="RowTitles1-Detail 2 3 5 6 2 5" xfId="19830" xr:uid="{00000000-0005-0000-0000-0000CD340000}"/>
    <cellStyle name="RowTitles1-Detail 2 3 5 6 3" xfId="4420" xr:uid="{00000000-0005-0000-0000-0000CE340000}"/>
    <cellStyle name="RowTitles1-Detail 2 3 5 6 3 2" xfId="14042" xr:uid="{00000000-0005-0000-0000-0000CF340000}"/>
    <cellStyle name="RowTitles1-Detail 2 3 5 6 3 2 2" xfId="24379" xr:uid="{00000000-0005-0000-0000-0000D0340000}"/>
    <cellStyle name="RowTitles1-Detail 2 3 5 6 3 2 2 2" xfId="35540" xr:uid="{00000000-0005-0000-0000-0000D1340000}"/>
    <cellStyle name="RowTitles1-Detail 2 3 5 6 3 2 3" xfId="32993" xr:uid="{00000000-0005-0000-0000-0000D2340000}"/>
    <cellStyle name="RowTitles1-Detail 2 3 5 6 3 3" xfId="17593" xr:uid="{00000000-0005-0000-0000-0000D3340000}"/>
    <cellStyle name="RowTitles1-Detail 2 3 5 6 3 3 2" xfId="30259" xr:uid="{00000000-0005-0000-0000-0000D4340000}"/>
    <cellStyle name="RowTitles1-Detail 2 3 5 6 3 3 2 2" xfId="39036" xr:uid="{00000000-0005-0000-0000-0000D5340000}"/>
    <cellStyle name="RowTitles1-Detail 2 3 5 6 3 4" xfId="9721" xr:uid="{00000000-0005-0000-0000-0000D6340000}"/>
    <cellStyle name="RowTitles1-Detail 2 3 5 6 3 4 2" xfId="25868" xr:uid="{00000000-0005-0000-0000-0000D7340000}"/>
    <cellStyle name="RowTitles1-Detail 2 3 5 6 3 5" xfId="18174" xr:uid="{00000000-0005-0000-0000-0000D8340000}"/>
    <cellStyle name="RowTitles1-Detail 2 3 5 6 4" xfId="11313" xr:uid="{00000000-0005-0000-0000-0000D9340000}"/>
    <cellStyle name="RowTitles1-Detail 2 3 5 6 4 2" xfId="21742" xr:uid="{00000000-0005-0000-0000-0000DA340000}"/>
    <cellStyle name="RowTitles1-Detail 2 3 5 6 4 2 2" xfId="33825" xr:uid="{00000000-0005-0000-0000-0000DB340000}"/>
    <cellStyle name="RowTitles1-Detail 2 3 5 6 4 3" xfId="31008" xr:uid="{00000000-0005-0000-0000-0000DC340000}"/>
    <cellStyle name="RowTitles1-Detail 2 3 5 6 5" xfId="15020" xr:uid="{00000000-0005-0000-0000-0000DD340000}"/>
    <cellStyle name="RowTitles1-Detail 2 3 5 6 5 2" xfId="27693" xr:uid="{00000000-0005-0000-0000-0000DE340000}"/>
    <cellStyle name="RowTitles1-Detail 2 3 5 6 5 2 2" xfId="36507" xr:uid="{00000000-0005-0000-0000-0000DF340000}"/>
    <cellStyle name="RowTitles1-Detail 2 3 5 6 6" xfId="5854" xr:uid="{00000000-0005-0000-0000-0000E0340000}"/>
    <cellStyle name="RowTitles1-Detail 2 3 5 6 6 2" xfId="25217" xr:uid="{00000000-0005-0000-0000-0000E1340000}"/>
    <cellStyle name="RowTitles1-Detail 2 3 5 6 7" xfId="19911" xr:uid="{00000000-0005-0000-0000-0000E2340000}"/>
    <cellStyle name="RowTitles1-Detail 2 3 5 7" xfId="2403" xr:uid="{00000000-0005-0000-0000-0000E3340000}"/>
    <cellStyle name="RowTitles1-Detail 2 3 5 7 2" xfId="12044" xr:uid="{00000000-0005-0000-0000-0000E4340000}"/>
    <cellStyle name="RowTitles1-Detail 2 3 5 7 2 2" xfId="22444" xr:uid="{00000000-0005-0000-0000-0000E5340000}"/>
    <cellStyle name="RowTitles1-Detail 2 3 5 7 2 2 2" xfId="34125" xr:uid="{00000000-0005-0000-0000-0000E6340000}"/>
    <cellStyle name="RowTitles1-Detail 2 3 5 7 2 3" xfId="31325" xr:uid="{00000000-0005-0000-0000-0000E7340000}"/>
    <cellStyle name="RowTitles1-Detail 2 3 5 7 3" xfId="15691" xr:uid="{00000000-0005-0000-0000-0000E8340000}"/>
    <cellStyle name="RowTitles1-Detail 2 3 5 7 3 2" xfId="28357" xr:uid="{00000000-0005-0000-0000-0000E9340000}"/>
    <cellStyle name="RowTitles1-Detail 2 3 5 7 3 2 2" xfId="37144" xr:uid="{00000000-0005-0000-0000-0000EA340000}"/>
    <cellStyle name="RowTitles1-Detail 2 3 5 7 4" xfId="6398" xr:uid="{00000000-0005-0000-0000-0000EB340000}"/>
    <cellStyle name="RowTitles1-Detail 2 3 5 7 4 2" xfId="19786" xr:uid="{00000000-0005-0000-0000-0000EC340000}"/>
    <cellStyle name="RowTitles1-Detail 2 3 5 7 5" xfId="26387" xr:uid="{00000000-0005-0000-0000-0000ED340000}"/>
    <cellStyle name="RowTitles1-Detail 2 3 5 8" xfId="3304" xr:uid="{00000000-0005-0000-0000-0000EE340000}"/>
    <cellStyle name="RowTitles1-Detail 2 3 5 8 2" xfId="12945" xr:uid="{00000000-0005-0000-0000-0000EF340000}"/>
    <cellStyle name="RowTitles1-Detail 2 3 5 8 2 2" xfId="23317" xr:uid="{00000000-0005-0000-0000-0000F0340000}"/>
    <cellStyle name="RowTitles1-Detail 2 3 5 8 2 2 2" xfId="34852" xr:uid="{00000000-0005-0000-0000-0000F1340000}"/>
    <cellStyle name="RowTitles1-Detail 2 3 5 8 2 3" xfId="32196" xr:uid="{00000000-0005-0000-0000-0000F2340000}"/>
    <cellStyle name="RowTitles1-Detail 2 3 5 8 3" xfId="16562" xr:uid="{00000000-0005-0000-0000-0000F3340000}"/>
    <cellStyle name="RowTitles1-Detail 2 3 5 8 3 2" xfId="29228" xr:uid="{00000000-0005-0000-0000-0000F4340000}"/>
    <cellStyle name="RowTitles1-Detail 2 3 5 8 3 2 2" xfId="38015" xr:uid="{00000000-0005-0000-0000-0000F5340000}"/>
    <cellStyle name="RowTitles1-Detail 2 3 5 8 4" xfId="8922" xr:uid="{00000000-0005-0000-0000-0000F6340000}"/>
    <cellStyle name="RowTitles1-Detail 2 3 5 8 4 2" xfId="26326" xr:uid="{00000000-0005-0000-0000-0000F7340000}"/>
    <cellStyle name="RowTitles1-Detail 2 3 5 8 5" xfId="20248" xr:uid="{00000000-0005-0000-0000-0000F8340000}"/>
    <cellStyle name="RowTitles1-Detail 2 3 5 9" xfId="10548" xr:uid="{00000000-0005-0000-0000-0000F9340000}"/>
    <cellStyle name="RowTitles1-Detail 2 3 5 9 2" xfId="26468" xr:uid="{00000000-0005-0000-0000-0000FA340000}"/>
    <cellStyle name="RowTitles1-Detail 2 3 5 9 2 2" xfId="35756" xr:uid="{00000000-0005-0000-0000-0000FB340000}"/>
    <cellStyle name="RowTitles1-Detail 2 3 5_STUD aligned by INSTIT" xfId="4969" xr:uid="{00000000-0005-0000-0000-0000FC340000}"/>
    <cellStyle name="RowTitles1-Detail 2 3 6" xfId="374" xr:uid="{00000000-0005-0000-0000-0000FD340000}"/>
    <cellStyle name="RowTitles1-Detail 2 3 6 2" xfId="730" xr:uid="{00000000-0005-0000-0000-0000FE340000}"/>
    <cellStyle name="RowTitles1-Detail 2 3 6 2 2" xfId="2410" xr:uid="{00000000-0005-0000-0000-0000FF340000}"/>
    <cellStyle name="RowTitles1-Detail 2 3 6 2 2 2" xfId="12051" xr:uid="{00000000-0005-0000-0000-000000350000}"/>
    <cellStyle name="RowTitles1-Detail 2 3 6 2 2 2 2" xfId="22451" xr:uid="{00000000-0005-0000-0000-000001350000}"/>
    <cellStyle name="RowTitles1-Detail 2 3 6 2 2 2 2 2" xfId="34132" xr:uid="{00000000-0005-0000-0000-000002350000}"/>
    <cellStyle name="RowTitles1-Detail 2 3 6 2 2 2 3" xfId="31332" xr:uid="{00000000-0005-0000-0000-000003350000}"/>
    <cellStyle name="RowTitles1-Detail 2 3 6 2 2 3" xfId="15698" xr:uid="{00000000-0005-0000-0000-000004350000}"/>
    <cellStyle name="RowTitles1-Detail 2 3 6 2 2 3 2" xfId="28364" xr:uid="{00000000-0005-0000-0000-000005350000}"/>
    <cellStyle name="RowTitles1-Detail 2 3 6 2 2 3 2 2" xfId="37151" xr:uid="{00000000-0005-0000-0000-000006350000}"/>
    <cellStyle name="RowTitles1-Detail 2 3 6 2 2 4" xfId="6702" xr:uid="{00000000-0005-0000-0000-000007350000}"/>
    <cellStyle name="RowTitles1-Detail 2 3 6 2 2 4 2" xfId="18546" xr:uid="{00000000-0005-0000-0000-000008350000}"/>
    <cellStyle name="RowTitles1-Detail 2 3 6 2 2 5" xfId="19258" xr:uid="{00000000-0005-0000-0000-000009350000}"/>
    <cellStyle name="RowTitles1-Detail 2 3 6 2 3" xfId="3511" xr:uid="{00000000-0005-0000-0000-00000A350000}"/>
    <cellStyle name="RowTitles1-Detail 2 3 6 2 3 2" xfId="13143" xr:uid="{00000000-0005-0000-0000-00000B350000}"/>
    <cellStyle name="RowTitles1-Detail 2 3 6 2 3 2 2" xfId="23512" xr:uid="{00000000-0005-0000-0000-00000C350000}"/>
    <cellStyle name="RowTitles1-Detail 2 3 6 2 3 2 2 2" xfId="34965" xr:uid="{00000000-0005-0000-0000-00000D350000}"/>
    <cellStyle name="RowTitles1-Detail 2 3 6 2 3 2 3" xfId="32327" xr:uid="{00000000-0005-0000-0000-00000E350000}"/>
    <cellStyle name="RowTitles1-Detail 2 3 6 2 3 3" xfId="16754" xr:uid="{00000000-0005-0000-0000-00000F350000}"/>
    <cellStyle name="RowTitles1-Detail 2 3 6 2 3 3 2" xfId="29420" xr:uid="{00000000-0005-0000-0000-000010350000}"/>
    <cellStyle name="RowTitles1-Detail 2 3 6 2 3 3 2 2" xfId="38201" xr:uid="{00000000-0005-0000-0000-000011350000}"/>
    <cellStyle name="RowTitles1-Detail 2 3 6 2 3 4" xfId="8208" xr:uid="{00000000-0005-0000-0000-000012350000}"/>
    <cellStyle name="RowTitles1-Detail 2 3 6 2 3 4 2" xfId="24577" xr:uid="{00000000-0005-0000-0000-000013350000}"/>
    <cellStyle name="RowTitles1-Detail 2 3 6 2 3 5" xfId="20672" xr:uid="{00000000-0005-0000-0000-000014350000}"/>
    <cellStyle name="RowTitles1-Detail 2 3 6 2 4" xfId="7860" xr:uid="{00000000-0005-0000-0000-000015350000}"/>
    <cellStyle name="RowTitles1-Detail 2 3 6 2 4 2" xfId="20578" xr:uid="{00000000-0005-0000-0000-000016350000}"/>
    <cellStyle name="RowTitles1-Detail 2 3 6 2 5" xfId="10513" xr:uid="{00000000-0005-0000-0000-000017350000}"/>
    <cellStyle name="RowTitles1-Detail 2 3 6 2 5 2" xfId="21010" xr:uid="{00000000-0005-0000-0000-000018350000}"/>
    <cellStyle name="RowTitles1-Detail 2 3 6 2 5 2 2" xfId="33388" xr:uid="{00000000-0005-0000-0000-000019350000}"/>
    <cellStyle name="RowTitles1-Detail 2 3 6 2 5 3" xfId="30499" xr:uid="{00000000-0005-0000-0000-00001A350000}"/>
    <cellStyle name="RowTitles1-Detail 2 3 6 2 6" xfId="10753" xr:uid="{00000000-0005-0000-0000-00001B350000}"/>
    <cellStyle name="RowTitles1-Detail 2 3 6 2 6 2" xfId="20793" xr:uid="{00000000-0005-0000-0000-00001C350000}"/>
    <cellStyle name="RowTitles1-Detail 2 3 6 2 6 2 2" xfId="33319" xr:uid="{00000000-0005-0000-0000-00001D350000}"/>
    <cellStyle name="RowTitles1-Detail 2 3 6 3" xfId="1009" xr:uid="{00000000-0005-0000-0000-00001E350000}"/>
    <cellStyle name="RowTitles1-Detail 2 3 6 3 2" xfId="2411" xr:uid="{00000000-0005-0000-0000-00001F350000}"/>
    <cellStyle name="RowTitles1-Detail 2 3 6 3 2 2" xfId="12052" xr:uid="{00000000-0005-0000-0000-000020350000}"/>
    <cellStyle name="RowTitles1-Detail 2 3 6 3 2 2 2" xfId="22452" xr:uid="{00000000-0005-0000-0000-000021350000}"/>
    <cellStyle name="RowTitles1-Detail 2 3 6 3 2 2 2 2" xfId="34133" xr:uid="{00000000-0005-0000-0000-000022350000}"/>
    <cellStyle name="RowTitles1-Detail 2 3 6 3 2 2 3" xfId="31333" xr:uid="{00000000-0005-0000-0000-000023350000}"/>
    <cellStyle name="RowTitles1-Detail 2 3 6 3 2 3" xfId="15699" xr:uid="{00000000-0005-0000-0000-000024350000}"/>
    <cellStyle name="RowTitles1-Detail 2 3 6 3 2 3 2" xfId="28365" xr:uid="{00000000-0005-0000-0000-000025350000}"/>
    <cellStyle name="RowTitles1-Detail 2 3 6 3 2 3 2 2" xfId="37152" xr:uid="{00000000-0005-0000-0000-000026350000}"/>
    <cellStyle name="RowTitles1-Detail 2 3 6 3 2 4" xfId="6856" xr:uid="{00000000-0005-0000-0000-000027350000}"/>
    <cellStyle name="RowTitles1-Detail 2 3 6 3 2 4 2" xfId="18085" xr:uid="{00000000-0005-0000-0000-000028350000}"/>
    <cellStyle name="RowTitles1-Detail 2 3 6 3 2 5" xfId="6528" xr:uid="{00000000-0005-0000-0000-000029350000}"/>
    <cellStyle name="RowTitles1-Detail 2 3 6 3 3" xfId="3787" xr:uid="{00000000-0005-0000-0000-00002A350000}"/>
    <cellStyle name="RowTitles1-Detail 2 3 6 3 3 2" xfId="13414" xr:uid="{00000000-0005-0000-0000-00002B350000}"/>
    <cellStyle name="RowTitles1-Detail 2 3 6 3 3 2 2" xfId="23777" xr:uid="{00000000-0005-0000-0000-00002C350000}"/>
    <cellStyle name="RowTitles1-Detail 2 3 6 3 3 2 2 2" xfId="35130" xr:uid="{00000000-0005-0000-0000-00002D350000}"/>
    <cellStyle name="RowTitles1-Detail 2 3 6 3 3 2 3" xfId="32520" xr:uid="{00000000-0005-0000-0000-00002E350000}"/>
    <cellStyle name="RowTitles1-Detail 2 3 6 3 3 3" xfId="17009" xr:uid="{00000000-0005-0000-0000-00002F350000}"/>
    <cellStyle name="RowTitles1-Detail 2 3 6 3 3 3 2" xfId="29675" xr:uid="{00000000-0005-0000-0000-000030350000}"/>
    <cellStyle name="RowTitles1-Detail 2 3 6 3 3 3 2 2" xfId="38454" xr:uid="{00000000-0005-0000-0000-000031350000}"/>
    <cellStyle name="RowTitles1-Detail 2 3 6 3 3 4" xfId="8362" xr:uid="{00000000-0005-0000-0000-000032350000}"/>
    <cellStyle name="RowTitles1-Detail 2 3 6 3 3 4 2" xfId="24638" xr:uid="{00000000-0005-0000-0000-000033350000}"/>
    <cellStyle name="RowTitles1-Detail 2 3 6 3 3 5" xfId="17776" xr:uid="{00000000-0005-0000-0000-000034350000}"/>
    <cellStyle name="RowTitles1-Detail 2 3 6 3 4" xfId="9155" xr:uid="{00000000-0005-0000-0000-000035350000}"/>
    <cellStyle name="RowTitles1-Detail 2 3 6 3 4 2" xfId="26744" xr:uid="{00000000-0005-0000-0000-000036350000}"/>
    <cellStyle name="RowTitles1-Detail 2 3 6 3 5" xfId="14413" xr:uid="{00000000-0005-0000-0000-000037350000}"/>
    <cellStyle name="RowTitles1-Detail 2 3 6 3 5 2" xfId="27107" xr:uid="{00000000-0005-0000-0000-000038350000}"/>
    <cellStyle name="RowTitles1-Detail 2 3 6 3 5 2 2" xfId="35945" xr:uid="{00000000-0005-0000-0000-000039350000}"/>
    <cellStyle name="RowTitles1-Detail 2 3 6 3 6" xfId="5363" xr:uid="{00000000-0005-0000-0000-00003A350000}"/>
    <cellStyle name="RowTitles1-Detail 2 3 6 3 6 2" xfId="18926" xr:uid="{00000000-0005-0000-0000-00003B350000}"/>
    <cellStyle name="RowTitles1-Detail 2 3 6 3 7" xfId="21188" xr:uid="{00000000-0005-0000-0000-00003C350000}"/>
    <cellStyle name="RowTitles1-Detail 2 3 6 4" xfId="1242" xr:uid="{00000000-0005-0000-0000-00003D350000}"/>
    <cellStyle name="RowTitles1-Detail 2 3 6 4 2" xfId="2412" xr:uid="{00000000-0005-0000-0000-00003E350000}"/>
    <cellStyle name="RowTitles1-Detail 2 3 6 4 2 2" xfId="12053" xr:uid="{00000000-0005-0000-0000-00003F350000}"/>
    <cellStyle name="RowTitles1-Detail 2 3 6 4 2 2 2" xfId="22453" xr:uid="{00000000-0005-0000-0000-000040350000}"/>
    <cellStyle name="RowTitles1-Detail 2 3 6 4 2 2 2 2" xfId="34134" xr:uid="{00000000-0005-0000-0000-000041350000}"/>
    <cellStyle name="RowTitles1-Detail 2 3 6 4 2 2 3" xfId="31334" xr:uid="{00000000-0005-0000-0000-000042350000}"/>
    <cellStyle name="RowTitles1-Detail 2 3 6 4 2 3" xfId="15700" xr:uid="{00000000-0005-0000-0000-000043350000}"/>
    <cellStyle name="RowTitles1-Detail 2 3 6 4 2 3 2" xfId="28366" xr:uid="{00000000-0005-0000-0000-000044350000}"/>
    <cellStyle name="RowTitles1-Detail 2 3 6 4 2 3 2 2" xfId="37153" xr:uid="{00000000-0005-0000-0000-000045350000}"/>
    <cellStyle name="RowTitles1-Detail 2 3 6 4 2 4" xfId="7082" xr:uid="{00000000-0005-0000-0000-000046350000}"/>
    <cellStyle name="RowTitles1-Detail 2 3 6 4 2 4 2" xfId="25866" xr:uid="{00000000-0005-0000-0000-000047350000}"/>
    <cellStyle name="RowTitles1-Detail 2 3 6 4 2 5" xfId="6230" xr:uid="{00000000-0005-0000-0000-000048350000}"/>
    <cellStyle name="RowTitles1-Detail 2 3 6 4 3" xfId="4020" xr:uid="{00000000-0005-0000-0000-000049350000}"/>
    <cellStyle name="RowTitles1-Detail 2 3 6 4 3 2" xfId="13642" xr:uid="{00000000-0005-0000-0000-00004A350000}"/>
    <cellStyle name="RowTitles1-Detail 2 3 6 4 3 2 2" xfId="23995" xr:uid="{00000000-0005-0000-0000-00004B350000}"/>
    <cellStyle name="RowTitles1-Detail 2 3 6 4 3 2 2 2" xfId="35278" xr:uid="{00000000-0005-0000-0000-00004C350000}"/>
    <cellStyle name="RowTitles1-Detail 2 3 6 4 3 2 3" xfId="32691" xr:uid="{00000000-0005-0000-0000-00004D350000}"/>
    <cellStyle name="RowTitles1-Detail 2 3 6 4 3 3" xfId="17222" xr:uid="{00000000-0005-0000-0000-00004E350000}"/>
    <cellStyle name="RowTitles1-Detail 2 3 6 4 3 3 2" xfId="29888" xr:uid="{00000000-0005-0000-0000-00004F350000}"/>
    <cellStyle name="RowTitles1-Detail 2 3 6 4 3 3 2 2" xfId="38665" xr:uid="{00000000-0005-0000-0000-000050350000}"/>
    <cellStyle name="RowTitles1-Detail 2 3 6 4 3 4" xfId="8590" xr:uid="{00000000-0005-0000-0000-000051350000}"/>
    <cellStyle name="RowTitles1-Detail 2 3 6 4 3 4 2" xfId="19444" xr:uid="{00000000-0005-0000-0000-000052350000}"/>
    <cellStyle name="RowTitles1-Detail 2 3 6 4 3 5" xfId="20426" xr:uid="{00000000-0005-0000-0000-000053350000}"/>
    <cellStyle name="RowTitles1-Detail 2 3 6 4 4" xfId="9386" xr:uid="{00000000-0005-0000-0000-000054350000}"/>
    <cellStyle name="RowTitles1-Detail 2 3 6 4 4 2" xfId="25034" xr:uid="{00000000-0005-0000-0000-000055350000}"/>
    <cellStyle name="RowTitles1-Detail 2 3 6 4 5" xfId="10913" xr:uid="{00000000-0005-0000-0000-000056350000}"/>
    <cellStyle name="RowTitles1-Detail 2 3 6 4 5 2" xfId="21354" xr:uid="{00000000-0005-0000-0000-000057350000}"/>
    <cellStyle name="RowTitles1-Detail 2 3 6 4 5 2 2" xfId="33563" xr:uid="{00000000-0005-0000-0000-000058350000}"/>
    <cellStyle name="RowTitles1-Detail 2 3 6 4 5 3" xfId="30706" xr:uid="{00000000-0005-0000-0000-000059350000}"/>
    <cellStyle name="RowTitles1-Detail 2 3 6 4 6" xfId="14620" xr:uid="{00000000-0005-0000-0000-00005A350000}"/>
    <cellStyle name="RowTitles1-Detail 2 3 6 4 6 2" xfId="27306" xr:uid="{00000000-0005-0000-0000-00005B350000}"/>
    <cellStyle name="RowTitles1-Detail 2 3 6 4 6 2 2" xfId="36136" xr:uid="{00000000-0005-0000-0000-00005C350000}"/>
    <cellStyle name="RowTitles1-Detail 2 3 6 4 7" xfId="5541" xr:uid="{00000000-0005-0000-0000-00005D350000}"/>
    <cellStyle name="RowTitles1-Detail 2 3 6 4 7 2" xfId="26269" xr:uid="{00000000-0005-0000-0000-00005E350000}"/>
    <cellStyle name="RowTitles1-Detail 2 3 6 4 8" xfId="25682" xr:uid="{00000000-0005-0000-0000-00005F350000}"/>
    <cellStyle name="RowTitles1-Detail 2 3 6 5" xfId="1459" xr:uid="{00000000-0005-0000-0000-000060350000}"/>
    <cellStyle name="RowTitles1-Detail 2 3 6 5 2" xfId="2413" xr:uid="{00000000-0005-0000-0000-000061350000}"/>
    <cellStyle name="RowTitles1-Detail 2 3 6 5 2 2" xfId="12054" xr:uid="{00000000-0005-0000-0000-000062350000}"/>
    <cellStyle name="RowTitles1-Detail 2 3 6 5 2 2 2" xfId="22454" xr:uid="{00000000-0005-0000-0000-000063350000}"/>
    <cellStyle name="RowTitles1-Detail 2 3 6 5 2 2 2 2" xfId="34135" xr:uid="{00000000-0005-0000-0000-000064350000}"/>
    <cellStyle name="RowTitles1-Detail 2 3 6 5 2 2 3" xfId="31335" xr:uid="{00000000-0005-0000-0000-000065350000}"/>
    <cellStyle name="RowTitles1-Detail 2 3 6 5 2 3" xfId="15701" xr:uid="{00000000-0005-0000-0000-000066350000}"/>
    <cellStyle name="RowTitles1-Detail 2 3 6 5 2 3 2" xfId="28367" xr:uid="{00000000-0005-0000-0000-000067350000}"/>
    <cellStyle name="RowTitles1-Detail 2 3 6 5 2 3 2 2" xfId="37154" xr:uid="{00000000-0005-0000-0000-000068350000}"/>
    <cellStyle name="RowTitles1-Detail 2 3 6 5 2 4" xfId="7399" xr:uid="{00000000-0005-0000-0000-000069350000}"/>
    <cellStyle name="RowTitles1-Detail 2 3 6 5 2 4 2" xfId="26521" xr:uid="{00000000-0005-0000-0000-00006A350000}"/>
    <cellStyle name="RowTitles1-Detail 2 3 6 5 2 5" xfId="26469" xr:uid="{00000000-0005-0000-0000-00006B350000}"/>
    <cellStyle name="RowTitles1-Detail 2 3 6 5 3" xfId="4237" xr:uid="{00000000-0005-0000-0000-00006C350000}"/>
    <cellStyle name="RowTitles1-Detail 2 3 6 5 3 2" xfId="13859" xr:uid="{00000000-0005-0000-0000-00006D350000}"/>
    <cellStyle name="RowTitles1-Detail 2 3 6 5 3 2 2" xfId="24202" xr:uid="{00000000-0005-0000-0000-00006E350000}"/>
    <cellStyle name="RowTitles1-Detail 2 3 6 5 3 2 2 2" xfId="35419" xr:uid="{00000000-0005-0000-0000-00006F350000}"/>
    <cellStyle name="RowTitles1-Detail 2 3 6 5 3 2 3" xfId="32853" xr:uid="{00000000-0005-0000-0000-000070350000}"/>
    <cellStyle name="RowTitles1-Detail 2 3 6 5 3 3" xfId="17421" xr:uid="{00000000-0005-0000-0000-000071350000}"/>
    <cellStyle name="RowTitles1-Detail 2 3 6 5 3 3 2" xfId="30087" xr:uid="{00000000-0005-0000-0000-000072350000}"/>
    <cellStyle name="RowTitles1-Detail 2 3 6 5 3 3 2 2" xfId="38864" xr:uid="{00000000-0005-0000-0000-000073350000}"/>
    <cellStyle name="RowTitles1-Detail 2 3 6 5 3 4" xfId="9722" xr:uid="{00000000-0005-0000-0000-000074350000}"/>
    <cellStyle name="RowTitles1-Detail 2 3 6 5 3 4 2" xfId="19694" xr:uid="{00000000-0005-0000-0000-000075350000}"/>
    <cellStyle name="RowTitles1-Detail 2 3 6 5 3 5" xfId="18940" xr:uid="{00000000-0005-0000-0000-000076350000}"/>
    <cellStyle name="RowTitles1-Detail 2 3 6 5 4" xfId="11130" xr:uid="{00000000-0005-0000-0000-000077350000}"/>
    <cellStyle name="RowTitles1-Detail 2 3 6 5 4 2" xfId="21562" xr:uid="{00000000-0005-0000-0000-000078350000}"/>
    <cellStyle name="RowTitles1-Detail 2 3 6 5 4 2 2" xfId="33704" xr:uid="{00000000-0005-0000-0000-000079350000}"/>
    <cellStyle name="RowTitles1-Detail 2 3 6 5 4 3" xfId="30868" xr:uid="{00000000-0005-0000-0000-00007A350000}"/>
    <cellStyle name="RowTitles1-Detail 2 3 6 5 5" xfId="14837" xr:uid="{00000000-0005-0000-0000-00007B350000}"/>
    <cellStyle name="RowTitles1-Detail 2 3 6 5 5 2" xfId="27515" xr:uid="{00000000-0005-0000-0000-00007C350000}"/>
    <cellStyle name="RowTitles1-Detail 2 3 6 5 5 2 2" xfId="36335" xr:uid="{00000000-0005-0000-0000-00007D350000}"/>
    <cellStyle name="RowTitles1-Detail 2 3 6 5 6" xfId="5855" xr:uid="{00000000-0005-0000-0000-00007E350000}"/>
    <cellStyle name="RowTitles1-Detail 2 3 6 5 6 2" xfId="20196" xr:uid="{00000000-0005-0000-0000-00007F350000}"/>
    <cellStyle name="RowTitles1-Detail 2 3 6 5 7" xfId="25161" xr:uid="{00000000-0005-0000-0000-000080350000}"/>
    <cellStyle name="RowTitles1-Detail 2 3 6 6" xfId="1661" xr:uid="{00000000-0005-0000-0000-000081350000}"/>
    <cellStyle name="RowTitles1-Detail 2 3 6 6 2" xfId="2414" xr:uid="{00000000-0005-0000-0000-000082350000}"/>
    <cellStyle name="RowTitles1-Detail 2 3 6 6 2 2" xfId="12055" xr:uid="{00000000-0005-0000-0000-000083350000}"/>
    <cellStyle name="RowTitles1-Detail 2 3 6 6 2 2 2" xfId="22455" xr:uid="{00000000-0005-0000-0000-000084350000}"/>
    <cellStyle name="RowTitles1-Detail 2 3 6 6 2 2 2 2" xfId="34136" xr:uid="{00000000-0005-0000-0000-000085350000}"/>
    <cellStyle name="RowTitles1-Detail 2 3 6 6 2 2 3" xfId="31336" xr:uid="{00000000-0005-0000-0000-000086350000}"/>
    <cellStyle name="RowTitles1-Detail 2 3 6 6 2 3" xfId="15702" xr:uid="{00000000-0005-0000-0000-000087350000}"/>
    <cellStyle name="RowTitles1-Detail 2 3 6 6 2 3 2" xfId="28368" xr:uid="{00000000-0005-0000-0000-000088350000}"/>
    <cellStyle name="RowTitles1-Detail 2 3 6 6 2 3 2 2" xfId="37155" xr:uid="{00000000-0005-0000-0000-000089350000}"/>
    <cellStyle name="RowTitles1-Detail 2 3 6 6 2 4" xfId="7400" xr:uid="{00000000-0005-0000-0000-00008A350000}"/>
    <cellStyle name="RowTitles1-Detail 2 3 6 6 2 4 2" xfId="20575" xr:uid="{00000000-0005-0000-0000-00008B350000}"/>
    <cellStyle name="RowTitles1-Detail 2 3 6 6 2 5" xfId="26333" xr:uid="{00000000-0005-0000-0000-00008C350000}"/>
    <cellStyle name="RowTitles1-Detail 2 3 6 6 3" xfId="4439" xr:uid="{00000000-0005-0000-0000-00008D350000}"/>
    <cellStyle name="RowTitles1-Detail 2 3 6 6 3 2" xfId="14061" xr:uid="{00000000-0005-0000-0000-00008E350000}"/>
    <cellStyle name="RowTitles1-Detail 2 3 6 6 3 2 2" xfId="24395" xr:uid="{00000000-0005-0000-0000-00008F350000}"/>
    <cellStyle name="RowTitles1-Detail 2 3 6 6 3 2 2 2" xfId="35550" xr:uid="{00000000-0005-0000-0000-000090350000}"/>
    <cellStyle name="RowTitles1-Detail 2 3 6 6 3 2 3" xfId="33005" xr:uid="{00000000-0005-0000-0000-000091350000}"/>
    <cellStyle name="RowTitles1-Detail 2 3 6 6 3 3" xfId="17608" xr:uid="{00000000-0005-0000-0000-000092350000}"/>
    <cellStyle name="RowTitles1-Detail 2 3 6 6 3 3 2" xfId="30274" xr:uid="{00000000-0005-0000-0000-000093350000}"/>
    <cellStyle name="RowTitles1-Detail 2 3 6 6 3 3 2 2" xfId="39051" xr:uid="{00000000-0005-0000-0000-000094350000}"/>
    <cellStyle name="RowTitles1-Detail 2 3 6 6 3 4" xfId="9723" xr:uid="{00000000-0005-0000-0000-000095350000}"/>
    <cellStyle name="RowTitles1-Detail 2 3 6 6 3 4 2" xfId="25499" xr:uid="{00000000-0005-0000-0000-000096350000}"/>
    <cellStyle name="RowTitles1-Detail 2 3 6 6 3 5" xfId="20047" xr:uid="{00000000-0005-0000-0000-000097350000}"/>
    <cellStyle name="RowTitles1-Detail 2 3 6 6 4" xfId="11332" xr:uid="{00000000-0005-0000-0000-000098350000}"/>
    <cellStyle name="RowTitles1-Detail 2 3 6 6 4 2" xfId="21758" xr:uid="{00000000-0005-0000-0000-000099350000}"/>
    <cellStyle name="RowTitles1-Detail 2 3 6 6 4 2 2" xfId="33835" xr:uid="{00000000-0005-0000-0000-00009A350000}"/>
    <cellStyle name="RowTitles1-Detail 2 3 6 6 4 3" xfId="31020" xr:uid="{00000000-0005-0000-0000-00009B350000}"/>
    <cellStyle name="RowTitles1-Detail 2 3 6 6 5" xfId="15039" xr:uid="{00000000-0005-0000-0000-00009C350000}"/>
    <cellStyle name="RowTitles1-Detail 2 3 6 6 5 2" xfId="27709" xr:uid="{00000000-0005-0000-0000-00009D350000}"/>
    <cellStyle name="RowTitles1-Detail 2 3 6 6 5 2 2" xfId="36522" xr:uid="{00000000-0005-0000-0000-00009E350000}"/>
    <cellStyle name="RowTitles1-Detail 2 3 6 6 6" xfId="5856" xr:uid="{00000000-0005-0000-0000-00009F350000}"/>
    <cellStyle name="RowTitles1-Detail 2 3 6 6 6 2" xfId="20003" xr:uid="{00000000-0005-0000-0000-0000A0350000}"/>
    <cellStyle name="RowTitles1-Detail 2 3 6 6 7" xfId="7184" xr:uid="{00000000-0005-0000-0000-0000A1350000}"/>
    <cellStyle name="RowTitles1-Detail 2 3 6 7" xfId="2409" xr:uid="{00000000-0005-0000-0000-0000A2350000}"/>
    <cellStyle name="RowTitles1-Detail 2 3 6 7 2" xfId="12050" xr:uid="{00000000-0005-0000-0000-0000A3350000}"/>
    <cellStyle name="RowTitles1-Detail 2 3 6 7 2 2" xfId="22450" xr:uid="{00000000-0005-0000-0000-0000A4350000}"/>
    <cellStyle name="RowTitles1-Detail 2 3 6 7 2 2 2" xfId="34131" xr:uid="{00000000-0005-0000-0000-0000A5350000}"/>
    <cellStyle name="RowTitles1-Detail 2 3 6 7 2 3" xfId="31331" xr:uid="{00000000-0005-0000-0000-0000A6350000}"/>
    <cellStyle name="RowTitles1-Detail 2 3 6 7 3" xfId="15697" xr:uid="{00000000-0005-0000-0000-0000A7350000}"/>
    <cellStyle name="RowTitles1-Detail 2 3 6 7 3 2" xfId="28363" xr:uid="{00000000-0005-0000-0000-0000A8350000}"/>
    <cellStyle name="RowTitles1-Detail 2 3 6 7 3 2 2" xfId="37150" xr:uid="{00000000-0005-0000-0000-0000A9350000}"/>
    <cellStyle name="RowTitles1-Detail 2 3 6 7 4" xfId="6417" xr:uid="{00000000-0005-0000-0000-0000AA350000}"/>
    <cellStyle name="RowTitles1-Detail 2 3 6 7 4 2" xfId="26671" xr:uid="{00000000-0005-0000-0000-0000AB350000}"/>
    <cellStyle name="RowTitles1-Detail 2 3 6 7 5" xfId="24842" xr:uid="{00000000-0005-0000-0000-0000AC350000}"/>
    <cellStyle name="RowTitles1-Detail 2 3 6 8" xfId="7921" xr:uid="{00000000-0005-0000-0000-0000AD350000}"/>
    <cellStyle name="RowTitles1-Detail 2 3 6 8 2" xfId="7199" xr:uid="{00000000-0005-0000-0000-0000AE350000}"/>
    <cellStyle name="RowTitles1-Detail 2 3 6 9" xfId="10805" xr:uid="{00000000-0005-0000-0000-0000AF350000}"/>
    <cellStyle name="RowTitles1-Detail 2 3 6 9 2" xfId="20105" xr:uid="{00000000-0005-0000-0000-0000B0350000}"/>
    <cellStyle name="RowTitles1-Detail 2 3 6 9 2 2" xfId="33279" xr:uid="{00000000-0005-0000-0000-0000B1350000}"/>
    <cellStyle name="RowTitles1-Detail 2 3 6_STUD aligned by INSTIT" xfId="4970" xr:uid="{00000000-0005-0000-0000-0000B2350000}"/>
    <cellStyle name="RowTitles1-Detail 2 3 7" xfId="608" xr:uid="{00000000-0005-0000-0000-0000B3350000}"/>
    <cellStyle name="RowTitles1-Detail 2 3 7 2" xfId="2415" xr:uid="{00000000-0005-0000-0000-0000B4350000}"/>
    <cellStyle name="RowTitles1-Detail 2 3 7 2 2" xfId="12056" xr:uid="{00000000-0005-0000-0000-0000B5350000}"/>
    <cellStyle name="RowTitles1-Detail 2 3 7 2 2 2" xfId="22456" xr:uid="{00000000-0005-0000-0000-0000B6350000}"/>
    <cellStyle name="RowTitles1-Detail 2 3 7 2 2 2 2" xfId="34137" xr:uid="{00000000-0005-0000-0000-0000B7350000}"/>
    <cellStyle name="RowTitles1-Detail 2 3 7 2 2 3" xfId="31337" xr:uid="{00000000-0005-0000-0000-0000B8350000}"/>
    <cellStyle name="RowTitles1-Detail 2 3 7 2 3" xfId="15703" xr:uid="{00000000-0005-0000-0000-0000B9350000}"/>
    <cellStyle name="RowTitles1-Detail 2 3 7 2 3 2" xfId="28369" xr:uid="{00000000-0005-0000-0000-0000BA350000}"/>
    <cellStyle name="RowTitles1-Detail 2 3 7 2 3 2 2" xfId="37156" xr:uid="{00000000-0005-0000-0000-0000BB350000}"/>
    <cellStyle name="RowTitles1-Detail 2 3 7 2 4" xfId="6617" xr:uid="{00000000-0005-0000-0000-0000BC350000}"/>
    <cellStyle name="RowTitles1-Detail 2 3 7 2 4 2" xfId="18460" xr:uid="{00000000-0005-0000-0000-0000BD350000}"/>
    <cellStyle name="RowTitles1-Detail 2 3 7 2 5" xfId="18263" xr:uid="{00000000-0005-0000-0000-0000BE350000}"/>
    <cellStyle name="RowTitles1-Detail 2 3 7 3" xfId="3421" xr:uid="{00000000-0005-0000-0000-0000BF350000}"/>
    <cellStyle name="RowTitles1-Detail 2 3 7 3 2" xfId="13058" xr:uid="{00000000-0005-0000-0000-0000C0350000}"/>
    <cellStyle name="RowTitles1-Detail 2 3 7 3 2 2" xfId="23426" xr:uid="{00000000-0005-0000-0000-0000C1350000}"/>
    <cellStyle name="RowTitles1-Detail 2 3 7 3 2 2 2" xfId="34915" xr:uid="{00000000-0005-0000-0000-0000C2350000}"/>
    <cellStyle name="RowTitles1-Detail 2 3 7 3 2 3" xfId="32270" xr:uid="{00000000-0005-0000-0000-0000C3350000}"/>
    <cellStyle name="RowTitles1-Detail 2 3 7 3 3" xfId="16669" xr:uid="{00000000-0005-0000-0000-0000C4350000}"/>
    <cellStyle name="RowTitles1-Detail 2 3 7 3 3 2" xfId="29335" xr:uid="{00000000-0005-0000-0000-0000C5350000}"/>
    <cellStyle name="RowTitles1-Detail 2 3 7 3 3 2 2" xfId="38118" xr:uid="{00000000-0005-0000-0000-0000C6350000}"/>
    <cellStyle name="RowTitles1-Detail 2 3 7 3 4" xfId="8120" xr:uid="{00000000-0005-0000-0000-0000C7350000}"/>
    <cellStyle name="RowTitles1-Detail 2 3 7 3 4 2" xfId="20045" xr:uid="{00000000-0005-0000-0000-0000C8350000}"/>
    <cellStyle name="RowTitles1-Detail 2 3 7 3 5" xfId="25085" xr:uid="{00000000-0005-0000-0000-0000C9350000}"/>
    <cellStyle name="RowTitles1-Detail 2 3 7 4" xfId="8762" xr:uid="{00000000-0005-0000-0000-0000CA350000}"/>
    <cellStyle name="RowTitles1-Detail 2 3 7 4 2" xfId="25829" xr:uid="{00000000-0005-0000-0000-0000CB350000}"/>
    <cellStyle name="RowTitles1-Detail 2 3 7 5" xfId="10408" xr:uid="{00000000-0005-0000-0000-0000CC350000}"/>
    <cellStyle name="RowTitles1-Detail 2 3 7 5 2" xfId="20917" xr:uid="{00000000-0005-0000-0000-0000CD350000}"/>
    <cellStyle name="RowTitles1-Detail 2 3 7 5 2 2" xfId="33344" xr:uid="{00000000-0005-0000-0000-0000CE350000}"/>
    <cellStyle name="RowTitles1-Detail 2 3 7 5 3" xfId="30448" xr:uid="{00000000-0005-0000-0000-0000CF350000}"/>
    <cellStyle name="RowTitles1-Detail 2 3 7 6" xfId="11823" xr:uid="{00000000-0005-0000-0000-0000D0350000}"/>
    <cellStyle name="RowTitles1-Detail 2 3 7 6 2" xfId="19595" xr:uid="{00000000-0005-0000-0000-0000D1350000}"/>
    <cellStyle name="RowTitles1-Detail 2 3 7 6 2 2" xfId="33249" xr:uid="{00000000-0005-0000-0000-0000D2350000}"/>
    <cellStyle name="RowTitles1-Detail 2 3 8" xfId="904" xr:uid="{00000000-0005-0000-0000-0000D3350000}"/>
    <cellStyle name="RowTitles1-Detail 2 3 8 2" xfId="2416" xr:uid="{00000000-0005-0000-0000-0000D4350000}"/>
    <cellStyle name="RowTitles1-Detail 2 3 8 2 2" xfId="12057" xr:uid="{00000000-0005-0000-0000-0000D5350000}"/>
    <cellStyle name="RowTitles1-Detail 2 3 8 2 2 2" xfId="22457" xr:uid="{00000000-0005-0000-0000-0000D6350000}"/>
    <cellStyle name="RowTitles1-Detail 2 3 8 2 2 2 2" xfId="34138" xr:uid="{00000000-0005-0000-0000-0000D7350000}"/>
    <cellStyle name="RowTitles1-Detail 2 3 8 2 2 3" xfId="31338" xr:uid="{00000000-0005-0000-0000-0000D8350000}"/>
    <cellStyle name="RowTitles1-Detail 2 3 8 2 3" xfId="15704" xr:uid="{00000000-0005-0000-0000-0000D9350000}"/>
    <cellStyle name="RowTitles1-Detail 2 3 8 2 3 2" xfId="28370" xr:uid="{00000000-0005-0000-0000-0000DA350000}"/>
    <cellStyle name="RowTitles1-Detail 2 3 8 2 3 2 2" xfId="37157" xr:uid="{00000000-0005-0000-0000-0000DB350000}"/>
    <cellStyle name="RowTitles1-Detail 2 3 8 2 4" xfId="6645" xr:uid="{00000000-0005-0000-0000-0000DC350000}"/>
    <cellStyle name="RowTitles1-Detail 2 3 8 2 4 2" xfId="26165" xr:uid="{00000000-0005-0000-0000-0000DD350000}"/>
    <cellStyle name="RowTitles1-Detail 2 3 8 2 5" xfId="25764" xr:uid="{00000000-0005-0000-0000-0000DE350000}"/>
    <cellStyle name="RowTitles1-Detail 2 3 8 3" xfId="3683" xr:uid="{00000000-0005-0000-0000-0000DF350000}"/>
    <cellStyle name="RowTitles1-Detail 2 3 8 3 2" xfId="13310" xr:uid="{00000000-0005-0000-0000-0000E0350000}"/>
    <cellStyle name="RowTitles1-Detail 2 3 8 3 2 2" xfId="23675" xr:uid="{00000000-0005-0000-0000-0000E1350000}"/>
    <cellStyle name="RowTitles1-Detail 2 3 8 3 2 2 2" xfId="35072" xr:uid="{00000000-0005-0000-0000-0000E2350000}"/>
    <cellStyle name="RowTitles1-Detail 2 3 8 3 2 3" xfId="32450" xr:uid="{00000000-0005-0000-0000-0000E3350000}"/>
    <cellStyle name="RowTitles1-Detail 2 3 8 3 3" xfId="16911" xr:uid="{00000000-0005-0000-0000-0000E4350000}"/>
    <cellStyle name="RowTitles1-Detail 2 3 8 3 3 2" xfId="29577" xr:uid="{00000000-0005-0000-0000-0000E5350000}"/>
    <cellStyle name="RowTitles1-Detail 2 3 8 3 3 2 2" xfId="38356" xr:uid="{00000000-0005-0000-0000-0000E6350000}"/>
    <cellStyle name="RowTitles1-Detail 2 3 8 3 4" xfId="8152" xr:uid="{00000000-0005-0000-0000-0000E7350000}"/>
    <cellStyle name="RowTitles1-Detail 2 3 8 3 4 2" xfId="19418" xr:uid="{00000000-0005-0000-0000-0000E8350000}"/>
    <cellStyle name="RowTitles1-Detail 2 3 8 3 5" xfId="21004" xr:uid="{00000000-0005-0000-0000-0000E9350000}"/>
    <cellStyle name="RowTitles1-Detail 2 3 8 4" xfId="8014" xr:uid="{00000000-0005-0000-0000-0000EA350000}"/>
    <cellStyle name="RowTitles1-Detail 2 3 8 4 2" xfId="19584" xr:uid="{00000000-0005-0000-0000-0000EB350000}"/>
    <cellStyle name="RowTitles1-Detail 2 3 8 5" xfId="14312" xr:uid="{00000000-0005-0000-0000-0000EC350000}"/>
    <cellStyle name="RowTitles1-Detail 2 3 8 5 2" xfId="27011" xr:uid="{00000000-0005-0000-0000-0000ED350000}"/>
    <cellStyle name="RowTitles1-Detail 2 3 8 5 2 2" xfId="35850" xr:uid="{00000000-0005-0000-0000-0000EE350000}"/>
    <cellStyle name="RowTitles1-Detail 2 3 8 6" xfId="5189" xr:uid="{00000000-0005-0000-0000-0000EF350000}"/>
    <cellStyle name="RowTitles1-Detail 2 3 8 6 2" xfId="26514" xr:uid="{00000000-0005-0000-0000-0000F0350000}"/>
    <cellStyle name="RowTitles1-Detail 2 3 8 7" xfId="18408" xr:uid="{00000000-0005-0000-0000-0000F1350000}"/>
    <cellStyle name="RowTitles1-Detail 2 3 9" xfId="557" xr:uid="{00000000-0005-0000-0000-0000F2350000}"/>
    <cellStyle name="RowTitles1-Detail 2 3 9 2" xfId="2417" xr:uid="{00000000-0005-0000-0000-0000F3350000}"/>
    <cellStyle name="RowTitles1-Detail 2 3 9 2 2" xfId="12058" xr:uid="{00000000-0005-0000-0000-0000F4350000}"/>
    <cellStyle name="RowTitles1-Detail 2 3 9 2 2 2" xfId="22458" xr:uid="{00000000-0005-0000-0000-0000F5350000}"/>
    <cellStyle name="RowTitles1-Detail 2 3 9 2 2 2 2" xfId="34139" xr:uid="{00000000-0005-0000-0000-0000F6350000}"/>
    <cellStyle name="RowTitles1-Detail 2 3 9 2 2 3" xfId="31339" xr:uid="{00000000-0005-0000-0000-0000F7350000}"/>
    <cellStyle name="RowTitles1-Detail 2 3 9 2 3" xfId="15705" xr:uid="{00000000-0005-0000-0000-0000F8350000}"/>
    <cellStyle name="RowTitles1-Detail 2 3 9 2 3 2" xfId="28371" xr:uid="{00000000-0005-0000-0000-0000F9350000}"/>
    <cellStyle name="RowTitles1-Detail 2 3 9 2 3 2 2" xfId="37158" xr:uid="{00000000-0005-0000-0000-0000FA350000}"/>
    <cellStyle name="RowTitles1-Detail 2 3 9 2 4" xfId="6736" xr:uid="{00000000-0005-0000-0000-0000FB350000}"/>
    <cellStyle name="RowTitles1-Detail 2 3 9 2 4 2" xfId="25131" xr:uid="{00000000-0005-0000-0000-0000FC350000}"/>
    <cellStyle name="RowTitles1-Detail 2 3 9 2 5" xfId="19077" xr:uid="{00000000-0005-0000-0000-0000FD350000}"/>
    <cellStyle name="RowTitles1-Detail 2 3 9 3" xfId="3385" xr:uid="{00000000-0005-0000-0000-0000FE350000}"/>
    <cellStyle name="RowTitles1-Detail 2 3 9 3 2" xfId="13025" xr:uid="{00000000-0005-0000-0000-0000FF350000}"/>
    <cellStyle name="RowTitles1-Detail 2 3 9 3 2 2" xfId="23393" xr:uid="{00000000-0005-0000-0000-000000360000}"/>
    <cellStyle name="RowTitles1-Detail 2 3 9 3 2 2 2" xfId="34898" xr:uid="{00000000-0005-0000-0000-000001360000}"/>
    <cellStyle name="RowTitles1-Detail 2 3 9 3 2 3" xfId="32249" xr:uid="{00000000-0005-0000-0000-000002360000}"/>
    <cellStyle name="RowTitles1-Detail 2 3 9 3 3" xfId="16635" xr:uid="{00000000-0005-0000-0000-000003360000}"/>
    <cellStyle name="RowTitles1-Detail 2 3 9 3 3 2" xfId="29301" xr:uid="{00000000-0005-0000-0000-000004360000}"/>
    <cellStyle name="RowTitles1-Detail 2 3 9 3 3 2 2" xfId="38087" xr:uid="{00000000-0005-0000-0000-000005360000}"/>
    <cellStyle name="RowTitles1-Detail 2 3 9 3 4" xfId="8242" xr:uid="{00000000-0005-0000-0000-000006360000}"/>
    <cellStyle name="RowTitles1-Detail 2 3 9 3 4 2" xfId="26043" xr:uid="{00000000-0005-0000-0000-000007360000}"/>
    <cellStyle name="RowTitles1-Detail 2 3 9 3 5" xfId="18061" xr:uid="{00000000-0005-0000-0000-000008360000}"/>
    <cellStyle name="RowTitles1-Detail 2 3 9 4" xfId="9032" xr:uid="{00000000-0005-0000-0000-000009360000}"/>
    <cellStyle name="RowTitles1-Detail 2 3 9 4 2" xfId="25584" xr:uid="{00000000-0005-0000-0000-00000A360000}"/>
    <cellStyle name="RowTitles1-Detail 2 3 9 5" xfId="10358" xr:uid="{00000000-0005-0000-0000-00000B360000}"/>
    <cellStyle name="RowTitles1-Detail 2 3 9 5 2" xfId="20880" xr:uid="{00000000-0005-0000-0000-00000C360000}"/>
    <cellStyle name="RowTitles1-Detail 2 3 9 5 2 2" xfId="33327" xr:uid="{00000000-0005-0000-0000-00000D360000}"/>
    <cellStyle name="RowTitles1-Detail 2 3 9 5 3" xfId="30427" xr:uid="{00000000-0005-0000-0000-00000E360000}"/>
    <cellStyle name="RowTitles1-Detail 2 3 9 6" xfId="10257" xr:uid="{00000000-0005-0000-0000-00000F360000}"/>
    <cellStyle name="RowTitles1-Detail 2 3 9 6 2" xfId="26458" xr:uid="{00000000-0005-0000-0000-000010360000}"/>
    <cellStyle name="RowTitles1-Detail 2 3 9 6 2 2" xfId="35755" xr:uid="{00000000-0005-0000-0000-000011360000}"/>
    <cellStyle name="RowTitles1-Detail 2 3 9 7" xfId="5266" xr:uid="{00000000-0005-0000-0000-000012360000}"/>
    <cellStyle name="RowTitles1-Detail 2 3 9 7 2" xfId="26298" xr:uid="{00000000-0005-0000-0000-000013360000}"/>
    <cellStyle name="RowTitles1-Detail 2 3 9 8" xfId="18497" xr:uid="{00000000-0005-0000-0000-000014360000}"/>
    <cellStyle name="RowTitles1-Detail 2 3_STUD aligned by INSTIT" xfId="4955" xr:uid="{00000000-0005-0000-0000-000015360000}"/>
    <cellStyle name="RowTitles1-Detail 2 4" xfId="302" xr:uid="{00000000-0005-0000-0000-000016360000}"/>
    <cellStyle name="RowTitles1-Detail 2 4 10" xfId="2418" xr:uid="{00000000-0005-0000-0000-000017360000}"/>
    <cellStyle name="RowTitles1-Detail 2 4 10 2" xfId="12059" xr:uid="{00000000-0005-0000-0000-000018360000}"/>
    <cellStyle name="RowTitles1-Detail 2 4 10 2 2" xfId="22459" xr:uid="{00000000-0005-0000-0000-000019360000}"/>
    <cellStyle name="RowTitles1-Detail 2 4 10 2 2 2" xfId="34140" xr:uid="{00000000-0005-0000-0000-00001A360000}"/>
    <cellStyle name="RowTitles1-Detail 2 4 10 2 3" xfId="31340" xr:uid="{00000000-0005-0000-0000-00001B360000}"/>
    <cellStyle name="RowTitles1-Detail 2 4 10 3" xfId="15706" xr:uid="{00000000-0005-0000-0000-00001C360000}"/>
    <cellStyle name="RowTitles1-Detail 2 4 10 3 2" xfId="28372" xr:uid="{00000000-0005-0000-0000-00001D360000}"/>
    <cellStyle name="RowTitles1-Detail 2 4 10 3 2 2" xfId="37159" xr:uid="{00000000-0005-0000-0000-00001E360000}"/>
    <cellStyle name="RowTitles1-Detail 2 4 10 4" xfId="6315" xr:uid="{00000000-0005-0000-0000-00001F360000}"/>
    <cellStyle name="RowTitles1-Detail 2 4 10 4 2" xfId="19779" xr:uid="{00000000-0005-0000-0000-000020360000}"/>
    <cellStyle name="RowTitles1-Detail 2 4 10 5" xfId="18186" xr:uid="{00000000-0005-0000-0000-000021360000}"/>
    <cellStyle name="RowTitles1-Detail 2 4 11" xfId="8962" xr:uid="{00000000-0005-0000-0000-000022360000}"/>
    <cellStyle name="RowTitles1-Detail 2 4 11 2" xfId="25432" xr:uid="{00000000-0005-0000-0000-000023360000}"/>
    <cellStyle name="RowTitles1-Detail 2 4 12" xfId="10560" xr:uid="{00000000-0005-0000-0000-000024360000}"/>
    <cellStyle name="RowTitles1-Detail 2 4 12 2" xfId="20329" xr:uid="{00000000-0005-0000-0000-000025360000}"/>
    <cellStyle name="RowTitles1-Detail 2 4 12 2 2" xfId="33291" xr:uid="{00000000-0005-0000-0000-000026360000}"/>
    <cellStyle name="RowTitles1-Detail 2 4 2" xfId="418" xr:uid="{00000000-0005-0000-0000-000027360000}"/>
    <cellStyle name="RowTitles1-Detail 2 4 2 2" xfId="774" xr:uid="{00000000-0005-0000-0000-000028360000}"/>
    <cellStyle name="RowTitles1-Detail 2 4 2 2 2" xfId="2420" xr:uid="{00000000-0005-0000-0000-000029360000}"/>
    <cellStyle name="RowTitles1-Detail 2 4 2 2 2 2" xfId="12061" xr:uid="{00000000-0005-0000-0000-00002A360000}"/>
    <cellStyle name="RowTitles1-Detail 2 4 2 2 2 2 2" xfId="22461" xr:uid="{00000000-0005-0000-0000-00002B360000}"/>
    <cellStyle name="RowTitles1-Detail 2 4 2 2 2 2 2 2" xfId="34142" xr:uid="{00000000-0005-0000-0000-00002C360000}"/>
    <cellStyle name="RowTitles1-Detail 2 4 2 2 2 2 3" xfId="31342" xr:uid="{00000000-0005-0000-0000-00002D360000}"/>
    <cellStyle name="RowTitles1-Detail 2 4 2 2 2 3" xfId="15708" xr:uid="{00000000-0005-0000-0000-00002E360000}"/>
    <cellStyle name="RowTitles1-Detail 2 4 2 2 2 3 2" xfId="28374" xr:uid="{00000000-0005-0000-0000-00002F360000}"/>
    <cellStyle name="RowTitles1-Detail 2 4 2 2 2 3 2 2" xfId="37161" xr:uid="{00000000-0005-0000-0000-000030360000}"/>
    <cellStyle name="RowTitles1-Detail 2 4 2 2 2 4" xfId="6898" xr:uid="{00000000-0005-0000-0000-000031360000}"/>
    <cellStyle name="RowTitles1-Detail 2 4 2 2 2 4 2" xfId="18086" xr:uid="{00000000-0005-0000-0000-000032360000}"/>
    <cellStyle name="RowTitles1-Detail 2 4 2 2 2 5" xfId="25523" xr:uid="{00000000-0005-0000-0000-000033360000}"/>
    <cellStyle name="RowTitles1-Detail 2 4 2 2 3" xfId="3555" xr:uid="{00000000-0005-0000-0000-000034360000}"/>
    <cellStyle name="RowTitles1-Detail 2 4 2 2 3 2" xfId="13187" xr:uid="{00000000-0005-0000-0000-000035360000}"/>
    <cellStyle name="RowTitles1-Detail 2 4 2 2 3 2 2" xfId="23554" xr:uid="{00000000-0005-0000-0000-000036360000}"/>
    <cellStyle name="RowTitles1-Detail 2 4 2 2 3 2 2 2" xfId="34990" xr:uid="{00000000-0005-0000-0000-000037360000}"/>
    <cellStyle name="RowTitles1-Detail 2 4 2 2 3 2 3" xfId="32355" xr:uid="{00000000-0005-0000-0000-000038360000}"/>
    <cellStyle name="RowTitles1-Detail 2 4 2 2 3 3" xfId="16796" xr:uid="{00000000-0005-0000-0000-000039360000}"/>
    <cellStyle name="RowTitles1-Detail 2 4 2 2 3 3 2" xfId="29462" xr:uid="{00000000-0005-0000-0000-00003A360000}"/>
    <cellStyle name="RowTitles1-Detail 2 4 2 2 3 3 2 2" xfId="38243" xr:uid="{00000000-0005-0000-0000-00003B360000}"/>
    <cellStyle name="RowTitles1-Detail 2 4 2 2 3 4" xfId="8405" xr:uid="{00000000-0005-0000-0000-00003C360000}"/>
    <cellStyle name="RowTitles1-Detail 2 4 2 2 3 4 2" xfId="20729" xr:uid="{00000000-0005-0000-0000-00003D360000}"/>
    <cellStyle name="RowTitles1-Detail 2 4 2 2 3 5" xfId="25964" xr:uid="{00000000-0005-0000-0000-00003E360000}"/>
    <cellStyle name="RowTitles1-Detail 2 4 2 2 4" xfId="9199" xr:uid="{00000000-0005-0000-0000-00003F360000}"/>
    <cellStyle name="RowTitles1-Detail 2 4 2 2 4 2" xfId="18098" xr:uid="{00000000-0005-0000-0000-000040360000}"/>
    <cellStyle name="RowTitles1-Detail 2 4 2 2 5" xfId="10161" xr:uid="{00000000-0005-0000-0000-000041360000}"/>
    <cellStyle name="RowTitles1-Detail 2 4 2 2 5 2" xfId="18633" xr:uid="{00000000-0005-0000-0000-000042360000}"/>
    <cellStyle name="RowTitles1-Detail 2 4 2 2 5 2 2" xfId="33191" xr:uid="{00000000-0005-0000-0000-000043360000}"/>
    <cellStyle name="RowTitles1-Detail 2 4 2 3" xfId="1053" xr:uid="{00000000-0005-0000-0000-000044360000}"/>
    <cellStyle name="RowTitles1-Detail 2 4 2 3 2" xfId="2421" xr:uid="{00000000-0005-0000-0000-000045360000}"/>
    <cellStyle name="RowTitles1-Detail 2 4 2 3 2 2" xfId="12062" xr:uid="{00000000-0005-0000-0000-000046360000}"/>
    <cellStyle name="RowTitles1-Detail 2 4 2 3 2 2 2" xfId="22462" xr:uid="{00000000-0005-0000-0000-000047360000}"/>
    <cellStyle name="RowTitles1-Detail 2 4 2 3 2 2 2 2" xfId="34143" xr:uid="{00000000-0005-0000-0000-000048360000}"/>
    <cellStyle name="RowTitles1-Detail 2 4 2 3 2 2 3" xfId="31343" xr:uid="{00000000-0005-0000-0000-000049360000}"/>
    <cellStyle name="RowTitles1-Detail 2 4 2 3 2 3" xfId="15709" xr:uid="{00000000-0005-0000-0000-00004A360000}"/>
    <cellStyle name="RowTitles1-Detail 2 4 2 3 2 3 2" xfId="28375" xr:uid="{00000000-0005-0000-0000-00004B360000}"/>
    <cellStyle name="RowTitles1-Detail 2 4 2 3 2 3 2 2" xfId="37162" xr:uid="{00000000-0005-0000-0000-00004C360000}"/>
    <cellStyle name="RowTitles1-Detail 2 4 2 3 2 4" xfId="7119" xr:uid="{00000000-0005-0000-0000-00004D360000}"/>
    <cellStyle name="RowTitles1-Detail 2 4 2 3 2 4 2" xfId="24561" xr:uid="{00000000-0005-0000-0000-00004E360000}"/>
    <cellStyle name="RowTitles1-Detail 2 4 2 3 2 5" xfId="20318" xr:uid="{00000000-0005-0000-0000-00004F360000}"/>
    <cellStyle name="RowTitles1-Detail 2 4 2 3 3" xfId="3831" xr:uid="{00000000-0005-0000-0000-000050360000}"/>
    <cellStyle name="RowTitles1-Detail 2 4 2 3 3 2" xfId="13458" xr:uid="{00000000-0005-0000-0000-000051360000}"/>
    <cellStyle name="RowTitles1-Detail 2 4 2 3 3 2 2" xfId="23819" xr:uid="{00000000-0005-0000-0000-000052360000}"/>
    <cellStyle name="RowTitles1-Detail 2 4 2 3 3 2 2 2" xfId="35155" xr:uid="{00000000-0005-0000-0000-000053360000}"/>
    <cellStyle name="RowTitles1-Detail 2 4 2 3 3 2 3" xfId="32548" xr:uid="{00000000-0005-0000-0000-000054360000}"/>
    <cellStyle name="RowTitles1-Detail 2 4 2 3 3 3" xfId="17051" xr:uid="{00000000-0005-0000-0000-000055360000}"/>
    <cellStyle name="RowTitles1-Detail 2 4 2 3 3 3 2" xfId="29717" xr:uid="{00000000-0005-0000-0000-000056360000}"/>
    <cellStyle name="RowTitles1-Detail 2 4 2 3 3 3 2 2" xfId="38496" xr:uid="{00000000-0005-0000-0000-000057360000}"/>
    <cellStyle name="RowTitles1-Detail 2 4 2 3 3 4" xfId="8627" xr:uid="{00000000-0005-0000-0000-000058360000}"/>
    <cellStyle name="RowTitles1-Detail 2 4 2 3 3 4 2" xfId="19214" xr:uid="{00000000-0005-0000-0000-000059360000}"/>
    <cellStyle name="RowTitles1-Detail 2 4 2 3 3 5" xfId="20173" xr:uid="{00000000-0005-0000-0000-00005A360000}"/>
    <cellStyle name="RowTitles1-Detail 2 4 2 3 4" xfId="9423" xr:uid="{00000000-0005-0000-0000-00005B360000}"/>
    <cellStyle name="RowTitles1-Detail 2 4 2 3 4 2" xfId="24576" xr:uid="{00000000-0005-0000-0000-00005C360000}"/>
    <cellStyle name="RowTitles1-Detail 2 4 2 3 5" xfId="10769" xr:uid="{00000000-0005-0000-0000-00005D360000}"/>
    <cellStyle name="RowTitles1-Detail 2 4 2 3 5 2" xfId="21234" xr:uid="{00000000-0005-0000-0000-00005E360000}"/>
    <cellStyle name="RowTitles1-Detail 2 4 2 3 5 2 2" xfId="33496" xr:uid="{00000000-0005-0000-0000-00005F360000}"/>
    <cellStyle name="RowTitles1-Detail 2 4 2 3 5 3" xfId="30626" xr:uid="{00000000-0005-0000-0000-000060360000}"/>
    <cellStyle name="RowTitles1-Detail 2 4 2 3 6" xfId="14455" xr:uid="{00000000-0005-0000-0000-000061360000}"/>
    <cellStyle name="RowTitles1-Detail 2 4 2 3 6 2" xfId="27148" xr:uid="{00000000-0005-0000-0000-000062360000}"/>
    <cellStyle name="RowTitles1-Detail 2 4 2 3 6 2 2" xfId="35985" xr:uid="{00000000-0005-0000-0000-000063360000}"/>
    <cellStyle name="RowTitles1-Detail 2 4 2 3 7" xfId="5578" xr:uid="{00000000-0005-0000-0000-000064360000}"/>
    <cellStyle name="RowTitles1-Detail 2 4 2 3 7 2" xfId="20714" xr:uid="{00000000-0005-0000-0000-000065360000}"/>
    <cellStyle name="RowTitles1-Detail 2 4 2 3 8" xfId="18980" xr:uid="{00000000-0005-0000-0000-000066360000}"/>
    <cellStyle name="RowTitles1-Detail 2 4 2 4" xfId="1286" xr:uid="{00000000-0005-0000-0000-000067360000}"/>
    <cellStyle name="RowTitles1-Detail 2 4 2 4 2" xfId="2422" xr:uid="{00000000-0005-0000-0000-000068360000}"/>
    <cellStyle name="RowTitles1-Detail 2 4 2 4 2 2" xfId="12063" xr:uid="{00000000-0005-0000-0000-000069360000}"/>
    <cellStyle name="RowTitles1-Detail 2 4 2 4 2 2 2" xfId="22463" xr:uid="{00000000-0005-0000-0000-00006A360000}"/>
    <cellStyle name="RowTitles1-Detail 2 4 2 4 2 2 2 2" xfId="34144" xr:uid="{00000000-0005-0000-0000-00006B360000}"/>
    <cellStyle name="RowTitles1-Detail 2 4 2 4 2 2 3" xfId="31344" xr:uid="{00000000-0005-0000-0000-00006C360000}"/>
    <cellStyle name="RowTitles1-Detail 2 4 2 4 2 3" xfId="15710" xr:uid="{00000000-0005-0000-0000-00006D360000}"/>
    <cellStyle name="RowTitles1-Detail 2 4 2 4 2 3 2" xfId="28376" xr:uid="{00000000-0005-0000-0000-00006E360000}"/>
    <cellStyle name="RowTitles1-Detail 2 4 2 4 2 3 2 2" xfId="37163" xr:uid="{00000000-0005-0000-0000-00006F360000}"/>
    <cellStyle name="RowTitles1-Detail 2 4 2 4 2 4" xfId="7401" xr:uid="{00000000-0005-0000-0000-000070360000}"/>
    <cellStyle name="RowTitles1-Detail 2 4 2 4 2 4 2" xfId="18776" xr:uid="{00000000-0005-0000-0000-000071360000}"/>
    <cellStyle name="RowTitles1-Detail 2 4 2 4 2 5" xfId="19552" xr:uid="{00000000-0005-0000-0000-000072360000}"/>
    <cellStyle name="RowTitles1-Detail 2 4 2 4 3" xfId="4064" xr:uid="{00000000-0005-0000-0000-000073360000}"/>
    <cellStyle name="RowTitles1-Detail 2 4 2 4 3 2" xfId="13686" xr:uid="{00000000-0005-0000-0000-000074360000}"/>
    <cellStyle name="RowTitles1-Detail 2 4 2 4 3 2 2" xfId="24038" xr:uid="{00000000-0005-0000-0000-000075360000}"/>
    <cellStyle name="RowTitles1-Detail 2 4 2 4 3 2 2 2" xfId="35303" xr:uid="{00000000-0005-0000-0000-000076360000}"/>
    <cellStyle name="RowTitles1-Detail 2 4 2 4 3 2 3" xfId="32719" xr:uid="{00000000-0005-0000-0000-000077360000}"/>
    <cellStyle name="RowTitles1-Detail 2 4 2 4 3 3" xfId="17264" xr:uid="{00000000-0005-0000-0000-000078360000}"/>
    <cellStyle name="RowTitles1-Detail 2 4 2 4 3 3 2" xfId="29930" xr:uid="{00000000-0005-0000-0000-000079360000}"/>
    <cellStyle name="RowTitles1-Detail 2 4 2 4 3 3 2 2" xfId="38707" xr:uid="{00000000-0005-0000-0000-00007A360000}"/>
    <cellStyle name="RowTitles1-Detail 2 4 2 4 3 4" xfId="9724" xr:uid="{00000000-0005-0000-0000-00007B360000}"/>
    <cellStyle name="RowTitles1-Detail 2 4 2 4 3 4 2" xfId="25090" xr:uid="{00000000-0005-0000-0000-00007C360000}"/>
    <cellStyle name="RowTitles1-Detail 2 4 2 4 3 5" xfId="19873" xr:uid="{00000000-0005-0000-0000-00007D360000}"/>
    <cellStyle name="RowTitles1-Detail 2 4 2 4 4" xfId="10957" xr:uid="{00000000-0005-0000-0000-00007E360000}"/>
    <cellStyle name="RowTitles1-Detail 2 4 2 4 4 2" xfId="21397" xr:uid="{00000000-0005-0000-0000-00007F360000}"/>
    <cellStyle name="RowTitles1-Detail 2 4 2 4 4 2 2" xfId="33588" xr:uid="{00000000-0005-0000-0000-000080360000}"/>
    <cellStyle name="RowTitles1-Detail 2 4 2 4 4 3" xfId="30734" xr:uid="{00000000-0005-0000-0000-000081360000}"/>
    <cellStyle name="RowTitles1-Detail 2 4 2 4 5" xfId="14664" xr:uid="{00000000-0005-0000-0000-000082360000}"/>
    <cellStyle name="RowTitles1-Detail 2 4 2 4 5 2" xfId="27349" xr:uid="{00000000-0005-0000-0000-000083360000}"/>
    <cellStyle name="RowTitles1-Detail 2 4 2 4 5 2 2" xfId="36178" xr:uid="{00000000-0005-0000-0000-000084360000}"/>
    <cellStyle name="RowTitles1-Detail 2 4 2 4 6" xfId="5857" xr:uid="{00000000-0005-0000-0000-000085360000}"/>
    <cellStyle name="RowTitles1-Detail 2 4 2 4 6 2" xfId="20460" xr:uid="{00000000-0005-0000-0000-000086360000}"/>
    <cellStyle name="RowTitles1-Detail 2 4 2 4 7" xfId="19295" xr:uid="{00000000-0005-0000-0000-000087360000}"/>
    <cellStyle name="RowTitles1-Detail 2 4 2 5" xfId="1503" xr:uid="{00000000-0005-0000-0000-000088360000}"/>
    <cellStyle name="RowTitles1-Detail 2 4 2 5 2" xfId="2423" xr:uid="{00000000-0005-0000-0000-000089360000}"/>
    <cellStyle name="RowTitles1-Detail 2 4 2 5 2 2" xfId="12064" xr:uid="{00000000-0005-0000-0000-00008A360000}"/>
    <cellStyle name="RowTitles1-Detail 2 4 2 5 2 2 2" xfId="22464" xr:uid="{00000000-0005-0000-0000-00008B360000}"/>
    <cellStyle name="RowTitles1-Detail 2 4 2 5 2 2 2 2" xfId="34145" xr:uid="{00000000-0005-0000-0000-00008C360000}"/>
    <cellStyle name="RowTitles1-Detail 2 4 2 5 2 2 3" xfId="31345" xr:uid="{00000000-0005-0000-0000-00008D360000}"/>
    <cellStyle name="RowTitles1-Detail 2 4 2 5 2 3" xfId="15711" xr:uid="{00000000-0005-0000-0000-00008E360000}"/>
    <cellStyle name="RowTitles1-Detail 2 4 2 5 2 3 2" xfId="28377" xr:uid="{00000000-0005-0000-0000-00008F360000}"/>
    <cellStyle name="RowTitles1-Detail 2 4 2 5 2 3 2 2" xfId="37164" xr:uid="{00000000-0005-0000-0000-000090360000}"/>
    <cellStyle name="RowTitles1-Detail 2 4 2 5 2 4" xfId="7402" xr:uid="{00000000-0005-0000-0000-000091360000}"/>
    <cellStyle name="RowTitles1-Detail 2 4 2 5 2 4 2" xfId="26410" xr:uid="{00000000-0005-0000-0000-000092360000}"/>
    <cellStyle name="RowTitles1-Detail 2 4 2 5 2 5" xfId="25975" xr:uid="{00000000-0005-0000-0000-000093360000}"/>
    <cellStyle name="RowTitles1-Detail 2 4 2 5 3" xfId="4281" xr:uid="{00000000-0005-0000-0000-000094360000}"/>
    <cellStyle name="RowTitles1-Detail 2 4 2 5 3 2" xfId="13903" xr:uid="{00000000-0005-0000-0000-000095360000}"/>
    <cellStyle name="RowTitles1-Detail 2 4 2 5 3 2 2" xfId="24245" xr:uid="{00000000-0005-0000-0000-000096360000}"/>
    <cellStyle name="RowTitles1-Detail 2 4 2 5 3 2 2 2" xfId="35444" xr:uid="{00000000-0005-0000-0000-000097360000}"/>
    <cellStyle name="RowTitles1-Detail 2 4 2 5 3 2 3" xfId="32881" xr:uid="{00000000-0005-0000-0000-000098360000}"/>
    <cellStyle name="RowTitles1-Detail 2 4 2 5 3 3" xfId="17463" xr:uid="{00000000-0005-0000-0000-000099360000}"/>
    <cellStyle name="RowTitles1-Detail 2 4 2 5 3 3 2" xfId="30129" xr:uid="{00000000-0005-0000-0000-00009A360000}"/>
    <cellStyle name="RowTitles1-Detail 2 4 2 5 3 3 2 2" xfId="38906" xr:uid="{00000000-0005-0000-0000-00009B360000}"/>
    <cellStyle name="RowTitles1-Detail 2 4 2 5 3 4" xfId="9725" xr:uid="{00000000-0005-0000-0000-00009C360000}"/>
    <cellStyle name="RowTitles1-Detail 2 4 2 5 3 4 2" xfId="17802" xr:uid="{00000000-0005-0000-0000-00009D360000}"/>
    <cellStyle name="RowTitles1-Detail 2 4 2 5 3 5" xfId="20209" xr:uid="{00000000-0005-0000-0000-00009E360000}"/>
    <cellStyle name="RowTitles1-Detail 2 4 2 5 4" xfId="11174" xr:uid="{00000000-0005-0000-0000-00009F360000}"/>
    <cellStyle name="RowTitles1-Detail 2 4 2 5 4 2" xfId="21605" xr:uid="{00000000-0005-0000-0000-0000A0360000}"/>
    <cellStyle name="RowTitles1-Detail 2 4 2 5 4 2 2" xfId="33729" xr:uid="{00000000-0005-0000-0000-0000A1360000}"/>
    <cellStyle name="RowTitles1-Detail 2 4 2 5 4 3" xfId="30896" xr:uid="{00000000-0005-0000-0000-0000A2360000}"/>
    <cellStyle name="RowTitles1-Detail 2 4 2 5 5" xfId="14881" xr:uid="{00000000-0005-0000-0000-0000A3360000}"/>
    <cellStyle name="RowTitles1-Detail 2 4 2 5 5 2" xfId="27558" xr:uid="{00000000-0005-0000-0000-0000A4360000}"/>
    <cellStyle name="RowTitles1-Detail 2 4 2 5 5 2 2" xfId="36377" xr:uid="{00000000-0005-0000-0000-0000A5360000}"/>
    <cellStyle name="RowTitles1-Detail 2 4 2 5 6" xfId="5858" xr:uid="{00000000-0005-0000-0000-0000A6360000}"/>
    <cellStyle name="RowTitles1-Detail 2 4 2 5 6 2" xfId="26700" xr:uid="{00000000-0005-0000-0000-0000A7360000}"/>
    <cellStyle name="RowTitles1-Detail 2 4 2 5 7" xfId="5169" xr:uid="{00000000-0005-0000-0000-0000A8360000}"/>
    <cellStyle name="RowTitles1-Detail 2 4 2 6" xfId="1705" xr:uid="{00000000-0005-0000-0000-0000A9360000}"/>
    <cellStyle name="RowTitles1-Detail 2 4 2 6 2" xfId="2424" xr:uid="{00000000-0005-0000-0000-0000AA360000}"/>
    <cellStyle name="RowTitles1-Detail 2 4 2 6 2 2" xfId="12065" xr:uid="{00000000-0005-0000-0000-0000AB360000}"/>
    <cellStyle name="RowTitles1-Detail 2 4 2 6 2 2 2" xfId="22465" xr:uid="{00000000-0005-0000-0000-0000AC360000}"/>
    <cellStyle name="RowTitles1-Detail 2 4 2 6 2 2 2 2" xfId="34146" xr:uid="{00000000-0005-0000-0000-0000AD360000}"/>
    <cellStyle name="RowTitles1-Detail 2 4 2 6 2 2 3" xfId="31346" xr:uid="{00000000-0005-0000-0000-0000AE360000}"/>
    <cellStyle name="RowTitles1-Detail 2 4 2 6 2 3" xfId="15712" xr:uid="{00000000-0005-0000-0000-0000AF360000}"/>
    <cellStyle name="RowTitles1-Detail 2 4 2 6 2 3 2" xfId="28378" xr:uid="{00000000-0005-0000-0000-0000B0360000}"/>
    <cellStyle name="RowTitles1-Detail 2 4 2 6 2 3 2 2" xfId="37165" xr:uid="{00000000-0005-0000-0000-0000B1360000}"/>
    <cellStyle name="RowTitles1-Detail 2 4 2 6 2 4" xfId="7403" xr:uid="{00000000-0005-0000-0000-0000B2360000}"/>
    <cellStyle name="RowTitles1-Detail 2 4 2 6 2 4 2" xfId="21032" xr:uid="{00000000-0005-0000-0000-0000B3360000}"/>
    <cellStyle name="RowTitles1-Detail 2 4 2 6 2 5" xfId="18198" xr:uid="{00000000-0005-0000-0000-0000B4360000}"/>
    <cellStyle name="RowTitles1-Detail 2 4 2 6 3" xfId="4483" xr:uid="{00000000-0005-0000-0000-0000B5360000}"/>
    <cellStyle name="RowTitles1-Detail 2 4 2 6 3 2" xfId="14105" xr:uid="{00000000-0005-0000-0000-0000B6360000}"/>
    <cellStyle name="RowTitles1-Detail 2 4 2 6 3 2 2" xfId="24437" xr:uid="{00000000-0005-0000-0000-0000B7360000}"/>
    <cellStyle name="RowTitles1-Detail 2 4 2 6 3 2 2 2" xfId="35575" xr:uid="{00000000-0005-0000-0000-0000B8360000}"/>
    <cellStyle name="RowTitles1-Detail 2 4 2 6 3 2 3" xfId="33033" xr:uid="{00000000-0005-0000-0000-0000B9360000}"/>
    <cellStyle name="RowTitles1-Detail 2 4 2 6 3 3" xfId="17650" xr:uid="{00000000-0005-0000-0000-0000BA360000}"/>
    <cellStyle name="RowTitles1-Detail 2 4 2 6 3 3 2" xfId="30316" xr:uid="{00000000-0005-0000-0000-0000BB360000}"/>
    <cellStyle name="RowTitles1-Detail 2 4 2 6 3 3 2 2" xfId="39093" xr:uid="{00000000-0005-0000-0000-0000BC360000}"/>
    <cellStyle name="RowTitles1-Detail 2 4 2 6 3 4" xfId="9726" xr:uid="{00000000-0005-0000-0000-0000BD360000}"/>
    <cellStyle name="RowTitles1-Detail 2 4 2 6 3 4 2" xfId="19767" xr:uid="{00000000-0005-0000-0000-0000BE360000}"/>
    <cellStyle name="RowTitles1-Detail 2 4 2 6 3 5" xfId="18213" xr:uid="{00000000-0005-0000-0000-0000BF360000}"/>
    <cellStyle name="RowTitles1-Detail 2 4 2 6 4" xfId="11376" xr:uid="{00000000-0005-0000-0000-0000C0360000}"/>
    <cellStyle name="RowTitles1-Detail 2 4 2 6 4 2" xfId="21801" xr:uid="{00000000-0005-0000-0000-0000C1360000}"/>
    <cellStyle name="RowTitles1-Detail 2 4 2 6 4 2 2" xfId="33860" xr:uid="{00000000-0005-0000-0000-0000C2360000}"/>
    <cellStyle name="RowTitles1-Detail 2 4 2 6 4 3" xfId="31048" xr:uid="{00000000-0005-0000-0000-0000C3360000}"/>
    <cellStyle name="RowTitles1-Detail 2 4 2 6 5" xfId="15083" xr:uid="{00000000-0005-0000-0000-0000C4360000}"/>
    <cellStyle name="RowTitles1-Detail 2 4 2 6 5 2" xfId="27752" xr:uid="{00000000-0005-0000-0000-0000C5360000}"/>
    <cellStyle name="RowTitles1-Detail 2 4 2 6 5 2 2" xfId="36564" xr:uid="{00000000-0005-0000-0000-0000C6360000}"/>
    <cellStyle name="RowTitles1-Detail 2 4 2 6 6" xfId="5859" xr:uid="{00000000-0005-0000-0000-0000C7360000}"/>
    <cellStyle name="RowTitles1-Detail 2 4 2 6 6 2" xfId="24980" xr:uid="{00000000-0005-0000-0000-0000C8360000}"/>
    <cellStyle name="RowTitles1-Detail 2 4 2 6 7" xfId="20263" xr:uid="{00000000-0005-0000-0000-0000C9360000}"/>
    <cellStyle name="RowTitles1-Detail 2 4 2 7" xfId="2419" xr:uid="{00000000-0005-0000-0000-0000CA360000}"/>
    <cellStyle name="RowTitles1-Detail 2 4 2 7 2" xfId="12060" xr:uid="{00000000-0005-0000-0000-0000CB360000}"/>
    <cellStyle name="RowTitles1-Detail 2 4 2 7 2 2" xfId="22460" xr:uid="{00000000-0005-0000-0000-0000CC360000}"/>
    <cellStyle name="RowTitles1-Detail 2 4 2 7 2 2 2" xfId="34141" xr:uid="{00000000-0005-0000-0000-0000CD360000}"/>
    <cellStyle name="RowTitles1-Detail 2 4 2 7 2 3" xfId="31341" xr:uid="{00000000-0005-0000-0000-0000CE360000}"/>
    <cellStyle name="RowTitles1-Detail 2 4 2 7 3" xfId="15707" xr:uid="{00000000-0005-0000-0000-0000CF360000}"/>
    <cellStyle name="RowTitles1-Detail 2 4 2 7 3 2" xfId="28373" xr:uid="{00000000-0005-0000-0000-0000D0360000}"/>
    <cellStyle name="RowTitles1-Detail 2 4 2 7 3 2 2" xfId="37160" xr:uid="{00000000-0005-0000-0000-0000D1360000}"/>
    <cellStyle name="RowTitles1-Detail 2 4 2 7 4" xfId="6460" xr:uid="{00000000-0005-0000-0000-0000D2360000}"/>
    <cellStyle name="RowTitles1-Detail 2 4 2 7 4 2" xfId="21176" xr:uid="{00000000-0005-0000-0000-0000D3360000}"/>
    <cellStyle name="RowTitles1-Detail 2 4 2 7 5" xfId="21926" xr:uid="{00000000-0005-0000-0000-0000D4360000}"/>
    <cellStyle name="RowTitles1-Detail 2 4 2 8" xfId="8885" xr:uid="{00000000-0005-0000-0000-0000D5360000}"/>
    <cellStyle name="RowTitles1-Detail 2 4 2 8 2" xfId="19086" xr:uid="{00000000-0005-0000-0000-0000D6360000}"/>
    <cellStyle name="RowTitles1-Detail 2 4 2 9" xfId="10714" xr:uid="{00000000-0005-0000-0000-0000D7360000}"/>
    <cellStyle name="RowTitles1-Detail 2 4 2 9 2" xfId="26083" xr:uid="{00000000-0005-0000-0000-0000D8360000}"/>
    <cellStyle name="RowTitles1-Detail 2 4 2 9 2 2" xfId="35733" xr:uid="{00000000-0005-0000-0000-0000D9360000}"/>
    <cellStyle name="RowTitles1-Detail 2 4 2_STUD aligned by INSTIT" xfId="4972" xr:uid="{00000000-0005-0000-0000-0000DA360000}"/>
    <cellStyle name="RowTitles1-Detail 2 4 3" xfId="479" xr:uid="{00000000-0005-0000-0000-0000DB360000}"/>
    <cellStyle name="RowTitles1-Detail 2 4 3 2" xfId="835" xr:uid="{00000000-0005-0000-0000-0000DC360000}"/>
    <cellStyle name="RowTitles1-Detail 2 4 3 2 2" xfId="2426" xr:uid="{00000000-0005-0000-0000-0000DD360000}"/>
    <cellStyle name="RowTitles1-Detail 2 4 3 2 2 2" xfId="12067" xr:uid="{00000000-0005-0000-0000-0000DE360000}"/>
    <cellStyle name="RowTitles1-Detail 2 4 3 2 2 2 2" xfId="22467" xr:uid="{00000000-0005-0000-0000-0000DF360000}"/>
    <cellStyle name="RowTitles1-Detail 2 4 3 2 2 2 2 2" xfId="34148" xr:uid="{00000000-0005-0000-0000-0000E0360000}"/>
    <cellStyle name="RowTitles1-Detail 2 4 3 2 2 2 3" xfId="31348" xr:uid="{00000000-0005-0000-0000-0000E1360000}"/>
    <cellStyle name="RowTitles1-Detail 2 4 3 2 2 3" xfId="15714" xr:uid="{00000000-0005-0000-0000-0000E2360000}"/>
    <cellStyle name="RowTitles1-Detail 2 4 3 2 2 3 2" xfId="28380" xr:uid="{00000000-0005-0000-0000-0000E3360000}"/>
    <cellStyle name="RowTitles1-Detail 2 4 3 2 2 3 2 2" xfId="37167" xr:uid="{00000000-0005-0000-0000-0000E4360000}"/>
    <cellStyle name="RowTitles1-Detail 2 4 3 2 2 4" xfId="6779" xr:uid="{00000000-0005-0000-0000-0000E5360000}"/>
    <cellStyle name="RowTitles1-Detail 2 4 3 2 2 4 2" xfId="18958" xr:uid="{00000000-0005-0000-0000-0000E6360000}"/>
    <cellStyle name="RowTitles1-Detail 2 4 3 2 2 5" xfId="26399" xr:uid="{00000000-0005-0000-0000-0000E7360000}"/>
    <cellStyle name="RowTitles1-Detail 2 4 3 2 3" xfId="3616" xr:uid="{00000000-0005-0000-0000-0000E8360000}"/>
    <cellStyle name="RowTitles1-Detail 2 4 3 2 3 2" xfId="13244" xr:uid="{00000000-0005-0000-0000-0000E9360000}"/>
    <cellStyle name="RowTitles1-Detail 2 4 3 2 3 2 2" xfId="23611" xr:uid="{00000000-0005-0000-0000-0000EA360000}"/>
    <cellStyle name="RowTitles1-Detail 2 4 3 2 3 2 2 2" xfId="35024" xr:uid="{00000000-0005-0000-0000-0000EB360000}"/>
    <cellStyle name="RowTitles1-Detail 2 4 3 2 3 2 3" xfId="32395" xr:uid="{00000000-0005-0000-0000-0000EC360000}"/>
    <cellStyle name="RowTitles1-Detail 2 4 3 2 3 3" xfId="16850" xr:uid="{00000000-0005-0000-0000-0000ED360000}"/>
    <cellStyle name="RowTitles1-Detail 2 4 3 2 3 3 2" xfId="29516" xr:uid="{00000000-0005-0000-0000-0000EE360000}"/>
    <cellStyle name="RowTitles1-Detail 2 4 3 2 3 3 2 2" xfId="38296" xr:uid="{00000000-0005-0000-0000-0000EF360000}"/>
    <cellStyle name="RowTitles1-Detail 2 4 3 2 3 4" xfId="8285" xr:uid="{00000000-0005-0000-0000-0000F0360000}"/>
    <cellStyle name="RowTitles1-Detail 2 4 3 2 3 4 2" xfId="25268" xr:uid="{00000000-0005-0000-0000-0000F1360000}"/>
    <cellStyle name="RowTitles1-Detail 2 4 3 2 3 5" xfId="19443" xr:uid="{00000000-0005-0000-0000-0000F2360000}"/>
    <cellStyle name="RowTitles1-Detail 2 4 3 2 4" xfId="9077" xr:uid="{00000000-0005-0000-0000-0000F3360000}"/>
    <cellStyle name="RowTitles1-Detail 2 4 3 2 4 2" xfId="18706" xr:uid="{00000000-0005-0000-0000-0000F4360000}"/>
    <cellStyle name="RowTitles1-Detail 2 4 3 2 5" xfId="10589" xr:uid="{00000000-0005-0000-0000-0000F5360000}"/>
    <cellStyle name="RowTitles1-Detail 2 4 3 2 5 2" xfId="21073" xr:uid="{00000000-0005-0000-0000-0000F6360000}"/>
    <cellStyle name="RowTitles1-Detail 2 4 3 2 5 2 2" xfId="33411" xr:uid="{00000000-0005-0000-0000-0000F7360000}"/>
    <cellStyle name="RowTitles1-Detail 2 4 3 2 5 3" xfId="30524" xr:uid="{00000000-0005-0000-0000-0000F8360000}"/>
    <cellStyle name="RowTitles1-Detail 2 4 3 2 6" xfId="14250" xr:uid="{00000000-0005-0000-0000-0000F9360000}"/>
    <cellStyle name="RowTitles1-Detail 2 4 3 2 6 2" xfId="26951" xr:uid="{00000000-0005-0000-0000-0000FA360000}"/>
    <cellStyle name="RowTitles1-Detail 2 4 3 2 6 2 2" xfId="35794" xr:uid="{00000000-0005-0000-0000-0000FB360000}"/>
    <cellStyle name="RowTitles1-Detail 2 4 3 2 7" xfId="5308" xr:uid="{00000000-0005-0000-0000-0000FC360000}"/>
    <cellStyle name="RowTitles1-Detail 2 4 3 2 7 2" xfId="20247" xr:uid="{00000000-0005-0000-0000-0000FD360000}"/>
    <cellStyle name="RowTitles1-Detail 2 4 3 2 8" xfId="19637" xr:uid="{00000000-0005-0000-0000-0000FE360000}"/>
    <cellStyle name="RowTitles1-Detail 2 4 3 3" xfId="1114" xr:uid="{00000000-0005-0000-0000-0000FF360000}"/>
    <cellStyle name="RowTitles1-Detail 2 4 3 3 2" xfId="2427" xr:uid="{00000000-0005-0000-0000-000000370000}"/>
    <cellStyle name="RowTitles1-Detail 2 4 3 3 2 2" xfId="12068" xr:uid="{00000000-0005-0000-0000-000001370000}"/>
    <cellStyle name="RowTitles1-Detail 2 4 3 3 2 2 2" xfId="22468" xr:uid="{00000000-0005-0000-0000-000002370000}"/>
    <cellStyle name="RowTitles1-Detail 2 4 3 3 2 2 2 2" xfId="34149" xr:uid="{00000000-0005-0000-0000-000003370000}"/>
    <cellStyle name="RowTitles1-Detail 2 4 3 3 2 2 3" xfId="31349" xr:uid="{00000000-0005-0000-0000-000004370000}"/>
    <cellStyle name="RowTitles1-Detail 2 4 3 3 2 3" xfId="15715" xr:uid="{00000000-0005-0000-0000-000005370000}"/>
    <cellStyle name="RowTitles1-Detail 2 4 3 3 2 3 2" xfId="28381" xr:uid="{00000000-0005-0000-0000-000006370000}"/>
    <cellStyle name="RowTitles1-Detail 2 4 3 3 2 3 2 2" xfId="37168" xr:uid="{00000000-0005-0000-0000-000007370000}"/>
    <cellStyle name="RowTitles1-Detail 2 4 3 3 2 4" xfId="6953" xr:uid="{00000000-0005-0000-0000-000008370000}"/>
    <cellStyle name="RowTitles1-Detail 2 4 3 3 2 4 2" xfId="19141" xr:uid="{00000000-0005-0000-0000-000009370000}"/>
    <cellStyle name="RowTitles1-Detail 2 4 3 3 2 5" xfId="24781" xr:uid="{00000000-0005-0000-0000-00000A370000}"/>
    <cellStyle name="RowTitles1-Detail 2 4 3 3 3" xfId="3892" xr:uid="{00000000-0005-0000-0000-00000B370000}"/>
    <cellStyle name="RowTitles1-Detail 2 4 3 3 3 2" xfId="13515" xr:uid="{00000000-0005-0000-0000-00000C370000}"/>
    <cellStyle name="RowTitles1-Detail 2 4 3 3 3 2 2" xfId="23875" xr:uid="{00000000-0005-0000-0000-00000D370000}"/>
    <cellStyle name="RowTitles1-Detail 2 4 3 3 3 2 2 2" xfId="35189" xr:uid="{00000000-0005-0000-0000-00000E370000}"/>
    <cellStyle name="RowTitles1-Detail 2 4 3 3 3 2 3" xfId="32588" xr:uid="{00000000-0005-0000-0000-00000F370000}"/>
    <cellStyle name="RowTitles1-Detail 2 4 3 3 3 3" xfId="17105" xr:uid="{00000000-0005-0000-0000-000010370000}"/>
    <cellStyle name="RowTitles1-Detail 2 4 3 3 3 3 2" xfId="29771" xr:uid="{00000000-0005-0000-0000-000011370000}"/>
    <cellStyle name="RowTitles1-Detail 2 4 3 3 3 3 2 2" xfId="38549" xr:uid="{00000000-0005-0000-0000-000012370000}"/>
    <cellStyle name="RowTitles1-Detail 2 4 3 3 3 4" xfId="8461" xr:uid="{00000000-0005-0000-0000-000013370000}"/>
    <cellStyle name="RowTitles1-Detail 2 4 3 3 3 4 2" xfId="19639" xr:uid="{00000000-0005-0000-0000-000014370000}"/>
    <cellStyle name="RowTitles1-Detail 2 4 3 3 3 5" xfId="5213" xr:uid="{00000000-0005-0000-0000-000015370000}"/>
    <cellStyle name="RowTitles1-Detail 2 4 3 3 4" xfId="9256" xr:uid="{00000000-0005-0000-0000-000016370000}"/>
    <cellStyle name="RowTitles1-Detail 2 4 3 3 4 2" xfId="18470" xr:uid="{00000000-0005-0000-0000-000017370000}"/>
    <cellStyle name="RowTitles1-Detail 2 4 3 3 5" xfId="14498" xr:uid="{00000000-0005-0000-0000-000018370000}"/>
    <cellStyle name="RowTitles1-Detail 2 4 3 3 5 2" xfId="27189" xr:uid="{00000000-0005-0000-0000-000019370000}"/>
    <cellStyle name="RowTitles1-Detail 2 4 3 3 5 2 2" xfId="36025" xr:uid="{00000000-0005-0000-0000-00001A370000}"/>
    <cellStyle name="RowTitles1-Detail 2 4 3 4" xfId="1343" xr:uid="{00000000-0005-0000-0000-00001B370000}"/>
    <cellStyle name="RowTitles1-Detail 2 4 3 4 2" xfId="2428" xr:uid="{00000000-0005-0000-0000-00001C370000}"/>
    <cellStyle name="RowTitles1-Detail 2 4 3 4 2 2" xfId="12069" xr:uid="{00000000-0005-0000-0000-00001D370000}"/>
    <cellStyle name="RowTitles1-Detail 2 4 3 4 2 2 2" xfId="22469" xr:uid="{00000000-0005-0000-0000-00001E370000}"/>
    <cellStyle name="RowTitles1-Detail 2 4 3 4 2 2 2 2" xfId="34150" xr:uid="{00000000-0005-0000-0000-00001F370000}"/>
    <cellStyle name="RowTitles1-Detail 2 4 3 4 2 2 3" xfId="31350" xr:uid="{00000000-0005-0000-0000-000020370000}"/>
    <cellStyle name="RowTitles1-Detail 2 4 3 4 2 3" xfId="15716" xr:uid="{00000000-0005-0000-0000-000021370000}"/>
    <cellStyle name="RowTitles1-Detail 2 4 3 4 2 3 2" xfId="28382" xr:uid="{00000000-0005-0000-0000-000022370000}"/>
    <cellStyle name="RowTitles1-Detail 2 4 3 4 2 3 2 2" xfId="37169" xr:uid="{00000000-0005-0000-0000-000023370000}"/>
    <cellStyle name="RowTitles1-Detail 2 4 3 4 2 4" xfId="7404" xr:uid="{00000000-0005-0000-0000-000024370000}"/>
    <cellStyle name="RowTitles1-Detail 2 4 3 4 2 4 2" xfId="25346" xr:uid="{00000000-0005-0000-0000-000025370000}"/>
    <cellStyle name="RowTitles1-Detail 2 4 3 4 2 5" xfId="20637" xr:uid="{00000000-0005-0000-0000-000026370000}"/>
    <cellStyle name="RowTitles1-Detail 2 4 3 4 3" xfId="4121" xr:uid="{00000000-0005-0000-0000-000027370000}"/>
    <cellStyle name="RowTitles1-Detail 2 4 3 4 3 2" xfId="13743" xr:uid="{00000000-0005-0000-0000-000028370000}"/>
    <cellStyle name="RowTitles1-Detail 2 4 3 4 3 2 2" xfId="24093" xr:uid="{00000000-0005-0000-0000-000029370000}"/>
    <cellStyle name="RowTitles1-Detail 2 4 3 4 3 2 2 2" xfId="35338" xr:uid="{00000000-0005-0000-0000-00002A370000}"/>
    <cellStyle name="RowTitles1-Detail 2 4 3 4 3 2 3" xfId="32760" xr:uid="{00000000-0005-0000-0000-00002B370000}"/>
    <cellStyle name="RowTitles1-Detail 2 4 3 4 3 3" xfId="17318" xr:uid="{00000000-0005-0000-0000-00002C370000}"/>
    <cellStyle name="RowTitles1-Detail 2 4 3 4 3 3 2" xfId="29984" xr:uid="{00000000-0005-0000-0000-00002D370000}"/>
    <cellStyle name="RowTitles1-Detail 2 4 3 4 3 3 2 2" xfId="38761" xr:uid="{00000000-0005-0000-0000-00002E370000}"/>
    <cellStyle name="RowTitles1-Detail 2 4 3 4 3 4" xfId="9727" xr:uid="{00000000-0005-0000-0000-00002F370000}"/>
    <cellStyle name="RowTitles1-Detail 2 4 3 4 3 4 2" xfId="25089" xr:uid="{00000000-0005-0000-0000-000030370000}"/>
    <cellStyle name="RowTitles1-Detail 2 4 3 4 3 5" xfId="26020" xr:uid="{00000000-0005-0000-0000-000031370000}"/>
    <cellStyle name="RowTitles1-Detail 2 4 3 4 4" xfId="11014" xr:uid="{00000000-0005-0000-0000-000032370000}"/>
    <cellStyle name="RowTitles1-Detail 2 4 3 4 4 2" xfId="21451" xr:uid="{00000000-0005-0000-0000-000033370000}"/>
    <cellStyle name="RowTitles1-Detail 2 4 3 4 4 2 2" xfId="33623" xr:uid="{00000000-0005-0000-0000-000034370000}"/>
    <cellStyle name="RowTitles1-Detail 2 4 3 4 4 3" xfId="30775" xr:uid="{00000000-0005-0000-0000-000035370000}"/>
    <cellStyle name="RowTitles1-Detail 2 4 3 4 5" xfId="14721" xr:uid="{00000000-0005-0000-0000-000036370000}"/>
    <cellStyle name="RowTitles1-Detail 2 4 3 4 5 2" xfId="27404" xr:uid="{00000000-0005-0000-0000-000037370000}"/>
    <cellStyle name="RowTitles1-Detail 2 4 3 4 5 2 2" xfId="36232" xr:uid="{00000000-0005-0000-0000-000038370000}"/>
    <cellStyle name="RowTitles1-Detail 2 4 3 4 6" xfId="5860" xr:uid="{00000000-0005-0000-0000-000039370000}"/>
    <cellStyle name="RowTitles1-Detail 2 4 3 4 6 2" xfId="5382" xr:uid="{00000000-0005-0000-0000-00003A370000}"/>
    <cellStyle name="RowTitles1-Detail 2 4 3 4 7" xfId="19897" xr:uid="{00000000-0005-0000-0000-00003B370000}"/>
    <cellStyle name="RowTitles1-Detail 2 4 3 5" xfId="1559" xr:uid="{00000000-0005-0000-0000-00003C370000}"/>
    <cellStyle name="RowTitles1-Detail 2 4 3 5 2" xfId="2429" xr:uid="{00000000-0005-0000-0000-00003D370000}"/>
    <cellStyle name="RowTitles1-Detail 2 4 3 5 2 2" xfId="12070" xr:uid="{00000000-0005-0000-0000-00003E370000}"/>
    <cellStyle name="RowTitles1-Detail 2 4 3 5 2 2 2" xfId="22470" xr:uid="{00000000-0005-0000-0000-00003F370000}"/>
    <cellStyle name="RowTitles1-Detail 2 4 3 5 2 2 2 2" xfId="34151" xr:uid="{00000000-0005-0000-0000-000040370000}"/>
    <cellStyle name="RowTitles1-Detail 2 4 3 5 2 2 3" xfId="31351" xr:uid="{00000000-0005-0000-0000-000041370000}"/>
    <cellStyle name="RowTitles1-Detail 2 4 3 5 2 3" xfId="15717" xr:uid="{00000000-0005-0000-0000-000042370000}"/>
    <cellStyle name="RowTitles1-Detail 2 4 3 5 2 3 2" xfId="28383" xr:uid="{00000000-0005-0000-0000-000043370000}"/>
    <cellStyle name="RowTitles1-Detail 2 4 3 5 2 3 2 2" xfId="37170" xr:uid="{00000000-0005-0000-0000-000044370000}"/>
    <cellStyle name="RowTitles1-Detail 2 4 3 5 2 4" xfId="7405" xr:uid="{00000000-0005-0000-0000-000045370000}"/>
    <cellStyle name="RowTitles1-Detail 2 4 3 5 2 4 2" xfId="19810" xr:uid="{00000000-0005-0000-0000-000046370000}"/>
    <cellStyle name="RowTitles1-Detail 2 4 3 5 2 5" xfId="26079" xr:uid="{00000000-0005-0000-0000-000047370000}"/>
    <cellStyle name="RowTitles1-Detail 2 4 3 5 3" xfId="4337" xr:uid="{00000000-0005-0000-0000-000048370000}"/>
    <cellStyle name="RowTitles1-Detail 2 4 3 5 3 2" xfId="13959" xr:uid="{00000000-0005-0000-0000-000049370000}"/>
    <cellStyle name="RowTitles1-Detail 2 4 3 5 3 2 2" xfId="24298" xr:uid="{00000000-0005-0000-0000-00004A370000}"/>
    <cellStyle name="RowTitles1-Detail 2 4 3 5 3 2 2 2" xfId="35478" xr:uid="{00000000-0005-0000-0000-00004B370000}"/>
    <cellStyle name="RowTitles1-Detail 2 4 3 5 3 2 3" xfId="32921" xr:uid="{00000000-0005-0000-0000-00004C370000}"/>
    <cellStyle name="RowTitles1-Detail 2 4 3 5 3 3" xfId="17516" xr:uid="{00000000-0005-0000-0000-00004D370000}"/>
    <cellStyle name="RowTitles1-Detail 2 4 3 5 3 3 2" xfId="30182" xr:uid="{00000000-0005-0000-0000-00004E370000}"/>
    <cellStyle name="RowTitles1-Detail 2 4 3 5 3 3 2 2" xfId="38959" xr:uid="{00000000-0005-0000-0000-00004F370000}"/>
    <cellStyle name="RowTitles1-Detail 2 4 3 5 3 4" xfId="9728" xr:uid="{00000000-0005-0000-0000-000050370000}"/>
    <cellStyle name="RowTitles1-Detail 2 4 3 5 3 4 2" xfId="21220" xr:uid="{00000000-0005-0000-0000-000051370000}"/>
    <cellStyle name="RowTitles1-Detail 2 4 3 5 3 5" xfId="25213" xr:uid="{00000000-0005-0000-0000-000052370000}"/>
    <cellStyle name="RowTitles1-Detail 2 4 3 5 4" xfId="11230" xr:uid="{00000000-0005-0000-0000-000053370000}"/>
    <cellStyle name="RowTitles1-Detail 2 4 3 5 4 2" xfId="21659" xr:uid="{00000000-0005-0000-0000-000054370000}"/>
    <cellStyle name="RowTitles1-Detail 2 4 3 5 4 2 2" xfId="33763" xr:uid="{00000000-0005-0000-0000-000055370000}"/>
    <cellStyle name="RowTitles1-Detail 2 4 3 5 4 3" xfId="30936" xr:uid="{00000000-0005-0000-0000-000056370000}"/>
    <cellStyle name="RowTitles1-Detail 2 4 3 5 5" xfId="14937" xr:uid="{00000000-0005-0000-0000-000057370000}"/>
    <cellStyle name="RowTitles1-Detail 2 4 3 5 5 2" xfId="27611" xr:uid="{00000000-0005-0000-0000-000058370000}"/>
    <cellStyle name="RowTitles1-Detail 2 4 3 5 5 2 2" xfId="36430" xr:uid="{00000000-0005-0000-0000-000059370000}"/>
    <cellStyle name="RowTitles1-Detail 2 4 3 5 6" xfId="5861" xr:uid="{00000000-0005-0000-0000-00005A370000}"/>
    <cellStyle name="RowTitles1-Detail 2 4 3 5 6 2" xfId="17973" xr:uid="{00000000-0005-0000-0000-00005B370000}"/>
    <cellStyle name="RowTitles1-Detail 2 4 3 5 7" xfId="24857" xr:uid="{00000000-0005-0000-0000-00005C370000}"/>
    <cellStyle name="RowTitles1-Detail 2 4 3 6" xfId="1761" xr:uid="{00000000-0005-0000-0000-00005D370000}"/>
    <cellStyle name="RowTitles1-Detail 2 4 3 6 2" xfId="2430" xr:uid="{00000000-0005-0000-0000-00005E370000}"/>
    <cellStyle name="RowTitles1-Detail 2 4 3 6 2 2" xfId="12071" xr:uid="{00000000-0005-0000-0000-00005F370000}"/>
    <cellStyle name="RowTitles1-Detail 2 4 3 6 2 2 2" xfId="22471" xr:uid="{00000000-0005-0000-0000-000060370000}"/>
    <cellStyle name="RowTitles1-Detail 2 4 3 6 2 2 2 2" xfId="34152" xr:uid="{00000000-0005-0000-0000-000061370000}"/>
    <cellStyle name="RowTitles1-Detail 2 4 3 6 2 2 3" xfId="31352" xr:uid="{00000000-0005-0000-0000-000062370000}"/>
    <cellStyle name="RowTitles1-Detail 2 4 3 6 2 3" xfId="15718" xr:uid="{00000000-0005-0000-0000-000063370000}"/>
    <cellStyle name="RowTitles1-Detail 2 4 3 6 2 3 2" xfId="28384" xr:uid="{00000000-0005-0000-0000-000064370000}"/>
    <cellStyle name="RowTitles1-Detail 2 4 3 6 2 3 2 2" xfId="37171" xr:uid="{00000000-0005-0000-0000-000065370000}"/>
    <cellStyle name="RowTitles1-Detail 2 4 3 6 2 4" xfId="7406" xr:uid="{00000000-0005-0000-0000-000066370000}"/>
    <cellStyle name="RowTitles1-Detail 2 4 3 6 2 4 2" xfId="20827" xr:uid="{00000000-0005-0000-0000-000067370000}"/>
    <cellStyle name="RowTitles1-Detail 2 4 3 6 2 5" xfId="25971" xr:uid="{00000000-0005-0000-0000-000068370000}"/>
    <cellStyle name="RowTitles1-Detail 2 4 3 6 3" xfId="4539" xr:uid="{00000000-0005-0000-0000-000069370000}"/>
    <cellStyle name="RowTitles1-Detail 2 4 3 6 3 2" xfId="14161" xr:uid="{00000000-0005-0000-0000-00006A370000}"/>
    <cellStyle name="RowTitles1-Detail 2 4 3 6 3 2 2" xfId="24491" xr:uid="{00000000-0005-0000-0000-00006B370000}"/>
    <cellStyle name="RowTitles1-Detail 2 4 3 6 3 2 2 2" xfId="35609" xr:uid="{00000000-0005-0000-0000-00006C370000}"/>
    <cellStyle name="RowTitles1-Detail 2 4 3 6 3 2 3" xfId="33073" xr:uid="{00000000-0005-0000-0000-00006D370000}"/>
    <cellStyle name="RowTitles1-Detail 2 4 3 6 3 3" xfId="17703" xr:uid="{00000000-0005-0000-0000-00006E370000}"/>
    <cellStyle name="RowTitles1-Detail 2 4 3 6 3 3 2" xfId="30369" xr:uid="{00000000-0005-0000-0000-00006F370000}"/>
    <cellStyle name="RowTitles1-Detail 2 4 3 6 3 3 2 2" xfId="39146" xr:uid="{00000000-0005-0000-0000-000070370000}"/>
    <cellStyle name="RowTitles1-Detail 2 4 3 6 3 4" xfId="9729" xr:uid="{00000000-0005-0000-0000-000071370000}"/>
    <cellStyle name="RowTitles1-Detail 2 4 3 6 3 4 2" xfId="25528" xr:uid="{00000000-0005-0000-0000-000072370000}"/>
    <cellStyle name="RowTitles1-Detail 2 4 3 6 3 5" xfId="8703" xr:uid="{00000000-0005-0000-0000-000073370000}"/>
    <cellStyle name="RowTitles1-Detail 2 4 3 6 4" xfId="11432" xr:uid="{00000000-0005-0000-0000-000074370000}"/>
    <cellStyle name="RowTitles1-Detail 2 4 3 6 4 2" xfId="21855" xr:uid="{00000000-0005-0000-0000-000075370000}"/>
    <cellStyle name="RowTitles1-Detail 2 4 3 6 4 2 2" xfId="33894" xr:uid="{00000000-0005-0000-0000-000076370000}"/>
    <cellStyle name="RowTitles1-Detail 2 4 3 6 4 3" xfId="31088" xr:uid="{00000000-0005-0000-0000-000077370000}"/>
    <cellStyle name="RowTitles1-Detail 2 4 3 6 5" xfId="15139" xr:uid="{00000000-0005-0000-0000-000078370000}"/>
    <cellStyle name="RowTitles1-Detail 2 4 3 6 5 2" xfId="27806" xr:uid="{00000000-0005-0000-0000-000079370000}"/>
    <cellStyle name="RowTitles1-Detail 2 4 3 6 5 2 2" xfId="36617" xr:uid="{00000000-0005-0000-0000-00007A370000}"/>
    <cellStyle name="RowTitles1-Detail 2 4 3 6 6" xfId="5862" xr:uid="{00000000-0005-0000-0000-00007B370000}"/>
    <cellStyle name="RowTitles1-Detail 2 4 3 6 6 2" xfId="25963" xr:uid="{00000000-0005-0000-0000-00007C370000}"/>
    <cellStyle name="RowTitles1-Detail 2 4 3 6 7" xfId="25168" xr:uid="{00000000-0005-0000-0000-00007D370000}"/>
    <cellStyle name="RowTitles1-Detail 2 4 3 7" xfId="2425" xr:uid="{00000000-0005-0000-0000-00007E370000}"/>
    <cellStyle name="RowTitles1-Detail 2 4 3 7 2" xfId="12066" xr:uid="{00000000-0005-0000-0000-00007F370000}"/>
    <cellStyle name="RowTitles1-Detail 2 4 3 7 2 2" xfId="22466" xr:uid="{00000000-0005-0000-0000-000080370000}"/>
    <cellStyle name="RowTitles1-Detail 2 4 3 7 2 2 2" xfId="34147" xr:uid="{00000000-0005-0000-0000-000081370000}"/>
    <cellStyle name="RowTitles1-Detail 2 4 3 7 2 3" xfId="31347" xr:uid="{00000000-0005-0000-0000-000082370000}"/>
    <cellStyle name="RowTitles1-Detail 2 4 3 7 3" xfId="15713" xr:uid="{00000000-0005-0000-0000-000083370000}"/>
    <cellStyle name="RowTitles1-Detail 2 4 3 7 3 2" xfId="28379" xr:uid="{00000000-0005-0000-0000-000084370000}"/>
    <cellStyle name="RowTitles1-Detail 2 4 3 7 3 2 2" xfId="37166" xr:uid="{00000000-0005-0000-0000-000085370000}"/>
    <cellStyle name="RowTitles1-Detail 2 4 3 7 4" xfId="6515" xr:uid="{00000000-0005-0000-0000-000086370000}"/>
    <cellStyle name="RowTitles1-Detail 2 4 3 7 4 2" xfId="25550" xr:uid="{00000000-0005-0000-0000-000087370000}"/>
    <cellStyle name="RowTitles1-Detail 2 4 3 7 5" xfId="8689" xr:uid="{00000000-0005-0000-0000-000088370000}"/>
    <cellStyle name="RowTitles1-Detail 2 4 3 8" xfId="3352" xr:uid="{00000000-0005-0000-0000-000089370000}"/>
    <cellStyle name="RowTitles1-Detail 2 4 3 8 2" xfId="12993" xr:uid="{00000000-0005-0000-0000-00008A370000}"/>
    <cellStyle name="RowTitles1-Detail 2 4 3 8 2 2" xfId="23362" xr:uid="{00000000-0005-0000-0000-00008B370000}"/>
    <cellStyle name="RowTitles1-Detail 2 4 3 8 2 2 2" xfId="34877" xr:uid="{00000000-0005-0000-0000-00008C370000}"/>
    <cellStyle name="RowTitles1-Detail 2 4 3 8 2 3" xfId="32225" xr:uid="{00000000-0005-0000-0000-00008D370000}"/>
    <cellStyle name="RowTitles1-Detail 2 4 3 8 3" xfId="16605" xr:uid="{00000000-0005-0000-0000-00008E370000}"/>
    <cellStyle name="RowTitles1-Detail 2 4 3 8 3 2" xfId="29271" xr:uid="{00000000-0005-0000-0000-00008F370000}"/>
    <cellStyle name="RowTitles1-Detail 2 4 3 8 3 2 2" xfId="38058" xr:uid="{00000000-0005-0000-0000-000090370000}"/>
    <cellStyle name="RowTitles1-Detail 2 4 3 8 4" xfId="8844" xr:uid="{00000000-0005-0000-0000-000091370000}"/>
    <cellStyle name="RowTitles1-Detail 2 4 3 8 4 2" xfId="18554" xr:uid="{00000000-0005-0000-0000-000092370000}"/>
    <cellStyle name="RowTitles1-Detail 2 4 3 8 5" xfId="19864" xr:uid="{00000000-0005-0000-0000-000093370000}"/>
    <cellStyle name="RowTitles1-Detail 2 4 3 9" xfId="10255" xr:uid="{00000000-0005-0000-0000-000094370000}"/>
    <cellStyle name="RowTitles1-Detail 2 4 3 9 2" xfId="18155" xr:uid="{00000000-0005-0000-0000-000095370000}"/>
    <cellStyle name="RowTitles1-Detail 2 4 3 9 2 2" xfId="33180" xr:uid="{00000000-0005-0000-0000-000096370000}"/>
    <cellStyle name="RowTitles1-Detail 2 4 3_STUD aligned by INSTIT" xfId="4973" xr:uid="{00000000-0005-0000-0000-000097370000}"/>
    <cellStyle name="RowTitles1-Detail 2 4 4" xfId="515" xr:uid="{00000000-0005-0000-0000-000098370000}"/>
    <cellStyle name="RowTitles1-Detail 2 4 4 2" xfId="871" xr:uid="{00000000-0005-0000-0000-000099370000}"/>
    <cellStyle name="RowTitles1-Detail 2 4 4 2 2" xfId="2432" xr:uid="{00000000-0005-0000-0000-00009A370000}"/>
    <cellStyle name="RowTitles1-Detail 2 4 4 2 2 2" xfId="12073" xr:uid="{00000000-0005-0000-0000-00009B370000}"/>
    <cellStyle name="RowTitles1-Detail 2 4 4 2 2 2 2" xfId="22473" xr:uid="{00000000-0005-0000-0000-00009C370000}"/>
    <cellStyle name="RowTitles1-Detail 2 4 4 2 2 2 2 2" xfId="34154" xr:uid="{00000000-0005-0000-0000-00009D370000}"/>
    <cellStyle name="RowTitles1-Detail 2 4 4 2 2 2 3" xfId="31354" xr:uid="{00000000-0005-0000-0000-00009E370000}"/>
    <cellStyle name="RowTitles1-Detail 2 4 4 2 2 3" xfId="15720" xr:uid="{00000000-0005-0000-0000-00009F370000}"/>
    <cellStyle name="RowTitles1-Detail 2 4 4 2 2 3 2" xfId="28386" xr:uid="{00000000-0005-0000-0000-0000A0370000}"/>
    <cellStyle name="RowTitles1-Detail 2 4 4 2 2 3 2 2" xfId="37173" xr:uid="{00000000-0005-0000-0000-0000A1370000}"/>
    <cellStyle name="RowTitles1-Detail 2 4 4 2 2 4" xfId="6813" xr:uid="{00000000-0005-0000-0000-0000A2370000}"/>
    <cellStyle name="RowTitles1-Detail 2 4 4 2 2 4 2" xfId="18737" xr:uid="{00000000-0005-0000-0000-0000A3370000}"/>
    <cellStyle name="RowTitles1-Detail 2 4 4 2 2 5" xfId="19020" xr:uid="{00000000-0005-0000-0000-0000A4370000}"/>
    <cellStyle name="RowTitles1-Detail 2 4 4 2 3" xfId="3652" xr:uid="{00000000-0005-0000-0000-0000A5370000}"/>
    <cellStyle name="RowTitles1-Detail 2 4 4 2 3 2" xfId="13279" xr:uid="{00000000-0005-0000-0000-0000A6370000}"/>
    <cellStyle name="RowTitles1-Detail 2 4 4 2 3 2 2" xfId="23645" xr:uid="{00000000-0005-0000-0000-0000A7370000}"/>
    <cellStyle name="RowTitles1-Detail 2 4 4 2 3 2 2 2" xfId="35052" xr:uid="{00000000-0005-0000-0000-0000A8370000}"/>
    <cellStyle name="RowTitles1-Detail 2 4 4 2 3 2 3" xfId="32427" xr:uid="{00000000-0005-0000-0000-0000A9370000}"/>
    <cellStyle name="RowTitles1-Detail 2 4 4 2 3 3" xfId="16885" xr:uid="{00000000-0005-0000-0000-0000AA370000}"/>
    <cellStyle name="RowTitles1-Detail 2 4 4 2 3 3 2" xfId="29551" xr:uid="{00000000-0005-0000-0000-0000AB370000}"/>
    <cellStyle name="RowTitles1-Detail 2 4 4 2 3 3 2 2" xfId="38330" xr:uid="{00000000-0005-0000-0000-0000AC370000}"/>
    <cellStyle name="RowTitles1-Detail 2 4 4 2 3 4" xfId="8319" xr:uid="{00000000-0005-0000-0000-0000AD370000}"/>
    <cellStyle name="RowTitles1-Detail 2 4 4 2 3 4 2" xfId="18423" xr:uid="{00000000-0005-0000-0000-0000AE370000}"/>
    <cellStyle name="RowTitles1-Detail 2 4 4 2 3 5" xfId="19312" xr:uid="{00000000-0005-0000-0000-0000AF370000}"/>
    <cellStyle name="RowTitles1-Detail 2 4 4 2 4" xfId="9112" xr:uid="{00000000-0005-0000-0000-0000B0370000}"/>
    <cellStyle name="RowTitles1-Detail 2 4 4 2 4 2" xfId="19618" xr:uid="{00000000-0005-0000-0000-0000B1370000}"/>
    <cellStyle name="RowTitles1-Detail 2 4 4 2 5" xfId="10623" xr:uid="{00000000-0005-0000-0000-0000B2370000}"/>
    <cellStyle name="RowTitles1-Detail 2 4 4 2 5 2" xfId="21106" xr:uid="{00000000-0005-0000-0000-0000B3370000}"/>
    <cellStyle name="RowTitles1-Detail 2 4 4 2 5 2 2" xfId="33439" xr:uid="{00000000-0005-0000-0000-0000B4370000}"/>
    <cellStyle name="RowTitles1-Detail 2 4 4 2 5 3" xfId="30556" xr:uid="{00000000-0005-0000-0000-0000B5370000}"/>
    <cellStyle name="RowTitles1-Detail 2 4 4 2 6" xfId="14284" xr:uid="{00000000-0005-0000-0000-0000B6370000}"/>
    <cellStyle name="RowTitles1-Detail 2 4 4 2 6 2" xfId="26985" xr:uid="{00000000-0005-0000-0000-0000B7370000}"/>
    <cellStyle name="RowTitles1-Detail 2 4 4 2 6 2 2" xfId="35827" xr:uid="{00000000-0005-0000-0000-0000B8370000}"/>
    <cellStyle name="RowTitles1-Detail 2 4 4 3" xfId="1150" xr:uid="{00000000-0005-0000-0000-0000B9370000}"/>
    <cellStyle name="RowTitles1-Detail 2 4 4 3 2" xfId="2433" xr:uid="{00000000-0005-0000-0000-0000BA370000}"/>
    <cellStyle name="RowTitles1-Detail 2 4 4 3 2 2" xfId="12074" xr:uid="{00000000-0005-0000-0000-0000BB370000}"/>
    <cellStyle name="RowTitles1-Detail 2 4 4 3 2 2 2" xfId="22474" xr:uid="{00000000-0005-0000-0000-0000BC370000}"/>
    <cellStyle name="RowTitles1-Detail 2 4 4 3 2 2 2 2" xfId="34155" xr:uid="{00000000-0005-0000-0000-0000BD370000}"/>
    <cellStyle name="RowTitles1-Detail 2 4 4 3 2 2 3" xfId="31355" xr:uid="{00000000-0005-0000-0000-0000BE370000}"/>
    <cellStyle name="RowTitles1-Detail 2 4 4 3 2 3" xfId="15721" xr:uid="{00000000-0005-0000-0000-0000BF370000}"/>
    <cellStyle name="RowTitles1-Detail 2 4 4 3 2 3 2" xfId="28387" xr:uid="{00000000-0005-0000-0000-0000C0370000}"/>
    <cellStyle name="RowTitles1-Detail 2 4 4 3 2 3 2 2" xfId="37174" xr:uid="{00000000-0005-0000-0000-0000C1370000}"/>
    <cellStyle name="RowTitles1-Detail 2 4 4 3 2 4" xfId="6987" xr:uid="{00000000-0005-0000-0000-0000C2370000}"/>
    <cellStyle name="RowTitles1-Detail 2 4 4 3 2 4 2" xfId="25661" xr:uid="{00000000-0005-0000-0000-0000C3370000}"/>
    <cellStyle name="RowTitles1-Detail 2 4 4 3 2 5" xfId="25744" xr:uid="{00000000-0005-0000-0000-0000C4370000}"/>
    <cellStyle name="RowTitles1-Detail 2 4 4 3 3" xfId="3928" xr:uid="{00000000-0005-0000-0000-0000C5370000}"/>
    <cellStyle name="RowTitles1-Detail 2 4 4 3 3 2" xfId="13550" xr:uid="{00000000-0005-0000-0000-0000C6370000}"/>
    <cellStyle name="RowTitles1-Detail 2 4 4 3 3 2 2" xfId="23910" xr:uid="{00000000-0005-0000-0000-0000C7370000}"/>
    <cellStyle name="RowTitles1-Detail 2 4 4 3 3 2 2 2" xfId="35217" xr:uid="{00000000-0005-0000-0000-0000C8370000}"/>
    <cellStyle name="RowTitles1-Detail 2 4 4 3 3 2 3" xfId="32620" xr:uid="{00000000-0005-0000-0000-0000C9370000}"/>
    <cellStyle name="RowTitles1-Detail 2 4 4 3 3 3" xfId="17140" xr:uid="{00000000-0005-0000-0000-0000CA370000}"/>
    <cellStyle name="RowTitles1-Detail 2 4 4 3 3 3 2" xfId="29806" xr:uid="{00000000-0005-0000-0000-0000CB370000}"/>
    <cellStyle name="RowTitles1-Detail 2 4 4 3 3 3 2 2" xfId="38583" xr:uid="{00000000-0005-0000-0000-0000CC370000}"/>
    <cellStyle name="RowTitles1-Detail 2 4 4 3 3 4" xfId="8495" xr:uid="{00000000-0005-0000-0000-0000CD370000}"/>
    <cellStyle name="RowTitles1-Detail 2 4 4 3 3 4 2" xfId="18619" xr:uid="{00000000-0005-0000-0000-0000CE370000}"/>
    <cellStyle name="RowTitles1-Detail 2 4 4 3 3 5" xfId="20227" xr:uid="{00000000-0005-0000-0000-0000CF370000}"/>
    <cellStyle name="RowTitles1-Detail 2 4 4 3 4" xfId="9291" xr:uid="{00000000-0005-0000-0000-0000D0370000}"/>
    <cellStyle name="RowTitles1-Detail 2 4 4 3 4 2" xfId="20868" xr:uid="{00000000-0005-0000-0000-0000D1370000}"/>
    <cellStyle name="RowTitles1-Detail 2 4 4 3 5" xfId="14528" xr:uid="{00000000-0005-0000-0000-0000D2370000}"/>
    <cellStyle name="RowTitles1-Detail 2 4 4 3 5 2" xfId="27219" xr:uid="{00000000-0005-0000-0000-0000D3370000}"/>
    <cellStyle name="RowTitles1-Detail 2 4 4 3 5 2 2" xfId="36054" xr:uid="{00000000-0005-0000-0000-0000D4370000}"/>
    <cellStyle name="RowTitles1-Detail 2 4 4 3 6" xfId="5455" xr:uid="{00000000-0005-0000-0000-0000D5370000}"/>
    <cellStyle name="RowTitles1-Detail 2 4 4 3 6 2" xfId="4859" xr:uid="{00000000-0005-0000-0000-0000D6370000}"/>
    <cellStyle name="RowTitles1-Detail 2 4 4 3 7" xfId="18593" xr:uid="{00000000-0005-0000-0000-0000D7370000}"/>
    <cellStyle name="RowTitles1-Detail 2 4 4 4" xfId="1378" xr:uid="{00000000-0005-0000-0000-0000D8370000}"/>
    <cellStyle name="RowTitles1-Detail 2 4 4 4 2" xfId="2434" xr:uid="{00000000-0005-0000-0000-0000D9370000}"/>
    <cellStyle name="RowTitles1-Detail 2 4 4 4 2 2" xfId="12075" xr:uid="{00000000-0005-0000-0000-0000DA370000}"/>
    <cellStyle name="RowTitles1-Detail 2 4 4 4 2 2 2" xfId="22475" xr:uid="{00000000-0005-0000-0000-0000DB370000}"/>
    <cellStyle name="RowTitles1-Detail 2 4 4 4 2 2 2 2" xfId="34156" xr:uid="{00000000-0005-0000-0000-0000DC370000}"/>
    <cellStyle name="RowTitles1-Detail 2 4 4 4 2 2 3" xfId="31356" xr:uid="{00000000-0005-0000-0000-0000DD370000}"/>
    <cellStyle name="RowTitles1-Detail 2 4 4 4 2 3" xfId="15722" xr:uid="{00000000-0005-0000-0000-0000DE370000}"/>
    <cellStyle name="RowTitles1-Detail 2 4 4 4 2 3 2" xfId="28388" xr:uid="{00000000-0005-0000-0000-0000DF370000}"/>
    <cellStyle name="RowTitles1-Detail 2 4 4 4 2 3 2 2" xfId="37175" xr:uid="{00000000-0005-0000-0000-0000E0370000}"/>
    <cellStyle name="RowTitles1-Detail 2 4 4 4 2 4" xfId="7157" xr:uid="{00000000-0005-0000-0000-0000E1370000}"/>
    <cellStyle name="RowTitles1-Detail 2 4 4 4 2 4 2" xfId="27159" xr:uid="{00000000-0005-0000-0000-0000E2370000}"/>
    <cellStyle name="RowTitles1-Detail 2 4 4 4 2 5" xfId="20764" xr:uid="{00000000-0005-0000-0000-0000E3370000}"/>
    <cellStyle name="RowTitles1-Detail 2 4 4 4 3" xfId="4156" xr:uid="{00000000-0005-0000-0000-0000E4370000}"/>
    <cellStyle name="RowTitles1-Detail 2 4 4 4 3 2" xfId="13778" xr:uid="{00000000-0005-0000-0000-0000E5370000}"/>
    <cellStyle name="RowTitles1-Detail 2 4 4 4 3 2 2" xfId="24127" xr:uid="{00000000-0005-0000-0000-0000E6370000}"/>
    <cellStyle name="RowTitles1-Detail 2 4 4 4 3 2 2 2" xfId="35366" xr:uid="{00000000-0005-0000-0000-0000E7370000}"/>
    <cellStyle name="RowTitles1-Detail 2 4 4 4 3 2 3" xfId="32792" xr:uid="{00000000-0005-0000-0000-0000E8370000}"/>
    <cellStyle name="RowTitles1-Detail 2 4 4 4 3 3" xfId="17352" xr:uid="{00000000-0005-0000-0000-0000E9370000}"/>
    <cellStyle name="RowTitles1-Detail 2 4 4 4 3 3 2" xfId="30018" xr:uid="{00000000-0005-0000-0000-0000EA370000}"/>
    <cellStyle name="RowTitles1-Detail 2 4 4 4 3 3 2 2" xfId="38795" xr:uid="{00000000-0005-0000-0000-0000EB370000}"/>
    <cellStyle name="RowTitles1-Detail 2 4 4 4 3 4" xfId="8665" xr:uid="{00000000-0005-0000-0000-0000EC370000}"/>
    <cellStyle name="RowTitles1-Detail 2 4 4 4 3 4 2" xfId="25649" xr:uid="{00000000-0005-0000-0000-0000ED370000}"/>
    <cellStyle name="RowTitles1-Detail 2 4 4 4 3 5" xfId="20576" xr:uid="{00000000-0005-0000-0000-0000EE370000}"/>
    <cellStyle name="RowTitles1-Detail 2 4 4 4 4" xfId="9460" xr:uid="{00000000-0005-0000-0000-0000EF370000}"/>
    <cellStyle name="RowTitles1-Detail 2 4 4 4 4 2" xfId="26225" xr:uid="{00000000-0005-0000-0000-0000F0370000}"/>
    <cellStyle name="RowTitles1-Detail 2 4 4 4 5" xfId="11049" xr:uid="{00000000-0005-0000-0000-0000F1370000}"/>
    <cellStyle name="RowTitles1-Detail 2 4 4 4 5 2" xfId="21486" xr:uid="{00000000-0005-0000-0000-0000F2370000}"/>
    <cellStyle name="RowTitles1-Detail 2 4 4 4 5 2 2" xfId="33651" xr:uid="{00000000-0005-0000-0000-0000F3370000}"/>
    <cellStyle name="RowTitles1-Detail 2 4 4 4 5 3" xfId="30807" xr:uid="{00000000-0005-0000-0000-0000F4370000}"/>
    <cellStyle name="RowTitles1-Detail 2 4 4 4 6" xfId="14756" xr:uid="{00000000-0005-0000-0000-0000F5370000}"/>
    <cellStyle name="RowTitles1-Detail 2 4 4 4 6 2" xfId="27439" xr:uid="{00000000-0005-0000-0000-0000F6370000}"/>
    <cellStyle name="RowTitles1-Detail 2 4 4 4 6 2 2" xfId="36266" xr:uid="{00000000-0005-0000-0000-0000F7370000}"/>
    <cellStyle name="RowTitles1-Detail 2 4 4 4 7" xfId="5616" xr:uid="{00000000-0005-0000-0000-0000F8370000}"/>
    <cellStyle name="RowTitles1-Detail 2 4 4 4 7 2" xfId="26500" xr:uid="{00000000-0005-0000-0000-0000F9370000}"/>
    <cellStyle name="RowTitles1-Detail 2 4 4 4 8" xfId="24966" xr:uid="{00000000-0005-0000-0000-0000FA370000}"/>
    <cellStyle name="RowTitles1-Detail 2 4 4 5" xfId="1594" xr:uid="{00000000-0005-0000-0000-0000FB370000}"/>
    <cellStyle name="RowTitles1-Detail 2 4 4 5 2" xfId="2435" xr:uid="{00000000-0005-0000-0000-0000FC370000}"/>
    <cellStyle name="RowTitles1-Detail 2 4 4 5 2 2" xfId="12076" xr:uid="{00000000-0005-0000-0000-0000FD370000}"/>
    <cellStyle name="RowTitles1-Detail 2 4 4 5 2 2 2" xfId="22476" xr:uid="{00000000-0005-0000-0000-0000FE370000}"/>
    <cellStyle name="RowTitles1-Detail 2 4 4 5 2 2 2 2" xfId="34157" xr:uid="{00000000-0005-0000-0000-0000FF370000}"/>
    <cellStyle name="RowTitles1-Detail 2 4 4 5 2 2 3" xfId="31357" xr:uid="{00000000-0005-0000-0000-000000380000}"/>
    <cellStyle name="RowTitles1-Detail 2 4 4 5 2 3" xfId="15723" xr:uid="{00000000-0005-0000-0000-000001380000}"/>
    <cellStyle name="RowTitles1-Detail 2 4 4 5 2 3 2" xfId="28389" xr:uid="{00000000-0005-0000-0000-000002380000}"/>
    <cellStyle name="RowTitles1-Detail 2 4 4 5 2 3 2 2" xfId="37176" xr:uid="{00000000-0005-0000-0000-000003380000}"/>
    <cellStyle name="RowTitles1-Detail 2 4 4 5 2 4" xfId="7407" xr:uid="{00000000-0005-0000-0000-000004380000}"/>
    <cellStyle name="RowTitles1-Detail 2 4 4 5 2 4 2" xfId="25045" xr:uid="{00000000-0005-0000-0000-000005380000}"/>
    <cellStyle name="RowTitles1-Detail 2 4 4 5 2 5" xfId="18801" xr:uid="{00000000-0005-0000-0000-000006380000}"/>
    <cellStyle name="RowTitles1-Detail 2 4 4 5 3" xfId="4372" xr:uid="{00000000-0005-0000-0000-000007380000}"/>
    <cellStyle name="RowTitles1-Detail 2 4 4 5 3 2" xfId="13994" xr:uid="{00000000-0005-0000-0000-000008380000}"/>
    <cellStyle name="RowTitles1-Detail 2 4 4 5 3 2 2" xfId="24333" xr:uid="{00000000-0005-0000-0000-000009380000}"/>
    <cellStyle name="RowTitles1-Detail 2 4 4 5 3 2 2 2" xfId="35506" xr:uid="{00000000-0005-0000-0000-00000A380000}"/>
    <cellStyle name="RowTitles1-Detail 2 4 4 5 3 2 3" xfId="32953" xr:uid="{00000000-0005-0000-0000-00000B380000}"/>
    <cellStyle name="RowTitles1-Detail 2 4 4 5 3 3" xfId="17550" xr:uid="{00000000-0005-0000-0000-00000C380000}"/>
    <cellStyle name="RowTitles1-Detail 2 4 4 5 3 3 2" xfId="30216" xr:uid="{00000000-0005-0000-0000-00000D380000}"/>
    <cellStyle name="RowTitles1-Detail 2 4 4 5 3 3 2 2" xfId="38993" xr:uid="{00000000-0005-0000-0000-00000E380000}"/>
    <cellStyle name="RowTitles1-Detail 2 4 4 5 3 4" xfId="9730" xr:uid="{00000000-0005-0000-0000-00000F380000}"/>
    <cellStyle name="RowTitles1-Detail 2 4 4 5 3 4 2" xfId="25672" xr:uid="{00000000-0005-0000-0000-000010380000}"/>
    <cellStyle name="RowTitles1-Detail 2 4 4 5 3 5" xfId="18592" xr:uid="{00000000-0005-0000-0000-000011380000}"/>
    <cellStyle name="RowTitles1-Detail 2 4 4 5 4" xfId="11265" xr:uid="{00000000-0005-0000-0000-000012380000}"/>
    <cellStyle name="RowTitles1-Detail 2 4 4 5 4 2" xfId="21694" xr:uid="{00000000-0005-0000-0000-000013380000}"/>
    <cellStyle name="RowTitles1-Detail 2 4 4 5 4 2 2" xfId="33791" xr:uid="{00000000-0005-0000-0000-000014380000}"/>
    <cellStyle name="RowTitles1-Detail 2 4 4 5 4 3" xfId="30968" xr:uid="{00000000-0005-0000-0000-000015380000}"/>
    <cellStyle name="RowTitles1-Detail 2 4 4 5 5" xfId="14972" xr:uid="{00000000-0005-0000-0000-000016380000}"/>
    <cellStyle name="RowTitles1-Detail 2 4 4 5 5 2" xfId="27646" xr:uid="{00000000-0005-0000-0000-000017380000}"/>
    <cellStyle name="RowTitles1-Detail 2 4 4 5 5 2 2" xfId="36464" xr:uid="{00000000-0005-0000-0000-000018380000}"/>
    <cellStyle name="RowTitles1-Detail 2 4 4 5 6" xfId="5863" xr:uid="{00000000-0005-0000-0000-000019380000}"/>
    <cellStyle name="RowTitles1-Detail 2 4 4 5 6 2" xfId="24895" xr:uid="{00000000-0005-0000-0000-00001A380000}"/>
    <cellStyle name="RowTitles1-Detail 2 4 4 5 7" xfId="18465" xr:uid="{00000000-0005-0000-0000-00001B380000}"/>
    <cellStyle name="RowTitles1-Detail 2 4 4 6" xfId="1796" xr:uid="{00000000-0005-0000-0000-00001C380000}"/>
    <cellStyle name="RowTitles1-Detail 2 4 4 6 2" xfId="2436" xr:uid="{00000000-0005-0000-0000-00001D380000}"/>
    <cellStyle name="RowTitles1-Detail 2 4 4 6 2 2" xfId="12077" xr:uid="{00000000-0005-0000-0000-00001E380000}"/>
    <cellStyle name="RowTitles1-Detail 2 4 4 6 2 2 2" xfId="22477" xr:uid="{00000000-0005-0000-0000-00001F380000}"/>
    <cellStyle name="RowTitles1-Detail 2 4 4 6 2 2 2 2" xfId="34158" xr:uid="{00000000-0005-0000-0000-000020380000}"/>
    <cellStyle name="RowTitles1-Detail 2 4 4 6 2 2 3" xfId="31358" xr:uid="{00000000-0005-0000-0000-000021380000}"/>
    <cellStyle name="RowTitles1-Detail 2 4 4 6 2 3" xfId="15724" xr:uid="{00000000-0005-0000-0000-000022380000}"/>
    <cellStyle name="RowTitles1-Detail 2 4 4 6 2 3 2" xfId="28390" xr:uid="{00000000-0005-0000-0000-000023380000}"/>
    <cellStyle name="RowTitles1-Detail 2 4 4 6 2 3 2 2" xfId="37177" xr:uid="{00000000-0005-0000-0000-000024380000}"/>
    <cellStyle name="RowTitles1-Detail 2 4 4 6 2 4" xfId="7408" xr:uid="{00000000-0005-0000-0000-000025380000}"/>
    <cellStyle name="RowTitles1-Detail 2 4 4 6 2 4 2" xfId="25582" xr:uid="{00000000-0005-0000-0000-000026380000}"/>
    <cellStyle name="RowTitles1-Detail 2 4 4 6 2 5" xfId="20413" xr:uid="{00000000-0005-0000-0000-000027380000}"/>
    <cellStyle name="RowTitles1-Detail 2 4 4 6 3" xfId="4574" xr:uid="{00000000-0005-0000-0000-000028380000}"/>
    <cellStyle name="RowTitles1-Detail 2 4 4 6 3 2" xfId="14196" xr:uid="{00000000-0005-0000-0000-000029380000}"/>
    <cellStyle name="RowTitles1-Detail 2 4 4 6 3 2 2" xfId="24525" xr:uid="{00000000-0005-0000-0000-00002A380000}"/>
    <cellStyle name="RowTitles1-Detail 2 4 4 6 3 2 2 2" xfId="35637" xr:uid="{00000000-0005-0000-0000-00002B380000}"/>
    <cellStyle name="RowTitles1-Detail 2 4 4 6 3 2 3" xfId="33105" xr:uid="{00000000-0005-0000-0000-00002C380000}"/>
    <cellStyle name="RowTitles1-Detail 2 4 4 6 3 3" xfId="17737" xr:uid="{00000000-0005-0000-0000-00002D380000}"/>
    <cellStyle name="RowTitles1-Detail 2 4 4 6 3 3 2" xfId="30403" xr:uid="{00000000-0005-0000-0000-00002E380000}"/>
    <cellStyle name="RowTitles1-Detail 2 4 4 6 3 3 2 2" xfId="39180" xr:uid="{00000000-0005-0000-0000-00002F380000}"/>
    <cellStyle name="RowTitles1-Detail 2 4 4 6 3 4" xfId="9731" xr:uid="{00000000-0005-0000-0000-000030380000}"/>
    <cellStyle name="RowTitles1-Detail 2 4 4 6 3 4 2" xfId="24798" xr:uid="{00000000-0005-0000-0000-000031380000}"/>
    <cellStyle name="RowTitles1-Detail 2 4 4 6 3 5" xfId="24655" xr:uid="{00000000-0005-0000-0000-000032380000}"/>
    <cellStyle name="RowTitles1-Detail 2 4 4 6 4" xfId="11467" xr:uid="{00000000-0005-0000-0000-000033380000}"/>
    <cellStyle name="RowTitles1-Detail 2 4 4 6 4 2" xfId="21890" xr:uid="{00000000-0005-0000-0000-000034380000}"/>
    <cellStyle name="RowTitles1-Detail 2 4 4 6 4 2 2" xfId="33922" xr:uid="{00000000-0005-0000-0000-000035380000}"/>
    <cellStyle name="RowTitles1-Detail 2 4 4 6 4 3" xfId="31120" xr:uid="{00000000-0005-0000-0000-000036380000}"/>
    <cellStyle name="RowTitles1-Detail 2 4 4 6 5" xfId="15174" xr:uid="{00000000-0005-0000-0000-000037380000}"/>
    <cellStyle name="RowTitles1-Detail 2 4 4 6 5 2" xfId="27841" xr:uid="{00000000-0005-0000-0000-000038380000}"/>
    <cellStyle name="RowTitles1-Detail 2 4 4 6 5 2 2" xfId="36651" xr:uid="{00000000-0005-0000-0000-000039380000}"/>
    <cellStyle name="RowTitles1-Detail 2 4 4 6 6" xfId="5864" xr:uid="{00000000-0005-0000-0000-00003A380000}"/>
    <cellStyle name="RowTitles1-Detail 2 4 4 6 6 2" xfId="20846" xr:uid="{00000000-0005-0000-0000-00003B380000}"/>
    <cellStyle name="RowTitles1-Detail 2 4 4 6 7" xfId="25885" xr:uid="{00000000-0005-0000-0000-00003C380000}"/>
    <cellStyle name="RowTitles1-Detail 2 4 4 7" xfId="2431" xr:uid="{00000000-0005-0000-0000-00003D380000}"/>
    <cellStyle name="RowTitles1-Detail 2 4 4 7 2" xfId="12072" xr:uid="{00000000-0005-0000-0000-00003E380000}"/>
    <cellStyle name="RowTitles1-Detail 2 4 4 7 2 2" xfId="22472" xr:uid="{00000000-0005-0000-0000-00003F380000}"/>
    <cellStyle name="RowTitles1-Detail 2 4 4 7 2 2 2" xfId="34153" xr:uid="{00000000-0005-0000-0000-000040380000}"/>
    <cellStyle name="RowTitles1-Detail 2 4 4 7 2 3" xfId="31353" xr:uid="{00000000-0005-0000-0000-000041380000}"/>
    <cellStyle name="RowTitles1-Detail 2 4 4 7 3" xfId="15719" xr:uid="{00000000-0005-0000-0000-000042380000}"/>
    <cellStyle name="RowTitles1-Detail 2 4 4 7 3 2" xfId="28385" xr:uid="{00000000-0005-0000-0000-000043380000}"/>
    <cellStyle name="RowTitles1-Detail 2 4 4 7 3 2 2" xfId="37172" xr:uid="{00000000-0005-0000-0000-000044380000}"/>
    <cellStyle name="RowTitles1-Detail 2 4 4 7 4" xfId="6550" xr:uid="{00000000-0005-0000-0000-000045380000}"/>
    <cellStyle name="RowTitles1-Detail 2 4 4 7 4 2" xfId="25300" xr:uid="{00000000-0005-0000-0000-000046380000}"/>
    <cellStyle name="RowTitles1-Detail 2 4 4 7 5" xfId="18251" xr:uid="{00000000-0005-0000-0000-000047380000}"/>
    <cellStyle name="RowTitles1-Detail 2 4 4 8" xfId="8819" xr:uid="{00000000-0005-0000-0000-000048380000}"/>
    <cellStyle name="RowTitles1-Detail 2 4 4 8 2" xfId="4623" xr:uid="{00000000-0005-0000-0000-000049380000}"/>
    <cellStyle name="RowTitles1-Detail 2 4 4 9" xfId="10835" xr:uid="{00000000-0005-0000-0000-00004A380000}"/>
    <cellStyle name="RowTitles1-Detail 2 4 4 9 2" xfId="20971" xr:uid="{00000000-0005-0000-0000-00004B380000}"/>
    <cellStyle name="RowTitles1-Detail 2 4 4 9 2 2" xfId="33363" xr:uid="{00000000-0005-0000-0000-00004C380000}"/>
    <cellStyle name="RowTitles1-Detail 2 4 4_STUD aligned by INSTIT" xfId="4974" xr:uid="{00000000-0005-0000-0000-00004D380000}"/>
    <cellStyle name="RowTitles1-Detail 2 4 5" xfId="659" xr:uid="{00000000-0005-0000-0000-00004E380000}"/>
    <cellStyle name="RowTitles1-Detail 2 4 5 2" xfId="2437" xr:uid="{00000000-0005-0000-0000-00004F380000}"/>
    <cellStyle name="RowTitles1-Detail 2 4 5 2 2" xfId="12078" xr:uid="{00000000-0005-0000-0000-000050380000}"/>
    <cellStyle name="RowTitles1-Detail 2 4 5 2 2 2" xfId="22478" xr:uid="{00000000-0005-0000-0000-000051380000}"/>
    <cellStyle name="RowTitles1-Detail 2 4 5 2 2 2 2" xfId="34159" xr:uid="{00000000-0005-0000-0000-000052380000}"/>
    <cellStyle name="RowTitles1-Detail 2 4 5 2 2 3" xfId="31359" xr:uid="{00000000-0005-0000-0000-000053380000}"/>
    <cellStyle name="RowTitles1-Detail 2 4 5 2 3" xfId="15725" xr:uid="{00000000-0005-0000-0000-000054380000}"/>
    <cellStyle name="RowTitles1-Detail 2 4 5 2 3 2" xfId="28391" xr:uid="{00000000-0005-0000-0000-000055380000}"/>
    <cellStyle name="RowTitles1-Detail 2 4 5 2 3 2 2" xfId="37178" xr:uid="{00000000-0005-0000-0000-000056380000}"/>
    <cellStyle name="RowTitles1-Detail 2 4 5 2 4" xfId="6654" xr:uid="{00000000-0005-0000-0000-000057380000}"/>
    <cellStyle name="RowTitles1-Detail 2 4 5 2 4 2" xfId="18916" xr:uid="{00000000-0005-0000-0000-000058380000}"/>
    <cellStyle name="RowTitles1-Detail 2 4 5 2 5" xfId="19842" xr:uid="{00000000-0005-0000-0000-000059380000}"/>
    <cellStyle name="RowTitles1-Detail 2 4 5 3" xfId="3464" xr:uid="{00000000-0005-0000-0000-00005A380000}"/>
    <cellStyle name="RowTitles1-Detail 2 4 5 3 2" xfId="13098" xr:uid="{00000000-0005-0000-0000-00005B380000}"/>
    <cellStyle name="RowTitles1-Detail 2 4 5 3 2 2" xfId="23466" xr:uid="{00000000-0005-0000-0000-00005C380000}"/>
    <cellStyle name="RowTitles1-Detail 2 4 5 3 2 2 2" xfId="34935" xr:uid="{00000000-0005-0000-0000-00005D380000}"/>
    <cellStyle name="RowTitles1-Detail 2 4 5 3 2 3" xfId="32292" xr:uid="{00000000-0005-0000-0000-00005E380000}"/>
    <cellStyle name="RowTitles1-Detail 2 4 5 3 3" xfId="16707" xr:uid="{00000000-0005-0000-0000-00005F380000}"/>
    <cellStyle name="RowTitles1-Detail 2 4 5 3 3 2" xfId="29373" xr:uid="{00000000-0005-0000-0000-000060380000}"/>
    <cellStyle name="RowTitles1-Detail 2 4 5 3 3 2 2" xfId="38156" xr:uid="{00000000-0005-0000-0000-000061380000}"/>
    <cellStyle name="RowTitles1-Detail 2 4 5 3 4" xfId="8161" xr:uid="{00000000-0005-0000-0000-000062380000}"/>
    <cellStyle name="RowTitles1-Detail 2 4 5 3 4 2" xfId="8693" xr:uid="{00000000-0005-0000-0000-000063380000}"/>
    <cellStyle name="RowTitles1-Detail 2 4 5 3 5" xfId="25559" xr:uid="{00000000-0005-0000-0000-000064380000}"/>
    <cellStyle name="RowTitles1-Detail 2 4 5 4" xfId="8735" xr:uid="{00000000-0005-0000-0000-000065380000}"/>
    <cellStyle name="RowTitles1-Detail 2 4 5 4 2" xfId="19789" xr:uid="{00000000-0005-0000-0000-000066380000}"/>
    <cellStyle name="RowTitles1-Detail 2 4 5 5" xfId="10451" xr:uid="{00000000-0005-0000-0000-000067380000}"/>
    <cellStyle name="RowTitles1-Detail 2 4 5 5 2" xfId="20955" xr:uid="{00000000-0005-0000-0000-000068380000}"/>
    <cellStyle name="RowTitles1-Detail 2 4 5 5 2 2" xfId="33362" xr:uid="{00000000-0005-0000-0000-000069380000}"/>
    <cellStyle name="RowTitles1-Detail 2 4 5 5 3" xfId="30468" xr:uid="{00000000-0005-0000-0000-00006A380000}"/>
    <cellStyle name="RowTitles1-Detail 2 4 5 6" xfId="10763" xr:uid="{00000000-0005-0000-0000-00006B380000}"/>
    <cellStyle name="RowTitles1-Detail 2 4 5 6 2" xfId="24597" xr:uid="{00000000-0005-0000-0000-00006C380000}"/>
    <cellStyle name="RowTitles1-Detail 2 4 5 6 2 2" xfId="35655" xr:uid="{00000000-0005-0000-0000-00006D380000}"/>
    <cellStyle name="RowTitles1-Detail 2 4 6" xfId="945" xr:uid="{00000000-0005-0000-0000-00006E380000}"/>
    <cellStyle name="RowTitles1-Detail 2 4 6 2" xfId="2438" xr:uid="{00000000-0005-0000-0000-00006F380000}"/>
    <cellStyle name="RowTitles1-Detail 2 4 6 2 2" xfId="12079" xr:uid="{00000000-0005-0000-0000-000070380000}"/>
    <cellStyle name="RowTitles1-Detail 2 4 6 2 2 2" xfId="22479" xr:uid="{00000000-0005-0000-0000-000071380000}"/>
    <cellStyle name="RowTitles1-Detail 2 4 6 2 2 2 2" xfId="34160" xr:uid="{00000000-0005-0000-0000-000072380000}"/>
    <cellStyle name="RowTitles1-Detail 2 4 6 2 2 3" xfId="31360" xr:uid="{00000000-0005-0000-0000-000073380000}"/>
    <cellStyle name="RowTitles1-Detail 2 4 6 2 3" xfId="15726" xr:uid="{00000000-0005-0000-0000-000074380000}"/>
    <cellStyle name="RowTitles1-Detail 2 4 6 2 3 2" xfId="28392" xr:uid="{00000000-0005-0000-0000-000075380000}"/>
    <cellStyle name="RowTitles1-Detail 2 4 6 2 3 2 2" xfId="37179" xr:uid="{00000000-0005-0000-0000-000076380000}"/>
    <cellStyle name="RowTitles1-Detail 2 4 6 2 4" xfId="6587" xr:uid="{00000000-0005-0000-0000-000077380000}"/>
    <cellStyle name="RowTitles1-Detail 2 4 6 2 4 2" xfId="24768" xr:uid="{00000000-0005-0000-0000-000078380000}"/>
    <cellStyle name="RowTitles1-Detail 2 4 6 2 5" xfId="25051" xr:uid="{00000000-0005-0000-0000-000079380000}"/>
    <cellStyle name="RowTitles1-Detail 2 4 6 3" xfId="3723" xr:uid="{00000000-0005-0000-0000-00007A380000}"/>
    <cellStyle name="RowTitles1-Detail 2 4 6 3 2" xfId="13350" xr:uid="{00000000-0005-0000-0000-00007B380000}"/>
    <cellStyle name="RowTitles1-Detail 2 4 6 3 2 2" xfId="23715" xr:uid="{00000000-0005-0000-0000-00007C380000}"/>
    <cellStyle name="RowTitles1-Detail 2 4 6 3 2 2 2" xfId="35095" xr:uid="{00000000-0005-0000-0000-00007D380000}"/>
    <cellStyle name="RowTitles1-Detail 2 4 6 3 2 3" xfId="32476" xr:uid="{00000000-0005-0000-0000-00007E380000}"/>
    <cellStyle name="RowTitles1-Detail 2 4 6 3 3" xfId="16950" xr:uid="{00000000-0005-0000-0000-00007F380000}"/>
    <cellStyle name="RowTitles1-Detail 2 4 6 3 3 2" xfId="29616" xr:uid="{00000000-0005-0000-0000-000080380000}"/>
    <cellStyle name="RowTitles1-Detail 2 4 6 3 3 2 2" xfId="38395" xr:uid="{00000000-0005-0000-0000-000081380000}"/>
    <cellStyle name="RowTitles1-Detail 2 4 6 3 4" xfId="8087" xr:uid="{00000000-0005-0000-0000-000082380000}"/>
    <cellStyle name="RowTitles1-Detail 2 4 6 3 4 2" xfId="20840" xr:uid="{00000000-0005-0000-0000-000083380000}"/>
    <cellStyle name="RowTitles1-Detail 2 4 6 3 5" xfId="25399" xr:uid="{00000000-0005-0000-0000-000084380000}"/>
    <cellStyle name="RowTitles1-Detail 2 4 6 4" xfId="8784" xr:uid="{00000000-0005-0000-0000-000085380000}"/>
    <cellStyle name="RowTitles1-Detail 2 4 6 4 2" xfId="5505" xr:uid="{00000000-0005-0000-0000-000086380000}"/>
    <cellStyle name="RowTitles1-Detail 2 4 6 5" xfId="14352" xr:uid="{00000000-0005-0000-0000-000087380000}"/>
    <cellStyle name="RowTitles1-Detail 2 4 6 5 2" xfId="27050" xr:uid="{00000000-0005-0000-0000-000088380000}"/>
    <cellStyle name="RowTitles1-Detail 2 4 6 5 2 2" xfId="35889" xr:uid="{00000000-0005-0000-0000-000089380000}"/>
    <cellStyle name="RowTitles1-Detail 2 4 6 6" xfId="5142" xr:uid="{00000000-0005-0000-0000-00008A380000}"/>
    <cellStyle name="RowTitles1-Detail 2 4 6 6 2" xfId="26778" xr:uid="{00000000-0005-0000-0000-00008B380000}"/>
    <cellStyle name="RowTitles1-Detail 2 4 6 7" xfId="19570" xr:uid="{00000000-0005-0000-0000-00008C380000}"/>
    <cellStyle name="RowTitles1-Detail 2 4 7" xfId="1184" xr:uid="{00000000-0005-0000-0000-00008D380000}"/>
    <cellStyle name="RowTitles1-Detail 2 4 7 2" xfId="2439" xr:uid="{00000000-0005-0000-0000-00008E380000}"/>
    <cellStyle name="RowTitles1-Detail 2 4 7 2 2" xfId="12080" xr:uid="{00000000-0005-0000-0000-00008F380000}"/>
    <cellStyle name="RowTitles1-Detail 2 4 7 2 2 2" xfId="22480" xr:uid="{00000000-0005-0000-0000-000090380000}"/>
    <cellStyle name="RowTitles1-Detail 2 4 7 2 2 2 2" xfId="34161" xr:uid="{00000000-0005-0000-0000-000091380000}"/>
    <cellStyle name="RowTitles1-Detail 2 4 7 2 2 3" xfId="31361" xr:uid="{00000000-0005-0000-0000-000092380000}"/>
    <cellStyle name="RowTitles1-Detail 2 4 7 2 3" xfId="15727" xr:uid="{00000000-0005-0000-0000-000093380000}"/>
    <cellStyle name="RowTitles1-Detail 2 4 7 2 3 2" xfId="28393" xr:uid="{00000000-0005-0000-0000-000094380000}"/>
    <cellStyle name="RowTitles1-Detail 2 4 7 2 3 2 2" xfId="37180" xr:uid="{00000000-0005-0000-0000-000095380000}"/>
    <cellStyle name="RowTitles1-Detail 2 4 7 2 4" xfId="7031" xr:uid="{00000000-0005-0000-0000-000096380000}"/>
    <cellStyle name="RowTitles1-Detail 2 4 7 2 4 2" xfId="25077" xr:uid="{00000000-0005-0000-0000-000097380000}"/>
    <cellStyle name="RowTitles1-Detail 2 4 7 2 5" xfId="19894" xr:uid="{00000000-0005-0000-0000-000098380000}"/>
    <cellStyle name="RowTitles1-Detail 2 4 7 3" xfId="3962" xr:uid="{00000000-0005-0000-0000-000099380000}"/>
    <cellStyle name="RowTitles1-Detail 2 4 7 3 2" xfId="13584" xr:uid="{00000000-0005-0000-0000-00009A380000}"/>
    <cellStyle name="RowTitles1-Detail 2 4 7 3 2 2" xfId="23941" xr:uid="{00000000-0005-0000-0000-00009B380000}"/>
    <cellStyle name="RowTitles1-Detail 2 4 7 3 2 2 2" xfId="35241" xr:uid="{00000000-0005-0000-0000-00009C380000}"/>
    <cellStyle name="RowTitles1-Detail 2 4 7 3 2 3" xfId="32649" xr:uid="{00000000-0005-0000-0000-00009D380000}"/>
    <cellStyle name="RowTitles1-Detail 2 4 7 3 3" xfId="17169" xr:uid="{00000000-0005-0000-0000-00009E380000}"/>
    <cellStyle name="RowTitles1-Detail 2 4 7 3 3 2" xfId="29835" xr:uid="{00000000-0005-0000-0000-00009F380000}"/>
    <cellStyle name="RowTitles1-Detail 2 4 7 3 3 2 2" xfId="38612" xr:uid="{00000000-0005-0000-0000-0000A0380000}"/>
    <cellStyle name="RowTitles1-Detail 2 4 7 3 4" xfId="8539" xr:uid="{00000000-0005-0000-0000-0000A1380000}"/>
    <cellStyle name="RowTitles1-Detail 2 4 7 3 4 2" xfId="24628" xr:uid="{00000000-0005-0000-0000-0000A2380000}"/>
    <cellStyle name="RowTitles1-Detail 2 4 7 3 5" xfId="26343" xr:uid="{00000000-0005-0000-0000-0000A3380000}"/>
    <cellStyle name="RowTitles1-Detail 2 4 7 4" xfId="9335" xr:uid="{00000000-0005-0000-0000-0000A4380000}"/>
    <cellStyle name="RowTitles1-Detail 2 4 7 4 2" xfId="26377" xr:uid="{00000000-0005-0000-0000-0000A5380000}"/>
    <cellStyle name="RowTitles1-Detail 2 4 7 5" xfId="10855" xr:uid="{00000000-0005-0000-0000-0000A6380000}"/>
    <cellStyle name="RowTitles1-Detail 2 4 7 5 2" xfId="21300" xr:uid="{00000000-0005-0000-0000-0000A7380000}"/>
    <cellStyle name="RowTitles1-Detail 2 4 7 5 2 2" xfId="33526" xr:uid="{00000000-0005-0000-0000-0000A8380000}"/>
    <cellStyle name="RowTitles1-Detail 2 4 7 5 3" xfId="30664" xr:uid="{00000000-0005-0000-0000-0000A9380000}"/>
    <cellStyle name="RowTitles1-Detail 2 4 7 6" xfId="14562" xr:uid="{00000000-0005-0000-0000-0000AA380000}"/>
    <cellStyle name="RowTitles1-Detail 2 4 7 6 2" xfId="27251" xr:uid="{00000000-0005-0000-0000-0000AB380000}"/>
    <cellStyle name="RowTitles1-Detail 2 4 7 6 2 2" xfId="36083" xr:uid="{00000000-0005-0000-0000-0000AC380000}"/>
    <cellStyle name="RowTitles1-Detail 2 4 7 7" xfId="5498" xr:uid="{00000000-0005-0000-0000-0000AD380000}"/>
    <cellStyle name="RowTitles1-Detail 2 4 7 7 2" xfId="26255" xr:uid="{00000000-0005-0000-0000-0000AE380000}"/>
    <cellStyle name="RowTitles1-Detail 2 4 7 8" xfId="25378" xr:uid="{00000000-0005-0000-0000-0000AF380000}"/>
    <cellStyle name="RowTitles1-Detail 2 4 8" xfId="1218" xr:uid="{00000000-0005-0000-0000-0000B0380000}"/>
    <cellStyle name="RowTitles1-Detail 2 4 8 2" xfId="2440" xr:uid="{00000000-0005-0000-0000-0000B1380000}"/>
    <cellStyle name="RowTitles1-Detail 2 4 8 2 2" xfId="12081" xr:uid="{00000000-0005-0000-0000-0000B2380000}"/>
    <cellStyle name="RowTitles1-Detail 2 4 8 2 2 2" xfId="22481" xr:uid="{00000000-0005-0000-0000-0000B3380000}"/>
    <cellStyle name="RowTitles1-Detail 2 4 8 2 2 2 2" xfId="34162" xr:uid="{00000000-0005-0000-0000-0000B4380000}"/>
    <cellStyle name="RowTitles1-Detail 2 4 8 2 2 3" xfId="31362" xr:uid="{00000000-0005-0000-0000-0000B5380000}"/>
    <cellStyle name="RowTitles1-Detail 2 4 8 2 3" xfId="15728" xr:uid="{00000000-0005-0000-0000-0000B6380000}"/>
    <cellStyle name="RowTitles1-Detail 2 4 8 2 3 2" xfId="28394" xr:uid="{00000000-0005-0000-0000-0000B7380000}"/>
    <cellStyle name="RowTitles1-Detail 2 4 8 2 3 2 2" xfId="37181" xr:uid="{00000000-0005-0000-0000-0000B8380000}"/>
    <cellStyle name="RowTitles1-Detail 2 4 8 2 4" xfId="7409" xr:uid="{00000000-0005-0000-0000-0000B9380000}"/>
    <cellStyle name="RowTitles1-Detail 2 4 8 2 4 2" xfId="24734" xr:uid="{00000000-0005-0000-0000-0000BA380000}"/>
    <cellStyle name="RowTitles1-Detail 2 4 8 2 5" xfId="24923" xr:uid="{00000000-0005-0000-0000-0000BB380000}"/>
    <cellStyle name="RowTitles1-Detail 2 4 8 3" xfId="3996" xr:uid="{00000000-0005-0000-0000-0000BC380000}"/>
    <cellStyle name="RowTitles1-Detail 2 4 8 3 2" xfId="13618" xr:uid="{00000000-0005-0000-0000-0000BD380000}"/>
    <cellStyle name="RowTitles1-Detail 2 4 8 3 2 2" xfId="23975" xr:uid="{00000000-0005-0000-0000-0000BE380000}"/>
    <cellStyle name="RowTitles1-Detail 2 4 8 3 2 2 2" xfId="35265" xr:uid="{00000000-0005-0000-0000-0000BF380000}"/>
    <cellStyle name="RowTitles1-Detail 2 4 8 3 2 3" xfId="32676" xr:uid="{00000000-0005-0000-0000-0000C0380000}"/>
    <cellStyle name="RowTitles1-Detail 2 4 8 3 3" xfId="17202" xr:uid="{00000000-0005-0000-0000-0000C1380000}"/>
    <cellStyle name="RowTitles1-Detail 2 4 8 3 3 2" xfId="29868" xr:uid="{00000000-0005-0000-0000-0000C2380000}"/>
    <cellStyle name="RowTitles1-Detail 2 4 8 3 3 2 2" xfId="38645" xr:uid="{00000000-0005-0000-0000-0000C3380000}"/>
    <cellStyle name="RowTitles1-Detail 2 4 8 3 4" xfId="9732" xr:uid="{00000000-0005-0000-0000-0000C4380000}"/>
    <cellStyle name="RowTitles1-Detail 2 4 8 3 4 2" xfId="5443" xr:uid="{00000000-0005-0000-0000-0000C5380000}"/>
    <cellStyle name="RowTitles1-Detail 2 4 8 3 5" xfId="26536" xr:uid="{00000000-0005-0000-0000-0000C6380000}"/>
    <cellStyle name="RowTitles1-Detail 2 4 8 4" xfId="10889" xr:uid="{00000000-0005-0000-0000-0000C7380000}"/>
    <cellStyle name="RowTitles1-Detail 2 4 8 4 2" xfId="21333" xr:uid="{00000000-0005-0000-0000-0000C8380000}"/>
    <cellStyle name="RowTitles1-Detail 2 4 8 4 2 2" xfId="33550" xr:uid="{00000000-0005-0000-0000-0000C9380000}"/>
    <cellStyle name="RowTitles1-Detail 2 4 8 4 3" xfId="30691" xr:uid="{00000000-0005-0000-0000-0000CA380000}"/>
    <cellStyle name="RowTitles1-Detail 2 4 8 5" xfId="14596" xr:uid="{00000000-0005-0000-0000-0000CB380000}"/>
    <cellStyle name="RowTitles1-Detail 2 4 8 5 2" xfId="27285" xr:uid="{00000000-0005-0000-0000-0000CC380000}"/>
    <cellStyle name="RowTitles1-Detail 2 4 8 5 2 2" xfId="36116" xr:uid="{00000000-0005-0000-0000-0000CD380000}"/>
    <cellStyle name="RowTitles1-Detail 2 4 8 6" xfId="5865" xr:uid="{00000000-0005-0000-0000-0000CE380000}"/>
    <cellStyle name="RowTitles1-Detail 2 4 8 6 2" xfId="24149" xr:uid="{00000000-0005-0000-0000-0000CF380000}"/>
    <cellStyle name="RowTitles1-Detail 2 4 8 7" xfId="19631" xr:uid="{00000000-0005-0000-0000-0000D0380000}"/>
    <cellStyle name="RowTitles1-Detail 2 4 9" xfId="1438" xr:uid="{00000000-0005-0000-0000-0000D1380000}"/>
    <cellStyle name="RowTitles1-Detail 2 4 9 2" xfId="2441" xr:uid="{00000000-0005-0000-0000-0000D2380000}"/>
    <cellStyle name="RowTitles1-Detail 2 4 9 2 2" xfId="12082" xr:uid="{00000000-0005-0000-0000-0000D3380000}"/>
    <cellStyle name="RowTitles1-Detail 2 4 9 2 2 2" xfId="22482" xr:uid="{00000000-0005-0000-0000-0000D4380000}"/>
    <cellStyle name="RowTitles1-Detail 2 4 9 2 2 2 2" xfId="34163" xr:uid="{00000000-0005-0000-0000-0000D5380000}"/>
    <cellStyle name="RowTitles1-Detail 2 4 9 2 2 3" xfId="31363" xr:uid="{00000000-0005-0000-0000-0000D6380000}"/>
    <cellStyle name="RowTitles1-Detail 2 4 9 2 3" xfId="15729" xr:uid="{00000000-0005-0000-0000-0000D7380000}"/>
    <cellStyle name="RowTitles1-Detail 2 4 9 2 3 2" xfId="28395" xr:uid="{00000000-0005-0000-0000-0000D8380000}"/>
    <cellStyle name="RowTitles1-Detail 2 4 9 2 3 2 2" xfId="37182" xr:uid="{00000000-0005-0000-0000-0000D9380000}"/>
    <cellStyle name="RowTitles1-Detail 2 4 9 2 4" xfId="7410" xr:uid="{00000000-0005-0000-0000-0000DA380000}"/>
    <cellStyle name="RowTitles1-Detail 2 4 9 2 4 2" xfId="27696" xr:uid="{00000000-0005-0000-0000-0000DB380000}"/>
    <cellStyle name="RowTitles1-Detail 2 4 9 2 5" xfId="25177" xr:uid="{00000000-0005-0000-0000-0000DC380000}"/>
    <cellStyle name="RowTitles1-Detail 2 4 9 3" xfId="4216" xr:uid="{00000000-0005-0000-0000-0000DD380000}"/>
    <cellStyle name="RowTitles1-Detail 2 4 9 3 2" xfId="13838" xr:uid="{00000000-0005-0000-0000-0000DE380000}"/>
    <cellStyle name="RowTitles1-Detail 2 4 9 3 2 2" xfId="24183" xr:uid="{00000000-0005-0000-0000-0000DF380000}"/>
    <cellStyle name="RowTitles1-Detail 2 4 9 3 2 2 2" xfId="35407" xr:uid="{00000000-0005-0000-0000-0000E0380000}"/>
    <cellStyle name="RowTitles1-Detail 2 4 9 3 2 3" xfId="32839" xr:uid="{00000000-0005-0000-0000-0000E1380000}"/>
    <cellStyle name="RowTitles1-Detail 2 4 9 3 3" xfId="17404" xr:uid="{00000000-0005-0000-0000-0000E2380000}"/>
    <cellStyle name="RowTitles1-Detail 2 4 9 3 3 2" xfId="30070" xr:uid="{00000000-0005-0000-0000-0000E3380000}"/>
    <cellStyle name="RowTitles1-Detail 2 4 9 3 3 2 2" xfId="38847" xr:uid="{00000000-0005-0000-0000-0000E4380000}"/>
    <cellStyle name="RowTitles1-Detail 2 4 9 3 4" xfId="9733" xr:uid="{00000000-0005-0000-0000-0000E5380000}"/>
    <cellStyle name="RowTitles1-Detail 2 4 9 3 4 2" xfId="4670" xr:uid="{00000000-0005-0000-0000-0000E6380000}"/>
    <cellStyle name="RowTitles1-Detail 2 4 9 3 5" xfId="17975" xr:uid="{00000000-0005-0000-0000-0000E7380000}"/>
    <cellStyle name="RowTitles1-Detail 2 4 9 4" xfId="11109" xr:uid="{00000000-0005-0000-0000-0000E8380000}"/>
    <cellStyle name="RowTitles1-Detail 2 4 9 4 2" xfId="21543" xr:uid="{00000000-0005-0000-0000-0000E9380000}"/>
    <cellStyle name="RowTitles1-Detail 2 4 9 4 2 2" xfId="33692" xr:uid="{00000000-0005-0000-0000-0000EA380000}"/>
    <cellStyle name="RowTitles1-Detail 2 4 9 4 3" xfId="30854" xr:uid="{00000000-0005-0000-0000-0000EB380000}"/>
    <cellStyle name="RowTitles1-Detail 2 4 9 5" xfId="14816" xr:uid="{00000000-0005-0000-0000-0000EC380000}"/>
    <cellStyle name="RowTitles1-Detail 2 4 9 5 2" xfId="27497" xr:uid="{00000000-0005-0000-0000-0000ED380000}"/>
    <cellStyle name="RowTitles1-Detail 2 4 9 5 2 2" xfId="36318" xr:uid="{00000000-0005-0000-0000-0000EE380000}"/>
    <cellStyle name="RowTitles1-Detail 2 4 9 6" xfId="5866" xr:uid="{00000000-0005-0000-0000-0000EF380000}"/>
    <cellStyle name="RowTitles1-Detail 2 4 9 6 2" xfId="25973" xr:uid="{00000000-0005-0000-0000-0000F0380000}"/>
    <cellStyle name="RowTitles1-Detail 2 4 9 7" xfId="18165" xr:uid="{00000000-0005-0000-0000-0000F1380000}"/>
    <cellStyle name="RowTitles1-Detail 2 4_STUD aligned by INSTIT" xfId="4971" xr:uid="{00000000-0005-0000-0000-0000F2380000}"/>
    <cellStyle name="RowTitles1-Detail 2 5" xfId="361" xr:uid="{00000000-0005-0000-0000-0000F3380000}"/>
    <cellStyle name="RowTitles1-Detail 2 5 2" xfId="717" xr:uid="{00000000-0005-0000-0000-0000F4380000}"/>
    <cellStyle name="RowTitles1-Detail 2 5 2 2" xfId="2443" xr:uid="{00000000-0005-0000-0000-0000F5380000}"/>
    <cellStyle name="RowTitles1-Detail 2 5 2 2 2" xfId="12084" xr:uid="{00000000-0005-0000-0000-0000F6380000}"/>
    <cellStyle name="RowTitles1-Detail 2 5 2 2 2 2" xfId="22484" xr:uid="{00000000-0005-0000-0000-0000F7380000}"/>
    <cellStyle name="RowTitles1-Detail 2 5 2 2 2 2 2" xfId="34165" xr:uid="{00000000-0005-0000-0000-0000F8380000}"/>
    <cellStyle name="RowTitles1-Detail 2 5 2 2 2 3" xfId="31365" xr:uid="{00000000-0005-0000-0000-0000F9380000}"/>
    <cellStyle name="RowTitles1-Detail 2 5 2 2 3" xfId="15731" xr:uid="{00000000-0005-0000-0000-0000FA380000}"/>
    <cellStyle name="RowTitles1-Detail 2 5 2 2 3 2" xfId="28397" xr:uid="{00000000-0005-0000-0000-0000FB380000}"/>
    <cellStyle name="RowTitles1-Detail 2 5 2 2 3 2 2" xfId="37184" xr:uid="{00000000-0005-0000-0000-0000FC380000}"/>
    <cellStyle name="RowTitles1-Detail 2 5 2 2 4" xfId="6844" xr:uid="{00000000-0005-0000-0000-0000FD380000}"/>
    <cellStyle name="RowTitles1-Detail 2 5 2 2 4 2" xfId="18609" xr:uid="{00000000-0005-0000-0000-0000FE380000}"/>
    <cellStyle name="RowTitles1-Detail 2 5 2 2 5" xfId="20666" xr:uid="{00000000-0005-0000-0000-0000FF380000}"/>
    <cellStyle name="RowTitles1-Detail 2 5 2 3" xfId="3498" xr:uid="{00000000-0005-0000-0000-000000390000}"/>
    <cellStyle name="RowTitles1-Detail 2 5 2 3 2" xfId="13132" xr:uid="{00000000-0005-0000-0000-000001390000}"/>
    <cellStyle name="RowTitles1-Detail 2 5 2 3 2 2" xfId="23500" xr:uid="{00000000-0005-0000-0000-000002390000}"/>
    <cellStyle name="RowTitles1-Detail 2 5 2 3 2 2 2" xfId="34959" xr:uid="{00000000-0005-0000-0000-000003390000}"/>
    <cellStyle name="RowTitles1-Detail 2 5 2 3 2 3" xfId="32319" xr:uid="{00000000-0005-0000-0000-000004390000}"/>
    <cellStyle name="RowTitles1-Detail 2 5 2 3 3" xfId="16741" xr:uid="{00000000-0005-0000-0000-000005390000}"/>
    <cellStyle name="RowTitles1-Detail 2 5 2 3 3 2" xfId="29407" xr:uid="{00000000-0005-0000-0000-000006390000}"/>
    <cellStyle name="RowTitles1-Detail 2 5 2 3 3 2 2" xfId="38190" xr:uid="{00000000-0005-0000-0000-000007390000}"/>
    <cellStyle name="RowTitles1-Detail 2 5 2 3 4" xfId="8350" xr:uid="{00000000-0005-0000-0000-000008390000}"/>
    <cellStyle name="RowTitles1-Detail 2 5 2 3 4 2" xfId="26200" xr:uid="{00000000-0005-0000-0000-000009390000}"/>
    <cellStyle name="RowTitles1-Detail 2 5 2 3 5" xfId="24970" xr:uid="{00000000-0005-0000-0000-00000A390000}"/>
    <cellStyle name="RowTitles1-Detail 2 5 2 4" xfId="9143" xr:uid="{00000000-0005-0000-0000-00000B390000}"/>
    <cellStyle name="RowTitles1-Detail 2 5 2 4 2" xfId="25922" xr:uid="{00000000-0005-0000-0000-00000C390000}"/>
    <cellStyle name="RowTitles1-Detail 2 5 2 5" xfId="10306" xr:uid="{00000000-0005-0000-0000-00000D390000}"/>
    <cellStyle name="RowTitles1-Detail 2 5 2 5 2" xfId="25349" xr:uid="{00000000-0005-0000-0000-00000E390000}"/>
    <cellStyle name="RowTitles1-Detail 2 5 2 5 2 2" xfId="35701" xr:uid="{00000000-0005-0000-0000-00000F390000}"/>
    <cellStyle name="RowTitles1-Detail 2 5 3" xfId="996" xr:uid="{00000000-0005-0000-0000-000010390000}"/>
    <cellStyle name="RowTitles1-Detail 2 5 3 2" xfId="2444" xr:uid="{00000000-0005-0000-0000-000011390000}"/>
    <cellStyle name="RowTitles1-Detail 2 5 3 2 2" xfId="12085" xr:uid="{00000000-0005-0000-0000-000012390000}"/>
    <cellStyle name="RowTitles1-Detail 2 5 3 2 2 2" xfId="22485" xr:uid="{00000000-0005-0000-0000-000013390000}"/>
    <cellStyle name="RowTitles1-Detail 2 5 3 2 2 2 2" xfId="34166" xr:uid="{00000000-0005-0000-0000-000014390000}"/>
    <cellStyle name="RowTitles1-Detail 2 5 3 2 2 3" xfId="31366" xr:uid="{00000000-0005-0000-0000-000015390000}"/>
    <cellStyle name="RowTitles1-Detail 2 5 3 2 3" xfId="15732" xr:uid="{00000000-0005-0000-0000-000016390000}"/>
    <cellStyle name="RowTitles1-Detail 2 5 3 2 3 2" xfId="28398" xr:uid="{00000000-0005-0000-0000-000017390000}"/>
    <cellStyle name="RowTitles1-Detail 2 5 3 2 3 2 2" xfId="37185" xr:uid="{00000000-0005-0000-0000-000018390000}"/>
    <cellStyle name="RowTitles1-Detail 2 5 3 2 4" xfId="7079" xr:uid="{00000000-0005-0000-0000-000019390000}"/>
    <cellStyle name="RowTitles1-Detail 2 5 3 2 4 2" xfId="24827" xr:uid="{00000000-0005-0000-0000-00001A390000}"/>
    <cellStyle name="RowTitles1-Detail 2 5 3 2 5" xfId="17834" xr:uid="{00000000-0005-0000-0000-00001B390000}"/>
    <cellStyle name="RowTitles1-Detail 2 5 3 3" xfId="3774" xr:uid="{00000000-0005-0000-0000-00001C390000}"/>
    <cellStyle name="RowTitles1-Detail 2 5 3 3 2" xfId="13401" xr:uid="{00000000-0005-0000-0000-00001D390000}"/>
    <cellStyle name="RowTitles1-Detail 2 5 3 3 2 2" xfId="23764" xr:uid="{00000000-0005-0000-0000-00001E390000}"/>
    <cellStyle name="RowTitles1-Detail 2 5 3 3 2 2 2" xfId="35123" xr:uid="{00000000-0005-0000-0000-00001F390000}"/>
    <cellStyle name="RowTitles1-Detail 2 5 3 3 2 3" xfId="32510" xr:uid="{00000000-0005-0000-0000-000020390000}"/>
    <cellStyle name="RowTitles1-Detail 2 5 3 3 3" xfId="16996" xr:uid="{00000000-0005-0000-0000-000021390000}"/>
    <cellStyle name="RowTitles1-Detail 2 5 3 3 3 2" xfId="29662" xr:uid="{00000000-0005-0000-0000-000022390000}"/>
    <cellStyle name="RowTitles1-Detail 2 5 3 3 3 2 2" xfId="38441" xr:uid="{00000000-0005-0000-0000-000023390000}"/>
    <cellStyle name="RowTitles1-Detail 2 5 3 3 4" xfId="8587" xr:uid="{00000000-0005-0000-0000-000024390000}"/>
    <cellStyle name="RowTitles1-Detail 2 5 3 3 4 2" xfId="19883" xr:uid="{00000000-0005-0000-0000-000025390000}"/>
    <cellStyle name="RowTitles1-Detail 2 5 3 3 5" xfId="25776" xr:uid="{00000000-0005-0000-0000-000026390000}"/>
    <cellStyle name="RowTitles1-Detail 2 5 3 4" xfId="9383" xr:uid="{00000000-0005-0000-0000-000027390000}"/>
    <cellStyle name="RowTitles1-Detail 2 5 3 4 2" xfId="25686" xr:uid="{00000000-0005-0000-0000-000028390000}"/>
    <cellStyle name="RowTitles1-Detail 2 5 3 5" xfId="10728" xr:uid="{00000000-0005-0000-0000-000029390000}"/>
    <cellStyle name="RowTitles1-Detail 2 5 3 5 2" xfId="21200" xr:uid="{00000000-0005-0000-0000-00002A390000}"/>
    <cellStyle name="RowTitles1-Detail 2 5 3 5 2 2" xfId="33476" xr:uid="{00000000-0005-0000-0000-00002B390000}"/>
    <cellStyle name="RowTitles1-Detail 2 5 3 5 3" xfId="30600" xr:uid="{00000000-0005-0000-0000-00002C390000}"/>
    <cellStyle name="RowTitles1-Detail 2 5 3 6" xfId="14403" xr:uid="{00000000-0005-0000-0000-00002D390000}"/>
    <cellStyle name="RowTitles1-Detail 2 5 3 6 2" xfId="27097" xr:uid="{00000000-0005-0000-0000-00002E390000}"/>
    <cellStyle name="RowTitles1-Detail 2 5 3 6 2 2" xfId="35935" xr:uid="{00000000-0005-0000-0000-00002F390000}"/>
    <cellStyle name="RowTitles1-Detail 2 5 3 7" xfId="5538" xr:uid="{00000000-0005-0000-0000-000030390000}"/>
    <cellStyle name="RowTitles1-Detail 2 5 3 7 2" xfId="24896" xr:uid="{00000000-0005-0000-0000-000031390000}"/>
    <cellStyle name="RowTitles1-Detail 2 5 3 8" xfId="21136" xr:uid="{00000000-0005-0000-0000-000032390000}"/>
    <cellStyle name="RowTitles1-Detail 2 5 4" xfId="1229" xr:uid="{00000000-0005-0000-0000-000033390000}"/>
    <cellStyle name="RowTitles1-Detail 2 5 4 2" xfId="2445" xr:uid="{00000000-0005-0000-0000-000034390000}"/>
    <cellStyle name="RowTitles1-Detail 2 5 4 2 2" xfId="12086" xr:uid="{00000000-0005-0000-0000-000035390000}"/>
    <cellStyle name="RowTitles1-Detail 2 5 4 2 2 2" xfId="22486" xr:uid="{00000000-0005-0000-0000-000036390000}"/>
    <cellStyle name="RowTitles1-Detail 2 5 4 2 2 2 2" xfId="34167" xr:uid="{00000000-0005-0000-0000-000037390000}"/>
    <cellStyle name="RowTitles1-Detail 2 5 4 2 2 3" xfId="31367" xr:uid="{00000000-0005-0000-0000-000038390000}"/>
    <cellStyle name="RowTitles1-Detail 2 5 4 2 3" xfId="15733" xr:uid="{00000000-0005-0000-0000-000039390000}"/>
    <cellStyle name="RowTitles1-Detail 2 5 4 2 3 2" xfId="28399" xr:uid="{00000000-0005-0000-0000-00003A390000}"/>
    <cellStyle name="RowTitles1-Detail 2 5 4 2 3 2 2" xfId="37186" xr:uid="{00000000-0005-0000-0000-00003B390000}"/>
    <cellStyle name="RowTitles1-Detail 2 5 4 2 4" xfId="7411" xr:uid="{00000000-0005-0000-0000-00003C390000}"/>
    <cellStyle name="RowTitles1-Detail 2 5 4 2 4 2" xfId="19402" xr:uid="{00000000-0005-0000-0000-00003D390000}"/>
    <cellStyle name="RowTitles1-Detail 2 5 4 2 5" xfId="17851" xr:uid="{00000000-0005-0000-0000-00003E390000}"/>
    <cellStyle name="RowTitles1-Detail 2 5 4 3" xfId="4007" xr:uid="{00000000-0005-0000-0000-00003F390000}"/>
    <cellStyle name="RowTitles1-Detail 2 5 4 3 2" xfId="13629" xr:uid="{00000000-0005-0000-0000-000040390000}"/>
    <cellStyle name="RowTitles1-Detail 2 5 4 3 2 2" xfId="23982" xr:uid="{00000000-0005-0000-0000-000041390000}"/>
    <cellStyle name="RowTitles1-Detail 2 5 4 3 2 2 2" xfId="35271" xr:uid="{00000000-0005-0000-0000-000042390000}"/>
    <cellStyle name="RowTitles1-Detail 2 5 4 3 2 3" xfId="32682" xr:uid="{00000000-0005-0000-0000-000043390000}"/>
    <cellStyle name="RowTitles1-Detail 2 5 4 3 3" xfId="17209" xr:uid="{00000000-0005-0000-0000-000044390000}"/>
    <cellStyle name="RowTitles1-Detail 2 5 4 3 3 2" xfId="29875" xr:uid="{00000000-0005-0000-0000-000045390000}"/>
    <cellStyle name="RowTitles1-Detail 2 5 4 3 3 2 2" xfId="38652" xr:uid="{00000000-0005-0000-0000-000046390000}"/>
    <cellStyle name="RowTitles1-Detail 2 5 4 3 4" xfId="9734" xr:uid="{00000000-0005-0000-0000-000047390000}"/>
    <cellStyle name="RowTitles1-Detail 2 5 4 3 4 2" xfId="18495" xr:uid="{00000000-0005-0000-0000-000048390000}"/>
    <cellStyle name="RowTitles1-Detail 2 5 4 3 5" xfId="20518" xr:uid="{00000000-0005-0000-0000-000049390000}"/>
    <cellStyle name="RowTitles1-Detail 2 5 4 4" xfId="10900" xr:uid="{00000000-0005-0000-0000-00004A390000}"/>
    <cellStyle name="RowTitles1-Detail 2 5 4 4 2" xfId="21341" xr:uid="{00000000-0005-0000-0000-00004B390000}"/>
    <cellStyle name="RowTitles1-Detail 2 5 4 4 2 2" xfId="33556" xr:uid="{00000000-0005-0000-0000-00004C390000}"/>
    <cellStyle name="RowTitles1-Detail 2 5 4 4 3" xfId="30697" xr:uid="{00000000-0005-0000-0000-00004D390000}"/>
    <cellStyle name="RowTitles1-Detail 2 5 4 5" xfId="14607" xr:uid="{00000000-0005-0000-0000-00004E390000}"/>
    <cellStyle name="RowTitles1-Detail 2 5 4 5 2" xfId="27293" xr:uid="{00000000-0005-0000-0000-00004F390000}"/>
    <cellStyle name="RowTitles1-Detail 2 5 4 5 2 2" xfId="36123" xr:uid="{00000000-0005-0000-0000-000050390000}"/>
    <cellStyle name="RowTitles1-Detail 2 5 4 6" xfId="5867" xr:uid="{00000000-0005-0000-0000-000051390000}"/>
    <cellStyle name="RowTitles1-Detail 2 5 4 6 2" xfId="4614" xr:uid="{00000000-0005-0000-0000-000052390000}"/>
    <cellStyle name="RowTitles1-Detail 2 5 4 7" xfId="5170" xr:uid="{00000000-0005-0000-0000-000053390000}"/>
    <cellStyle name="RowTitles1-Detail 2 5 5" xfId="1448" xr:uid="{00000000-0005-0000-0000-000054390000}"/>
    <cellStyle name="RowTitles1-Detail 2 5 5 2" xfId="2446" xr:uid="{00000000-0005-0000-0000-000055390000}"/>
    <cellStyle name="RowTitles1-Detail 2 5 5 2 2" xfId="12087" xr:uid="{00000000-0005-0000-0000-000056390000}"/>
    <cellStyle name="RowTitles1-Detail 2 5 5 2 2 2" xfId="22487" xr:uid="{00000000-0005-0000-0000-000057390000}"/>
    <cellStyle name="RowTitles1-Detail 2 5 5 2 2 2 2" xfId="34168" xr:uid="{00000000-0005-0000-0000-000058390000}"/>
    <cellStyle name="RowTitles1-Detail 2 5 5 2 2 3" xfId="31368" xr:uid="{00000000-0005-0000-0000-000059390000}"/>
    <cellStyle name="RowTitles1-Detail 2 5 5 2 3" xfId="15734" xr:uid="{00000000-0005-0000-0000-00005A390000}"/>
    <cellStyle name="RowTitles1-Detail 2 5 5 2 3 2" xfId="28400" xr:uid="{00000000-0005-0000-0000-00005B390000}"/>
    <cellStyle name="RowTitles1-Detail 2 5 5 2 3 2 2" xfId="37187" xr:uid="{00000000-0005-0000-0000-00005C390000}"/>
    <cellStyle name="RowTitles1-Detail 2 5 5 2 4" xfId="7412" xr:uid="{00000000-0005-0000-0000-00005D390000}"/>
    <cellStyle name="RowTitles1-Detail 2 5 5 2 4 2" xfId="25424" xr:uid="{00000000-0005-0000-0000-00005E390000}"/>
    <cellStyle name="RowTitles1-Detail 2 5 5 2 5" xfId="20595" xr:uid="{00000000-0005-0000-0000-00005F390000}"/>
    <cellStyle name="RowTitles1-Detail 2 5 5 3" xfId="4226" xr:uid="{00000000-0005-0000-0000-000060390000}"/>
    <cellStyle name="RowTitles1-Detail 2 5 5 3 2" xfId="13848" xr:uid="{00000000-0005-0000-0000-000061390000}"/>
    <cellStyle name="RowTitles1-Detail 2 5 5 3 2 2" xfId="24191" xr:uid="{00000000-0005-0000-0000-000062390000}"/>
    <cellStyle name="RowTitles1-Detail 2 5 5 3 2 2 2" xfId="35413" xr:uid="{00000000-0005-0000-0000-000063390000}"/>
    <cellStyle name="RowTitles1-Detail 2 5 5 3 2 3" xfId="32845" xr:uid="{00000000-0005-0000-0000-000064390000}"/>
    <cellStyle name="RowTitles1-Detail 2 5 5 3 3" xfId="17410" xr:uid="{00000000-0005-0000-0000-000065390000}"/>
    <cellStyle name="RowTitles1-Detail 2 5 5 3 3 2" xfId="30076" xr:uid="{00000000-0005-0000-0000-000066390000}"/>
    <cellStyle name="RowTitles1-Detail 2 5 5 3 3 2 2" xfId="38853" xr:uid="{00000000-0005-0000-0000-000067390000}"/>
    <cellStyle name="RowTitles1-Detail 2 5 5 3 4" xfId="9735" xr:uid="{00000000-0005-0000-0000-000068390000}"/>
    <cellStyle name="RowTitles1-Detail 2 5 5 3 4 2" xfId="19453" xr:uid="{00000000-0005-0000-0000-000069390000}"/>
    <cellStyle name="RowTitles1-Detail 2 5 5 3 5" xfId="20782" xr:uid="{00000000-0005-0000-0000-00006A390000}"/>
    <cellStyle name="RowTitles1-Detail 2 5 5 4" xfId="11119" xr:uid="{00000000-0005-0000-0000-00006B390000}"/>
    <cellStyle name="RowTitles1-Detail 2 5 5 4 2" xfId="21551" xr:uid="{00000000-0005-0000-0000-00006C390000}"/>
    <cellStyle name="RowTitles1-Detail 2 5 5 4 2 2" xfId="33698" xr:uid="{00000000-0005-0000-0000-00006D390000}"/>
    <cellStyle name="RowTitles1-Detail 2 5 5 4 3" xfId="30860" xr:uid="{00000000-0005-0000-0000-00006E390000}"/>
    <cellStyle name="RowTitles1-Detail 2 5 5 5" xfId="14826" xr:uid="{00000000-0005-0000-0000-00006F390000}"/>
    <cellStyle name="RowTitles1-Detail 2 5 5 5 2" xfId="27504" xr:uid="{00000000-0005-0000-0000-000070390000}"/>
    <cellStyle name="RowTitles1-Detail 2 5 5 5 2 2" xfId="36324" xr:uid="{00000000-0005-0000-0000-000071390000}"/>
    <cellStyle name="RowTitles1-Detail 2 5 5 6" xfId="5868" xr:uid="{00000000-0005-0000-0000-000072390000}"/>
    <cellStyle name="RowTitles1-Detail 2 5 5 6 2" xfId="25668" xr:uid="{00000000-0005-0000-0000-000073390000}"/>
    <cellStyle name="RowTitles1-Detail 2 5 5 7" xfId="19288" xr:uid="{00000000-0005-0000-0000-000074390000}"/>
    <cellStyle name="RowTitles1-Detail 2 5 6" xfId="1650" xr:uid="{00000000-0005-0000-0000-000075390000}"/>
    <cellStyle name="RowTitles1-Detail 2 5 6 2" xfId="2447" xr:uid="{00000000-0005-0000-0000-000076390000}"/>
    <cellStyle name="RowTitles1-Detail 2 5 6 2 2" xfId="12088" xr:uid="{00000000-0005-0000-0000-000077390000}"/>
    <cellStyle name="RowTitles1-Detail 2 5 6 2 2 2" xfId="22488" xr:uid="{00000000-0005-0000-0000-000078390000}"/>
    <cellStyle name="RowTitles1-Detail 2 5 6 2 2 2 2" xfId="34169" xr:uid="{00000000-0005-0000-0000-000079390000}"/>
    <cellStyle name="RowTitles1-Detail 2 5 6 2 2 3" xfId="31369" xr:uid="{00000000-0005-0000-0000-00007A390000}"/>
    <cellStyle name="RowTitles1-Detail 2 5 6 2 3" xfId="15735" xr:uid="{00000000-0005-0000-0000-00007B390000}"/>
    <cellStyle name="RowTitles1-Detail 2 5 6 2 3 2" xfId="28401" xr:uid="{00000000-0005-0000-0000-00007C390000}"/>
    <cellStyle name="RowTitles1-Detail 2 5 6 2 3 2 2" xfId="37188" xr:uid="{00000000-0005-0000-0000-00007D390000}"/>
    <cellStyle name="RowTitles1-Detail 2 5 6 2 4" xfId="7413" xr:uid="{00000000-0005-0000-0000-00007E390000}"/>
    <cellStyle name="RowTitles1-Detail 2 5 6 2 4 2" xfId="26816" xr:uid="{00000000-0005-0000-0000-00007F390000}"/>
    <cellStyle name="RowTitles1-Detail 2 5 6 2 5" xfId="18054" xr:uid="{00000000-0005-0000-0000-000080390000}"/>
    <cellStyle name="RowTitles1-Detail 2 5 6 3" xfId="4428" xr:uid="{00000000-0005-0000-0000-000081390000}"/>
    <cellStyle name="RowTitles1-Detail 2 5 6 3 2" xfId="14050" xr:uid="{00000000-0005-0000-0000-000082390000}"/>
    <cellStyle name="RowTitles1-Detail 2 5 6 3 2 2" xfId="24384" xr:uid="{00000000-0005-0000-0000-000083390000}"/>
    <cellStyle name="RowTitles1-Detail 2 5 6 3 2 2 2" xfId="35544" xr:uid="{00000000-0005-0000-0000-000084390000}"/>
    <cellStyle name="RowTitles1-Detail 2 5 6 3 2 3" xfId="32997" xr:uid="{00000000-0005-0000-0000-000085390000}"/>
    <cellStyle name="RowTitles1-Detail 2 5 6 3 3" xfId="17597" xr:uid="{00000000-0005-0000-0000-000086390000}"/>
    <cellStyle name="RowTitles1-Detail 2 5 6 3 3 2" xfId="30263" xr:uid="{00000000-0005-0000-0000-000087390000}"/>
    <cellStyle name="RowTitles1-Detail 2 5 6 3 3 2 2" xfId="39040" xr:uid="{00000000-0005-0000-0000-000088390000}"/>
    <cellStyle name="RowTitles1-Detail 2 5 6 3 4" xfId="9736" xr:uid="{00000000-0005-0000-0000-000089390000}"/>
    <cellStyle name="RowTitles1-Detail 2 5 6 3 4 2" xfId="20046" xr:uid="{00000000-0005-0000-0000-00008A390000}"/>
    <cellStyle name="RowTitles1-Detail 2 5 6 3 5" xfId="26345" xr:uid="{00000000-0005-0000-0000-00008B390000}"/>
    <cellStyle name="RowTitles1-Detail 2 5 6 4" xfId="11321" xr:uid="{00000000-0005-0000-0000-00008C390000}"/>
    <cellStyle name="RowTitles1-Detail 2 5 6 4 2" xfId="21747" xr:uid="{00000000-0005-0000-0000-00008D390000}"/>
    <cellStyle name="RowTitles1-Detail 2 5 6 4 2 2" xfId="33829" xr:uid="{00000000-0005-0000-0000-00008E390000}"/>
    <cellStyle name="RowTitles1-Detail 2 5 6 4 3" xfId="31012" xr:uid="{00000000-0005-0000-0000-00008F390000}"/>
    <cellStyle name="RowTitles1-Detail 2 5 6 5" xfId="15028" xr:uid="{00000000-0005-0000-0000-000090390000}"/>
    <cellStyle name="RowTitles1-Detail 2 5 6 5 2" xfId="27698" xr:uid="{00000000-0005-0000-0000-000091390000}"/>
    <cellStyle name="RowTitles1-Detail 2 5 6 5 2 2" xfId="36511" xr:uid="{00000000-0005-0000-0000-000092390000}"/>
    <cellStyle name="RowTitles1-Detail 2 5 6 6" xfId="5869" xr:uid="{00000000-0005-0000-0000-000093390000}"/>
    <cellStyle name="RowTitles1-Detail 2 5 6 6 2" xfId="25825" xr:uid="{00000000-0005-0000-0000-000094390000}"/>
    <cellStyle name="RowTitles1-Detail 2 5 6 7" xfId="20333" xr:uid="{00000000-0005-0000-0000-000095390000}"/>
    <cellStyle name="RowTitles1-Detail 2 5 7" xfId="2442" xr:uid="{00000000-0005-0000-0000-000096390000}"/>
    <cellStyle name="RowTitles1-Detail 2 5 7 2" xfId="12083" xr:uid="{00000000-0005-0000-0000-000097390000}"/>
    <cellStyle name="RowTitles1-Detail 2 5 7 2 2" xfId="22483" xr:uid="{00000000-0005-0000-0000-000098390000}"/>
    <cellStyle name="RowTitles1-Detail 2 5 7 2 2 2" xfId="34164" xr:uid="{00000000-0005-0000-0000-000099390000}"/>
    <cellStyle name="RowTitles1-Detail 2 5 7 2 3" xfId="31364" xr:uid="{00000000-0005-0000-0000-00009A390000}"/>
    <cellStyle name="RowTitles1-Detail 2 5 7 3" xfId="15730" xr:uid="{00000000-0005-0000-0000-00009B390000}"/>
    <cellStyle name="RowTitles1-Detail 2 5 7 3 2" xfId="28396" xr:uid="{00000000-0005-0000-0000-00009C390000}"/>
    <cellStyle name="RowTitles1-Detail 2 5 7 3 2 2" xfId="37183" xr:uid="{00000000-0005-0000-0000-00009D390000}"/>
    <cellStyle name="RowTitles1-Detail 2 5 7 4" xfId="6406" xr:uid="{00000000-0005-0000-0000-00009E390000}"/>
    <cellStyle name="RowTitles1-Detail 2 5 7 4 2" xfId="8371" xr:uid="{00000000-0005-0000-0000-00009F390000}"/>
    <cellStyle name="RowTitles1-Detail 2 5 7 5" xfId="19195" xr:uid="{00000000-0005-0000-0000-0000A0390000}"/>
    <cellStyle name="RowTitles1-Detail 2 5 8" xfId="8916" xr:uid="{00000000-0005-0000-0000-0000A1390000}"/>
    <cellStyle name="RowTitles1-Detail 2 5 8 2" xfId="18824" xr:uid="{00000000-0005-0000-0000-0000A2390000}"/>
    <cellStyle name="RowTitles1-Detail 2 5 9" xfId="10527" xr:uid="{00000000-0005-0000-0000-0000A3390000}"/>
    <cellStyle name="RowTitles1-Detail 2 5 9 2" xfId="18819" xr:uid="{00000000-0005-0000-0000-0000A4390000}"/>
    <cellStyle name="RowTitles1-Detail 2 5 9 2 2" xfId="33201" xr:uid="{00000000-0005-0000-0000-0000A5390000}"/>
    <cellStyle name="RowTitles1-Detail 2 5_STUD aligned by INSTIT" xfId="4975" xr:uid="{00000000-0005-0000-0000-0000A6390000}"/>
    <cellStyle name="RowTitles1-Detail 2 6" xfId="362" xr:uid="{00000000-0005-0000-0000-0000A7390000}"/>
    <cellStyle name="RowTitles1-Detail 2 6 2" xfId="718" xr:uid="{00000000-0005-0000-0000-0000A8390000}"/>
    <cellStyle name="RowTitles1-Detail 2 6 2 2" xfId="2449" xr:uid="{00000000-0005-0000-0000-0000A9390000}"/>
    <cellStyle name="RowTitles1-Detail 2 6 2 2 2" xfId="12090" xr:uid="{00000000-0005-0000-0000-0000AA390000}"/>
    <cellStyle name="RowTitles1-Detail 2 6 2 2 2 2" xfId="22490" xr:uid="{00000000-0005-0000-0000-0000AB390000}"/>
    <cellStyle name="RowTitles1-Detail 2 6 2 2 2 2 2" xfId="34171" xr:uid="{00000000-0005-0000-0000-0000AC390000}"/>
    <cellStyle name="RowTitles1-Detail 2 6 2 2 2 3" xfId="31371" xr:uid="{00000000-0005-0000-0000-0000AD390000}"/>
    <cellStyle name="RowTitles1-Detail 2 6 2 2 3" xfId="15737" xr:uid="{00000000-0005-0000-0000-0000AE390000}"/>
    <cellStyle name="RowTitles1-Detail 2 6 2 2 3 2" xfId="28403" xr:uid="{00000000-0005-0000-0000-0000AF390000}"/>
    <cellStyle name="RowTitles1-Detail 2 6 2 2 3 2 2" xfId="37190" xr:uid="{00000000-0005-0000-0000-0000B0390000}"/>
    <cellStyle name="RowTitles1-Detail 2 6 2 2 4" xfId="6691" xr:uid="{00000000-0005-0000-0000-0000B1390000}"/>
    <cellStyle name="RowTitles1-Detail 2 6 2 2 4 2" xfId="18082" xr:uid="{00000000-0005-0000-0000-0000B2390000}"/>
    <cellStyle name="RowTitles1-Detail 2 6 2 2 5" xfId="20467" xr:uid="{00000000-0005-0000-0000-0000B3390000}"/>
    <cellStyle name="RowTitles1-Detail 2 6 2 3" xfId="3499" xr:uid="{00000000-0005-0000-0000-0000B4390000}"/>
    <cellStyle name="RowTitles1-Detail 2 6 2 3 2" xfId="13133" xr:uid="{00000000-0005-0000-0000-0000B5390000}"/>
    <cellStyle name="RowTitles1-Detail 2 6 2 3 2 2" xfId="23501" xr:uid="{00000000-0005-0000-0000-0000B6390000}"/>
    <cellStyle name="RowTitles1-Detail 2 6 2 3 2 2 2" xfId="34960" xr:uid="{00000000-0005-0000-0000-0000B7390000}"/>
    <cellStyle name="RowTitles1-Detail 2 6 2 3 2 3" xfId="32320" xr:uid="{00000000-0005-0000-0000-0000B8390000}"/>
    <cellStyle name="RowTitles1-Detail 2 6 2 3 3" xfId="16742" xr:uid="{00000000-0005-0000-0000-0000B9390000}"/>
    <cellStyle name="RowTitles1-Detail 2 6 2 3 3 2" xfId="29408" xr:uid="{00000000-0005-0000-0000-0000BA390000}"/>
    <cellStyle name="RowTitles1-Detail 2 6 2 3 3 2 2" xfId="38191" xr:uid="{00000000-0005-0000-0000-0000BB390000}"/>
    <cellStyle name="RowTitles1-Detail 2 6 2 3 4" xfId="8198" xr:uid="{00000000-0005-0000-0000-0000BC390000}"/>
    <cellStyle name="RowTitles1-Detail 2 6 2 3 4 2" xfId="24759" xr:uid="{00000000-0005-0000-0000-0000BD390000}"/>
    <cellStyle name="RowTitles1-Detail 2 6 2 3 5" xfId="25122" xr:uid="{00000000-0005-0000-0000-0000BE390000}"/>
    <cellStyle name="RowTitles1-Detail 2 6 2 4" xfId="8712" xr:uid="{00000000-0005-0000-0000-0000BF390000}"/>
    <cellStyle name="RowTitles1-Detail 2 6 2 4 2" xfId="25732" xr:uid="{00000000-0005-0000-0000-0000C0390000}"/>
    <cellStyle name="RowTitles1-Detail 2 6 2 5" xfId="10501" xr:uid="{00000000-0005-0000-0000-0000C1390000}"/>
    <cellStyle name="RowTitles1-Detail 2 6 2 5 2" xfId="21000" xr:uid="{00000000-0005-0000-0000-0000C2390000}"/>
    <cellStyle name="RowTitles1-Detail 2 6 2 5 2 2" xfId="33384" xr:uid="{00000000-0005-0000-0000-0000C3390000}"/>
    <cellStyle name="RowTitles1-Detail 2 6 2 5 3" xfId="30492" xr:uid="{00000000-0005-0000-0000-0000C4390000}"/>
    <cellStyle name="RowTitles1-Detail 2 6 2 6" xfId="10752" xr:uid="{00000000-0005-0000-0000-0000C5390000}"/>
    <cellStyle name="RowTitles1-Detail 2 6 2 6 2" xfId="4679" xr:uid="{00000000-0005-0000-0000-0000C6390000}"/>
    <cellStyle name="RowTitles1-Detail 2 6 2 6 2 2" xfId="18803" xr:uid="{00000000-0005-0000-0000-0000C7390000}"/>
    <cellStyle name="RowTitles1-Detail 2 6 2 7" xfId="5227" xr:uid="{00000000-0005-0000-0000-0000C8390000}"/>
    <cellStyle name="RowTitles1-Detail 2 6 2 7 2" xfId="19088" xr:uid="{00000000-0005-0000-0000-0000C9390000}"/>
    <cellStyle name="RowTitles1-Detail 2 6 2 8" xfId="20162" xr:uid="{00000000-0005-0000-0000-0000CA390000}"/>
    <cellStyle name="RowTitles1-Detail 2 6 3" xfId="997" xr:uid="{00000000-0005-0000-0000-0000CB390000}"/>
    <cellStyle name="RowTitles1-Detail 2 6 3 2" xfId="2450" xr:uid="{00000000-0005-0000-0000-0000CC390000}"/>
    <cellStyle name="RowTitles1-Detail 2 6 3 2 2" xfId="12091" xr:uid="{00000000-0005-0000-0000-0000CD390000}"/>
    <cellStyle name="RowTitles1-Detail 2 6 3 2 2 2" xfId="22491" xr:uid="{00000000-0005-0000-0000-0000CE390000}"/>
    <cellStyle name="RowTitles1-Detail 2 6 3 2 2 2 2" xfId="34172" xr:uid="{00000000-0005-0000-0000-0000CF390000}"/>
    <cellStyle name="RowTitles1-Detail 2 6 3 2 2 3" xfId="31372" xr:uid="{00000000-0005-0000-0000-0000D0390000}"/>
    <cellStyle name="RowTitles1-Detail 2 6 3 2 3" xfId="15738" xr:uid="{00000000-0005-0000-0000-0000D1390000}"/>
    <cellStyle name="RowTitles1-Detail 2 6 3 2 3 2" xfId="28404" xr:uid="{00000000-0005-0000-0000-0000D2390000}"/>
    <cellStyle name="RowTitles1-Detail 2 6 3 2 3 2 2" xfId="37191" xr:uid="{00000000-0005-0000-0000-0000D3390000}"/>
    <cellStyle name="RowTitles1-Detail 2 6 3 2 4" xfId="6845" xr:uid="{00000000-0005-0000-0000-0000D4390000}"/>
    <cellStyle name="RowTitles1-Detail 2 6 3 2 4 2" xfId="18201" xr:uid="{00000000-0005-0000-0000-0000D5390000}"/>
    <cellStyle name="RowTitles1-Detail 2 6 3 2 5" xfId="18985" xr:uid="{00000000-0005-0000-0000-0000D6390000}"/>
    <cellStyle name="RowTitles1-Detail 2 6 3 3" xfId="3775" xr:uid="{00000000-0005-0000-0000-0000D7390000}"/>
    <cellStyle name="RowTitles1-Detail 2 6 3 3 2" xfId="13402" xr:uid="{00000000-0005-0000-0000-0000D8390000}"/>
    <cellStyle name="RowTitles1-Detail 2 6 3 3 2 2" xfId="23765" xr:uid="{00000000-0005-0000-0000-0000D9390000}"/>
    <cellStyle name="RowTitles1-Detail 2 6 3 3 2 2 2" xfId="35124" xr:uid="{00000000-0005-0000-0000-0000DA390000}"/>
    <cellStyle name="RowTitles1-Detail 2 6 3 3 2 3" xfId="32511" xr:uid="{00000000-0005-0000-0000-0000DB390000}"/>
    <cellStyle name="RowTitles1-Detail 2 6 3 3 3" xfId="16997" xr:uid="{00000000-0005-0000-0000-0000DC390000}"/>
    <cellStyle name="RowTitles1-Detail 2 6 3 3 3 2" xfId="29663" xr:uid="{00000000-0005-0000-0000-0000DD390000}"/>
    <cellStyle name="RowTitles1-Detail 2 6 3 3 3 2 2" xfId="38442" xr:uid="{00000000-0005-0000-0000-0000DE390000}"/>
    <cellStyle name="RowTitles1-Detail 2 6 3 3 4" xfId="8351" xr:uid="{00000000-0005-0000-0000-0000DF390000}"/>
    <cellStyle name="RowTitles1-Detail 2 6 3 3 4 2" xfId="25265" xr:uid="{00000000-0005-0000-0000-0000E0390000}"/>
    <cellStyle name="RowTitles1-Detail 2 6 3 3 5" xfId="25980" xr:uid="{00000000-0005-0000-0000-0000E1390000}"/>
    <cellStyle name="RowTitles1-Detail 2 6 3 4" xfId="9144" xr:uid="{00000000-0005-0000-0000-0000E2390000}"/>
    <cellStyle name="RowTitles1-Detail 2 6 3 4 2" xfId="18719" xr:uid="{00000000-0005-0000-0000-0000E3390000}"/>
    <cellStyle name="RowTitles1-Detail 2 6 3 5" xfId="14404" xr:uid="{00000000-0005-0000-0000-0000E4390000}"/>
    <cellStyle name="RowTitles1-Detail 2 6 3 5 2" xfId="27098" xr:uid="{00000000-0005-0000-0000-0000E5390000}"/>
    <cellStyle name="RowTitles1-Detail 2 6 3 5 2 2" xfId="35936" xr:uid="{00000000-0005-0000-0000-0000E6390000}"/>
    <cellStyle name="RowTitles1-Detail 2 6 4" xfId="1230" xr:uid="{00000000-0005-0000-0000-0000E7390000}"/>
    <cellStyle name="RowTitles1-Detail 2 6 4 2" xfId="2451" xr:uid="{00000000-0005-0000-0000-0000E8390000}"/>
    <cellStyle name="RowTitles1-Detail 2 6 4 2 2" xfId="12092" xr:uid="{00000000-0005-0000-0000-0000E9390000}"/>
    <cellStyle name="RowTitles1-Detail 2 6 4 2 2 2" xfId="22492" xr:uid="{00000000-0005-0000-0000-0000EA390000}"/>
    <cellStyle name="RowTitles1-Detail 2 6 4 2 2 2 2" xfId="34173" xr:uid="{00000000-0005-0000-0000-0000EB390000}"/>
    <cellStyle name="RowTitles1-Detail 2 6 4 2 2 3" xfId="31373" xr:uid="{00000000-0005-0000-0000-0000EC390000}"/>
    <cellStyle name="RowTitles1-Detail 2 6 4 2 3" xfId="15739" xr:uid="{00000000-0005-0000-0000-0000ED390000}"/>
    <cellStyle name="RowTitles1-Detail 2 6 4 2 3 2" xfId="28405" xr:uid="{00000000-0005-0000-0000-0000EE390000}"/>
    <cellStyle name="RowTitles1-Detail 2 6 4 2 3 2 2" xfId="37192" xr:uid="{00000000-0005-0000-0000-0000EF390000}"/>
    <cellStyle name="RowTitles1-Detail 2 6 4 2 4" xfId="7414" xr:uid="{00000000-0005-0000-0000-0000F0390000}"/>
    <cellStyle name="RowTitles1-Detail 2 6 4 2 4 2" xfId="26209" xr:uid="{00000000-0005-0000-0000-0000F1390000}"/>
    <cellStyle name="RowTitles1-Detail 2 6 4 2 5" xfId="18168" xr:uid="{00000000-0005-0000-0000-0000F2390000}"/>
    <cellStyle name="RowTitles1-Detail 2 6 4 3" xfId="4008" xr:uid="{00000000-0005-0000-0000-0000F3390000}"/>
    <cellStyle name="RowTitles1-Detail 2 6 4 3 2" xfId="13630" xr:uid="{00000000-0005-0000-0000-0000F4390000}"/>
    <cellStyle name="RowTitles1-Detail 2 6 4 3 2 2" xfId="23983" xr:uid="{00000000-0005-0000-0000-0000F5390000}"/>
    <cellStyle name="RowTitles1-Detail 2 6 4 3 2 2 2" xfId="35272" xr:uid="{00000000-0005-0000-0000-0000F6390000}"/>
    <cellStyle name="RowTitles1-Detail 2 6 4 3 2 3" xfId="32683" xr:uid="{00000000-0005-0000-0000-0000F7390000}"/>
    <cellStyle name="RowTitles1-Detail 2 6 4 3 3" xfId="17210" xr:uid="{00000000-0005-0000-0000-0000F8390000}"/>
    <cellStyle name="RowTitles1-Detail 2 6 4 3 3 2" xfId="29876" xr:uid="{00000000-0005-0000-0000-0000F9390000}"/>
    <cellStyle name="RowTitles1-Detail 2 6 4 3 3 2 2" xfId="38653" xr:uid="{00000000-0005-0000-0000-0000FA390000}"/>
    <cellStyle name="RowTitles1-Detail 2 6 4 3 4" xfId="9737" xr:uid="{00000000-0005-0000-0000-0000FB390000}"/>
    <cellStyle name="RowTitles1-Detail 2 6 4 3 4 2" xfId="26922" xr:uid="{00000000-0005-0000-0000-0000FC390000}"/>
    <cellStyle name="RowTitles1-Detail 2 6 4 3 5" xfId="19033" xr:uid="{00000000-0005-0000-0000-0000FD390000}"/>
    <cellStyle name="RowTitles1-Detail 2 6 4 4" xfId="10901" xr:uid="{00000000-0005-0000-0000-0000FE390000}"/>
    <cellStyle name="RowTitles1-Detail 2 6 4 4 2" xfId="21342" xr:uid="{00000000-0005-0000-0000-0000FF390000}"/>
    <cellStyle name="RowTitles1-Detail 2 6 4 4 2 2" xfId="33557" xr:uid="{00000000-0005-0000-0000-0000003A0000}"/>
    <cellStyle name="RowTitles1-Detail 2 6 4 4 3" xfId="30698" xr:uid="{00000000-0005-0000-0000-0000013A0000}"/>
    <cellStyle name="RowTitles1-Detail 2 6 4 5" xfId="14608" xr:uid="{00000000-0005-0000-0000-0000023A0000}"/>
    <cellStyle name="RowTitles1-Detail 2 6 4 5 2" xfId="27294" xr:uid="{00000000-0005-0000-0000-0000033A0000}"/>
    <cellStyle name="RowTitles1-Detail 2 6 4 5 2 2" xfId="36124" xr:uid="{00000000-0005-0000-0000-0000043A0000}"/>
    <cellStyle name="RowTitles1-Detail 2 6 4 6" xfId="5870" xr:uid="{00000000-0005-0000-0000-0000053A0000}"/>
    <cellStyle name="RowTitles1-Detail 2 6 4 6 2" xfId="19669" xr:uid="{00000000-0005-0000-0000-0000063A0000}"/>
    <cellStyle name="RowTitles1-Detail 2 6 4 7" xfId="25600" xr:uid="{00000000-0005-0000-0000-0000073A0000}"/>
    <cellStyle name="RowTitles1-Detail 2 6 5" xfId="1449" xr:uid="{00000000-0005-0000-0000-0000083A0000}"/>
    <cellStyle name="RowTitles1-Detail 2 6 5 2" xfId="2452" xr:uid="{00000000-0005-0000-0000-0000093A0000}"/>
    <cellStyle name="RowTitles1-Detail 2 6 5 2 2" xfId="12093" xr:uid="{00000000-0005-0000-0000-00000A3A0000}"/>
    <cellStyle name="RowTitles1-Detail 2 6 5 2 2 2" xfId="22493" xr:uid="{00000000-0005-0000-0000-00000B3A0000}"/>
    <cellStyle name="RowTitles1-Detail 2 6 5 2 2 2 2" xfId="34174" xr:uid="{00000000-0005-0000-0000-00000C3A0000}"/>
    <cellStyle name="RowTitles1-Detail 2 6 5 2 2 3" xfId="31374" xr:uid="{00000000-0005-0000-0000-00000D3A0000}"/>
    <cellStyle name="RowTitles1-Detail 2 6 5 2 3" xfId="15740" xr:uid="{00000000-0005-0000-0000-00000E3A0000}"/>
    <cellStyle name="RowTitles1-Detail 2 6 5 2 3 2" xfId="28406" xr:uid="{00000000-0005-0000-0000-00000F3A0000}"/>
    <cellStyle name="RowTitles1-Detail 2 6 5 2 3 2 2" xfId="37193" xr:uid="{00000000-0005-0000-0000-0000103A0000}"/>
    <cellStyle name="RowTitles1-Detail 2 6 5 2 4" xfId="7415" xr:uid="{00000000-0005-0000-0000-0000113A0000}"/>
    <cellStyle name="RowTitles1-Detail 2 6 5 2 4 2" xfId="19692" xr:uid="{00000000-0005-0000-0000-0000123A0000}"/>
    <cellStyle name="RowTitles1-Detail 2 6 5 2 5" xfId="26452" xr:uid="{00000000-0005-0000-0000-0000133A0000}"/>
    <cellStyle name="RowTitles1-Detail 2 6 5 3" xfId="4227" xr:uid="{00000000-0005-0000-0000-0000143A0000}"/>
    <cellStyle name="RowTitles1-Detail 2 6 5 3 2" xfId="13849" xr:uid="{00000000-0005-0000-0000-0000153A0000}"/>
    <cellStyle name="RowTitles1-Detail 2 6 5 3 2 2" xfId="24192" xr:uid="{00000000-0005-0000-0000-0000163A0000}"/>
    <cellStyle name="RowTitles1-Detail 2 6 5 3 2 2 2" xfId="35414" xr:uid="{00000000-0005-0000-0000-0000173A0000}"/>
    <cellStyle name="RowTitles1-Detail 2 6 5 3 2 3" xfId="32846" xr:uid="{00000000-0005-0000-0000-0000183A0000}"/>
    <cellStyle name="RowTitles1-Detail 2 6 5 3 3" xfId="17411" xr:uid="{00000000-0005-0000-0000-0000193A0000}"/>
    <cellStyle name="RowTitles1-Detail 2 6 5 3 3 2" xfId="30077" xr:uid="{00000000-0005-0000-0000-00001A3A0000}"/>
    <cellStyle name="RowTitles1-Detail 2 6 5 3 3 2 2" xfId="38854" xr:uid="{00000000-0005-0000-0000-00001B3A0000}"/>
    <cellStyle name="RowTitles1-Detail 2 6 5 3 4" xfId="9738" xr:uid="{00000000-0005-0000-0000-00001C3A0000}"/>
    <cellStyle name="RowTitles1-Detail 2 6 5 3 4 2" xfId="20748" xr:uid="{00000000-0005-0000-0000-00001D3A0000}"/>
    <cellStyle name="RowTitles1-Detail 2 6 5 3 5" xfId="18202" xr:uid="{00000000-0005-0000-0000-00001E3A0000}"/>
    <cellStyle name="RowTitles1-Detail 2 6 5 4" xfId="11120" xr:uid="{00000000-0005-0000-0000-00001F3A0000}"/>
    <cellStyle name="RowTitles1-Detail 2 6 5 4 2" xfId="21552" xr:uid="{00000000-0005-0000-0000-0000203A0000}"/>
    <cellStyle name="RowTitles1-Detail 2 6 5 4 2 2" xfId="33699" xr:uid="{00000000-0005-0000-0000-0000213A0000}"/>
    <cellStyle name="RowTitles1-Detail 2 6 5 4 3" xfId="30861" xr:uid="{00000000-0005-0000-0000-0000223A0000}"/>
    <cellStyle name="RowTitles1-Detail 2 6 5 5" xfId="14827" xr:uid="{00000000-0005-0000-0000-0000233A0000}"/>
    <cellStyle name="RowTitles1-Detail 2 6 5 5 2" xfId="27505" xr:uid="{00000000-0005-0000-0000-0000243A0000}"/>
    <cellStyle name="RowTitles1-Detail 2 6 5 5 2 2" xfId="36325" xr:uid="{00000000-0005-0000-0000-0000253A0000}"/>
    <cellStyle name="RowTitles1-Detail 2 6 5 6" xfId="5871" xr:uid="{00000000-0005-0000-0000-0000263A0000}"/>
    <cellStyle name="RowTitles1-Detail 2 6 5 6 2" xfId="18976" xr:uid="{00000000-0005-0000-0000-0000273A0000}"/>
    <cellStyle name="RowTitles1-Detail 2 6 5 7" xfId="19138" xr:uid="{00000000-0005-0000-0000-0000283A0000}"/>
    <cellStyle name="RowTitles1-Detail 2 6 6" xfId="1651" xr:uid="{00000000-0005-0000-0000-0000293A0000}"/>
    <cellStyle name="RowTitles1-Detail 2 6 6 2" xfId="2453" xr:uid="{00000000-0005-0000-0000-00002A3A0000}"/>
    <cellStyle name="RowTitles1-Detail 2 6 6 2 2" xfId="12094" xr:uid="{00000000-0005-0000-0000-00002B3A0000}"/>
    <cellStyle name="RowTitles1-Detail 2 6 6 2 2 2" xfId="22494" xr:uid="{00000000-0005-0000-0000-00002C3A0000}"/>
    <cellStyle name="RowTitles1-Detail 2 6 6 2 2 2 2" xfId="34175" xr:uid="{00000000-0005-0000-0000-00002D3A0000}"/>
    <cellStyle name="RowTitles1-Detail 2 6 6 2 2 3" xfId="31375" xr:uid="{00000000-0005-0000-0000-00002E3A0000}"/>
    <cellStyle name="RowTitles1-Detail 2 6 6 2 3" xfId="15741" xr:uid="{00000000-0005-0000-0000-00002F3A0000}"/>
    <cellStyle name="RowTitles1-Detail 2 6 6 2 3 2" xfId="28407" xr:uid="{00000000-0005-0000-0000-0000303A0000}"/>
    <cellStyle name="RowTitles1-Detail 2 6 6 2 3 2 2" xfId="37194" xr:uid="{00000000-0005-0000-0000-0000313A0000}"/>
    <cellStyle name="RowTitles1-Detail 2 6 6 2 4" xfId="7416" xr:uid="{00000000-0005-0000-0000-0000323A0000}"/>
    <cellStyle name="RowTitles1-Detail 2 6 6 2 4 2" xfId="25640" xr:uid="{00000000-0005-0000-0000-0000333A0000}"/>
    <cellStyle name="RowTitles1-Detail 2 6 6 2 5" xfId="25607" xr:uid="{00000000-0005-0000-0000-0000343A0000}"/>
    <cellStyle name="RowTitles1-Detail 2 6 6 3" xfId="4429" xr:uid="{00000000-0005-0000-0000-0000353A0000}"/>
    <cellStyle name="RowTitles1-Detail 2 6 6 3 2" xfId="14051" xr:uid="{00000000-0005-0000-0000-0000363A0000}"/>
    <cellStyle name="RowTitles1-Detail 2 6 6 3 2 2" xfId="24385" xr:uid="{00000000-0005-0000-0000-0000373A0000}"/>
    <cellStyle name="RowTitles1-Detail 2 6 6 3 2 2 2" xfId="35545" xr:uid="{00000000-0005-0000-0000-0000383A0000}"/>
    <cellStyle name="RowTitles1-Detail 2 6 6 3 2 3" xfId="32998" xr:uid="{00000000-0005-0000-0000-0000393A0000}"/>
    <cellStyle name="RowTitles1-Detail 2 6 6 3 3" xfId="17598" xr:uid="{00000000-0005-0000-0000-00003A3A0000}"/>
    <cellStyle name="RowTitles1-Detail 2 6 6 3 3 2" xfId="30264" xr:uid="{00000000-0005-0000-0000-00003B3A0000}"/>
    <cellStyle name="RowTitles1-Detail 2 6 6 3 3 2 2" xfId="39041" xr:uid="{00000000-0005-0000-0000-00003C3A0000}"/>
    <cellStyle name="RowTitles1-Detail 2 6 6 3 4" xfId="9739" xr:uid="{00000000-0005-0000-0000-00003D3A0000}"/>
    <cellStyle name="RowTitles1-Detail 2 6 6 3 4 2" xfId="25756" xr:uid="{00000000-0005-0000-0000-00003E3A0000}"/>
    <cellStyle name="RowTitles1-Detail 2 6 6 3 5" xfId="19224" xr:uid="{00000000-0005-0000-0000-00003F3A0000}"/>
    <cellStyle name="RowTitles1-Detail 2 6 6 4" xfId="11322" xr:uid="{00000000-0005-0000-0000-0000403A0000}"/>
    <cellStyle name="RowTitles1-Detail 2 6 6 4 2" xfId="21748" xr:uid="{00000000-0005-0000-0000-0000413A0000}"/>
    <cellStyle name="RowTitles1-Detail 2 6 6 4 2 2" xfId="33830" xr:uid="{00000000-0005-0000-0000-0000423A0000}"/>
    <cellStyle name="RowTitles1-Detail 2 6 6 4 3" xfId="31013" xr:uid="{00000000-0005-0000-0000-0000433A0000}"/>
    <cellStyle name="RowTitles1-Detail 2 6 6 5" xfId="15029" xr:uid="{00000000-0005-0000-0000-0000443A0000}"/>
    <cellStyle name="RowTitles1-Detail 2 6 6 5 2" xfId="27699" xr:uid="{00000000-0005-0000-0000-0000453A0000}"/>
    <cellStyle name="RowTitles1-Detail 2 6 6 5 2 2" xfId="36512" xr:uid="{00000000-0005-0000-0000-0000463A0000}"/>
    <cellStyle name="RowTitles1-Detail 2 6 6 6" xfId="5872" xr:uid="{00000000-0005-0000-0000-0000473A0000}"/>
    <cellStyle name="RowTitles1-Detail 2 6 6 6 2" xfId="20341" xr:uid="{00000000-0005-0000-0000-0000483A0000}"/>
    <cellStyle name="RowTitles1-Detail 2 6 6 7" xfId="24625" xr:uid="{00000000-0005-0000-0000-0000493A0000}"/>
    <cellStyle name="RowTitles1-Detail 2 6 7" xfId="2448" xr:uid="{00000000-0005-0000-0000-00004A3A0000}"/>
    <cellStyle name="RowTitles1-Detail 2 6 7 2" xfId="12089" xr:uid="{00000000-0005-0000-0000-00004B3A0000}"/>
    <cellStyle name="RowTitles1-Detail 2 6 7 2 2" xfId="22489" xr:uid="{00000000-0005-0000-0000-00004C3A0000}"/>
    <cellStyle name="RowTitles1-Detail 2 6 7 2 2 2" xfId="34170" xr:uid="{00000000-0005-0000-0000-00004D3A0000}"/>
    <cellStyle name="RowTitles1-Detail 2 6 7 2 3" xfId="31370" xr:uid="{00000000-0005-0000-0000-00004E3A0000}"/>
    <cellStyle name="RowTitles1-Detail 2 6 7 3" xfId="15736" xr:uid="{00000000-0005-0000-0000-00004F3A0000}"/>
    <cellStyle name="RowTitles1-Detail 2 6 7 3 2" xfId="28402" xr:uid="{00000000-0005-0000-0000-0000503A0000}"/>
    <cellStyle name="RowTitles1-Detail 2 6 7 3 2 2" xfId="37189" xr:uid="{00000000-0005-0000-0000-0000513A0000}"/>
    <cellStyle name="RowTitles1-Detail 2 6 7 4" xfId="6407" xr:uid="{00000000-0005-0000-0000-0000523A0000}"/>
    <cellStyle name="RowTitles1-Detail 2 6 7 4 2" xfId="26425" xr:uid="{00000000-0005-0000-0000-0000533A0000}"/>
    <cellStyle name="RowTitles1-Detail 2 6 7 5" xfId="26220" xr:uid="{00000000-0005-0000-0000-0000543A0000}"/>
    <cellStyle name="RowTitles1-Detail 2 6 8" xfId="3305" xr:uid="{00000000-0005-0000-0000-0000553A0000}"/>
    <cellStyle name="RowTitles1-Detail 2 6 8 2" xfId="12946" xr:uid="{00000000-0005-0000-0000-0000563A0000}"/>
    <cellStyle name="RowTitles1-Detail 2 6 8 2 2" xfId="23318" xr:uid="{00000000-0005-0000-0000-0000573A0000}"/>
    <cellStyle name="RowTitles1-Detail 2 6 8 2 2 2" xfId="34853" xr:uid="{00000000-0005-0000-0000-0000583A0000}"/>
    <cellStyle name="RowTitles1-Detail 2 6 8 2 3" xfId="32197" xr:uid="{00000000-0005-0000-0000-0000593A0000}"/>
    <cellStyle name="RowTitles1-Detail 2 6 8 3" xfId="16563" xr:uid="{00000000-0005-0000-0000-00005A3A0000}"/>
    <cellStyle name="RowTitles1-Detail 2 6 8 3 2" xfId="29229" xr:uid="{00000000-0005-0000-0000-00005B3A0000}"/>
    <cellStyle name="RowTitles1-Detail 2 6 8 3 2 2" xfId="38016" xr:uid="{00000000-0005-0000-0000-00005C3A0000}"/>
    <cellStyle name="RowTitles1-Detail 2 6 8 4" xfId="8915" xr:uid="{00000000-0005-0000-0000-00005D3A0000}"/>
    <cellStyle name="RowTitles1-Detail 2 6 8 4 2" xfId="24825" xr:uid="{00000000-0005-0000-0000-00005E3A0000}"/>
    <cellStyle name="RowTitles1-Detail 2 6 8 5" xfId="20421" xr:uid="{00000000-0005-0000-0000-00005F3A0000}"/>
    <cellStyle name="RowTitles1-Detail 2 6 9" xfId="10276" xr:uid="{00000000-0005-0000-0000-0000603A0000}"/>
    <cellStyle name="RowTitles1-Detail 2 6 9 2" xfId="20179" xr:uid="{00000000-0005-0000-0000-0000613A0000}"/>
    <cellStyle name="RowTitles1-Detail 2 6 9 2 2" xfId="33283" xr:uid="{00000000-0005-0000-0000-0000623A0000}"/>
    <cellStyle name="RowTitles1-Detail 2 6_STUD aligned by INSTIT" xfId="4976" xr:uid="{00000000-0005-0000-0000-0000633A0000}"/>
    <cellStyle name="RowTitles1-Detail 2 7" xfId="371" xr:uid="{00000000-0005-0000-0000-0000643A0000}"/>
    <cellStyle name="RowTitles1-Detail 2 7 2" xfId="727" xr:uid="{00000000-0005-0000-0000-0000653A0000}"/>
    <cellStyle name="RowTitles1-Detail 2 7 2 2" xfId="2455" xr:uid="{00000000-0005-0000-0000-0000663A0000}"/>
    <cellStyle name="RowTitles1-Detail 2 7 2 2 2" xfId="12096" xr:uid="{00000000-0005-0000-0000-0000673A0000}"/>
    <cellStyle name="RowTitles1-Detail 2 7 2 2 2 2" xfId="22496" xr:uid="{00000000-0005-0000-0000-0000683A0000}"/>
    <cellStyle name="RowTitles1-Detail 2 7 2 2 2 2 2" xfId="34177" xr:uid="{00000000-0005-0000-0000-0000693A0000}"/>
    <cellStyle name="RowTitles1-Detail 2 7 2 2 2 3" xfId="31377" xr:uid="{00000000-0005-0000-0000-00006A3A0000}"/>
    <cellStyle name="RowTitles1-Detail 2 7 2 2 3" xfId="15743" xr:uid="{00000000-0005-0000-0000-00006B3A0000}"/>
    <cellStyle name="RowTitles1-Detail 2 7 2 2 3 2" xfId="28409" xr:uid="{00000000-0005-0000-0000-00006C3A0000}"/>
    <cellStyle name="RowTitles1-Detail 2 7 2 2 3 2 2" xfId="37196" xr:uid="{00000000-0005-0000-0000-00006D3A0000}"/>
    <cellStyle name="RowTitles1-Detail 2 7 2 2 4" xfId="6853" xr:uid="{00000000-0005-0000-0000-00006E3A0000}"/>
    <cellStyle name="RowTitles1-Detail 2 7 2 2 4 2" xfId="6220" xr:uid="{00000000-0005-0000-0000-00006F3A0000}"/>
    <cellStyle name="RowTitles1-Detail 2 7 2 2 5" xfId="20118" xr:uid="{00000000-0005-0000-0000-0000703A0000}"/>
    <cellStyle name="RowTitles1-Detail 2 7 2 3" xfId="3508" xr:uid="{00000000-0005-0000-0000-0000713A0000}"/>
    <cellStyle name="RowTitles1-Detail 2 7 2 3 2" xfId="13140" xr:uid="{00000000-0005-0000-0000-0000723A0000}"/>
    <cellStyle name="RowTitles1-Detail 2 7 2 3 2 2" xfId="23509" xr:uid="{00000000-0005-0000-0000-0000733A0000}"/>
    <cellStyle name="RowTitles1-Detail 2 7 2 3 2 2 2" xfId="34964" xr:uid="{00000000-0005-0000-0000-0000743A0000}"/>
    <cellStyle name="RowTitles1-Detail 2 7 2 3 2 3" xfId="32326" xr:uid="{00000000-0005-0000-0000-0000753A0000}"/>
    <cellStyle name="RowTitles1-Detail 2 7 2 3 3" xfId="16751" xr:uid="{00000000-0005-0000-0000-0000763A0000}"/>
    <cellStyle name="RowTitles1-Detail 2 7 2 3 3 2" xfId="29417" xr:uid="{00000000-0005-0000-0000-0000773A0000}"/>
    <cellStyle name="RowTitles1-Detail 2 7 2 3 3 2 2" xfId="38198" xr:uid="{00000000-0005-0000-0000-0000783A0000}"/>
    <cellStyle name="RowTitles1-Detail 2 7 2 3 4" xfId="8359" xr:uid="{00000000-0005-0000-0000-0000793A0000}"/>
    <cellStyle name="RowTitles1-Detail 2 7 2 3 4 2" xfId="26167" xr:uid="{00000000-0005-0000-0000-00007A3A0000}"/>
    <cellStyle name="RowTitles1-Detail 2 7 2 3 5" xfId="24975" xr:uid="{00000000-0005-0000-0000-00007B3A0000}"/>
    <cellStyle name="RowTitles1-Detail 2 7 2 4" xfId="9152" xr:uid="{00000000-0005-0000-0000-00007C3A0000}"/>
    <cellStyle name="RowTitles1-Detail 2 7 2 4 2" xfId="18767" xr:uid="{00000000-0005-0000-0000-00007D3A0000}"/>
    <cellStyle name="RowTitles1-Detail 2 7 2 5" xfId="10688" xr:uid="{00000000-0005-0000-0000-00007E3A0000}"/>
    <cellStyle name="RowTitles1-Detail 2 7 2 5 2" xfId="26609" xr:uid="{00000000-0005-0000-0000-00007F3A0000}"/>
    <cellStyle name="RowTitles1-Detail 2 7 2 5 2 2" xfId="35764" xr:uid="{00000000-0005-0000-0000-0000803A0000}"/>
    <cellStyle name="RowTitles1-Detail 2 7 2 6" xfId="5360" xr:uid="{00000000-0005-0000-0000-0000813A0000}"/>
    <cellStyle name="RowTitles1-Detail 2 7 2 6 2" xfId="19656" xr:uid="{00000000-0005-0000-0000-0000823A0000}"/>
    <cellStyle name="RowTitles1-Detail 2 7 2 7" xfId="24954" xr:uid="{00000000-0005-0000-0000-0000833A0000}"/>
    <cellStyle name="RowTitles1-Detail 2 7 3" xfId="1006" xr:uid="{00000000-0005-0000-0000-0000843A0000}"/>
    <cellStyle name="RowTitles1-Detail 2 7 3 2" xfId="2456" xr:uid="{00000000-0005-0000-0000-0000853A0000}"/>
    <cellStyle name="RowTitles1-Detail 2 7 3 2 2" xfId="12097" xr:uid="{00000000-0005-0000-0000-0000863A0000}"/>
    <cellStyle name="RowTitles1-Detail 2 7 3 2 2 2" xfId="22497" xr:uid="{00000000-0005-0000-0000-0000873A0000}"/>
    <cellStyle name="RowTitles1-Detail 2 7 3 2 2 2 2" xfId="34178" xr:uid="{00000000-0005-0000-0000-0000883A0000}"/>
    <cellStyle name="RowTitles1-Detail 2 7 3 2 2 3" xfId="31378" xr:uid="{00000000-0005-0000-0000-0000893A0000}"/>
    <cellStyle name="RowTitles1-Detail 2 7 3 2 3" xfId="15744" xr:uid="{00000000-0005-0000-0000-00008A3A0000}"/>
    <cellStyle name="RowTitles1-Detail 2 7 3 2 3 2" xfId="28410" xr:uid="{00000000-0005-0000-0000-00008B3A0000}"/>
    <cellStyle name="RowTitles1-Detail 2 7 3 2 3 2 2" xfId="37197" xr:uid="{00000000-0005-0000-0000-00008C3A0000}"/>
    <cellStyle name="RowTitles1-Detail 2 7 3 2 4" xfId="7417" xr:uid="{00000000-0005-0000-0000-00008D3A0000}"/>
    <cellStyle name="RowTitles1-Detail 2 7 3 2 4 2" xfId="26441" xr:uid="{00000000-0005-0000-0000-00008E3A0000}"/>
    <cellStyle name="RowTitles1-Detail 2 7 3 2 5" xfId="25129" xr:uid="{00000000-0005-0000-0000-00008F3A0000}"/>
    <cellStyle name="RowTitles1-Detail 2 7 3 3" xfId="3784" xr:uid="{00000000-0005-0000-0000-0000903A0000}"/>
    <cellStyle name="RowTitles1-Detail 2 7 3 3 2" xfId="13411" xr:uid="{00000000-0005-0000-0000-0000913A0000}"/>
    <cellStyle name="RowTitles1-Detail 2 7 3 3 2 2" xfId="23774" xr:uid="{00000000-0005-0000-0000-0000923A0000}"/>
    <cellStyle name="RowTitles1-Detail 2 7 3 3 2 2 2" xfId="35129" xr:uid="{00000000-0005-0000-0000-0000933A0000}"/>
    <cellStyle name="RowTitles1-Detail 2 7 3 3 2 3" xfId="32519" xr:uid="{00000000-0005-0000-0000-0000943A0000}"/>
    <cellStyle name="RowTitles1-Detail 2 7 3 3 3" xfId="17006" xr:uid="{00000000-0005-0000-0000-0000953A0000}"/>
    <cellStyle name="RowTitles1-Detail 2 7 3 3 3 2" xfId="29672" xr:uid="{00000000-0005-0000-0000-0000963A0000}"/>
    <cellStyle name="RowTitles1-Detail 2 7 3 3 3 2 2" xfId="38451" xr:uid="{00000000-0005-0000-0000-0000973A0000}"/>
    <cellStyle name="RowTitles1-Detail 2 7 3 3 4" xfId="9740" xr:uid="{00000000-0005-0000-0000-0000983A0000}"/>
    <cellStyle name="RowTitles1-Detail 2 7 3 3 4 2" xfId="19327" xr:uid="{00000000-0005-0000-0000-0000993A0000}"/>
    <cellStyle name="RowTitles1-Detail 2 7 3 3 5" xfId="17913" xr:uid="{00000000-0005-0000-0000-00009A3A0000}"/>
    <cellStyle name="RowTitles1-Detail 2 7 3 4" xfId="10735" xr:uid="{00000000-0005-0000-0000-00009B3A0000}"/>
    <cellStyle name="RowTitles1-Detail 2 7 3 4 2" xfId="21206" xr:uid="{00000000-0005-0000-0000-00009C3A0000}"/>
    <cellStyle name="RowTitles1-Detail 2 7 3 4 2 2" xfId="33478" xr:uid="{00000000-0005-0000-0000-00009D3A0000}"/>
    <cellStyle name="RowTitles1-Detail 2 7 3 4 3" xfId="30605" xr:uid="{00000000-0005-0000-0000-00009E3A0000}"/>
    <cellStyle name="RowTitles1-Detail 2 7 3 5" xfId="14412" xr:uid="{00000000-0005-0000-0000-00009F3A0000}"/>
    <cellStyle name="RowTitles1-Detail 2 7 3 5 2" xfId="27106" xr:uid="{00000000-0005-0000-0000-0000A03A0000}"/>
    <cellStyle name="RowTitles1-Detail 2 7 3 5 2 2" xfId="35944" xr:uid="{00000000-0005-0000-0000-0000A13A0000}"/>
    <cellStyle name="RowTitles1-Detail 2 7 4" xfId="1239" xr:uid="{00000000-0005-0000-0000-0000A23A0000}"/>
    <cellStyle name="RowTitles1-Detail 2 7 4 2" xfId="2457" xr:uid="{00000000-0005-0000-0000-0000A33A0000}"/>
    <cellStyle name="RowTitles1-Detail 2 7 4 2 2" xfId="12098" xr:uid="{00000000-0005-0000-0000-0000A43A0000}"/>
    <cellStyle name="RowTitles1-Detail 2 7 4 2 2 2" xfId="22498" xr:uid="{00000000-0005-0000-0000-0000A53A0000}"/>
    <cellStyle name="RowTitles1-Detail 2 7 4 2 2 2 2" xfId="34179" xr:uid="{00000000-0005-0000-0000-0000A63A0000}"/>
    <cellStyle name="RowTitles1-Detail 2 7 4 2 2 3" xfId="31379" xr:uid="{00000000-0005-0000-0000-0000A73A0000}"/>
    <cellStyle name="RowTitles1-Detail 2 7 4 2 3" xfId="15745" xr:uid="{00000000-0005-0000-0000-0000A83A0000}"/>
    <cellStyle name="RowTitles1-Detail 2 7 4 2 3 2" xfId="28411" xr:uid="{00000000-0005-0000-0000-0000A93A0000}"/>
    <cellStyle name="RowTitles1-Detail 2 7 4 2 3 2 2" xfId="37198" xr:uid="{00000000-0005-0000-0000-0000AA3A0000}"/>
    <cellStyle name="RowTitles1-Detail 2 7 4 2 4" xfId="7418" xr:uid="{00000000-0005-0000-0000-0000AB3A0000}"/>
    <cellStyle name="RowTitles1-Detail 2 7 4 2 4 2" xfId="27502" xr:uid="{00000000-0005-0000-0000-0000AC3A0000}"/>
    <cellStyle name="RowTitles1-Detail 2 7 4 2 5" xfId="19112" xr:uid="{00000000-0005-0000-0000-0000AD3A0000}"/>
    <cellStyle name="RowTitles1-Detail 2 7 4 3" xfId="4017" xr:uid="{00000000-0005-0000-0000-0000AE3A0000}"/>
    <cellStyle name="RowTitles1-Detail 2 7 4 3 2" xfId="13639" xr:uid="{00000000-0005-0000-0000-0000AF3A0000}"/>
    <cellStyle name="RowTitles1-Detail 2 7 4 3 2 2" xfId="23992" xr:uid="{00000000-0005-0000-0000-0000B03A0000}"/>
    <cellStyle name="RowTitles1-Detail 2 7 4 3 2 2 2" xfId="35277" xr:uid="{00000000-0005-0000-0000-0000B13A0000}"/>
    <cellStyle name="RowTitles1-Detail 2 7 4 3 2 3" xfId="32690" xr:uid="{00000000-0005-0000-0000-0000B23A0000}"/>
    <cellStyle name="RowTitles1-Detail 2 7 4 3 3" xfId="17219" xr:uid="{00000000-0005-0000-0000-0000B33A0000}"/>
    <cellStyle name="RowTitles1-Detail 2 7 4 3 3 2" xfId="29885" xr:uid="{00000000-0005-0000-0000-0000B43A0000}"/>
    <cellStyle name="RowTitles1-Detail 2 7 4 3 3 2 2" xfId="38662" xr:uid="{00000000-0005-0000-0000-0000B53A0000}"/>
    <cellStyle name="RowTitles1-Detail 2 7 4 3 4" xfId="9741" xr:uid="{00000000-0005-0000-0000-0000B63A0000}"/>
    <cellStyle name="RowTitles1-Detail 2 7 4 3 4 2" xfId="25932" xr:uid="{00000000-0005-0000-0000-0000B73A0000}"/>
    <cellStyle name="RowTitles1-Detail 2 7 4 3 5" xfId="19416" xr:uid="{00000000-0005-0000-0000-0000B83A0000}"/>
    <cellStyle name="RowTitles1-Detail 2 7 4 4" xfId="10910" xr:uid="{00000000-0005-0000-0000-0000B93A0000}"/>
    <cellStyle name="RowTitles1-Detail 2 7 4 4 2" xfId="21351" xr:uid="{00000000-0005-0000-0000-0000BA3A0000}"/>
    <cellStyle name="RowTitles1-Detail 2 7 4 4 2 2" xfId="33562" xr:uid="{00000000-0005-0000-0000-0000BB3A0000}"/>
    <cellStyle name="RowTitles1-Detail 2 7 4 4 3" xfId="30705" xr:uid="{00000000-0005-0000-0000-0000BC3A0000}"/>
    <cellStyle name="RowTitles1-Detail 2 7 4 5" xfId="14617" xr:uid="{00000000-0005-0000-0000-0000BD3A0000}"/>
    <cellStyle name="RowTitles1-Detail 2 7 4 5 2" xfId="27303" xr:uid="{00000000-0005-0000-0000-0000BE3A0000}"/>
    <cellStyle name="RowTitles1-Detail 2 7 4 5 2 2" xfId="36133" xr:uid="{00000000-0005-0000-0000-0000BF3A0000}"/>
    <cellStyle name="RowTitles1-Detail 2 7 4 6" xfId="5873" xr:uid="{00000000-0005-0000-0000-0000C03A0000}"/>
    <cellStyle name="RowTitles1-Detail 2 7 4 6 2" xfId="18697" xr:uid="{00000000-0005-0000-0000-0000C13A0000}"/>
    <cellStyle name="RowTitles1-Detail 2 7 4 7" xfId="21921" xr:uid="{00000000-0005-0000-0000-0000C23A0000}"/>
    <cellStyle name="RowTitles1-Detail 2 7 5" xfId="1456" xr:uid="{00000000-0005-0000-0000-0000C33A0000}"/>
    <cellStyle name="RowTitles1-Detail 2 7 5 2" xfId="2458" xr:uid="{00000000-0005-0000-0000-0000C43A0000}"/>
    <cellStyle name="RowTitles1-Detail 2 7 5 2 2" xfId="12099" xr:uid="{00000000-0005-0000-0000-0000C53A0000}"/>
    <cellStyle name="RowTitles1-Detail 2 7 5 2 2 2" xfId="22499" xr:uid="{00000000-0005-0000-0000-0000C63A0000}"/>
    <cellStyle name="RowTitles1-Detail 2 7 5 2 2 2 2" xfId="34180" xr:uid="{00000000-0005-0000-0000-0000C73A0000}"/>
    <cellStyle name="RowTitles1-Detail 2 7 5 2 2 3" xfId="31380" xr:uid="{00000000-0005-0000-0000-0000C83A0000}"/>
    <cellStyle name="RowTitles1-Detail 2 7 5 2 3" xfId="15746" xr:uid="{00000000-0005-0000-0000-0000C93A0000}"/>
    <cellStyle name="RowTitles1-Detail 2 7 5 2 3 2" xfId="28412" xr:uid="{00000000-0005-0000-0000-0000CA3A0000}"/>
    <cellStyle name="RowTitles1-Detail 2 7 5 2 3 2 2" xfId="37199" xr:uid="{00000000-0005-0000-0000-0000CB3A0000}"/>
    <cellStyle name="RowTitles1-Detail 2 7 5 2 4" xfId="7419" xr:uid="{00000000-0005-0000-0000-0000CC3A0000}"/>
    <cellStyle name="RowTitles1-Detail 2 7 5 2 4 2" xfId="22243" xr:uid="{00000000-0005-0000-0000-0000CD3A0000}"/>
    <cellStyle name="RowTitles1-Detail 2 7 5 2 5" xfId="24907" xr:uid="{00000000-0005-0000-0000-0000CE3A0000}"/>
    <cellStyle name="RowTitles1-Detail 2 7 5 3" xfId="4234" xr:uid="{00000000-0005-0000-0000-0000CF3A0000}"/>
    <cellStyle name="RowTitles1-Detail 2 7 5 3 2" xfId="13856" xr:uid="{00000000-0005-0000-0000-0000D03A0000}"/>
    <cellStyle name="RowTitles1-Detail 2 7 5 3 2 2" xfId="24199" xr:uid="{00000000-0005-0000-0000-0000D13A0000}"/>
    <cellStyle name="RowTitles1-Detail 2 7 5 3 2 2 2" xfId="35418" xr:uid="{00000000-0005-0000-0000-0000D23A0000}"/>
    <cellStyle name="RowTitles1-Detail 2 7 5 3 2 3" xfId="32852" xr:uid="{00000000-0005-0000-0000-0000D33A0000}"/>
    <cellStyle name="RowTitles1-Detail 2 7 5 3 3" xfId="17418" xr:uid="{00000000-0005-0000-0000-0000D43A0000}"/>
    <cellStyle name="RowTitles1-Detail 2 7 5 3 3 2" xfId="30084" xr:uid="{00000000-0005-0000-0000-0000D53A0000}"/>
    <cellStyle name="RowTitles1-Detail 2 7 5 3 3 2 2" xfId="38861" xr:uid="{00000000-0005-0000-0000-0000D63A0000}"/>
    <cellStyle name="RowTitles1-Detail 2 7 5 3 4" xfId="9742" xr:uid="{00000000-0005-0000-0000-0000D73A0000}"/>
    <cellStyle name="RowTitles1-Detail 2 7 5 3 4 2" xfId="17942" xr:uid="{00000000-0005-0000-0000-0000D83A0000}"/>
    <cellStyle name="RowTitles1-Detail 2 7 5 3 5" xfId="25891" xr:uid="{00000000-0005-0000-0000-0000D93A0000}"/>
    <cellStyle name="RowTitles1-Detail 2 7 5 4" xfId="11127" xr:uid="{00000000-0005-0000-0000-0000DA3A0000}"/>
    <cellStyle name="RowTitles1-Detail 2 7 5 4 2" xfId="21559" xr:uid="{00000000-0005-0000-0000-0000DB3A0000}"/>
    <cellStyle name="RowTitles1-Detail 2 7 5 4 2 2" xfId="33703" xr:uid="{00000000-0005-0000-0000-0000DC3A0000}"/>
    <cellStyle name="RowTitles1-Detail 2 7 5 4 3" xfId="30867" xr:uid="{00000000-0005-0000-0000-0000DD3A0000}"/>
    <cellStyle name="RowTitles1-Detail 2 7 5 5" xfId="14834" xr:uid="{00000000-0005-0000-0000-0000DE3A0000}"/>
    <cellStyle name="RowTitles1-Detail 2 7 5 5 2" xfId="27512" xr:uid="{00000000-0005-0000-0000-0000DF3A0000}"/>
    <cellStyle name="RowTitles1-Detail 2 7 5 5 2 2" xfId="36332" xr:uid="{00000000-0005-0000-0000-0000E03A0000}"/>
    <cellStyle name="RowTitles1-Detail 2 7 5 6" xfId="5874" xr:uid="{00000000-0005-0000-0000-0000E13A0000}"/>
    <cellStyle name="RowTitles1-Detail 2 7 5 6 2" xfId="20251" xr:uid="{00000000-0005-0000-0000-0000E23A0000}"/>
    <cellStyle name="RowTitles1-Detail 2 7 5 7" xfId="18223" xr:uid="{00000000-0005-0000-0000-0000E33A0000}"/>
    <cellStyle name="RowTitles1-Detail 2 7 6" xfId="1658" xr:uid="{00000000-0005-0000-0000-0000E43A0000}"/>
    <cellStyle name="RowTitles1-Detail 2 7 6 2" xfId="2459" xr:uid="{00000000-0005-0000-0000-0000E53A0000}"/>
    <cellStyle name="RowTitles1-Detail 2 7 6 2 2" xfId="12100" xr:uid="{00000000-0005-0000-0000-0000E63A0000}"/>
    <cellStyle name="RowTitles1-Detail 2 7 6 2 2 2" xfId="22500" xr:uid="{00000000-0005-0000-0000-0000E73A0000}"/>
    <cellStyle name="RowTitles1-Detail 2 7 6 2 2 2 2" xfId="34181" xr:uid="{00000000-0005-0000-0000-0000E83A0000}"/>
    <cellStyle name="RowTitles1-Detail 2 7 6 2 2 3" xfId="31381" xr:uid="{00000000-0005-0000-0000-0000E93A0000}"/>
    <cellStyle name="RowTitles1-Detail 2 7 6 2 3" xfId="15747" xr:uid="{00000000-0005-0000-0000-0000EA3A0000}"/>
    <cellStyle name="RowTitles1-Detail 2 7 6 2 3 2" xfId="28413" xr:uid="{00000000-0005-0000-0000-0000EB3A0000}"/>
    <cellStyle name="RowTitles1-Detail 2 7 6 2 3 2 2" xfId="37200" xr:uid="{00000000-0005-0000-0000-0000EC3A0000}"/>
    <cellStyle name="RowTitles1-Detail 2 7 6 2 4" xfId="7420" xr:uid="{00000000-0005-0000-0000-0000ED3A0000}"/>
    <cellStyle name="RowTitles1-Detail 2 7 6 2 4 2" xfId="20526" xr:uid="{00000000-0005-0000-0000-0000EE3A0000}"/>
    <cellStyle name="RowTitles1-Detail 2 7 6 2 5" xfId="20602" xr:uid="{00000000-0005-0000-0000-0000EF3A0000}"/>
    <cellStyle name="RowTitles1-Detail 2 7 6 3" xfId="4436" xr:uid="{00000000-0005-0000-0000-0000F03A0000}"/>
    <cellStyle name="RowTitles1-Detail 2 7 6 3 2" xfId="14058" xr:uid="{00000000-0005-0000-0000-0000F13A0000}"/>
    <cellStyle name="RowTitles1-Detail 2 7 6 3 2 2" xfId="24392" xr:uid="{00000000-0005-0000-0000-0000F23A0000}"/>
    <cellStyle name="RowTitles1-Detail 2 7 6 3 2 2 2" xfId="35549" xr:uid="{00000000-0005-0000-0000-0000F33A0000}"/>
    <cellStyle name="RowTitles1-Detail 2 7 6 3 2 3" xfId="33004" xr:uid="{00000000-0005-0000-0000-0000F43A0000}"/>
    <cellStyle name="RowTitles1-Detail 2 7 6 3 3" xfId="17605" xr:uid="{00000000-0005-0000-0000-0000F53A0000}"/>
    <cellStyle name="RowTitles1-Detail 2 7 6 3 3 2" xfId="30271" xr:uid="{00000000-0005-0000-0000-0000F63A0000}"/>
    <cellStyle name="RowTitles1-Detail 2 7 6 3 3 2 2" xfId="39048" xr:uid="{00000000-0005-0000-0000-0000F73A0000}"/>
    <cellStyle name="RowTitles1-Detail 2 7 6 3 4" xfId="9743" xr:uid="{00000000-0005-0000-0000-0000F83A0000}"/>
    <cellStyle name="RowTitles1-Detail 2 7 6 3 4 2" xfId="18896" xr:uid="{00000000-0005-0000-0000-0000F93A0000}"/>
    <cellStyle name="RowTitles1-Detail 2 7 6 3 5" xfId="25836" xr:uid="{00000000-0005-0000-0000-0000FA3A0000}"/>
    <cellStyle name="RowTitles1-Detail 2 7 6 4" xfId="11329" xr:uid="{00000000-0005-0000-0000-0000FB3A0000}"/>
    <cellStyle name="RowTitles1-Detail 2 7 6 4 2" xfId="21755" xr:uid="{00000000-0005-0000-0000-0000FC3A0000}"/>
    <cellStyle name="RowTitles1-Detail 2 7 6 4 2 2" xfId="33834" xr:uid="{00000000-0005-0000-0000-0000FD3A0000}"/>
    <cellStyle name="RowTitles1-Detail 2 7 6 4 3" xfId="31019" xr:uid="{00000000-0005-0000-0000-0000FE3A0000}"/>
    <cellStyle name="RowTitles1-Detail 2 7 6 5" xfId="15036" xr:uid="{00000000-0005-0000-0000-0000FF3A0000}"/>
    <cellStyle name="RowTitles1-Detail 2 7 6 5 2" xfId="27706" xr:uid="{00000000-0005-0000-0000-0000003B0000}"/>
    <cellStyle name="RowTitles1-Detail 2 7 6 5 2 2" xfId="36519" xr:uid="{00000000-0005-0000-0000-0000013B0000}"/>
    <cellStyle name="RowTitles1-Detail 2 7 6 6" xfId="5875" xr:uid="{00000000-0005-0000-0000-0000023B0000}"/>
    <cellStyle name="RowTitles1-Detail 2 7 6 6 2" xfId="25082" xr:uid="{00000000-0005-0000-0000-0000033B0000}"/>
    <cellStyle name="RowTitles1-Detail 2 7 6 7" xfId="4757" xr:uid="{00000000-0005-0000-0000-0000043B0000}"/>
    <cellStyle name="RowTitles1-Detail 2 7 7" xfId="2454" xr:uid="{00000000-0005-0000-0000-0000053B0000}"/>
    <cellStyle name="RowTitles1-Detail 2 7 7 2" xfId="12095" xr:uid="{00000000-0005-0000-0000-0000063B0000}"/>
    <cellStyle name="RowTitles1-Detail 2 7 7 2 2" xfId="22495" xr:uid="{00000000-0005-0000-0000-0000073B0000}"/>
    <cellStyle name="RowTitles1-Detail 2 7 7 2 2 2" xfId="34176" xr:uid="{00000000-0005-0000-0000-0000083B0000}"/>
    <cellStyle name="RowTitles1-Detail 2 7 7 2 3" xfId="31376" xr:uid="{00000000-0005-0000-0000-0000093B0000}"/>
    <cellStyle name="RowTitles1-Detail 2 7 7 3" xfId="15742" xr:uid="{00000000-0005-0000-0000-00000A3B0000}"/>
    <cellStyle name="RowTitles1-Detail 2 7 7 3 2" xfId="28408" xr:uid="{00000000-0005-0000-0000-00000B3B0000}"/>
    <cellStyle name="RowTitles1-Detail 2 7 7 3 2 2" xfId="37195" xr:uid="{00000000-0005-0000-0000-00000C3B0000}"/>
    <cellStyle name="RowTitles1-Detail 2 7 7 4" xfId="6414" xr:uid="{00000000-0005-0000-0000-00000D3B0000}"/>
    <cellStyle name="RowTitles1-Detail 2 7 7 4 2" xfId="17909" xr:uid="{00000000-0005-0000-0000-00000E3B0000}"/>
    <cellStyle name="RowTitles1-Detail 2 7 7 5" xfId="26429" xr:uid="{00000000-0005-0000-0000-00000F3B0000}"/>
    <cellStyle name="RowTitles1-Detail 2 7 8" xfId="3310" xr:uid="{00000000-0005-0000-0000-0000103B0000}"/>
    <cellStyle name="RowTitles1-Detail 2 7 8 2" xfId="12951" xr:uid="{00000000-0005-0000-0000-0000113B0000}"/>
    <cellStyle name="RowTitles1-Detail 2 7 8 2 2" xfId="23323" xr:uid="{00000000-0005-0000-0000-0000123B0000}"/>
    <cellStyle name="RowTitles1-Detail 2 7 8 2 2 2" xfId="34857" xr:uid="{00000000-0005-0000-0000-0000133B0000}"/>
    <cellStyle name="RowTitles1-Detail 2 7 8 2 3" xfId="32202" xr:uid="{00000000-0005-0000-0000-0000143B0000}"/>
    <cellStyle name="RowTitles1-Detail 2 7 8 3" xfId="16568" xr:uid="{00000000-0005-0000-0000-0000153B0000}"/>
    <cellStyle name="RowTitles1-Detail 2 7 8 3 2" xfId="29234" xr:uid="{00000000-0005-0000-0000-0000163B0000}"/>
    <cellStyle name="RowTitles1-Detail 2 7 8 3 2 2" xfId="38021" xr:uid="{00000000-0005-0000-0000-0000173B0000}"/>
    <cellStyle name="RowTitles1-Detail 2 7 8 4" xfId="8910" xr:uid="{00000000-0005-0000-0000-0000183B0000}"/>
    <cellStyle name="RowTitles1-Detail 2 7 8 4 2" xfId="19421" xr:uid="{00000000-0005-0000-0000-0000193B0000}"/>
    <cellStyle name="RowTitles1-Detail 2 7 8 5" xfId="24720" xr:uid="{00000000-0005-0000-0000-00001A3B0000}"/>
    <cellStyle name="RowTitles1-Detail 2 7 9" xfId="10671" xr:uid="{00000000-0005-0000-0000-00001B3B0000}"/>
    <cellStyle name="RowTitles1-Detail 2 7 9 2" xfId="19758" xr:uid="{00000000-0005-0000-0000-00001C3B0000}"/>
    <cellStyle name="RowTitles1-Detail 2 7 9 2 2" xfId="33261" xr:uid="{00000000-0005-0000-0000-00001D3B0000}"/>
    <cellStyle name="RowTitles1-Detail 2 7_STUD aligned by INSTIT" xfId="4977" xr:uid="{00000000-0005-0000-0000-00001E3B0000}"/>
    <cellStyle name="RowTitles1-Detail 2 8" xfId="556" xr:uid="{00000000-0005-0000-0000-00001F3B0000}"/>
    <cellStyle name="RowTitles1-Detail 2 8 2" xfId="2460" xr:uid="{00000000-0005-0000-0000-0000203B0000}"/>
    <cellStyle name="RowTitles1-Detail 2 8 2 2" xfId="12101" xr:uid="{00000000-0005-0000-0000-0000213B0000}"/>
    <cellStyle name="RowTitles1-Detail 2 8 2 2 2" xfId="22501" xr:uid="{00000000-0005-0000-0000-0000223B0000}"/>
    <cellStyle name="RowTitles1-Detail 2 8 2 2 2 2" xfId="34182" xr:uid="{00000000-0005-0000-0000-0000233B0000}"/>
    <cellStyle name="RowTitles1-Detail 2 8 2 2 3" xfId="31382" xr:uid="{00000000-0005-0000-0000-0000243B0000}"/>
    <cellStyle name="RowTitles1-Detail 2 8 2 3" xfId="15748" xr:uid="{00000000-0005-0000-0000-0000253B0000}"/>
    <cellStyle name="RowTitles1-Detail 2 8 2 3 2" xfId="28414" xr:uid="{00000000-0005-0000-0000-0000263B0000}"/>
    <cellStyle name="RowTitles1-Detail 2 8 2 3 2 2" xfId="37201" xr:uid="{00000000-0005-0000-0000-0000273B0000}"/>
    <cellStyle name="RowTitles1-Detail 2 8 2 4" xfId="6578" xr:uid="{00000000-0005-0000-0000-0000283B0000}"/>
    <cellStyle name="RowTitles1-Detail 2 8 2 4 2" xfId="24932" xr:uid="{00000000-0005-0000-0000-0000293B0000}"/>
    <cellStyle name="RowTitles1-Detail 2 8 2 5" xfId="24884" xr:uid="{00000000-0005-0000-0000-00002A3B0000}"/>
    <cellStyle name="RowTitles1-Detail 2 8 3" xfId="3384" xr:uid="{00000000-0005-0000-0000-00002B3B0000}"/>
    <cellStyle name="RowTitles1-Detail 2 8 3 2" xfId="13024" xr:uid="{00000000-0005-0000-0000-00002C3B0000}"/>
    <cellStyle name="RowTitles1-Detail 2 8 3 2 2" xfId="23392" xr:uid="{00000000-0005-0000-0000-00002D3B0000}"/>
    <cellStyle name="RowTitles1-Detail 2 8 3 2 2 2" xfId="34897" xr:uid="{00000000-0005-0000-0000-00002E3B0000}"/>
    <cellStyle name="RowTitles1-Detail 2 8 3 2 3" xfId="32248" xr:uid="{00000000-0005-0000-0000-00002F3B0000}"/>
    <cellStyle name="RowTitles1-Detail 2 8 3 3" xfId="16634" xr:uid="{00000000-0005-0000-0000-0000303B0000}"/>
    <cellStyle name="RowTitles1-Detail 2 8 3 3 2" xfId="29300" xr:uid="{00000000-0005-0000-0000-0000313B0000}"/>
    <cellStyle name="RowTitles1-Detail 2 8 3 3 2 2" xfId="38086" xr:uid="{00000000-0005-0000-0000-0000323B0000}"/>
    <cellStyle name="RowTitles1-Detail 2 8 3 4" xfId="8078" xr:uid="{00000000-0005-0000-0000-0000333B0000}"/>
    <cellStyle name="RowTitles1-Detail 2 8 3 4 2" xfId="25545" xr:uid="{00000000-0005-0000-0000-0000343B0000}"/>
    <cellStyle name="RowTitles1-Detail 2 8 3 5" xfId="19934" xr:uid="{00000000-0005-0000-0000-0000353B0000}"/>
    <cellStyle name="RowTitles1-Detail 2 8 4" xfId="8790" xr:uid="{00000000-0005-0000-0000-0000363B0000}"/>
    <cellStyle name="RowTitles1-Detail 2 8 4 2" xfId="25426" xr:uid="{00000000-0005-0000-0000-0000373B0000}"/>
    <cellStyle name="RowTitles1-Detail 2 8 5" xfId="10357" xr:uid="{00000000-0005-0000-0000-0000383B0000}"/>
    <cellStyle name="RowTitles1-Detail 2 8 5 2" xfId="20879" xr:uid="{00000000-0005-0000-0000-0000393B0000}"/>
    <cellStyle name="RowTitles1-Detail 2 8 5 2 2" xfId="33326" xr:uid="{00000000-0005-0000-0000-00003A3B0000}"/>
    <cellStyle name="RowTitles1-Detail 2 8 5 3" xfId="30426" xr:uid="{00000000-0005-0000-0000-00003B3B0000}"/>
    <cellStyle name="RowTitles1-Detail 2 8 6" xfId="10270" xr:uid="{00000000-0005-0000-0000-00003C3B0000}"/>
    <cellStyle name="RowTitles1-Detail 2 8 6 2" xfId="26208" xr:uid="{00000000-0005-0000-0000-00003D3B0000}"/>
    <cellStyle name="RowTitles1-Detail 2 8 6 2 2" xfId="35741" xr:uid="{00000000-0005-0000-0000-00003E3B0000}"/>
    <cellStyle name="RowTitles1-Detail 2 9" xfId="620" xr:uid="{00000000-0005-0000-0000-00003F3B0000}"/>
    <cellStyle name="RowTitles1-Detail 2 9 2" xfId="2461" xr:uid="{00000000-0005-0000-0000-0000403B0000}"/>
    <cellStyle name="RowTitles1-Detail 2 9 2 2" xfId="12102" xr:uid="{00000000-0005-0000-0000-0000413B0000}"/>
    <cellStyle name="RowTitles1-Detail 2 9 2 2 2" xfId="22502" xr:uid="{00000000-0005-0000-0000-0000423B0000}"/>
    <cellStyle name="RowTitles1-Detail 2 9 2 2 2 2" xfId="34183" xr:uid="{00000000-0005-0000-0000-0000433B0000}"/>
    <cellStyle name="RowTitles1-Detail 2 9 2 2 3" xfId="31383" xr:uid="{00000000-0005-0000-0000-0000443B0000}"/>
    <cellStyle name="RowTitles1-Detail 2 9 2 3" xfId="15749" xr:uid="{00000000-0005-0000-0000-0000453B0000}"/>
    <cellStyle name="RowTitles1-Detail 2 9 2 3 2" xfId="28415" xr:uid="{00000000-0005-0000-0000-0000463B0000}"/>
    <cellStyle name="RowTitles1-Detail 2 9 2 3 2 2" xfId="37202" xr:uid="{00000000-0005-0000-0000-0000473B0000}"/>
    <cellStyle name="RowTitles1-Detail 2 9 2 4" xfId="6755" xr:uid="{00000000-0005-0000-0000-0000483B0000}"/>
    <cellStyle name="RowTitles1-Detail 2 9 2 4 2" xfId="18823" xr:uid="{00000000-0005-0000-0000-0000493B0000}"/>
    <cellStyle name="RowTitles1-Detail 2 9 2 5" xfId="18784" xr:uid="{00000000-0005-0000-0000-00004A3B0000}"/>
    <cellStyle name="RowTitles1-Detail 2 9 3" xfId="3430" xr:uid="{00000000-0005-0000-0000-00004B3B0000}"/>
    <cellStyle name="RowTitles1-Detail 2 9 3 2" xfId="13067" xr:uid="{00000000-0005-0000-0000-00004C3B0000}"/>
    <cellStyle name="RowTitles1-Detail 2 9 3 2 2" xfId="23435" xr:uid="{00000000-0005-0000-0000-00004D3B0000}"/>
    <cellStyle name="RowTitles1-Detail 2 9 3 2 2 2" xfId="34922" xr:uid="{00000000-0005-0000-0000-00004E3B0000}"/>
    <cellStyle name="RowTitles1-Detail 2 9 3 2 3" xfId="32278" xr:uid="{00000000-0005-0000-0000-00004F3B0000}"/>
    <cellStyle name="RowTitles1-Detail 2 9 3 3" xfId="16678" xr:uid="{00000000-0005-0000-0000-0000503B0000}"/>
    <cellStyle name="RowTitles1-Detail 2 9 3 3 2" xfId="29344" xr:uid="{00000000-0005-0000-0000-0000513B0000}"/>
    <cellStyle name="RowTitles1-Detail 2 9 3 3 2 2" xfId="38127" xr:uid="{00000000-0005-0000-0000-0000523B0000}"/>
    <cellStyle name="RowTitles1-Detail 2 9 3 4" xfId="8261" xr:uid="{00000000-0005-0000-0000-0000533B0000}"/>
    <cellStyle name="RowTitles1-Detail 2 9 3 4 2" xfId="26473" xr:uid="{00000000-0005-0000-0000-0000543B0000}"/>
    <cellStyle name="RowTitles1-Detail 2 9 3 5" xfId="20030" xr:uid="{00000000-0005-0000-0000-0000553B0000}"/>
    <cellStyle name="RowTitles1-Detail 2 9 4" xfId="9052" xr:uid="{00000000-0005-0000-0000-0000563B0000}"/>
    <cellStyle name="RowTitles1-Detail 2 9 4 2" xfId="19959" xr:uid="{00000000-0005-0000-0000-0000573B0000}"/>
    <cellStyle name="RowTitles1-Detail 2 9 5" xfId="11811" xr:uid="{00000000-0005-0000-0000-0000583B0000}"/>
    <cellStyle name="RowTitles1-Detail 2 9 5 2" xfId="25261" xr:uid="{00000000-0005-0000-0000-0000593B0000}"/>
    <cellStyle name="RowTitles1-Detail 2 9 5 2 2" xfId="35684" xr:uid="{00000000-0005-0000-0000-00005A3B0000}"/>
    <cellStyle name="RowTitles1-Detail 2 9 6" xfId="5283" xr:uid="{00000000-0005-0000-0000-00005B3B0000}"/>
    <cellStyle name="RowTitles1-Detail 2 9 6 2" xfId="26808" xr:uid="{00000000-0005-0000-0000-00005C3B0000}"/>
    <cellStyle name="RowTitles1-Detail 2 9 7" xfId="18890" xr:uid="{00000000-0005-0000-0000-00005D3B0000}"/>
    <cellStyle name="RowTitles1-Detail 2_STUD aligned by INSTIT" xfId="4938" xr:uid="{00000000-0005-0000-0000-00005E3B0000}"/>
    <cellStyle name="RowTitles1-Detail 3" xfId="250" xr:uid="{00000000-0005-0000-0000-00005F3B0000}"/>
    <cellStyle name="RowTitles1-Detail 3 10" xfId="1187" xr:uid="{00000000-0005-0000-0000-0000603B0000}"/>
    <cellStyle name="RowTitles1-Detail 3 10 2" xfId="2463" xr:uid="{00000000-0005-0000-0000-0000613B0000}"/>
    <cellStyle name="RowTitles1-Detail 3 10 2 2" xfId="12104" xr:uid="{00000000-0005-0000-0000-0000623B0000}"/>
    <cellStyle name="RowTitles1-Detail 3 10 2 2 2" xfId="22504" xr:uid="{00000000-0005-0000-0000-0000633B0000}"/>
    <cellStyle name="RowTitles1-Detail 3 10 2 2 2 2" xfId="34185" xr:uid="{00000000-0005-0000-0000-0000643B0000}"/>
    <cellStyle name="RowTitles1-Detail 3 10 2 2 3" xfId="31385" xr:uid="{00000000-0005-0000-0000-0000653B0000}"/>
    <cellStyle name="RowTitles1-Detail 3 10 2 3" xfId="15751" xr:uid="{00000000-0005-0000-0000-0000663B0000}"/>
    <cellStyle name="RowTitles1-Detail 3 10 2 3 2" xfId="28417" xr:uid="{00000000-0005-0000-0000-0000673B0000}"/>
    <cellStyle name="RowTitles1-Detail 3 10 2 3 2 2" xfId="37204" xr:uid="{00000000-0005-0000-0000-0000683B0000}"/>
    <cellStyle name="RowTitles1-Detail 3 10 2 4" xfId="7421" xr:uid="{00000000-0005-0000-0000-0000693B0000}"/>
    <cellStyle name="RowTitles1-Detail 3 10 2 4 2" xfId="26690" xr:uid="{00000000-0005-0000-0000-00006A3B0000}"/>
    <cellStyle name="RowTitles1-Detail 3 10 2 5" xfId="25303" xr:uid="{00000000-0005-0000-0000-00006B3B0000}"/>
    <cellStyle name="RowTitles1-Detail 3 10 3" xfId="3965" xr:uid="{00000000-0005-0000-0000-00006C3B0000}"/>
    <cellStyle name="RowTitles1-Detail 3 10 3 2" xfId="13587" xr:uid="{00000000-0005-0000-0000-00006D3B0000}"/>
    <cellStyle name="RowTitles1-Detail 3 10 3 2 2" xfId="23944" xr:uid="{00000000-0005-0000-0000-00006E3B0000}"/>
    <cellStyle name="RowTitles1-Detail 3 10 3 2 2 2" xfId="35243" xr:uid="{00000000-0005-0000-0000-00006F3B0000}"/>
    <cellStyle name="RowTitles1-Detail 3 10 3 2 3" xfId="32651" xr:uid="{00000000-0005-0000-0000-0000703B0000}"/>
    <cellStyle name="RowTitles1-Detail 3 10 3 3" xfId="17172" xr:uid="{00000000-0005-0000-0000-0000713B0000}"/>
    <cellStyle name="RowTitles1-Detail 3 10 3 3 2" xfId="29838" xr:uid="{00000000-0005-0000-0000-0000723B0000}"/>
    <cellStyle name="RowTitles1-Detail 3 10 3 3 2 2" xfId="38615" xr:uid="{00000000-0005-0000-0000-0000733B0000}"/>
    <cellStyle name="RowTitles1-Detail 3 10 3 4" xfId="9744" xr:uid="{00000000-0005-0000-0000-0000743B0000}"/>
    <cellStyle name="RowTitles1-Detail 3 10 3 4 2" xfId="19811" xr:uid="{00000000-0005-0000-0000-0000753B0000}"/>
    <cellStyle name="RowTitles1-Detail 3 10 3 5" xfId="20425" xr:uid="{00000000-0005-0000-0000-0000763B0000}"/>
    <cellStyle name="RowTitles1-Detail 3 10 4" xfId="10858" xr:uid="{00000000-0005-0000-0000-0000773B0000}"/>
    <cellStyle name="RowTitles1-Detail 3 10 4 2" xfId="21303" xr:uid="{00000000-0005-0000-0000-0000783B0000}"/>
    <cellStyle name="RowTitles1-Detail 3 10 4 2 2" xfId="33528" xr:uid="{00000000-0005-0000-0000-0000793B0000}"/>
    <cellStyle name="RowTitles1-Detail 3 10 4 3" xfId="30666" xr:uid="{00000000-0005-0000-0000-00007A3B0000}"/>
    <cellStyle name="RowTitles1-Detail 3 10 5" xfId="14565" xr:uid="{00000000-0005-0000-0000-00007B3B0000}"/>
    <cellStyle name="RowTitles1-Detail 3 10 5 2" xfId="27254" xr:uid="{00000000-0005-0000-0000-00007C3B0000}"/>
    <cellStyle name="RowTitles1-Detail 3 10 5 2 2" xfId="36086" xr:uid="{00000000-0005-0000-0000-00007D3B0000}"/>
    <cellStyle name="RowTitles1-Detail 3 10 6" xfId="5876" xr:uid="{00000000-0005-0000-0000-00007E3B0000}"/>
    <cellStyle name="RowTitles1-Detail 3 10 6 2" xfId="25326" xr:uid="{00000000-0005-0000-0000-00007F3B0000}"/>
    <cellStyle name="RowTitles1-Detail 3 10 7" xfId="20237" xr:uid="{00000000-0005-0000-0000-0000803B0000}"/>
    <cellStyle name="RowTitles1-Detail 3 11" xfId="1415" xr:uid="{00000000-0005-0000-0000-0000813B0000}"/>
    <cellStyle name="RowTitles1-Detail 3 11 2" xfId="2464" xr:uid="{00000000-0005-0000-0000-0000823B0000}"/>
    <cellStyle name="RowTitles1-Detail 3 11 2 2" xfId="12105" xr:uid="{00000000-0005-0000-0000-0000833B0000}"/>
    <cellStyle name="RowTitles1-Detail 3 11 2 2 2" xfId="22505" xr:uid="{00000000-0005-0000-0000-0000843B0000}"/>
    <cellStyle name="RowTitles1-Detail 3 11 2 2 2 2" xfId="34186" xr:uid="{00000000-0005-0000-0000-0000853B0000}"/>
    <cellStyle name="RowTitles1-Detail 3 11 2 2 3" xfId="31386" xr:uid="{00000000-0005-0000-0000-0000863B0000}"/>
    <cellStyle name="RowTitles1-Detail 3 11 2 3" xfId="15752" xr:uid="{00000000-0005-0000-0000-0000873B0000}"/>
    <cellStyle name="RowTitles1-Detail 3 11 2 3 2" xfId="28418" xr:uid="{00000000-0005-0000-0000-0000883B0000}"/>
    <cellStyle name="RowTitles1-Detail 3 11 2 3 2 2" xfId="37205" xr:uid="{00000000-0005-0000-0000-0000893B0000}"/>
    <cellStyle name="RowTitles1-Detail 3 11 2 4" xfId="7422" xr:uid="{00000000-0005-0000-0000-00008A3B0000}"/>
    <cellStyle name="RowTitles1-Detail 3 11 2 4 2" xfId="20321" xr:uid="{00000000-0005-0000-0000-00008B3B0000}"/>
    <cellStyle name="RowTitles1-Detail 3 11 2 5" xfId="24710" xr:uid="{00000000-0005-0000-0000-00008C3B0000}"/>
    <cellStyle name="RowTitles1-Detail 3 11 3" xfId="4193" xr:uid="{00000000-0005-0000-0000-00008D3B0000}"/>
    <cellStyle name="RowTitles1-Detail 3 11 3 2" xfId="13815" xr:uid="{00000000-0005-0000-0000-00008E3B0000}"/>
    <cellStyle name="RowTitles1-Detail 3 11 3 2 2" xfId="24161" xr:uid="{00000000-0005-0000-0000-00008F3B0000}"/>
    <cellStyle name="RowTitles1-Detail 3 11 3 2 2 2" xfId="35389" xr:uid="{00000000-0005-0000-0000-0000903B0000}"/>
    <cellStyle name="RowTitles1-Detail 3 11 3 2 3" xfId="32819" xr:uid="{00000000-0005-0000-0000-0000913B0000}"/>
    <cellStyle name="RowTitles1-Detail 3 11 3 3" xfId="17382" xr:uid="{00000000-0005-0000-0000-0000923B0000}"/>
    <cellStyle name="RowTitles1-Detail 3 11 3 3 2" xfId="30048" xr:uid="{00000000-0005-0000-0000-0000933B0000}"/>
    <cellStyle name="RowTitles1-Detail 3 11 3 3 2 2" xfId="38825" xr:uid="{00000000-0005-0000-0000-0000943B0000}"/>
    <cellStyle name="RowTitles1-Detail 3 11 3 4" xfId="9745" xr:uid="{00000000-0005-0000-0000-0000953B0000}"/>
    <cellStyle name="RowTitles1-Detail 3 11 3 4 2" xfId="20302" xr:uid="{00000000-0005-0000-0000-0000963B0000}"/>
    <cellStyle name="RowTitles1-Detail 3 11 3 5" xfId="20033" xr:uid="{00000000-0005-0000-0000-0000973B0000}"/>
    <cellStyle name="RowTitles1-Detail 3 11 4" xfId="11086" xr:uid="{00000000-0005-0000-0000-0000983B0000}"/>
    <cellStyle name="RowTitles1-Detail 3 11 4 2" xfId="21521" xr:uid="{00000000-0005-0000-0000-0000993B0000}"/>
    <cellStyle name="RowTitles1-Detail 3 11 4 2 2" xfId="33674" xr:uid="{00000000-0005-0000-0000-00009A3B0000}"/>
    <cellStyle name="RowTitles1-Detail 3 11 4 3" xfId="30834" xr:uid="{00000000-0005-0000-0000-00009B3B0000}"/>
    <cellStyle name="RowTitles1-Detail 3 11 5" xfId="14793" xr:uid="{00000000-0005-0000-0000-00009C3B0000}"/>
    <cellStyle name="RowTitles1-Detail 3 11 5 2" xfId="27474" xr:uid="{00000000-0005-0000-0000-00009D3B0000}"/>
    <cellStyle name="RowTitles1-Detail 3 11 5 2 2" xfId="36296" xr:uid="{00000000-0005-0000-0000-00009E3B0000}"/>
    <cellStyle name="RowTitles1-Detail 3 11 6" xfId="5877" xr:uid="{00000000-0005-0000-0000-00009F3B0000}"/>
    <cellStyle name="RowTitles1-Detail 3 11 6 2" xfId="17905" xr:uid="{00000000-0005-0000-0000-0000A03B0000}"/>
    <cellStyle name="RowTitles1-Detail 3 11 7" xfId="19080" xr:uid="{00000000-0005-0000-0000-0000A13B0000}"/>
    <cellStyle name="RowTitles1-Detail 3 12" xfId="2462" xr:uid="{00000000-0005-0000-0000-0000A23B0000}"/>
    <cellStyle name="RowTitles1-Detail 3 12 2" xfId="12103" xr:uid="{00000000-0005-0000-0000-0000A33B0000}"/>
    <cellStyle name="RowTitles1-Detail 3 12 2 2" xfId="22503" xr:uid="{00000000-0005-0000-0000-0000A43B0000}"/>
    <cellStyle name="RowTitles1-Detail 3 12 2 2 2" xfId="34184" xr:uid="{00000000-0005-0000-0000-0000A53B0000}"/>
    <cellStyle name="RowTitles1-Detail 3 12 2 3" xfId="31384" xr:uid="{00000000-0005-0000-0000-0000A63B0000}"/>
    <cellStyle name="RowTitles1-Detail 3 12 3" xfId="15750" xr:uid="{00000000-0005-0000-0000-0000A73B0000}"/>
    <cellStyle name="RowTitles1-Detail 3 12 3 2" xfId="28416" xr:uid="{00000000-0005-0000-0000-0000A83B0000}"/>
    <cellStyle name="RowTitles1-Detail 3 12 3 2 2" xfId="37203" xr:uid="{00000000-0005-0000-0000-0000A93B0000}"/>
    <cellStyle name="RowTitles1-Detail 3 12 4" xfId="6316" xr:uid="{00000000-0005-0000-0000-0000AA3B0000}"/>
    <cellStyle name="RowTitles1-Detail 3 12 4 2" xfId="25833" xr:uid="{00000000-0005-0000-0000-0000AB3B0000}"/>
    <cellStyle name="RowTitles1-Detail 3 12 5" xfId="26561" xr:uid="{00000000-0005-0000-0000-0000AC3B0000}"/>
    <cellStyle name="RowTitles1-Detail 3 13" xfId="7789" xr:uid="{00000000-0005-0000-0000-0000AD3B0000}"/>
    <cellStyle name="RowTitles1-Detail 3 13 2" xfId="19343" xr:uid="{00000000-0005-0000-0000-0000AE3B0000}"/>
    <cellStyle name="RowTitles1-Detail 3 13 2 2" xfId="33230" xr:uid="{00000000-0005-0000-0000-0000AF3B0000}"/>
    <cellStyle name="RowTitles1-Detail 3 14" xfId="8961" xr:uid="{00000000-0005-0000-0000-0000B03B0000}"/>
    <cellStyle name="RowTitles1-Detail 3 14 2" xfId="26701" xr:uid="{00000000-0005-0000-0000-0000B13B0000}"/>
    <cellStyle name="RowTitles1-Detail 3 15" xfId="10287" xr:uid="{00000000-0005-0000-0000-0000B23B0000}"/>
    <cellStyle name="RowTitles1-Detail 3 15 2" xfId="19100" xr:uid="{00000000-0005-0000-0000-0000B33B0000}"/>
    <cellStyle name="RowTitles1-Detail 3 15 2 2" xfId="33218" xr:uid="{00000000-0005-0000-0000-0000B43B0000}"/>
    <cellStyle name="RowTitles1-Detail 3 16" xfId="39244" xr:uid="{00000000-0005-0000-0000-0000B53B0000}"/>
    <cellStyle name="RowTitles1-Detail 3 17" xfId="39260" xr:uid="{00000000-0005-0000-0000-0000B63B0000}"/>
    <cellStyle name="RowTitles1-Detail 3 2" xfId="276" xr:uid="{00000000-0005-0000-0000-0000B73B0000}"/>
    <cellStyle name="RowTitles1-Detail 3 2 10" xfId="1408" xr:uid="{00000000-0005-0000-0000-0000B83B0000}"/>
    <cellStyle name="RowTitles1-Detail 3 2 10 2" xfId="2466" xr:uid="{00000000-0005-0000-0000-0000B93B0000}"/>
    <cellStyle name="RowTitles1-Detail 3 2 10 2 2" xfId="12107" xr:uid="{00000000-0005-0000-0000-0000BA3B0000}"/>
    <cellStyle name="RowTitles1-Detail 3 2 10 2 2 2" xfId="22507" xr:uid="{00000000-0005-0000-0000-0000BB3B0000}"/>
    <cellStyle name="RowTitles1-Detail 3 2 10 2 2 2 2" xfId="34188" xr:uid="{00000000-0005-0000-0000-0000BC3B0000}"/>
    <cellStyle name="RowTitles1-Detail 3 2 10 2 2 3" xfId="31388" xr:uid="{00000000-0005-0000-0000-0000BD3B0000}"/>
    <cellStyle name="RowTitles1-Detail 3 2 10 2 3" xfId="15754" xr:uid="{00000000-0005-0000-0000-0000BE3B0000}"/>
    <cellStyle name="RowTitles1-Detail 3 2 10 2 3 2" xfId="28420" xr:uid="{00000000-0005-0000-0000-0000BF3B0000}"/>
    <cellStyle name="RowTitles1-Detail 3 2 10 2 3 2 2" xfId="37207" xr:uid="{00000000-0005-0000-0000-0000C03B0000}"/>
    <cellStyle name="RowTitles1-Detail 3 2 10 2 4" xfId="7423" xr:uid="{00000000-0005-0000-0000-0000C13B0000}"/>
    <cellStyle name="RowTitles1-Detail 3 2 10 2 4 2" xfId="26204" xr:uid="{00000000-0005-0000-0000-0000C23B0000}"/>
    <cellStyle name="RowTitles1-Detail 3 2 10 2 5" xfId="18505" xr:uid="{00000000-0005-0000-0000-0000C33B0000}"/>
    <cellStyle name="RowTitles1-Detail 3 2 10 3" xfId="4186" xr:uid="{00000000-0005-0000-0000-0000C43B0000}"/>
    <cellStyle name="RowTitles1-Detail 3 2 10 3 2" xfId="13808" xr:uid="{00000000-0005-0000-0000-0000C53B0000}"/>
    <cellStyle name="RowTitles1-Detail 3 2 10 3 2 2" xfId="24154" xr:uid="{00000000-0005-0000-0000-0000C63B0000}"/>
    <cellStyle name="RowTitles1-Detail 3 2 10 3 2 2 2" xfId="35387" xr:uid="{00000000-0005-0000-0000-0000C73B0000}"/>
    <cellStyle name="RowTitles1-Detail 3 2 10 3 2 3" xfId="32816" xr:uid="{00000000-0005-0000-0000-0000C83B0000}"/>
    <cellStyle name="RowTitles1-Detail 3 2 10 3 3" xfId="17376" xr:uid="{00000000-0005-0000-0000-0000C93B0000}"/>
    <cellStyle name="RowTitles1-Detail 3 2 10 3 3 2" xfId="30042" xr:uid="{00000000-0005-0000-0000-0000CA3B0000}"/>
    <cellStyle name="RowTitles1-Detail 3 2 10 3 3 2 2" xfId="38819" xr:uid="{00000000-0005-0000-0000-0000CB3B0000}"/>
    <cellStyle name="RowTitles1-Detail 3 2 10 3 4" xfId="9746" xr:uid="{00000000-0005-0000-0000-0000CC3B0000}"/>
    <cellStyle name="RowTitles1-Detail 3 2 10 3 4 2" xfId="18477" xr:uid="{00000000-0005-0000-0000-0000CD3B0000}"/>
    <cellStyle name="RowTitles1-Detail 3 2 10 3 5" xfId="25551" xr:uid="{00000000-0005-0000-0000-0000CE3B0000}"/>
    <cellStyle name="RowTitles1-Detail 3 2 10 4" xfId="11079" xr:uid="{00000000-0005-0000-0000-0000CF3B0000}"/>
    <cellStyle name="RowTitles1-Detail 3 2 10 4 2" xfId="21514" xr:uid="{00000000-0005-0000-0000-0000D03B0000}"/>
    <cellStyle name="RowTitles1-Detail 3 2 10 4 2 2" xfId="33672" xr:uid="{00000000-0005-0000-0000-0000D13B0000}"/>
    <cellStyle name="RowTitles1-Detail 3 2 10 4 3" xfId="30831" xr:uid="{00000000-0005-0000-0000-0000D23B0000}"/>
    <cellStyle name="RowTitles1-Detail 3 2 10 5" xfId="14786" xr:uid="{00000000-0005-0000-0000-0000D33B0000}"/>
    <cellStyle name="RowTitles1-Detail 3 2 10 5 2" xfId="27468" xr:uid="{00000000-0005-0000-0000-0000D43B0000}"/>
    <cellStyle name="RowTitles1-Detail 3 2 10 5 2 2" xfId="36290" xr:uid="{00000000-0005-0000-0000-0000D53B0000}"/>
    <cellStyle name="RowTitles1-Detail 3 2 10 6" xfId="5878" xr:uid="{00000000-0005-0000-0000-0000D63B0000}"/>
    <cellStyle name="RowTitles1-Detail 3 2 10 6 2" xfId="18581" xr:uid="{00000000-0005-0000-0000-0000D73B0000}"/>
    <cellStyle name="RowTitles1-Detail 3 2 10 7" xfId="19257" xr:uid="{00000000-0005-0000-0000-0000D83B0000}"/>
    <cellStyle name="RowTitles1-Detail 3 2 11" xfId="2465" xr:uid="{00000000-0005-0000-0000-0000D93B0000}"/>
    <cellStyle name="RowTitles1-Detail 3 2 11 2" xfId="12106" xr:uid="{00000000-0005-0000-0000-0000DA3B0000}"/>
    <cellStyle name="RowTitles1-Detail 3 2 11 2 2" xfId="22506" xr:uid="{00000000-0005-0000-0000-0000DB3B0000}"/>
    <cellStyle name="RowTitles1-Detail 3 2 11 2 2 2" xfId="34187" xr:uid="{00000000-0005-0000-0000-0000DC3B0000}"/>
    <cellStyle name="RowTitles1-Detail 3 2 11 2 3" xfId="31387" xr:uid="{00000000-0005-0000-0000-0000DD3B0000}"/>
    <cellStyle name="RowTitles1-Detail 3 2 11 3" xfId="15753" xr:uid="{00000000-0005-0000-0000-0000DE3B0000}"/>
    <cellStyle name="RowTitles1-Detail 3 2 11 3 2" xfId="28419" xr:uid="{00000000-0005-0000-0000-0000DF3B0000}"/>
    <cellStyle name="RowTitles1-Detail 3 2 11 3 2 2" xfId="37206" xr:uid="{00000000-0005-0000-0000-0000E03B0000}"/>
    <cellStyle name="RowTitles1-Detail 3 2 11 4" xfId="6317" xr:uid="{00000000-0005-0000-0000-0000E13B0000}"/>
    <cellStyle name="RowTitles1-Detail 3 2 11 4 2" xfId="18861" xr:uid="{00000000-0005-0000-0000-0000E23B0000}"/>
    <cellStyle name="RowTitles1-Detail 3 2 11 5" xfId="20966" xr:uid="{00000000-0005-0000-0000-0000E33B0000}"/>
    <cellStyle name="RowTitles1-Detail 3 2 12" xfId="8063" xr:uid="{00000000-0005-0000-0000-0000E43B0000}"/>
    <cellStyle name="RowTitles1-Detail 3 2 12 2" xfId="26720" xr:uid="{00000000-0005-0000-0000-0000E53B0000}"/>
    <cellStyle name="RowTitles1-Detail 3 2 13" xfId="10737" xr:uid="{00000000-0005-0000-0000-0000E63B0000}"/>
    <cellStyle name="RowTitles1-Detail 3 2 13 2" xfId="20070" xr:uid="{00000000-0005-0000-0000-0000E73B0000}"/>
    <cellStyle name="RowTitles1-Detail 3 2 13 2 2" xfId="33276" xr:uid="{00000000-0005-0000-0000-0000E83B0000}"/>
    <cellStyle name="RowTitles1-Detail 3 2 2" xfId="341" xr:uid="{00000000-0005-0000-0000-0000E93B0000}"/>
    <cellStyle name="RowTitles1-Detail 3 2 2 10" xfId="2467" xr:uid="{00000000-0005-0000-0000-0000EA3B0000}"/>
    <cellStyle name="RowTitles1-Detail 3 2 2 10 2" xfId="12108" xr:uid="{00000000-0005-0000-0000-0000EB3B0000}"/>
    <cellStyle name="RowTitles1-Detail 3 2 2 10 2 2" xfId="22508" xr:uid="{00000000-0005-0000-0000-0000EC3B0000}"/>
    <cellStyle name="RowTitles1-Detail 3 2 2 10 2 2 2" xfId="34189" xr:uid="{00000000-0005-0000-0000-0000ED3B0000}"/>
    <cellStyle name="RowTitles1-Detail 3 2 2 10 2 3" xfId="31389" xr:uid="{00000000-0005-0000-0000-0000EE3B0000}"/>
    <cellStyle name="RowTitles1-Detail 3 2 2 10 3" xfId="15755" xr:uid="{00000000-0005-0000-0000-0000EF3B0000}"/>
    <cellStyle name="RowTitles1-Detail 3 2 2 10 3 2" xfId="28421" xr:uid="{00000000-0005-0000-0000-0000F03B0000}"/>
    <cellStyle name="RowTitles1-Detail 3 2 2 10 3 2 2" xfId="37208" xr:uid="{00000000-0005-0000-0000-0000F13B0000}"/>
    <cellStyle name="RowTitles1-Detail 3 2 2 10 4" xfId="6318" xr:uid="{00000000-0005-0000-0000-0000F23B0000}"/>
    <cellStyle name="RowTitles1-Detail 3 2 2 10 4 2" xfId="25474" xr:uid="{00000000-0005-0000-0000-0000F33B0000}"/>
    <cellStyle name="RowTitles1-Detail 3 2 2 10 5" xfId="19021" xr:uid="{00000000-0005-0000-0000-0000F43B0000}"/>
    <cellStyle name="RowTitles1-Detail 3 2 2 11" xfId="8960" xr:uid="{00000000-0005-0000-0000-0000F53B0000}"/>
    <cellStyle name="RowTitles1-Detail 3 2 2 11 2" xfId="22241" xr:uid="{00000000-0005-0000-0000-0000F63B0000}"/>
    <cellStyle name="RowTitles1-Detail 3 2 2 12" xfId="10370" xr:uid="{00000000-0005-0000-0000-0000F73B0000}"/>
    <cellStyle name="RowTitles1-Detail 3 2 2 12 2" xfId="18148" xr:uid="{00000000-0005-0000-0000-0000F83B0000}"/>
    <cellStyle name="RowTitles1-Detail 3 2 2 12 2 2" xfId="33173" xr:uid="{00000000-0005-0000-0000-0000F93B0000}"/>
    <cellStyle name="RowTitles1-Detail 3 2 2 2" xfId="435" xr:uid="{00000000-0005-0000-0000-0000FA3B0000}"/>
    <cellStyle name="RowTitles1-Detail 3 2 2 2 2" xfId="791" xr:uid="{00000000-0005-0000-0000-0000FB3B0000}"/>
    <cellStyle name="RowTitles1-Detail 3 2 2 2 2 2" xfId="2469" xr:uid="{00000000-0005-0000-0000-0000FC3B0000}"/>
    <cellStyle name="RowTitles1-Detail 3 2 2 2 2 2 2" xfId="12110" xr:uid="{00000000-0005-0000-0000-0000FD3B0000}"/>
    <cellStyle name="RowTitles1-Detail 3 2 2 2 2 2 2 2" xfId="22510" xr:uid="{00000000-0005-0000-0000-0000FE3B0000}"/>
    <cellStyle name="RowTitles1-Detail 3 2 2 2 2 2 2 2 2" xfId="34191" xr:uid="{00000000-0005-0000-0000-0000FF3B0000}"/>
    <cellStyle name="RowTitles1-Detail 3 2 2 2 2 2 2 3" xfId="31391" xr:uid="{00000000-0005-0000-0000-0000003C0000}"/>
    <cellStyle name="RowTitles1-Detail 3 2 2 2 2 2 3" xfId="15757" xr:uid="{00000000-0005-0000-0000-0000013C0000}"/>
    <cellStyle name="RowTitles1-Detail 3 2 2 2 2 2 3 2" xfId="28423" xr:uid="{00000000-0005-0000-0000-0000023C0000}"/>
    <cellStyle name="RowTitles1-Detail 3 2 2 2 2 2 3 2 2" xfId="37210" xr:uid="{00000000-0005-0000-0000-0000033C0000}"/>
    <cellStyle name="RowTitles1-Detail 3 2 2 2 2 2 4" xfId="6914" xr:uid="{00000000-0005-0000-0000-0000043C0000}"/>
    <cellStyle name="RowTitles1-Detail 3 2 2 2 2 2 4 2" xfId="20695" xr:uid="{00000000-0005-0000-0000-0000053C0000}"/>
    <cellStyle name="RowTitles1-Detail 3 2 2 2 2 2 5" xfId="24606" xr:uid="{00000000-0005-0000-0000-0000063C0000}"/>
    <cellStyle name="RowTitles1-Detail 3 2 2 2 2 3" xfId="3572" xr:uid="{00000000-0005-0000-0000-0000073C0000}"/>
    <cellStyle name="RowTitles1-Detail 3 2 2 2 2 3 2" xfId="13203" xr:uid="{00000000-0005-0000-0000-0000083C0000}"/>
    <cellStyle name="RowTitles1-Detail 3 2 2 2 2 3 2 2" xfId="23570" xr:uid="{00000000-0005-0000-0000-0000093C0000}"/>
    <cellStyle name="RowTitles1-Detail 3 2 2 2 2 3 2 2 2" xfId="35001" xr:uid="{00000000-0005-0000-0000-00000A3C0000}"/>
    <cellStyle name="RowTitles1-Detail 3 2 2 2 2 3 2 3" xfId="32368" xr:uid="{00000000-0005-0000-0000-00000B3C0000}"/>
    <cellStyle name="RowTitles1-Detail 3 2 2 2 2 3 3" xfId="16812" xr:uid="{00000000-0005-0000-0000-00000C3C0000}"/>
    <cellStyle name="RowTitles1-Detail 3 2 2 2 2 3 3 2" xfId="29478" xr:uid="{00000000-0005-0000-0000-00000D3C0000}"/>
    <cellStyle name="RowTitles1-Detail 3 2 2 2 2 3 3 2 2" xfId="38258" xr:uid="{00000000-0005-0000-0000-00000E3C0000}"/>
    <cellStyle name="RowTitles1-Detail 3 2 2 2 2 3 4" xfId="8421" xr:uid="{00000000-0005-0000-0000-00000F3C0000}"/>
    <cellStyle name="RowTitles1-Detail 3 2 2 2 2 3 4 2" xfId="26103" xr:uid="{00000000-0005-0000-0000-0000103C0000}"/>
    <cellStyle name="RowTitles1-Detail 3 2 2 2 2 3 5" xfId="20127" xr:uid="{00000000-0005-0000-0000-0000113C0000}"/>
    <cellStyle name="RowTitles1-Detail 3 2 2 2 2 4" xfId="9215" xr:uid="{00000000-0005-0000-0000-0000123C0000}"/>
    <cellStyle name="RowTitles1-Detail 3 2 2 2 2 4 2" xfId="25917" xr:uid="{00000000-0005-0000-0000-0000133C0000}"/>
    <cellStyle name="RowTitles1-Detail 3 2 2 2 2 5" xfId="10234" xr:uid="{00000000-0005-0000-0000-0000143C0000}"/>
    <cellStyle name="RowTitles1-Detail 3 2 2 2 2 5 2" xfId="19685" xr:uid="{00000000-0005-0000-0000-0000153C0000}"/>
    <cellStyle name="RowTitles1-Detail 3 2 2 2 2 5 2 2" xfId="33254" xr:uid="{00000000-0005-0000-0000-0000163C0000}"/>
    <cellStyle name="RowTitles1-Detail 3 2 2 2 3" xfId="1070" xr:uid="{00000000-0005-0000-0000-0000173C0000}"/>
    <cellStyle name="RowTitles1-Detail 3 2 2 2 3 2" xfId="2470" xr:uid="{00000000-0005-0000-0000-0000183C0000}"/>
    <cellStyle name="RowTitles1-Detail 3 2 2 2 3 2 2" xfId="12111" xr:uid="{00000000-0005-0000-0000-0000193C0000}"/>
    <cellStyle name="RowTitles1-Detail 3 2 2 2 3 2 2 2" xfId="22511" xr:uid="{00000000-0005-0000-0000-00001A3C0000}"/>
    <cellStyle name="RowTitles1-Detail 3 2 2 2 3 2 2 2 2" xfId="34192" xr:uid="{00000000-0005-0000-0000-00001B3C0000}"/>
    <cellStyle name="RowTitles1-Detail 3 2 2 2 3 2 2 3" xfId="31392" xr:uid="{00000000-0005-0000-0000-00001C3C0000}"/>
    <cellStyle name="RowTitles1-Detail 3 2 2 2 3 2 3" xfId="15758" xr:uid="{00000000-0005-0000-0000-00001D3C0000}"/>
    <cellStyle name="RowTitles1-Detail 3 2 2 2 3 2 3 2" xfId="28424" xr:uid="{00000000-0005-0000-0000-00001E3C0000}"/>
    <cellStyle name="RowTitles1-Detail 3 2 2 2 3 2 3 2 2" xfId="37211" xr:uid="{00000000-0005-0000-0000-00001F3C0000}"/>
    <cellStyle name="RowTitles1-Detail 3 2 2 2 3 2 4" xfId="7134" xr:uid="{00000000-0005-0000-0000-0000203C0000}"/>
    <cellStyle name="RowTitles1-Detail 3 2 2 2 3 2 4 2" xfId="18013" xr:uid="{00000000-0005-0000-0000-0000213C0000}"/>
    <cellStyle name="RowTitles1-Detail 3 2 2 2 3 2 5" xfId="26504" xr:uid="{00000000-0005-0000-0000-0000223C0000}"/>
    <cellStyle name="RowTitles1-Detail 3 2 2 2 3 3" xfId="3848" xr:uid="{00000000-0005-0000-0000-0000233C0000}"/>
    <cellStyle name="RowTitles1-Detail 3 2 2 2 3 3 2" xfId="13474" xr:uid="{00000000-0005-0000-0000-0000243C0000}"/>
    <cellStyle name="RowTitles1-Detail 3 2 2 2 3 3 2 2" xfId="23835" xr:uid="{00000000-0005-0000-0000-0000253C0000}"/>
    <cellStyle name="RowTitles1-Detail 3 2 2 2 3 3 2 2 2" xfId="35166" xr:uid="{00000000-0005-0000-0000-0000263C0000}"/>
    <cellStyle name="RowTitles1-Detail 3 2 2 2 3 3 2 3" xfId="32561" xr:uid="{00000000-0005-0000-0000-0000273C0000}"/>
    <cellStyle name="RowTitles1-Detail 3 2 2 2 3 3 3" xfId="17067" xr:uid="{00000000-0005-0000-0000-0000283C0000}"/>
    <cellStyle name="RowTitles1-Detail 3 2 2 2 3 3 3 2" xfId="29733" xr:uid="{00000000-0005-0000-0000-0000293C0000}"/>
    <cellStyle name="RowTitles1-Detail 3 2 2 2 3 3 3 2 2" xfId="38511" xr:uid="{00000000-0005-0000-0000-00002A3C0000}"/>
    <cellStyle name="RowTitles1-Detail 3 2 2 2 3 3 4" xfId="8642" xr:uid="{00000000-0005-0000-0000-00002B3C0000}"/>
    <cellStyle name="RowTitles1-Detail 3 2 2 2 3 3 4 2" xfId="4656" xr:uid="{00000000-0005-0000-0000-00002C3C0000}"/>
    <cellStyle name="RowTitles1-Detail 3 2 2 2 3 3 5" xfId="19031" xr:uid="{00000000-0005-0000-0000-00002D3C0000}"/>
    <cellStyle name="RowTitles1-Detail 3 2 2 2 3 4" xfId="9438" xr:uid="{00000000-0005-0000-0000-00002E3C0000}"/>
    <cellStyle name="RowTitles1-Detail 3 2 2 2 3 4 2" xfId="25335" xr:uid="{00000000-0005-0000-0000-00002F3C0000}"/>
    <cellStyle name="RowTitles1-Detail 3 2 2 2 3 5" xfId="10786" xr:uid="{00000000-0005-0000-0000-0000303C0000}"/>
    <cellStyle name="RowTitles1-Detail 3 2 2 2 3 5 2" xfId="21250" xr:uid="{00000000-0005-0000-0000-0000313C0000}"/>
    <cellStyle name="RowTitles1-Detail 3 2 2 2 3 5 2 2" xfId="33507" xr:uid="{00000000-0005-0000-0000-0000323C0000}"/>
    <cellStyle name="RowTitles1-Detail 3 2 2 2 3 5 3" xfId="30640" xr:uid="{00000000-0005-0000-0000-0000333C0000}"/>
    <cellStyle name="RowTitles1-Detail 3 2 2 2 3 6" xfId="14471" xr:uid="{00000000-0005-0000-0000-0000343C0000}"/>
    <cellStyle name="RowTitles1-Detail 3 2 2 2 3 6 2" xfId="27164" xr:uid="{00000000-0005-0000-0000-0000353C0000}"/>
    <cellStyle name="RowTitles1-Detail 3 2 2 2 3 6 2 2" xfId="36000" xr:uid="{00000000-0005-0000-0000-0000363C0000}"/>
    <cellStyle name="RowTitles1-Detail 3 2 2 2 3 7" xfId="5593" xr:uid="{00000000-0005-0000-0000-0000373C0000}"/>
    <cellStyle name="RowTitles1-Detail 3 2 2 2 3 7 2" xfId="25627" xr:uid="{00000000-0005-0000-0000-0000383C0000}"/>
    <cellStyle name="RowTitles1-Detail 3 2 2 2 3 8" xfId="25864" xr:uid="{00000000-0005-0000-0000-0000393C0000}"/>
    <cellStyle name="RowTitles1-Detail 3 2 2 2 4" xfId="1303" xr:uid="{00000000-0005-0000-0000-00003A3C0000}"/>
    <cellStyle name="RowTitles1-Detail 3 2 2 2 4 2" xfId="2471" xr:uid="{00000000-0005-0000-0000-00003B3C0000}"/>
    <cellStyle name="RowTitles1-Detail 3 2 2 2 4 2 2" xfId="12112" xr:uid="{00000000-0005-0000-0000-00003C3C0000}"/>
    <cellStyle name="RowTitles1-Detail 3 2 2 2 4 2 2 2" xfId="22512" xr:uid="{00000000-0005-0000-0000-00003D3C0000}"/>
    <cellStyle name="RowTitles1-Detail 3 2 2 2 4 2 2 2 2" xfId="34193" xr:uid="{00000000-0005-0000-0000-00003E3C0000}"/>
    <cellStyle name="RowTitles1-Detail 3 2 2 2 4 2 2 3" xfId="31393" xr:uid="{00000000-0005-0000-0000-00003F3C0000}"/>
    <cellStyle name="RowTitles1-Detail 3 2 2 2 4 2 3" xfId="15759" xr:uid="{00000000-0005-0000-0000-0000403C0000}"/>
    <cellStyle name="RowTitles1-Detail 3 2 2 2 4 2 3 2" xfId="28425" xr:uid="{00000000-0005-0000-0000-0000413C0000}"/>
    <cellStyle name="RowTitles1-Detail 3 2 2 2 4 2 3 2 2" xfId="37212" xr:uid="{00000000-0005-0000-0000-0000423C0000}"/>
    <cellStyle name="RowTitles1-Detail 3 2 2 2 4 2 4" xfId="7424" xr:uid="{00000000-0005-0000-0000-0000433C0000}"/>
    <cellStyle name="RowTitles1-Detail 3 2 2 2 4 2 4 2" xfId="19461" xr:uid="{00000000-0005-0000-0000-0000443C0000}"/>
    <cellStyle name="RowTitles1-Detail 3 2 2 2 4 2 5" xfId="19681" xr:uid="{00000000-0005-0000-0000-0000453C0000}"/>
    <cellStyle name="RowTitles1-Detail 3 2 2 2 4 3" xfId="4081" xr:uid="{00000000-0005-0000-0000-0000463C0000}"/>
    <cellStyle name="RowTitles1-Detail 3 2 2 2 4 3 2" xfId="13703" xr:uid="{00000000-0005-0000-0000-0000473C0000}"/>
    <cellStyle name="RowTitles1-Detail 3 2 2 2 4 3 2 2" xfId="24055" xr:uid="{00000000-0005-0000-0000-0000483C0000}"/>
    <cellStyle name="RowTitles1-Detail 3 2 2 2 4 3 2 2 2" xfId="35315" xr:uid="{00000000-0005-0000-0000-0000493C0000}"/>
    <cellStyle name="RowTitles1-Detail 3 2 2 2 4 3 2 3" xfId="32733" xr:uid="{00000000-0005-0000-0000-00004A3C0000}"/>
    <cellStyle name="RowTitles1-Detail 3 2 2 2 4 3 3" xfId="17280" xr:uid="{00000000-0005-0000-0000-00004B3C0000}"/>
    <cellStyle name="RowTitles1-Detail 3 2 2 2 4 3 3 2" xfId="29946" xr:uid="{00000000-0005-0000-0000-00004C3C0000}"/>
    <cellStyle name="RowTitles1-Detail 3 2 2 2 4 3 3 2 2" xfId="38723" xr:uid="{00000000-0005-0000-0000-00004D3C0000}"/>
    <cellStyle name="RowTitles1-Detail 3 2 2 2 4 3 4" xfId="9747" xr:uid="{00000000-0005-0000-0000-00004E3C0000}"/>
    <cellStyle name="RowTitles1-Detail 3 2 2 2 4 3 4 2" xfId="21198" xr:uid="{00000000-0005-0000-0000-00004F3C0000}"/>
    <cellStyle name="RowTitles1-Detail 3 2 2 2 4 3 5" xfId="5214" xr:uid="{00000000-0005-0000-0000-0000503C0000}"/>
    <cellStyle name="RowTitles1-Detail 3 2 2 2 4 4" xfId="10974" xr:uid="{00000000-0005-0000-0000-0000513C0000}"/>
    <cellStyle name="RowTitles1-Detail 3 2 2 2 4 4 2" xfId="21413" xr:uid="{00000000-0005-0000-0000-0000523C0000}"/>
    <cellStyle name="RowTitles1-Detail 3 2 2 2 4 4 2 2" xfId="33600" xr:uid="{00000000-0005-0000-0000-0000533C0000}"/>
    <cellStyle name="RowTitles1-Detail 3 2 2 2 4 4 3" xfId="30748" xr:uid="{00000000-0005-0000-0000-0000543C0000}"/>
    <cellStyle name="RowTitles1-Detail 3 2 2 2 4 5" xfId="14681" xr:uid="{00000000-0005-0000-0000-0000553C0000}"/>
    <cellStyle name="RowTitles1-Detail 3 2 2 2 4 5 2" xfId="27366" xr:uid="{00000000-0005-0000-0000-0000563C0000}"/>
    <cellStyle name="RowTitles1-Detail 3 2 2 2 4 5 2 2" xfId="36194" xr:uid="{00000000-0005-0000-0000-0000573C0000}"/>
    <cellStyle name="RowTitles1-Detail 3 2 2 2 4 6" xfId="5879" xr:uid="{00000000-0005-0000-0000-0000583C0000}"/>
    <cellStyle name="RowTitles1-Detail 3 2 2 2 4 6 2" xfId="26460" xr:uid="{00000000-0005-0000-0000-0000593C0000}"/>
    <cellStyle name="RowTitles1-Detail 3 2 2 2 4 7" xfId="20214" xr:uid="{00000000-0005-0000-0000-00005A3C0000}"/>
    <cellStyle name="RowTitles1-Detail 3 2 2 2 5" xfId="1519" xr:uid="{00000000-0005-0000-0000-00005B3C0000}"/>
    <cellStyle name="RowTitles1-Detail 3 2 2 2 5 2" xfId="2472" xr:uid="{00000000-0005-0000-0000-00005C3C0000}"/>
    <cellStyle name="RowTitles1-Detail 3 2 2 2 5 2 2" xfId="12113" xr:uid="{00000000-0005-0000-0000-00005D3C0000}"/>
    <cellStyle name="RowTitles1-Detail 3 2 2 2 5 2 2 2" xfId="22513" xr:uid="{00000000-0005-0000-0000-00005E3C0000}"/>
    <cellStyle name="RowTitles1-Detail 3 2 2 2 5 2 2 2 2" xfId="34194" xr:uid="{00000000-0005-0000-0000-00005F3C0000}"/>
    <cellStyle name="RowTitles1-Detail 3 2 2 2 5 2 2 3" xfId="31394" xr:uid="{00000000-0005-0000-0000-0000603C0000}"/>
    <cellStyle name="RowTitles1-Detail 3 2 2 2 5 2 3" xfId="15760" xr:uid="{00000000-0005-0000-0000-0000613C0000}"/>
    <cellStyle name="RowTitles1-Detail 3 2 2 2 5 2 3 2" xfId="28426" xr:uid="{00000000-0005-0000-0000-0000623C0000}"/>
    <cellStyle name="RowTitles1-Detail 3 2 2 2 5 2 3 2 2" xfId="37213" xr:uid="{00000000-0005-0000-0000-0000633C0000}"/>
    <cellStyle name="RowTitles1-Detail 3 2 2 2 5 2 4" xfId="7425" xr:uid="{00000000-0005-0000-0000-0000643C0000}"/>
    <cellStyle name="RowTitles1-Detail 3 2 2 2 5 2 4 2" xfId="24898" xr:uid="{00000000-0005-0000-0000-0000653C0000}"/>
    <cellStyle name="RowTitles1-Detail 3 2 2 2 5 2 5" xfId="25575" xr:uid="{00000000-0005-0000-0000-0000663C0000}"/>
    <cellStyle name="RowTitles1-Detail 3 2 2 2 5 3" xfId="4297" xr:uid="{00000000-0005-0000-0000-0000673C0000}"/>
    <cellStyle name="RowTitles1-Detail 3 2 2 2 5 3 2" xfId="13919" xr:uid="{00000000-0005-0000-0000-0000683C0000}"/>
    <cellStyle name="RowTitles1-Detail 3 2 2 2 5 3 2 2" xfId="24260" xr:uid="{00000000-0005-0000-0000-0000693C0000}"/>
    <cellStyle name="RowTitles1-Detail 3 2 2 2 5 3 2 2 2" xfId="35455" xr:uid="{00000000-0005-0000-0000-00006A3C0000}"/>
    <cellStyle name="RowTitles1-Detail 3 2 2 2 5 3 2 3" xfId="32894" xr:uid="{00000000-0005-0000-0000-00006B3C0000}"/>
    <cellStyle name="RowTitles1-Detail 3 2 2 2 5 3 3" xfId="17478" xr:uid="{00000000-0005-0000-0000-00006C3C0000}"/>
    <cellStyle name="RowTitles1-Detail 3 2 2 2 5 3 3 2" xfId="30144" xr:uid="{00000000-0005-0000-0000-00006D3C0000}"/>
    <cellStyle name="RowTitles1-Detail 3 2 2 2 5 3 3 2 2" xfId="38921" xr:uid="{00000000-0005-0000-0000-00006E3C0000}"/>
    <cellStyle name="RowTitles1-Detail 3 2 2 2 5 3 4" xfId="9748" xr:uid="{00000000-0005-0000-0000-00006F3C0000}"/>
    <cellStyle name="RowTitles1-Detail 3 2 2 2 5 3 4 2" xfId="20029" xr:uid="{00000000-0005-0000-0000-0000703C0000}"/>
    <cellStyle name="RowTitles1-Detail 3 2 2 2 5 3 5" xfId="26032" xr:uid="{00000000-0005-0000-0000-0000713C0000}"/>
    <cellStyle name="RowTitles1-Detail 3 2 2 2 5 4" xfId="11190" xr:uid="{00000000-0005-0000-0000-0000723C0000}"/>
    <cellStyle name="RowTitles1-Detail 3 2 2 2 5 4 2" xfId="21621" xr:uid="{00000000-0005-0000-0000-0000733C0000}"/>
    <cellStyle name="RowTitles1-Detail 3 2 2 2 5 4 2 2" xfId="33740" xr:uid="{00000000-0005-0000-0000-0000743C0000}"/>
    <cellStyle name="RowTitles1-Detail 3 2 2 2 5 4 3" xfId="30909" xr:uid="{00000000-0005-0000-0000-0000753C0000}"/>
    <cellStyle name="RowTitles1-Detail 3 2 2 2 5 5" xfId="14897" xr:uid="{00000000-0005-0000-0000-0000763C0000}"/>
    <cellStyle name="RowTitles1-Detail 3 2 2 2 5 5 2" xfId="27573" xr:uid="{00000000-0005-0000-0000-0000773C0000}"/>
    <cellStyle name="RowTitles1-Detail 3 2 2 2 5 5 2 2" xfId="36392" xr:uid="{00000000-0005-0000-0000-0000783C0000}"/>
    <cellStyle name="RowTitles1-Detail 3 2 2 2 5 6" xfId="5880" xr:uid="{00000000-0005-0000-0000-0000793C0000}"/>
    <cellStyle name="RowTitles1-Detail 3 2 2 2 5 6 2" xfId="25234" xr:uid="{00000000-0005-0000-0000-00007A3C0000}"/>
    <cellStyle name="RowTitles1-Detail 3 2 2 2 5 7" xfId="19933" xr:uid="{00000000-0005-0000-0000-00007B3C0000}"/>
    <cellStyle name="RowTitles1-Detail 3 2 2 2 6" xfId="1721" xr:uid="{00000000-0005-0000-0000-00007C3C0000}"/>
    <cellStyle name="RowTitles1-Detail 3 2 2 2 6 2" xfId="2473" xr:uid="{00000000-0005-0000-0000-00007D3C0000}"/>
    <cellStyle name="RowTitles1-Detail 3 2 2 2 6 2 2" xfId="12114" xr:uid="{00000000-0005-0000-0000-00007E3C0000}"/>
    <cellStyle name="RowTitles1-Detail 3 2 2 2 6 2 2 2" xfId="22514" xr:uid="{00000000-0005-0000-0000-00007F3C0000}"/>
    <cellStyle name="RowTitles1-Detail 3 2 2 2 6 2 2 2 2" xfId="34195" xr:uid="{00000000-0005-0000-0000-0000803C0000}"/>
    <cellStyle name="RowTitles1-Detail 3 2 2 2 6 2 2 3" xfId="31395" xr:uid="{00000000-0005-0000-0000-0000813C0000}"/>
    <cellStyle name="RowTitles1-Detail 3 2 2 2 6 2 3" xfId="15761" xr:uid="{00000000-0005-0000-0000-0000823C0000}"/>
    <cellStyle name="RowTitles1-Detail 3 2 2 2 6 2 3 2" xfId="28427" xr:uid="{00000000-0005-0000-0000-0000833C0000}"/>
    <cellStyle name="RowTitles1-Detail 3 2 2 2 6 2 3 2 2" xfId="37214" xr:uid="{00000000-0005-0000-0000-0000843C0000}"/>
    <cellStyle name="RowTitles1-Detail 3 2 2 2 6 2 4" xfId="7426" xr:uid="{00000000-0005-0000-0000-0000853C0000}"/>
    <cellStyle name="RowTitles1-Detail 3 2 2 2 6 2 4 2" xfId="27291" xr:uid="{00000000-0005-0000-0000-0000863C0000}"/>
    <cellStyle name="RowTitles1-Detail 3 2 2 2 6 2 5" xfId="25178" xr:uid="{00000000-0005-0000-0000-0000873C0000}"/>
    <cellStyle name="RowTitles1-Detail 3 2 2 2 6 3" xfId="4499" xr:uid="{00000000-0005-0000-0000-0000883C0000}"/>
    <cellStyle name="RowTitles1-Detail 3 2 2 2 6 3 2" xfId="14121" xr:uid="{00000000-0005-0000-0000-0000893C0000}"/>
    <cellStyle name="RowTitles1-Detail 3 2 2 2 6 3 2 2" xfId="24453" xr:uid="{00000000-0005-0000-0000-00008A3C0000}"/>
    <cellStyle name="RowTitles1-Detail 3 2 2 2 6 3 2 2 2" xfId="35586" xr:uid="{00000000-0005-0000-0000-00008B3C0000}"/>
    <cellStyle name="RowTitles1-Detail 3 2 2 2 6 3 2 3" xfId="33046" xr:uid="{00000000-0005-0000-0000-00008C3C0000}"/>
    <cellStyle name="RowTitles1-Detail 3 2 2 2 6 3 3" xfId="17665" xr:uid="{00000000-0005-0000-0000-00008D3C0000}"/>
    <cellStyle name="RowTitles1-Detail 3 2 2 2 6 3 3 2" xfId="30331" xr:uid="{00000000-0005-0000-0000-00008E3C0000}"/>
    <cellStyle name="RowTitles1-Detail 3 2 2 2 6 3 3 2 2" xfId="39108" xr:uid="{00000000-0005-0000-0000-00008F3C0000}"/>
    <cellStyle name="RowTitles1-Detail 3 2 2 2 6 3 4" xfId="9749" xr:uid="{00000000-0005-0000-0000-0000903C0000}"/>
    <cellStyle name="RowTitles1-Detail 3 2 2 2 6 3 4 2" xfId="5499" xr:uid="{00000000-0005-0000-0000-0000913C0000}"/>
    <cellStyle name="RowTitles1-Detail 3 2 2 2 6 3 5" xfId="19430" xr:uid="{00000000-0005-0000-0000-0000923C0000}"/>
    <cellStyle name="RowTitles1-Detail 3 2 2 2 6 4" xfId="11392" xr:uid="{00000000-0005-0000-0000-0000933C0000}"/>
    <cellStyle name="RowTitles1-Detail 3 2 2 2 6 4 2" xfId="21817" xr:uid="{00000000-0005-0000-0000-0000943C0000}"/>
    <cellStyle name="RowTitles1-Detail 3 2 2 2 6 4 2 2" xfId="33871" xr:uid="{00000000-0005-0000-0000-0000953C0000}"/>
    <cellStyle name="RowTitles1-Detail 3 2 2 2 6 4 3" xfId="31061" xr:uid="{00000000-0005-0000-0000-0000963C0000}"/>
    <cellStyle name="RowTitles1-Detail 3 2 2 2 6 5" xfId="15099" xr:uid="{00000000-0005-0000-0000-0000973C0000}"/>
    <cellStyle name="RowTitles1-Detail 3 2 2 2 6 5 2" xfId="27768" xr:uid="{00000000-0005-0000-0000-0000983C0000}"/>
    <cellStyle name="RowTitles1-Detail 3 2 2 2 6 5 2 2" xfId="36579" xr:uid="{00000000-0005-0000-0000-0000993C0000}"/>
    <cellStyle name="RowTitles1-Detail 3 2 2 2 6 6" xfId="5881" xr:uid="{00000000-0005-0000-0000-00009A3C0000}"/>
    <cellStyle name="RowTitles1-Detail 3 2 2 2 6 6 2" xfId="26538" xr:uid="{00000000-0005-0000-0000-00009B3C0000}"/>
    <cellStyle name="RowTitles1-Detail 3 2 2 2 6 7" xfId="24930" xr:uid="{00000000-0005-0000-0000-00009C3C0000}"/>
    <cellStyle name="RowTitles1-Detail 3 2 2 2 7" xfId="2468" xr:uid="{00000000-0005-0000-0000-00009D3C0000}"/>
    <cellStyle name="RowTitles1-Detail 3 2 2 2 7 2" xfId="12109" xr:uid="{00000000-0005-0000-0000-00009E3C0000}"/>
    <cellStyle name="RowTitles1-Detail 3 2 2 2 7 2 2" xfId="22509" xr:uid="{00000000-0005-0000-0000-00009F3C0000}"/>
    <cellStyle name="RowTitles1-Detail 3 2 2 2 7 2 2 2" xfId="34190" xr:uid="{00000000-0005-0000-0000-0000A03C0000}"/>
    <cellStyle name="RowTitles1-Detail 3 2 2 2 7 2 3" xfId="31390" xr:uid="{00000000-0005-0000-0000-0000A13C0000}"/>
    <cellStyle name="RowTitles1-Detail 3 2 2 2 7 3" xfId="15756" xr:uid="{00000000-0005-0000-0000-0000A23C0000}"/>
    <cellStyle name="RowTitles1-Detail 3 2 2 2 7 3 2" xfId="28422" xr:uid="{00000000-0005-0000-0000-0000A33C0000}"/>
    <cellStyle name="RowTitles1-Detail 3 2 2 2 7 3 2 2" xfId="37209" xr:uid="{00000000-0005-0000-0000-0000A43C0000}"/>
    <cellStyle name="RowTitles1-Detail 3 2 2 2 7 4" xfId="6476" xr:uid="{00000000-0005-0000-0000-0000A53C0000}"/>
    <cellStyle name="RowTitles1-Detail 3 2 2 2 7 4 2" xfId="21922" xr:uid="{00000000-0005-0000-0000-0000A63C0000}"/>
    <cellStyle name="RowTitles1-Detail 3 2 2 2 7 5" xfId="26551" xr:uid="{00000000-0005-0000-0000-0000A73C0000}"/>
    <cellStyle name="RowTitles1-Detail 3 2 2 2 8" xfId="8874" xr:uid="{00000000-0005-0000-0000-0000A83C0000}"/>
    <cellStyle name="RowTitles1-Detail 3 2 2 2 8 2" xfId="25802" xr:uid="{00000000-0005-0000-0000-0000A93C0000}"/>
    <cellStyle name="RowTitles1-Detail 3 2 2 2 9" xfId="10701" xr:uid="{00000000-0005-0000-0000-0000AA3C0000}"/>
    <cellStyle name="RowTitles1-Detail 3 2 2 2 9 2" xfId="20475" xr:uid="{00000000-0005-0000-0000-0000AB3C0000}"/>
    <cellStyle name="RowTitles1-Detail 3 2 2 2 9 2 2" xfId="33299" xr:uid="{00000000-0005-0000-0000-0000AC3C0000}"/>
    <cellStyle name="RowTitles1-Detail 3 2 2 2_STUD aligned by INSTIT" xfId="4981" xr:uid="{00000000-0005-0000-0000-0000AD3C0000}"/>
    <cellStyle name="RowTitles1-Detail 3 2 2 3" xfId="498" xr:uid="{00000000-0005-0000-0000-0000AE3C0000}"/>
    <cellStyle name="RowTitles1-Detail 3 2 2 3 2" xfId="854" xr:uid="{00000000-0005-0000-0000-0000AF3C0000}"/>
    <cellStyle name="RowTitles1-Detail 3 2 2 3 2 2" xfId="2475" xr:uid="{00000000-0005-0000-0000-0000B03C0000}"/>
    <cellStyle name="RowTitles1-Detail 3 2 2 3 2 2 2" xfId="12116" xr:uid="{00000000-0005-0000-0000-0000B13C0000}"/>
    <cellStyle name="RowTitles1-Detail 3 2 2 3 2 2 2 2" xfId="22516" xr:uid="{00000000-0005-0000-0000-0000B23C0000}"/>
    <cellStyle name="RowTitles1-Detail 3 2 2 3 2 2 2 2 2" xfId="34197" xr:uid="{00000000-0005-0000-0000-0000B33C0000}"/>
    <cellStyle name="RowTitles1-Detail 3 2 2 3 2 2 2 3" xfId="31397" xr:uid="{00000000-0005-0000-0000-0000B43C0000}"/>
    <cellStyle name="RowTitles1-Detail 3 2 2 3 2 2 3" xfId="15763" xr:uid="{00000000-0005-0000-0000-0000B53C0000}"/>
    <cellStyle name="RowTitles1-Detail 3 2 2 3 2 2 3 2" xfId="28429" xr:uid="{00000000-0005-0000-0000-0000B63C0000}"/>
    <cellStyle name="RowTitles1-Detail 3 2 2 3 2 2 3 2 2" xfId="37216" xr:uid="{00000000-0005-0000-0000-0000B73C0000}"/>
    <cellStyle name="RowTitles1-Detail 3 2 2 3 2 2 4" xfId="6796" xr:uid="{00000000-0005-0000-0000-0000B83C0000}"/>
    <cellStyle name="RowTitles1-Detail 3 2 2 3 2 2 4 2" xfId="23719" xr:uid="{00000000-0005-0000-0000-0000B93C0000}"/>
    <cellStyle name="RowTitles1-Detail 3 2 2 3 2 2 5" xfId="18549" xr:uid="{00000000-0005-0000-0000-0000BA3C0000}"/>
    <cellStyle name="RowTitles1-Detail 3 2 2 3 2 3" xfId="3635" xr:uid="{00000000-0005-0000-0000-0000BB3C0000}"/>
    <cellStyle name="RowTitles1-Detail 3 2 2 3 2 3 2" xfId="13262" xr:uid="{00000000-0005-0000-0000-0000BC3C0000}"/>
    <cellStyle name="RowTitles1-Detail 3 2 2 3 2 3 2 2" xfId="23628" xr:uid="{00000000-0005-0000-0000-0000BD3C0000}"/>
    <cellStyle name="RowTitles1-Detail 3 2 2 3 2 3 2 2 2" xfId="35037" xr:uid="{00000000-0005-0000-0000-0000BE3C0000}"/>
    <cellStyle name="RowTitles1-Detail 3 2 2 3 2 3 2 3" xfId="32410" xr:uid="{00000000-0005-0000-0000-0000BF3C0000}"/>
    <cellStyle name="RowTitles1-Detail 3 2 2 3 2 3 3" xfId="16868" xr:uid="{00000000-0005-0000-0000-0000C03C0000}"/>
    <cellStyle name="RowTitles1-Detail 3 2 2 3 2 3 3 2" xfId="29534" xr:uid="{00000000-0005-0000-0000-0000C13C0000}"/>
    <cellStyle name="RowTitles1-Detail 3 2 2 3 2 3 3 2 2" xfId="38313" xr:uid="{00000000-0005-0000-0000-0000C23C0000}"/>
    <cellStyle name="RowTitles1-Detail 3 2 2 3 2 3 4" xfId="8302" xr:uid="{00000000-0005-0000-0000-0000C33C0000}"/>
    <cellStyle name="RowTitles1-Detail 3 2 2 3 2 3 4 2" xfId="20618" xr:uid="{00000000-0005-0000-0000-0000C43C0000}"/>
    <cellStyle name="RowTitles1-Detail 3 2 2 3 2 3 5" xfId="25443" xr:uid="{00000000-0005-0000-0000-0000C53C0000}"/>
    <cellStyle name="RowTitles1-Detail 3 2 2 3 2 4" xfId="9095" xr:uid="{00000000-0005-0000-0000-0000C63C0000}"/>
    <cellStyle name="RowTitles1-Detail 3 2 2 3 2 4 2" xfId="9017" xr:uid="{00000000-0005-0000-0000-0000C73C0000}"/>
    <cellStyle name="RowTitles1-Detail 3 2 2 3 2 5" xfId="10606" xr:uid="{00000000-0005-0000-0000-0000C83C0000}"/>
    <cellStyle name="RowTitles1-Detail 3 2 2 3 2 5 2" xfId="21089" xr:uid="{00000000-0005-0000-0000-0000C93C0000}"/>
    <cellStyle name="RowTitles1-Detail 3 2 2 3 2 5 2 2" xfId="33424" xr:uid="{00000000-0005-0000-0000-0000CA3C0000}"/>
    <cellStyle name="RowTitles1-Detail 3 2 2 3 2 5 3" xfId="30539" xr:uid="{00000000-0005-0000-0000-0000CB3C0000}"/>
    <cellStyle name="RowTitles1-Detail 3 2 2 3 2 6" xfId="14268" xr:uid="{00000000-0005-0000-0000-0000CC3C0000}"/>
    <cellStyle name="RowTitles1-Detail 3 2 2 3 2 6 2" xfId="26969" xr:uid="{00000000-0005-0000-0000-0000CD3C0000}"/>
    <cellStyle name="RowTitles1-Detail 3 2 2 3 2 6 2 2" xfId="35811" xr:uid="{00000000-0005-0000-0000-0000CE3C0000}"/>
    <cellStyle name="RowTitles1-Detail 3 2 2 3 2 7" xfId="5324" xr:uid="{00000000-0005-0000-0000-0000CF3C0000}"/>
    <cellStyle name="RowTitles1-Detail 3 2 2 3 2 7 2" xfId="20013" xr:uid="{00000000-0005-0000-0000-0000D03C0000}"/>
    <cellStyle name="RowTitles1-Detail 3 2 2 3 2 8" xfId="20534" xr:uid="{00000000-0005-0000-0000-0000D13C0000}"/>
    <cellStyle name="RowTitles1-Detail 3 2 2 3 3" xfId="1133" xr:uid="{00000000-0005-0000-0000-0000D23C0000}"/>
    <cellStyle name="RowTitles1-Detail 3 2 2 3 3 2" xfId="2476" xr:uid="{00000000-0005-0000-0000-0000D33C0000}"/>
    <cellStyle name="RowTitles1-Detail 3 2 2 3 3 2 2" xfId="12117" xr:uid="{00000000-0005-0000-0000-0000D43C0000}"/>
    <cellStyle name="RowTitles1-Detail 3 2 2 3 3 2 2 2" xfId="22517" xr:uid="{00000000-0005-0000-0000-0000D53C0000}"/>
    <cellStyle name="RowTitles1-Detail 3 2 2 3 3 2 2 2 2" xfId="34198" xr:uid="{00000000-0005-0000-0000-0000D63C0000}"/>
    <cellStyle name="RowTitles1-Detail 3 2 2 3 3 2 2 3" xfId="31398" xr:uid="{00000000-0005-0000-0000-0000D73C0000}"/>
    <cellStyle name="RowTitles1-Detail 3 2 2 3 3 2 3" xfId="15764" xr:uid="{00000000-0005-0000-0000-0000D83C0000}"/>
    <cellStyle name="RowTitles1-Detail 3 2 2 3 3 2 3 2" xfId="28430" xr:uid="{00000000-0005-0000-0000-0000D93C0000}"/>
    <cellStyle name="RowTitles1-Detail 3 2 2 3 3 2 3 2 2" xfId="37217" xr:uid="{00000000-0005-0000-0000-0000DA3C0000}"/>
    <cellStyle name="RowTitles1-Detail 3 2 2 3 3 2 4" xfId="6970" xr:uid="{00000000-0005-0000-0000-0000DB3C0000}"/>
    <cellStyle name="RowTitles1-Detail 3 2 2 3 3 2 4 2" xfId="24881" xr:uid="{00000000-0005-0000-0000-0000DC3C0000}"/>
    <cellStyle name="RowTitles1-Detail 3 2 2 3 3 2 5" xfId="19095" xr:uid="{00000000-0005-0000-0000-0000DD3C0000}"/>
    <cellStyle name="RowTitles1-Detail 3 2 2 3 3 3" xfId="3911" xr:uid="{00000000-0005-0000-0000-0000DE3C0000}"/>
    <cellStyle name="RowTitles1-Detail 3 2 2 3 3 3 2" xfId="13533" xr:uid="{00000000-0005-0000-0000-0000DF3C0000}"/>
    <cellStyle name="RowTitles1-Detail 3 2 2 3 3 3 2 2" xfId="23893" xr:uid="{00000000-0005-0000-0000-0000E03C0000}"/>
    <cellStyle name="RowTitles1-Detail 3 2 2 3 3 3 2 2 2" xfId="35202" xr:uid="{00000000-0005-0000-0000-0000E13C0000}"/>
    <cellStyle name="RowTitles1-Detail 3 2 2 3 3 3 2 3" xfId="32603" xr:uid="{00000000-0005-0000-0000-0000E23C0000}"/>
    <cellStyle name="RowTitles1-Detail 3 2 2 3 3 3 3" xfId="17123" xr:uid="{00000000-0005-0000-0000-0000E33C0000}"/>
    <cellStyle name="RowTitles1-Detail 3 2 2 3 3 3 3 2" xfId="29789" xr:uid="{00000000-0005-0000-0000-0000E43C0000}"/>
    <cellStyle name="RowTitles1-Detail 3 2 2 3 3 3 3 2 2" xfId="38566" xr:uid="{00000000-0005-0000-0000-0000E53C0000}"/>
    <cellStyle name="RowTitles1-Detail 3 2 2 3 3 3 4" xfId="8478" xr:uid="{00000000-0005-0000-0000-0000E63C0000}"/>
    <cellStyle name="RowTitles1-Detail 3 2 2 3 3 3 4 2" xfId="17777" xr:uid="{00000000-0005-0000-0000-0000E73C0000}"/>
    <cellStyle name="RowTitles1-Detail 3 2 2 3 3 3 5" xfId="26332" xr:uid="{00000000-0005-0000-0000-0000E83C0000}"/>
    <cellStyle name="RowTitles1-Detail 3 2 2 3 3 4" xfId="9274" xr:uid="{00000000-0005-0000-0000-0000E93C0000}"/>
    <cellStyle name="RowTitles1-Detail 3 2 2 3 3 4 2" xfId="26182" xr:uid="{00000000-0005-0000-0000-0000EA3C0000}"/>
    <cellStyle name="RowTitles1-Detail 3 2 2 3 3 5" xfId="14512" xr:uid="{00000000-0005-0000-0000-0000EB3C0000}"/>
    <cellStyle name="RowTitles1-Detail 3 2 2 3 3 5 2" xfId="27203" xr:uid="{00000000-0005-0000-0000-0000EC3C0000}"/>
    <cellStyle name="RowTitles1-Detail 3 2 2 3 3 5 2 2" xfId="36038" xr:uid="{00000000-0005-0000-0000-0000ED3C0000}"/>
    <cellStyle name="RowTitles1-Detail 3 2 2 3 4" xfId="1361" xr:uid="{00000000-0005-0000-0000-0000EE3C0000}"/>
    <cellStyle name="RowTitles1-Detail 3 2 2 3 4 2" xfId="2477" xr:uid="{00000000-0005-0000-0000-0000EF3C0000}"/>
    <cellStyle name="RowTitles1-Detail 3 2 2 3 4 2 2" xfId="12118" xr:uid="{00000000-0005-0000-0000-0000F03C0000}"/>
    <cellStyle name="RowTitles1-Detail 3 2 2 3 4 2 2 2" xfId="22518" xr:uid="{00000000-0005-0000-0000-0000F13C0000}"/>
    <cellStyle name="RowTitles1-Detail 3 2 2 3 4 2 2 2 2" xfId="34199" xr:uid="{00000000-0005-0000-0000-0000F23C0000}"/>
    <cellStyle name="RowTitles1-Detail 3 2 2 3 4 2 2 3" xfId="31399" xr:uid="{00000000-0005-0000-0000-0000F33C0000}"/>
    <cellStyle name="RowTitles1-Detail 3 2 2 3 4 2 3" xfId="15765" xr:uid="{00000000-0005-0000-0000-0000F43C0000}"/>
    <cellStyle name="RowTitles1-Detail 3 2 2 3 4 2 3 2" xfId="28431" xr:uid="{00000000-0005-0000-0000-0000F53C0000}"/>
    <cellStyle name="RowTitles1-Detail 3 2 2 3 4 2 3 2 2" xfId="37218" xr:uid="{00000000-0005-0000-0000-0000F63C0000}"/>
    <cellStyle name="RowTitles1-Detail 3 2 2 3 4 2 4" xfId="7427" xr:uid="{00000000-0005-0000-0000-0000F73C0000}"/>
    <cellStyle name="RowTitles1-Detail 3 2 2 3 4 2 4 2" xfId="5638" xr:uid="{00000000-0005-0000-0000-0000F83C0000}"/>
    <cellStyle name="RowTitles1-Detail 3 2 2 3 4 2 5" xfId="25514" xr:uid="{00000000-0005-0000-0000-0000F93C0000}"/>
    <cellStyle name="RowTitles1-Detail 3 2 2 3 4 3" xfId="4139" xr:uid="{00000000-0005-0000-0000-0000FA3C0000}"/>
    <cellStyle name="RowTitles1-Detail 3 2 2 3 4 3 2" xfId="13761" xr:uid="{00000000-0005-0000-0000-0000FB3C0000}"/>
    <cellStyle name="RowTitles1-Detail 3 2 2 3 4 3 2 2" xfId="24110" xr:uid="{00000000-0005-0000-0000-0000FC3C0000}"/>
    <cellStyle name="RowTitles1-Detail 3 2 2 3 4 3 2 2 2" xfId="35351" xr:uid="{00000000-0005-0000-0000-0000FD3C0000}"/>
    <cellStyle name="RowTitles1-Detail 3 2 2 3 4 3 2 3" xfId="32775" xr:uid="{00000000-0005-0000-0000-0000FE3C0000}"/>
    <cellStyle name="RowTitles1-Detail 3 2 2 3 4 3 3" xfId="17335" xr:uid="{00000000-0005-0000-0000-0000FF3C0000}"/>
    <cellStyle name="RowTitles1-Detail 3 2 2 3 4 3 3 2" xfId="30001" xr:uid="{00000000-0005-0000-0000-0000003D0000}"/>
    <cellStyle name="RowTitles1-Detail 3 2 2 3 4 3 3 2 2" xfId="38778" xr:uid="{00000000-0005-0000-0000-0000013D0000}"/>
    <cellStyle name="RowTitles1-Detail 3 2 2 3 4 3 4" xfId="9750" xr:uid="{00000000-0005-0000-0000-0000023D0000}"/>
    <cellStyle name="RowTitles1-Detail 3 2 2 3 4 3 4 2" xfId="19146" xr:uid="{00000000-0005-0000-0000-0000033D0000}"/>
    <cellStyle name="RowTitles1-Detail 3 2 2 3 4 3 5" xfId="21033" xr:uid="{00000000-0005-0000-0000-0000043D0000}"/>
    <cellStyle name="RowTitles1-Detail 3 2 2 3 4 4" xfId="11032" xr:uid="{00000000-0005-0000-0000-0000053D0000}"/>
    <cellStyle name="RowTitles1-Detail 3 2 2 3 4 4 2" xfId="21469" xr:uid="{00000000-0005-0000-0000-0000063D0000}"/>
    <cellStyle name="RowTitles1-Detail 3 2 2 3 4 4 2 2" xfId="33636" xr:uid="{00000000-0005-0000-0000-0000073D0000}"/>
    <cellStyle name="RowTitles1-Detail 3 2 2 3 4 4 3" xfId="30790" xr:uid="{00000000-0005-0000-0000-0000083D0000}"/>
    <cellStyle name="RowTitles1-Detail 3 2 2 3 4 5" xfId="14739" xr:uid="{00000000-0005-0000-0000-0000093D0000}"/>
    <cellStyle name="RowTitles1-Detail 3 2 2 3 4 5 2" xfId="27422" xr:uid="{00000000-0005-0000-0000-00000A3D0000}"/>
    <cellStyle name="RowTitles1-Detail 3 2 2 3 4 5 2 2" xfId="36249" xr:uid="{00000000-0005-0000-0000-00000B3D0000}"/>
    <cellStyle name="RowTitles1-Detail 3 2 2 3 4 6" xfId="5882" xr:uid="{00000000-0005-0000-0000-00000C3D0000}"/>
    <cellStyle name="RowTitles1-Detail 3 2 2 3 4 6 2" xfId="19374" xr:uid="{00000000-0005-0000-0000-00000D3D0000}"/>
    <cellStyle name="RowTitles1-Detail 3 2 2 3 4 7" xfId="18109" xr:uid="{00000000-0005-0000-0000-00000E3D0000}"/>
    <cellStyle name="RowTitles1-Detail 3 2 2 3 5" xfId="1577" xr:uid="{00000000-0005-0000-0000-00000F3D0000}"/>
    <cellStyle name="RowTitles1-Detail 3 2 2 3 5 2" xfId="2478" xr:uid="{00000000-0005-0000-0000-0000103D0000}"/>
    <cellStyle name="RowTitles1-Detail 3 2 2 3 5 2 2" xfId="12119" xr:uid="{00000000-0005-0000-0000-0000113D0000}"/>
    <cellStyle name="RowTitles1-Detail 3 2 2 3 5 2 2 2" xfId="22519" xr:uid="{00000000-0005-0000-0000-0000123D0000}"/>
    <cellStyle name="RowTitles1-Detail 3 2 2 3 5 2 2 2 2" xfId="34200" xr:uid="{00000000-0005-0000-0000-0000133D0000}"/>
    <cellStyle name="RowTitles1-Detail 3 2 2 3 5 2 2 3" xfId="31400" xr:uid="{00000000-0005-0000-0000-0000143D0000}"/>
    <cellStyle name="RowTitles1-Detail 3 2 2 3 5 2 3" xfId="15766" xr:uid="{00000000-0005-0000-0000-0000153D0000}"/>
    <cellStyle name="RowTitles1-Detail 3 2 2 3 5 2 3 2" xfId="28432" xr:uid="{00000000-0005-0000-0000-0000163D0000}"/>
    <cellStyle name="RowTitles1-Detail 3 2 2 3 5 2 3 2 2" xfId="37219" xr:uid="{00000000-0005-0000-0000-0000173D0000}"/>
    <cellStyle name="RowTitles1-Detail 3 2 2 3 5 2 4" xfId="7428" xr:uid="{00000000-0005-0000-0000-0000183D0000}"/>
    <cellStyle name="RowTitles1-Detail 3 2 2 3 5 2 4 2" xfId="26318" xr:uid="{00000000-0005-0000-0000-0000193D0000}"/>
    <cellStyle name="RowTitles1-Detail 3 2 2 3 5 2 5" xfId="20401" xr:uid="{00000000-0005-0000-0000-00001A3D0000}"/>
    <cellStyle name="RowTitles1-Detail 3 2 2 3 5 3" xfId="4355" xr:uid="{00000000-0005-0000-0000-00001B3D0000}"/>
    <cellStyle name="RowTitles1-Detail 3 2 2 3 5 3 2" xfId="13977" xr:uid="{00000000-0005-0000-0000-00001C3D0000}"/>
    <cellStyle name="RowTitles1-Detail 3 2 2 3 5 3 2 2" xfId="24316" xr:uid="{00000000-0005-0000-0000-00001D3D0000}"/>
    <cellStyle name="RowTitles1-Detail 3 2 2 3 5 3 2 2 2" xfId="35491" xr:uid="{00000000-0005-0000-0000-00001E3D0000}"/>
    <cellStyle name="RowTitles1-Detail 3 2 2 3 5 3 2 3" xfId="32936" xr:uid="{00000000-0005-0000-0000-00001F3D0000}"/>
    <cellStyle name="RowTitles1-Detail 3 2 2 3 5 3 3" xfId="17533" xr:uid="{00000000-0005-0000-0000-0000203D0000}"/>
    <cellStyle name="RowTitles1-Detail 3 2 2 3 5 3 3 2" xfId="30199" xr:uid="{00000000-0005-0000-0000-0000213D0000}"/>
    <cellStyle name="RowTitles1-Detail 3 2 2 3 5 3 3 2 2" xfId="38976" xr:uid="{00000000-0005-0000-0000-0000223D0000}"/>
    <cellStyle name="RowTitles1-Detail 3 2 2 3 5 3 4" xfId="9751" xr:uid="{00000000-0005-0000-0000-0000233D0000}"/>
    <cellStyle name="RowTitles1-Detail 3 2 2 3 5 3 4 2" xfId="18971" xr:uid="{00000000-0005-0000-0000-0000243D0000}"/>
    <cellStyle name="RowTitles1-Detail 3 2 2 3 5 3 5" xfId="26369" xr:uid="{00000000-0005-0000-0000-0000253D0000}"/>
    <cellStyle name="RowTitles1-Detail 3 2 2 3 5 4" xfId="11248" xr:uid="{00000000-0005-0000-0000-0000263D0000}"/>
    <cellStyle name="RowTitles1-Detail 3 2 2 3 5 4 2" xfId="21677" xr:uid="{00000000-0005-0000-0000-0000273D0000}"/>
    <cellStyle name="RowTitles1-Detail 3 2 2 3 5 4 2 2" xfId="33776" xr:uid="{00000000-0005-0000-0000-0000283D0000}"/>
    <cellStyle name="RowTitles1-Detail 3 2 2 3 5 4 3" xfId="30951" xr:uid="{00000000-0005-0000-0000-0000293D0000}"/>
    <cellStyle name="RowTitles1-Detail 3 2 2 3 5 5" xfId="14955" xr:uid="{00000000-0005-0000-0000-00002A3D0000}"/>
    <cellStyle name="RowTitles1-Detail 3 2 2 3 5 5 2" xfId="27629" xr:uid="{00000000-0005-0000-0000-00002B3D0000}"/>
    <cellStyle name="RowTitles1-Detail 3 2 2 3 5 5 2 2" xfId="36447" xr:uid="{00000000-0005-0000-0000-00002C3D0000}"/>
    <cellStyle name="RowTitles1-Detail 3 2 2 3 5 6" xfId="5883" xr:uid="{00000000-0005-0000-0000-00002D3D0000}"/>
    <cellStyle name="RowTitles1-Detail 3 2 2 3 5 6 2" xfId="26430" xr:uid="{00000000-0005-0000-0000-00002E3D0000}"/>
    <cellStyle name="RowTitles1-Detail 3 2 2 3 5 7" xfId="19783" xr:uid="{00000000-0005-0000-0000-00002F3D0000}"/>
    <cellStyle name="RowTitles1-Detail 3 2 2 3 6" xfId="1779" xr:uid="{00000000-0005-0000-0000-0000303D0000}"/>
    <cellStyle name="RowTitles1-Detail 3 2 2 3 6 2" xfId="2479" xr:uid="{00000000-0005-0000-0000-0000313D0000}"/>
    <cellStyle name="RowTitles1-Detail 3 2 2 3 6 2 2" xfId="12120" xr:uid="{00000000-0005-0000-0000-0000323D0000}"/>
    <cellStyle name="RowTitles1-Detail 3 2 2 3 6 2 2 2" xfId="22520" xr:uid="{00000000-0005-0000-0000-0000333D0000}"/>
    <cellStyle name="RowTitles1-Detail 3 2 2 3 6 2 2 2 2" xfId="34201" xr:uid="{00000000-0005-0000-0000-0000343D0000}"/>
    <cellStyle name="RowTitles1-Detail 3 2 2 3 6 2 2 3" xfId="31401" xr:uid="{00000000-0005-0000-0000-0000353D0000}"/>
    <cellStyle name="RowTitles1-Detail 3 2 2 3 6 2 3" xfId="15767" xr:uid="{00000000-0005-0000-0000-0000363D0000}"/>
    <cellStyle name="RowTitles1-Detail 3 2 2 3 6 2 3 2" xfId="28433" xr:uid="{00000000-0005-0000-0000-0000373D0000}"/>
    <cellStyle name="RowTitles1-Detail 3 2 2 3 6 2 3 2 2" xfId="37220" xr:uid="{00000000-0005-0000-0000-0000383D0000}"/>
    <cellStyle name="RowTitles1-Detail 3 2 2 3 6 2 4" xfId="7429" xr:uid="{00000000-0005-0000-0000-0000393D0000}"/>
    <cellStyle name="RowTitles1-Detail 3 2 2 3 6 2 4 2" xfId="19893" xr:uid="{00000000-0005-0000-0000-00003A3D0000}"/>
    <cellStyle name="RowTitles1-Detail 3 2 2 3 6 2 5" xfId="18638" xr:uid="{00000000-0005-0000-0000-00003B3D0000}"/>
    <cellStyle name="RowTitles1-Detail 3 2 2 3 6 3" xfId="4557" xr:uid="{00000000-0005-0000-0000-00003C3D0000}"/>
    <cellStyle name="RowTitles1-Detail 3 2 2 3 6 3 2" xfId="14179" xr:uid="{00000000-0005-0000-0000-00003D3D0000}"/>
    <cellStyle name="RowTitles1-Detail 3 2 2 3 6 3 2 2" xfId="24508" xr:uid="{00000000-0005-0000-0000-00003E3D0000}"/>
    <cellStyle name="RowTitles1-Detail 3 2 2 3 6 3 2 2 2" xfId="35622" xr:uid="{00000000-0005-0000-0000-00003F3D0000}"/>
    <cellStyle name="RowTitles1-Detail 3 2 2 3 6 3 2 3" xfId="33088" xr:uid="{00000000-0005-0000-0000-0000403D0000}"/>
    <cellStyle name="RowTitles1-Detail 3 2 2 3 6 3 3" xfId="17720" xr:uid="{00000000-0005-0000-0000-0000413D0000}"/>
    <cellStyle name="RowTitles1-Detail 3 2 2 3 6 3 3 2" xfId="30386" xr:uid="{00000000-0005-0000-0000-0000423D0000}"/>
    <cellStyle name="RowTitles1-Detail 3 2 2 3 6 3 3 2 2" xfId="39163" xr:uid="{00000000-0005-0000-0000-0000433D0000}"/>
    <cellStyle name="RowTitles1-Detail 3 2 2 3 6 3 4" xfId="9752" xr:uid="{00000000-0005-0000-0000-0000443D0000}"/>
    <cellStyle name="RowTitles1-Detail 3 2 2 3 6 3 4 2" xfId="25754" xr:uid="{00000000-0005-0000-0000-0000453D0000}"/>
    <cellStyle name="RowTitles1-Detail 3 2 2 3 6 3 5" xfId="20520" xr:uid="{00000000-0005-0000-0000-0000463D0000}"/>
    <cellStyle name="RowTitles1-Detail 3 2 2 3 6 4" xfId="11450" xr:uid="{00000000-0005-0000-0000-0000473D0000}"/>
    <cellStyle name="RowTitles1-Detail 3 2 2 3 6 4 2" xfId="21873" xr:uid="{00000000-0005-0000-0000-0000483D0000}"/>
    <cellStyle name="RowTitles1-Detail 3 2 2 3 6 4 2 2" xfId="33907" xr:uid="{00000000-0005-0000-0000-0000493D0000}"/>
    <cellStyle name="RowTitles1-Detail 3 2 2 3 6 4 3" xfId="31103" xr:uid="{00000000-0005-0000-0000-00004A3D0000}"/>
    <cellStyle name="RowTitles1-Detail 3 2 2 3 6 5" xfId="15157" xr:uid="{00000000-0005-0000-0000-00004B3D0000}"/>
    <cellStyle name="RowTitles1-Detail 3 2 2 3 6 5 2" xfId="27824" xr:uid="{00000000-0005-0000-0000-00004C3D0000}"/>
    <cellStyle name="RowTitles1-Detail 3 2 2 3 6 5 2 2" xfId="36634" xr:uid="{00000000-0005-0000-0000-00004D3D0000}"/>
    <cellStyle name="RowTitles1-Detail 3 2 2 3 6 6" xfId="5884" xr:uid="{00000000-0005-0000-0000-00004E3D0000}"/>
    <cellStyle name="RowTitles1-Detail 3 2 2 3 6 6 2" xfId="26624" xr:uid="{00000000-0005-0000-0000-00004F3D0000}"/>
    <cellStyle name="RowTitles1-Detail 3 2 2 3 6 7" xfId="24801" xr:uid="{00000000-0005-0000-0000-0000503D0000}"/>
    <cellStyle name="RowTitles1-Detail 3 2 2 3 7" xfId="2474" xr:uid="{00000000-0005-0000-0000-0000513D0000}"/>
    <cellStyle name="RowTitles1-Detail 3 2 2 3 7 2" xfId="12115" xr:uid="{00000000-0005-0000-0000-0000523D0000}"/>
    <cellStyle name="RowTitles1-Detail 3 2 2 3 7 2 2" xfId="22515" xr:uid="{00000000-0005-0000-0000-0000533D0000}"/>
    <cellStyle name="RowTitles1-Detail 3 2 2 3 7 2 2 2" xfId="34196" xr:uid="{00000000-0005-0000-0000-0000543D0000}"/>
    <cellStyle name="RowTitles1-Detail 3 2 2 3 7 2 3" xfId="31396" xr:uid="{00000000-0005-0000-0000-0000553D0000}"/>
    <cellStyle name="RowTitles1-Detail 3 2 2 3 7 3" xfId="15762" xr:uid="{00000000-0005-0000-0000-0000563D0000}"/>
    <cellStyle name="RowTitles1-Detail 3 2 2 3 7 3 2" xfId="28428" xr:uid="{00000000-0005-0000-0000-0000573D0000}"/>
    <cellStyle name="RowTitles1-Detail 3 2 2 3 7 3 2 2" xfId="37215" xr:uid="{00000000-0005-0000-0000-0000583D0000}"/>
    <cellStyle name="RowTitles1-Detail 3 2 2 3 7 4" xfId="6533" xr:uid="{00000000-0005-0000-0000-0000593D0000}"/>
    <cellStyle name="RowTitles1-Detail 3 2 2 3 7 4 2" xfId="26831" xr:uid="{00000000-0005-0000-0000-00005A3D0000}"/>
    <cellStyle name="RowTitles1-Detail 3 2 2 3 7 5" xfId="19246" xr:uid="{00000000-0005-0000-0000-00005B3D0000}"/>
    <cellStyle name="RowTitles1-Detail 3 2 2 3 8" xfId="3368" xr:uid="{00000000-0005-0000-0000-00005C3D0000}"/>
    <cellStyle name="RowTitles1-Detail 3 2 2 3 8 2" xfId="13009" xr:uid="{00000000-0005-0000-0000-00005D3D0000}"/>
    <cellStyle name="RowTitles1-Detail 3 2 2 3 8 2 2" xfId="23378" xr:uid="{00000000-0005-0000-0000-00005E3D0000}"/>
    <cellStyle name="RowTitles1-Detail 3 2 2 3 8 2 2 2" xfId="34888" xr:uid="{00000000-0005-0000-0000-00005F3D0000}"/>
    <cellStyle name="RowTitles1-Detail 3 2 2 3 8 2 3" xfId="32238" xr:uid="{00000000-0005-0000-0000-0000603D0000}"/>
    <cellStyle name="RowTitles1-Detail 3 2 2 3 8 3" xfId="16620" xr:uid="{00000000-0005-0000-0000-0000613D0000}"/>
    <cellStyle name="RowTitles1-Detail 3 2 2 3 8 3 2" xfId="29286" xr:uid="{00000000-0005-0000-0000-0000623D0000}"/>
    <cellStyle name="RowTitles1-Detail 3 2 2 3 8 3 2 2" xfId="38073" xr:uid="{00000000-0005-0000-0000-0000633D0000}"/>
    <cellStyle name="RowTitles1-Detail 3 2 2 3 8 4" xfId="8831" xr:uid="{00000000-0005-0000-0000-0000643D0000}"/>
    <cellStyle name="RowTitles1-Detail 3 2 2 3 8 4 2" xfId="18768" xr:uid="{00000000-0005-0000-0000-0000653D0000}"/>
    <cellStyle name="RowTitles1-Detail 3 2 2 3 8 5" xfId="20697" xr:uid="{00000000-0005-0000-0000-0000663D0000}"/>
    <cellStyle name="RowTitles1-Detail 3 2 2 3 9" xfId="10840" xr:uid="{00000000-0005-0000-0000-0000673D0000}"/>
    <cellStyle name="RowTitles1-Detail 3 2 2 3 9 2" xfId="4892" xr:uid="{00000000-0005-0000-0000-0000683D0000}"/>
    <cellStyle name="RowTitles1-Detail 3 2 2 3 9 2 2" xfId="5649" xr:uid="{00000000-0005-0000-0000-0000693D0000}"/>
    <cellStyle name="RowTitles1-Detail 3 2 2 3_STUD aligned by INSTIT" xfId="4982" xr:uid="{00000000-0005-0000-0000-00006A3D0000}"/>
    <cellStyle name="RowTitles1-Detail 3 2 2 4" xfId="528" xr:uid="{00000000-0005-0000-0000-00006B3D0000}"/>
    <cellStyle name="RowTitles1-Detail 3 2 2 4 2" xfId="884" xr:uid="{00000000-0005-0000-0000-00006C3D0000}"/>
    <cellStyle name="RowTitles1-Detail 3 2 2 4 2 2" xfId="2481" xr:uid="{00000000-0005-0000-0000-00006D3D0000}"/>
    <cellStyle name="RowTitles1-Detail 3 2 2 4 2 2 2" xfId="12122" xr:uid="{00000000-0005-0000-0000-00006E3D0000}"/>
    <cellStyle name="RowTitles1-Detail 3 2 2 4 2 2 2 2" xfId="22522" xr:uid="{00000000-0005-0000-0000-00006F3D0000}"/>
    <cellStyle name="RowTitles1-Detail 3 2 2 4 2 2 2 2 2" xfId="34203" xr:uid="{00000000-0005-0000-0000-0000703D0000}"/>
    <cellStyle name="RowTitles1-Detail 3 2 2 4 2 2 2 3" xfId="31403" xr:uid="{00000000-0005-0000-0000-0000713D0000}"/>
    <cellStyle name="RowTitles1-Detail 3 2 2 4 2 2 3" xfId="15769" xr:uid="{00000000-0005-0000-0000-0000723D0000}"/>
    <cellStyle name="RowTitles1-Detail 3 2 2 4 2 2 3 2" xfId="28435" xr:uid="{00000000-0005-0000-0000-0000733D0000}"/>
    <cellStyle name="RowTitles1-Detail 3 2 2 4 2 2 3 2 2" xfId="37222" xr:uid="{00000000-0005-0000-0000-0000743D0000}"/>
    <cellStyle name="RowTitles1-Detail 3 2 2 4 2 2 4" xfId="6826" xr:uid="{00000000-0005-0000-0000-0000753D0000}"/>
    <cellStyle name="RowTitles1-Detail 3 2 2 4 2 2 4 2" xfId="20284" xr:uid="{00000000-0005-0000-0000-0000763D0000}"/>
    <cellStyle name="RowTitles1-Detail 3 2 2 4 2 2 5" xfId="20853" xr:uid="{00000000-0005-0000-0000-0000773D0000}"/>
    <cellStyle name="RowTitles1-Detail 3 2 2 4 2 3" xfId="3665" xr:uid="{00000000-0005-0000-0000-0000783D0000}"/>
    <cellStyle name="RowTitles1-Detail 3 2 2 4 2 3 2" xfId="13292" xr:uid="{00000000-0005-0000-0000-0000793D0000}"/>
    <cellStyle name="RowTitles1-Detail 3 2 2 4 2 3 2 2" xfId="23658" xr:uid="{00000000-0005-0000-0000-00007A3D0000}"/>
    <cellStyle name="RowTitles1-Detail 3 2 2 4 2 3 2 2 2" xfId="35063" xr:uid="{00000000-0005-0000-0000-00007B3D0000}"/>
    <cellStyle name="RowTitles1-Detail 3 2 2 4 2 3 2 3" xfId="32440" xr:uid="{00000000-0005-0000-0000-00007C3D0000}"/>
    <cellStyle name="RowTitles1-Detail 3 2 2 4 2 3 3" xfId="16898" xr:uid="{00000000-0005-0000-0000-00007D3D0000}"/>
    <cellStyle name="RowTitles1-Detail 3 2 2 4 2 3 3 2" xfId="29564" xr:uid="{00000000-0005-0000-0000-00007E3D0000}"/>
    <cellStyle name="RowTitles1-Detail 3 2 2 4 2 3 3 2 2" xfId="38343" xr:uid="{00000000-0005-0000-0000-00007F3D0000}"/>
    <cellStyle name="RowTitles1-Detail 3 2 2 4 2 3 4" xfId="8332" xr:uid="{00000000-0005-0000-0000-0000803D0000}"/>
    <cellStyle name="RowTitles1-Detail 3 2 2 4 2 3 4 2" xfId="25142" xr:uid="{00000000-0005-0000-0000-0000813D0000}"/>
    <cellStyle name="RowTitles1-Detail 3 2 2 4 2 3 5" xfId="20221" xr:uid="{00000000-0005-0000-0000-0000823D0000}"/>
    <cellStyle name="RowTitles1-Detail 3 2 2 4 2 4" xfId="9125" xr:uid="{00000000-0005-0000-0000-0000833D0000}"/>
    <cellStyle name="RowTitles1-Detail 3 2 2 4 2 4 2" xfId="26563" xr:uid="{00000000-0005-0000-0000-0000843D0000}"/>
    <cellStyle name="RowTitles1-Detail 3 2 2 4 2 5" xfId="10636" xr:uid="{00000000-0005-0000-0000-0000853D0000}"/>
    <cellStyle name="RowTitles1-Detail 3 2 2 4 2 5 2" xfId="21119" xr:uid="{00000000-0005-0000-0000-0000863D0000}"/>
    <cellStyle name="RowTitles1-Detail 3 2 2 4 2 5 2 2" xfId="33450" xr:uid="{00000000-0005-0000-0000-0000873D0000}"/>
    <cellStyle name="RowTitles1-Detail 3 2 2 4 2 5 3" xfId="30569" xr:uid="{00000000-0005-0000-0000-0000883D0000}"/>
    <cellStyle name="RowTitles1-Detail 3 2 2 4 2 6" xfId="14295" xr:uid="{00000000-0005-0000-0000-0000893D0000}"/>
    <cellStyle name="RowTitles1-Detail 3 2 2 4 2 6 2" xfId="26996" xr:uid="{00000000-0005-0000-0000-00008A3D0000}"/>
    <cellStyle name="RowTitles1-Detail 3 2 2 4 2 6 2 2" xfId="35838" xr:uid="{00000000-0005-0000-0000-00008B3D0000}"/>
    <cellStyle name="RowTitles1-Detail 3 2 2 4 3" xfId="1163" xr:uid="{00000000-0005-0000-0000-00008C3D0000}"/>
    <cellStyle name="RowTitles1-Detail 3 2 2 4 3 2" xfId="2482" xr:uid="{00000000-0005-0000-0000-00008D3D0000}"/>
    <cellStyle name="RowTitles1-Detail 3 2 2 4 3 2 2" xfId="12123" xr:uid="{00000000-0005-0000-0000-00008E3D0000}"/>
    <cellStyle name="RowTitles1-Detail 3 2 2 4 3 2 2 2" xfId="22523" xr:uid="{00000000-0005-0000-0000-00008F3D0000}"/>
    <cellStyle name="RowTitles1-Detail 3 2 2 4 3 2 2 2 2" xfId="34204" xr:uid="{00000000-0005-0000-0000-0000903D0000}"/>
    <cellStyle name="RowTitles1-Detail 3 2 2 4 3 2 2 3" xfId="31404" xr:uid="{00000000-0005-0000-0000-0000913D0000}"/>
    <cellStyle name="RowTitles1-Detail 3 2 2 4 3 2 3" xfId="15770" xr:uid="{00000000-0005-0000-0000-0000923D0000}"/>
    <cellStyle name="RowTitles1-Detail 3 2 2 4 3 2 3 2" xfId="28436" xr:uid="{00000000-0005-0000-0000-0000933D0000}"/>
    <cellStyle name="RowTitles1-Detail 3 2 2 4 3 2 3 2 2" xfId="37223" xr:uid="{00000000-0005-0000-0000-0000943D0000}"/>
    <cellStyle name="RowTitles1-Detail 3 2 2 4 3 2 4" xfId="7000" xr:uid="{00000000-0005-0000-0000-0000953D0000}"/>
    <cellStyle name="RowTitles1-Detail 3 2 2 4 3 2 4 2" xfId="18563" xr:uid="{00000000-0005-0000-0000-0000963D0000}"/>
    <cellStyle name="RowTitles1-Detail 3 2 2 4 3 2 5" xfId="25881" xr:uid="{00000000-0005-0000-0000-0000973D0000}"/>
    <cellStyle name="RowTitles1-Detail 3 2 2 4 3 3" xfId="3941" xr:uid="{00000000-0005-0000-0000-0000983D0000}"/>
    <cellStyle name="RowTitles1-Detail 3 2 2 4 3 3 2" xfId="13563" xr:uid="{00000000-0005-0000-0000-0000993D0000}"/>
    <cellStyle name="RowTitles1-Detail 3 2 2 4 3 3 2 2" xfId="23923" xr:uid="{00000000-0005-0000-0000-00009A3D0000}"/>
    <cellStyle name="RowTitles1-Detail 3 2 2 4 3 3 2 2 2" xfId="35228" xr:uid="{00000000-0005-0000-0000-00009B3D0000}"/>
    <cellStyle name="RowTitles1-Detail 3 2 2 4 3 3 2 3" xfId="32633" xr:uid="{00000000-0005-0000-0000-00009C3D0000}"/>
    <cellStyle name="RowTitles1-Detail 3 2 2 4 3 3 3" xfId="17153" xr:uid="{00000000-0005-0000-0000-00009D3D0000}"/>
    <cellStyle name="RowTitles1-Detail 3 2 2 4 3 3 3 2" xfId="29819" xr:uid="{00000000-0005-0000-0000-00009E3D0000}"/>
    <cellStyle name="RowTitles1-Detail 3 2 2 4 3 3 3 2 2" xfId="38596" xr:uid="{00000000-0005-0000-0000-00009F3D0000}"/>
    <cellStyle name="RowTitles1-Detail 3 2 2 4 3 3 4" xfId="8508" xr:uid="{00000000-0005-0000-0000-0000A03D0000}"/>
    <cellStyle name="RowTitles1-Detail 3 2 2 4 3 3 4 2" xfId="20547" xr:uid="{00000000-0005-0000-0000-0000A13D0000}"/>
    <cellStyle name="RowTitles1-Detail 3 2 2 4 3 3 5" xfId="25995" xr:uid="{00000000-0005-0000-0000-0000A23D0000}"/>
    <cellStyle name="RowTitles1-Detail 3 2 2 4 3 4" xfId="9304" xr:uid="{00000000-0005-0000-0000-0000A33D0000}"/>
    <cellStyle name="RowTitles1-Detail 3 2 2 4 3 4 2" xfId="4652" xr:uid="{00000000-0005-0000-0000-0000A43D0000}"/>
    <cellStyle name="RowTitles1-Detail 3 2 2 4 3 5" xfId="14541" xr:uid="{00000000-0005-0000-0000-0000A53D0000}"/>
    <cellStyle name="RowTitles1-Detail 3 2 2 4 3 5 2" xfId="27232" xr:uid="{00000000-0005-0000-0000-0000A63D0000}"/>
    <cellStyle name="RowTitles1-Detail 3 2 2 4 3 5 2 2" xfId="36067" xr:uid="{00000000-0005-0000-0000-0000A73D0000}"/>
    <cellStyle name="RowTitles1-Detail 3 2 2 4 3 6" xfId="5468" xr:uid="{00000000-0005-0000-0000-0000A83D0000}"/>
    <cellStyle name="RowTitles1-Detail 3 2 2 4 3 6 2" xfId="26252" xr:uid="{00000000-0005-0000-0000-0000A93D0000}"/>
    <cellStyle name="RowTitles1-Detail 3 2 2 4 3 7" xfId="25671" xr:uid="{00000000-0005-0000-0000-0000AA3D0000}"/>
    <cellStyle name="RowTitles1-Detail 3 2 2 4 4" xfId="1391" xr:uid="{00000000-0005-0000-0000-0000AB3D0000}"/>
    <cellStyle name="RowTitles1-Detail 3 2 2 4 4 2" xfId="2483" xr:uid="{00000000-0005-0000-0000-0000AC3D0000}"/>
    <cellStyle name="RowTitles1-Detail 3 2 2 4 4 2 2" xfId="12124" xr:uid="{00000000-0005-0000-0000-0000AD3D0000}"/>
    <cellStyle name="RowTitles1-Detail 3 2 2 4 4 2 2 2" xfId="22524" xr:uid="{00000000-0005-0000-0000-0000AE3D0000}"/>
    <cellStyle name="RowTitles1-Detail 3 2 2 4 4 2 2 2 2" xfId="34205" xr:uid="{00000000-0005-0000-0000-0000AF3D0000}"/>
    <cellStyle name="RowTitles1-Detail 3 2 2 4 4 2 2 3" xfId="31405" xr:uid="{00000000-0005-0000-0000-0000B03D0000}"/>
    <cellStyle name="RowTitles1-Detail 3 2 2 4 4 2 3" xfId="15771" xr:uid="{00000000-0005-0000-0000-0000B13D0000}"/>
    <cellStyle name="RowTitles1-Detail 3 2 2 4 4 2 3 2" xfId="28437" xr:uid="{00000000-0005-0000-0000-0000B23D0000}"/>
    <cellStyle name="RowTitles1-Detail 3 2 2 4 4 2 3 2 2" xfId="37224" xr:uid="{00000000-0005-0000-0000-0000B33D0000}"/>
    <cellStyle name="RowTitles1-Detail 3 2 2 4 4 2 4" xfId="7170" xr:uid="{00000000-0005-0000-0000-0000B43D0000}"/>
    <cellStyle name="RowTitles1-Detail 3 2 2 4 4 2 4 2" xfId="20279" xr:uid="{00000000-0005-0000-0000-0000B53D0000}"/>
    <cellStyle name="RowTitles1-Detail 3 2 2 4 4 2 5" xfId="25889" xr:uid="{00000000-0005-0000-0000-0000B63D0000}"/>
    <cellStyle name="RowTitles1-Detail 3 2 2 4 4 3" xfId="4169" xr:uid="{00000000-0005-0000-0000-0000B73D0000}"/>
    <cellStyle name="RowTitles1-Detail 3 2 2 4 4 3 2" xfId="13791" xr:uid="{00000000-0005-0000-0000-0000B83D0000}"/>
    <cellStyle name="RowTitles1-Detail 3 2 2 4 4 3 2 2" xfId="24140" xr:uid="{00000000-0005-0000-0000-0000B93D0000}"/>
    <cellStyle name="RowTitles1-Detail 3 2 2 4 4 3 2 2 2" xfId="35377" xr:uid="{00000000-0005-0000-0000-0000BA3D0000}"/>
    <cellStyle name="RowTitles1-Detail 3 2 2 4 4 3 2 3" xfId="32805" xr:uid="{00000000-0005-0000-0000-0000BB3D0000}"/>
    <cellStyle name="RowTitles1-Detail 3 2 2 4 4 3 3" xfId="17365" xr:uid="{00000000-0005-0000-0000-0000BC3D0000}"/>
    <cellStyle name="RowTitles1-Detail 3 2 2 4 4 3 3 2" xfId="30031" xr:uid="{00000000-0005-0000-0000-0000BD3D0000}"/>
    <cellStyle name="RowTitles1-Detail 3 2 2 4 4 3 3 2 2" xfId="38808" xr:uid="{00000000-0005-0000-0000-0000BE3D0000}"/>
    <cellStyle name="RowTitles1-Detail 3 2 2 4 4 3 4" xfId="8678" xr:uid="{00000000-0005-0000-0000-0000BF3D0000}"/>
    <cellStyle name="RowTitles1-Detail 3 2 2 4 4 3 4 2" xfId="25806" xr:uid="{00000000-0005-0000-0000-0000C03D0000}"/>
    <cellStyle name="RowTitles1-Detail 3 2 2 4 4 3 5" xfId="19492" xr:uid="{00000000-0005-0000-0000-0000C13D0000}"/>
    <cellStyle name="RowTitles1-Detail 3 2 2 4 4 4" xfId="9473" xr:uid="{00000000-0005-0000-0000-0000C23D0000}"/>
    <cellStyle name="RowTitles1-Detail 3 2 2 4 4 4 2" xfId="23591" xr:uid="{00000000-0005-0000-0000-0000C33D0000}"/>
    <cellStyle name="RowTitles1-Detail 3 2 2 4 4 5" xfId="11062" xr:uid="{00000000-0005-0000-0000-0000C43D0000}"/>
    <cellStyle name="RowTitles1-Detail 3 2 2 4 4 5 2" xfId="21499" xr:uid="{00000000-0005-0000-0000-0000C53D0000}"/>
    <cellStyle name="RowTitles1-Detail 3 2 2 4 4 5 2 2" xfId="33662" xr:uid="{00000000-0005-0000-0000-0000C63D0000}"/>
    <cellStyle name="RowTitles1-Detail 3 2 2 4 4 5 3" xfId="30820" xr:uid="{00000000-0005-0000-0000-0000C73D0000}"/>
    <cellStyle name="RowTitles1-Detail 3 2 2 4 4 6" xfId="14769" xr:uid="{00000000-0005-0000-0000-0000C83D0000}"/>
    <cellStyle name="RowTitles1-Detail 3 2 2 4 4 6 2" xfId="27452" xr:uid="{00000000-0005-0000-0000-0000C93D0000}"/>
    <cellStyle name="RowTitles1-Detail 3 2 2 4 4 6 2 2" xfId="36279" xr:uid="{00000000-0005-0000-0000-0000CA3D0000}"/>
    <cellStyle name="RowTitles1-Detail 3 2 2 4 4 7" xfId="5629" xr:uid="{00000000-0005-0000-0000-0000CB3D0000}"/>
    <cellStyle name="RowTitles1-Detail 3 2 2 4 4 7 2" xfId="25228" xr:uid="{00000000-0005-0000-0000-0000CC3D0000}"/>
    <cellStyle name="RowTitles1-Detail 3 2 2 4 4 8" xfId="26213" xr:uid="{00000000-0005-0000-0000-0000CD3D0000}"/>
    <cellStyle name="RowTitles1-Detail 3 2 2 4 5" xfId="1607" xr:uid="{00000000-0005-0000-0000-0000CE3D0000}"/>
    <cellStyle name="RowTitles1-Detail 3 2 2 4 5 2" xfId="2484" xr:uid="{00000000-0005-0000-0000-0000CF3D0000}"/>
    <cellStyle name="RowTitles1-Detail 3 2 2 4 5 2 2" xfId="12125" xr:uid="{00000000-0005-0000-0000-0000D03D0000}"/>
    <cellStyle name="RowTitles1-Detail 3 2 2 4 5 2 2 2" xfId="22525" xr:uid="{00000000-0005-0000-0000-0000D13D0000}"/>
    <cellStyle name="RowTitles1-Detail 3 2 2 4 5 2 2 2 2" xfId="34206" xr:uid="{00000000-0005-0000-0000-0000D23D0000}"/>
    <cellStyle name="RowTitles1-Detail 3 2 2 4 5 2 2 3" xfId="31406" xr:uid="{00000000-0005-0000-0000-0000D33D0000}"/>
    <cellStyle name="RowTitles1-Detail 3 2 2 4 5 2 3" xfId="15772" xr:uid="{00000000-0005-0000-0000-0000D43D0000}"/>
    <cellStyle name="RowTitles1-Detail 3 2 2 4 5 2 3 2" xfId="28438" xr:uid="{00000000-0005-0000-0000-0000D53D0000}"/>
    <cellStyle name="RowTitles1-Detail 3 2 2 4 5 2 3 2 2" xfId="37225" xr:uid="{00000000-0005-0000-0000-0000D63D0000}"/>
    <cellStyle name="RowTitles1-Detail 3 2 2 4 5 2 4" xfId="7430" xr:uid="{00000000-0005-0000-0000-0000D73D0000}"/>
    <cellStyle name="RowTitles1-Detail 3 2 2 4 5 2 4 2" xfId="24665" xr:uid="{00000000-0005-0000-0000-0000D83D0000}"/>
    <cellStyle name="RowTitles1-Detail 3 2 2 4 5 2 5" xfId="20149" xr:uid="{00000000-0005-0000-0000-0000D93D0000}"/>
    <cellStyle name="RowTitles1-Detail 3 2 2 4 5 3" xfId="4385" xr:uid="{00000000-0005-0000-0000-0000DA3D0000}"/>
    <cellStyle name="RowTitles1-Detail 3 2 2 4 5 3 2" xfId="14007" xr:uid="{00000000-0005-0000-0000-0000DB3D0000}"/>
    <cellStyle name="RowTitles1-Detail 3 2 2 4 5 3 2 2" xfId="24346" xr:uid="{00000000-0005-0000-0000-0000DC3D0000}"/>
    <cellStyle name="RowTitles1-Detail 3 2 2 4 5 3 2 2 2" xfId="35517" xr:uid="{00000000-0005-0000-0000-0000DD3D0000}"/>
    <cellStyle name="RowTitles1-Detail 3 2 2 4 5 3 2 3" xfId="32966" xr:uid="{00000000-0005-0000-0000-0000DE3D0000}"/>
    <cellStyle name="RowTitles1-Detail 3 2 2 4 5 3 3" xfId="17563" xr:uid="{00000000-0005-0000-0000-0000DF3D0000}"/>
    <cellStyle name="RowTitles1-Detail 3 2 2 4 5 3 3 2" xfId="30229" xr:uid="{00000000-0005-0000-0000-0000E03D0000}"/>
    <cellStyle name="RowTitles1-Detail 3 2 2 4 5 3 3 2 2" xfId="39006" xr:uid="{00000000-0005-0000-0000-0000E13D0000}"/>
    <cellStyle name="RowTitles1-Detail 3 2 2 4 5 3 4" xfId="9753" xr:uid="{00000000-0005-0000-0000-0000E23D0000}"/>
    <cellStyle name="RowTitles1-Detail 3 2 2 4 5 3 4 2" xfId="26513" xr:uid="{00000000-0005-0000-0000-0000E33D0000}"/>
    <cellStyle name="RowTitles1-Detail 3 2 2 4 5 3 5" xfId="20187" xr:uid="{00000000-0005-0000-0000-0000E43D0000}"/>
    <cellStyle name="RowTitles1-Detail 3 2 2 4 5 4" xfId="11278" xr:uid="{00000000-0005-0000-0000-0000E53D0000}"/>
    <cellStyle name="RowTitles1-Detail 3 2 2 4 5 4 2" xfId="21707" xr:uid="{00000000-0005-0000-0000-0000E63D0000}"/>
    <cellStyle name="RowTitles1-Detail 3 2 2 4 5 4 2 2" xfId="33802" xr:uid="{00000000-0005-0000-0000-0000E73D0000}"/>
    <cellStyle name="RowTitles1-Detail 3 2 2 4 5 4 3" xfId="30981" xr:uid="{00000000-0005-0000-0000-0000E83D0000}"/>
    <cellStyle name="RowTitles1-Detail 3 2 2 4 5 5" xfId="14985" xr:uid="{00000000-0005-0000-0000-0000E93D0000}"/>
    <cellStyle name="RowTitles1-Detail 3 2 2 4 5 5 2" xfId="27659" xr:uid="{00000000-0005-0000-0000-0000EA3D0000}"/>
    <cellStyle name="RowTitles1-Detail 3 2 2 4 5 5 2 2" xfId="36477" xr:uid="{00000000-0005-0000-0000-0000EB3D0000}"/>
    <cellStyle name="RowTitles1-Detail 3 2 2 4 5 6" xfId="5885" xr:uid="{00000000-0005-0000-0000-0000EC3D0000}"/>
    <cellStyle name="RowTitles1-Detail 3 2 2 4 5 6 2" xfId="19013" xr:uid="{00000000-0005-0000-0000-0000ED3D0000}"/>
    <cellStyle name="RowTitles1-Detail 3 2 2 4 5 7" xfId="18050" xr:uid="{00000000-0005-0000-0000-0000EE3D0000}"/>
    <cellStyle name="RowTitles1-Detail 3 2 2 4 6" xfId="1809" xr:uid="{00000000-0005-0000-0000-0000EF3D0000}"/>
    <cellStyle name="RowTitles1-Detail 3 2 2 4 6 2" xfId="2485" xr:uid="{00000000-0005-0000-0000-0000F03D0000}"/>
    <cellStyle name="RowTitles1-Detail 3 2 2 4 6 2 2" xfId="12126" xr:uid="{00000000-0005-0000-0000-0000F13D0000}"/>
    <cellStyle name="RowTitles1-Detail 3 2 2 4 6 2 2 2" xfId="22526" xr:uid="{00000000-0005-0000-0000-0000F23D0000}"/>
    <cellStyle name="RowTitles1-Detail 3 2 2 4 6 2 2 2 2" xfId="34207" xr:uid="{00000000-0005-0000-0000-0000F33D0000}"/>
    <cellStyle name="RowTitles1-Detail 3 2 2 4 6 2 2 3" xfId="31407" xr:uid="{00000000-0005-0000-0000-0000F43D0000}"/>
    <cellStyle name="RowTitles1-Detail 3 2 2 4 6 2 3" xfId="15773" xr:uid="{00000000-0005-0000-0000-0000F53D0000}"/>
    <cellStyle name="RowTitles1-Detail 3 2 2 4 6 2 3 2" xfId="28439" xr:uid="{00000000-0005-0000-0000-0000F63D0000}"/>
    <cellStyle name="RowTitles1-Detail 3 2 2 4 6 2 3 2 2" xfId="37226" xr:uid="{00000000-0005-0000-0000-0000F73D0000}"/>
    <cellStyle name="RowTitles1-Detail 3 2 2 4 6 2 4" xfId="7431" xr:uid="{00000000-0005-0000-0000-0000F83D0000}"/>
    <cellStyle name="RowTitles1-Detail 3 2 2 4 6 2 4 2" xfId="20175" xr:uid="{00000000-0005-0000-0000-0000F93D0000}"/>
    <cellStyle name="RowTitles1-Detail 3 2 2 4 6 2 5" xfId="5203" xr:uid="{00000000-0005-0000-0000-0000FA3D0000}"/>
    <cellStyle name="RowTitles1-Detail 3 2 2 4 6 3" xfId="4587" xr:uid="{00000000-0005-0000-0000-0000FB3D0000}"/>
    <cellStyle name="RowTitles1-Detail 3 2 2 4 6 3 2" xfId="14209" xr:uid="{00000000-0005-0000-0000-0000FC3D0000}"/>
    <cellStyle name="RowTitles1-Detail 3 2 2 4 6 3 2 2" xfId="24538" xr:uid="{00000000-0005-0000-0000-0000FD3D0000}"/>
    <cellStyle name="RowTitles1-Detail 3 2 2 4 6 3 2 2 2" xfId="35648" xr:uid="{00000000-0005-0000-0000-0000FE3D0000}"/>
    <cellStyle name="RowTitles1-Detail 3 2 2 4 6 3 2 3" xfId="33118" xr:uid="{00000000-0005-0000-0000-0000FF3D0000}"/>
    <cellStyle name="RowTitles1-Detail 3 2 2 4 6 3 3" xfId="17750" xr:uid="{00000000-0005-0000-0000-0000003E0000}"/>
    <cellStyle name="RowTitles1-Detail 3 2 2 4 6 3 3 2" xfId="30416" xr:uid="{00000000-0005-0000-0000-0000013E0000}"/>
    <cellStyle name="RowTitles1-Detail 3 2 2 4 6 3 3 2 2" xfId="39193" xr:uid="{00000000-0005-0000-0000-0000023E0000}"/>
    <cellStyle name="RowTitles1-Detail 3 2 2 4 6 3 4" xfId="9754" xr:uid="{00000000-0005-0000-0000-0000033E0000}"/>
    <cellStyle name="RowTitles1-Detail 3 2 2 4 6 3 4 2" xfId="26287" xr:uid="{00000000-0005-0000-0000-0000043E0000}"/>
    <cellStyle name="RowTitles1-Detail 3 2 2 4 6 3 5" xfId="18875" xr:uid="{00000000-0005-0000-0000-0000053E0000}"/>
    <cellStyle name="RowTitles1-Detail 3 2 2 4 6 4" xfId="11480" xr:uid="{00000000-0005-0000-0000-0000063E0000}"/>
    <cellStyle name="RowTitles1-Detail 3 2 2 4 6 4 2" xfId="21903" xr:uid="{00000000-0005-0000-0000-0000073E0000}"/>
    <cellStyle name="RowTitles1-Detail 3 2 2 4 6 4 2 2" xfId="33933" xr:uid="{00000000-0005-0000-0000-0000083E0000}"/>
    <cellStyle name="RowTitles1-Detail 3 2 2 4 6 4 3" xfId="31133" xr:uid="{00000000-0005-0000-0000-0000093E0000}"/>
    <cellStyle name="RowTitles1-Detail 3 2 2 4 6 5" xfId="15187" xr:uid="{00000000-0005-0000-0000-00000A3E0000}"/>
    <cellStyle name="RowTitles1-Detail 3 2 2 4 6 5 2" xfId="27854" xr:uid="{00000000-0005-0000-0000-00000B3E0000}"/>
    <cellStyle name="RowTitles1-Detail 3 2 2 4 6 5 2 2" xfId="36664" xr:uid="{00000000-0005-0000-0000-00000C3E0000}"/>
    <cellStyle name="RowTitles1-Detail 3 2 2 4 6 6" xfId="5886" xr:uid="{00000000-0005-0000-0000-00000D3E0000}"/>
    <cellStyle name="RowTitles1-Detail 3 2 2 4 6 6 2" xfId="18212" xr:uid="{00000000-0005-0000-0000-00000E3E0000}"/>
    <cellStyle name="RowTitles1-Detail 3 2 2 4 6 7" xfId="19815" xr:uid="{00000000-0005-0000-0000-00000F3E0000}"/>
    <cellStyle name="RowTitles1-Detail 3 2 2 4 7" xfId="2480" xr:uid="{00000000-0005-0000-0000-0000103E0000}"/>
    <cellStyle name="RowTitles1-Detail 3 2 2 4 7 2" xfId="12121" xr:uid="{00000000-0005-0000-0000-0000113E0000}"/>
    <cellStyle name="RowTitles1-Detail 3 2 2 4 7 2 2" xfId="22521" xr:uid="{00000000-0005-0000-0000-0000123E0000}"/>
    <cellStyle name="RowTitles1-Detail 3 2 2 4 7 2 2 2" xfId="34202" xr:uid="{00000000-0005-0000-0000-0000133E0000}"/>
    <cellStyle name="RowTitles1-Detail 3 2 2 4 7 2 3" xfId="31402" xr:uid="{00000000-0005-0000-0000-0000143E0000}"/>
    <cellStyle name="RowTitles1-Detail 3 2 2 4 7 3" xfId="15768" xr:uid="{00000000-0005-0000-0000-0000153E0000}"/>
    <cellStyle name="RowTitles1-Detail 3 2 2 4 7 3 2" xfId="28434" xr:uid="{00000000-0005-0000-0000-0000163E0000}"/>
    <cellStyle name="RowTitles1-Detail 3 2 2 4 7 3 2 2" xfId="37221" xr:uid="{00000000-0005-0000-0000-0000173E0000}"/>
    <cellStyle name="RowTitles1-Detail 3 2 2 4 7 4" xfId="6563" xr:uid="{00000000-0005-0000-0000-0000183E0000}"/>
    <cellStyle name="RowTitles1-Detail 3 2 2 4 7 4 2" xfId="24637" xr:uid="{00000000-0005-0000-0000-0000193E0000}"/>
    <cellStyle name="RowTitles1-Detail 3 2 2 4 7 5" xfId="20414" xr:uid="{00000000-0005-0000-0000-00001A3E0000}"/>
    <cellStyle name="RowTitles1-Detail 3 2 2 4 8" xfId="8809" xr:uid="{00000000-0005-0000-0000-00001B3E0000}"/>
    <cellStyle name="RowTitles1-Detail 3 2 2 4 8 2" xfId="26447" xr:uid="{00000000-0005-0000-0000-00001C3E0000}"/>
    <cellStyle name="RowTitles1-Detail 3 2 2 4 9" xfId="10282" xr:uid="{00000000-0005-0000-0000-00001D3E0000}"/>
    <cellStyle name="RowTitles1-Detail 3 2 2 4 9 2" xfId="5437" xr:uid="{00000000-0005-0000-0000-00001E3E0000}"/>
    <cellStyle name="RowTitles1-Detail 3 2 2 4 9 2 2" xfId="24890" xr:uid="{00000000-0005-0000-0000-00001F3E0000}"/>
    <cellStyle name="RowTitles1-Detail 3 2 2 4_STUD aligned by INSTIT" xfId="4983" xr:uid="{00000000-0005-0000-0000-0000203E0000}"/>
    <cellStyle name="RowTitles1-Detail 3 2 2 5" xfId="698" xr:uid="{00000000-0005-0000-0000-0000213E0000}"/>
    <cellStyle name="RowTitles1-Detail 3 2 2 5 2" xfId="2486" xr:uid="{00000000-0005-0000-0000-0000223E0000}"/>
    <cellStyle name="RowTitles1-Detail 3 2 2 5 2 2" xfId="12127" xr:uid="{00000000-0005-0000-0000-0000233E0000}"/>
    <cellStyle name="RowTitles1-Detail 3 2 2 5 2 2 2" xfId="22527" xr:uid="{00000000-0005-0000-0000-0000243E0000}"/>
    <cellStyle name="RowTitles1-Detail 3 2 2 5 2 2 2 2" xfId="34208" xr:uid="{00000000-0005-0000-0000-0000253E0000}"/>
    <cellStyle name="RowTitles1-Detail 3 2 2 5 2 2 3" xfId="31408" xr:uid="{00000000-0005-0000-0000-0000263E0000}"/>
    <cellStyle name="RowTitles1-Detail 3 2 2 5 2 3" xfId="15774" xr:uid="{00000000-0005-0000-0000-0000273E0000}"/>
    <cellStyle name="RowTitles1-Detail 3 2 2 5 2 3 2" xfId="28440" xr:uid="{00000000-0005-0000-0000-0000283E0000}"/>
    <cellStyle name="RowTitles1-Detail 3 2 2 5 2 3 2 2" xfId="37227" xr:uid="{00000000-0005-0000-0000-0000293E0000}"/>
    <cellStyle name="RowTitles1-Detail 3 2 2 5 2 4" xfId="6677" xr:uid="{00000000-0005-0000-0000-00002A3E0000}"/>
    <cellStyle name="RowTitles1-Detail 3 2 2 5 2 4 2" xfId="26855" xr:uid="{00000000-0005-0000-0000-00002B3E0000}"/>
    <cellStyle name="RowTitles1-Detail 3 2 2 5 2 5" xfId="17983" xr:uid="{00000000-0005-0000-0000-00002C3E0000}"/>
    <cellStyle name="RowTitles1-Detail 3 2 2 5 3" xfId="3483" xr:uid="{00000000-0005-0000-0000-00002D3E0000}"/>
    <cellStyle name="RowTitles1-Detail 3 2 2 5 3 2" xfId="13117" xr:uid="{00000000-0005-0000-0000-00002E3E0000}"/>
    <cellStyle name="RowTitles1-Detail 3 2 2 5 3 2 2" xfId="23485" xr:uid="{00000000-0005-0000-0000-00002F3E0000}"/>
    <cellStyle name="RowTitles1-Detail 3 2 2 5 3 2 2 2" xfId="34947" xr:uid="{00000000-0005-0000-0000-0000303E0000}"/>
    <cellStyle name="RowTitles1-Detail 3 2 2 5 3 2 3" xfId="32306" xr:uid="{00000000-0005-0000-0000-0000313E0000}"/>
    <cellStyle name="RowTitles1-Detail 3 2 2 5 3 3" xfId="16726" xr:uid="{00000000-0005-0000-0000-0000323E0000}"/>
    <cellStyle name="RowTitles1-Detail 3 2 2 5 3 3 2" xfId="29392" xr:uid="{00000000-0005-0000-0000-0000333E0000}"/>
    <cellStyle name="RowTitles1-Detail 3 2 2 5 3 3 2 2" xfId="38175" xr:uid="{00000000-0005-0000-0000-0000343E0000}"/>
    <cellStyle name="RowTitles1-Detail 3 2 2 5 3 4" xfId="8184" xr:uid="{00000000-0005-0000-0000-0000353E0000}"/>
    <cellStyle name="RowTitles1-Detail 3 2 2 5 3 4 2" xfId="18694" xr:uid="{00000000-0005-0000-0000-0000363E0000}"/>
    <cellStyle name="RowTitles1-Detail 3 2 2 5 3 5" xfId="20606" xr:uid="{00000000-0005-0000-0000-0000373E0000}"/>
    <cellStyle name="RowTitles1-Detail 3 2 2 5 4" xfId="8018" xr:uid="{00000000-0005-0000-0000-0000383E0000}"/>
    <cellStyle name="RowTitles1-Detail 3 2 2 5 4 2" xfId="18215" xr:uid="{00000000-0005-0000-0000-0000393E0000}"/>
    <cellStyle name="RowTitles1-Detail 3 2 2 5 5" xfId="10485" xr:uid="{00000000-0005-0000-0000-00003A3E0000}"/>
    <cellStyle name="RowTitles1-Detail 3 2 2 5 5 2" xfId="20987" xr:uid="{00000000-0005-0000-0000-00003B3E0000}"/>
    <cellStyle name="RowTitles1-Detail 3 2 2 5 5 2 2" xfId="33375" xr:uid="{00000000-0005-0000-0000-00003C3E0000}"/>
    <cellStyle name="RowTitles1-Detail 3 2 2 5 5 3" xfId="30482" xr:uid="{00000000-0005-0000-0000-00003D3E0000}"/>
    <cellStyle name="RowTitles1-Detail 3 2 2 5 6" xfId="10325" xr:uid="{00000000-0005-0000-0000-00003E3E0000}"/>
    <cellStyle name="RowTitles1-Detail 3 2 2 5 6 2" xfId="18150" xr:uid="{00000000-0005-0000-0000-00003F3E0000}"/>
    <cellStyle name="RowTitles1-Detail 3 2 2 5 6 2 2" xfId="33175" xr:uid="{00000000-0005-0000-0000-0000403E0000}"/>
    <cellStyle name="RowTitles1-Detail 3 2 2 6" xfId="977" xr:uid="{00000000-0005-0000-0000-0000413E0000}"/>
    <cellStyle name="RowTitles1-Detail 3 2 2 6 2" xfId="2487" xr:uid="{00000000-0005-0000-0000-0000423E0000}"/>
    <cellStyle name="RowTitles1-Detail 3 2 2 6 2 2" xfId="12128" xr:uid="{00000000-0005-0000-0000-0000433E0000}"/>
    <cellStyle name="RowTitles1-Detail 3 2 2 6 2 2 2" xfId="22528" xr:uid="{00000000-0005-0000-0000-0000443E0000}"/>
    <cellStyle name="RowTitles1-Detail 3 2 2 6 2 2 2 2" xfId="34209" xr:uid="{00000000-0005-0000-0000-0000453E0000}"/>
    <cellStyle name="RowTitles1-Detail 3 2 2 6 2 2 3" xfId="31409" xr:uid="{00000000-0005-0000-0000-0000463E0000}"/>
    <cellStyle name="RowTitles1-Detail 3 2 2 6 2 3" xfId="15775" xr:uid="{00000000-0005-0000-0000-0000473E0000}"/>
    <cellStyle name="RowTitles1-Detail 3 2 2 6 2 3 2" xfId="28441" xr:uid="{00000000-0005-0000-0000-0000483E0000}"/>
    <cellStyle name="RowTitles1-Detail 3 2 2 6 2 3 2 2" xfId="37228" xr:uid="{00000000-0005-0000-0000-0000493E0000}"/>
    <cellStyle name="RowTitles1-Detail 3 2 2 6 2 4" xfId="6686" xr:uid="{00000000-0005-0000-0000-00004A3E0000}"/>
    <cellStyle name="RowTitles1-Detail 3 2 2 6 2 4 2" xfId="19209" xr:uid="{00000000-0005-0000-0000-00004B3E0000}"/>
    <cellStyle name="RowTitles1-Detail 3 2 2 6 2 5" xfId="22237" xr:uid="{00000000-0005-0000-0000-00004C3E0000}"/>
    <cellStyle name="RowTitles1-Detail 3 2 2 6 3" xfId="3755" xr:uid="{00000000-0005-0000-0000-00004D3E0000}"/>
    <cellStyle name="RowTitles1-Detail 3 2 2 6 3 2" xfId="13382" xr:uid="{00000000-0005-0000-0000-00004E3E0000}"/>
    <cellStyle name="RowTitles1-Detail 3 2 2 6 3 2 2" xfId="23747" xr:uid="{00000000-0005-0000-0000-00004F3E0000}"/>
    <cellStyle name="RowTitles1-Detail 3 2 2 6 3 2 2 2" xfId="35112" xr:uid="{00000000-0005-0000-0000-0000503E0000}"/>
    <cellStyle name="RowTitles1-Detail 3 2 2 6 3 2 3" xfId="32497" xr:uid="{00000000-0005-0000-0000-0000513E0000}"/>
    <cellStyle name="RowTitles1-Detail 3 2 2 6 3 3" xfId="16981" xr:uid="{00000000-0005-0000-0000-0000523E0000}"/>
    <cellStyle name="RowTitles1-Detail 3 2 2 6 3 3 2" xfId="29647" xr:uid="{00000000-0005-0000-0000-0000533E0000}"/>
    <cellStyle name="RowTitles1-Detail 3 2 2 6 3 3 2 2" xfId="38426" xr:uid="{00000000-0005-0000-0000-0000543E0000}"/>
    <cellStyle name="RowTitles1-Detail 3 2 2 6 3 4" xfId="8193" xr:uid="{00000000-0005-0000-0000-0000553E0000}"/>
    <cellStyle name="RowTitles1-Detail 3 2 2 6 3 4 2" xfId="25645" xr:uid="{00000000-0005-0000-0000-0000563E0000}"/>
    <cellStyle name="RowTitles1-Detail 3 2 2 6 3 5" xfId="20338" xr:uid="{00000000-0005-0000-0000-0000573E0000}"/>
    <cellStyle name="RowTitles1-Detail 3 2 2 6 4" xfId="8714" xr:uid="{00000000-0005-0000-0000-0000583E0000}"/>
    <cellStyle name="RowTitles1-Detail 3 2 2 6 4 2" xfId="26852" xr:uid="{00000000-0005-0000-0000-0000593E0000}"/>
    <cellStyle name="RowTitles1-Detail 3 2 2 6 5" xfId="14384" xr:uid="{00000000-0005-0000-0000-00005A3E0000}"/>
    <cellStyle name="RowTitles1-Detail 3 2 2 6 5 2" xfId="27081" xr:uid="{00000000-0005-0000-0000-00005B3E0000}"/>
    <cellStyle name="RowTitles1-Detail 3 2 2 6 5 2 2" xfId="35920" xr:uid="{00000000-0005-0000-0000-00005C3E0000}"/>
    <cellStyle name="RowTitles1-Detail 3 2 2 6 6" xfId="5222" xr:uid="{00000000-0005-0000-0000-00005D3E0000}"/>
    <cellStyle name="RowTitles1-Detail 3 2 2 6 6 2" xfId="24874" xr:uid="{00000000-0005-0000-0000-00005E3E0000}"/>
    <cellStyle name="RowTitles1-Detail 3 2 2 6 7" xfId="5302" xr:uid="{00000000-0005-0000-0000-00005F3E0000}"/>
    <cellStyle name="RowTitles1-Detail 3 2 2 7" xfId="1211" xr:uid="{00000000-0005-0000-0000-0000603E0000}"/>
    <cellStyle name="RowTitles1-Detail 3 2 2 7 2" xfId="2488" xr:uid="{00000000-0005-0000-0000-0000613E0000}"/>
    <cellStyle name="RowTitles1-Detail 3 2 2 7 2 2" xfId="12129" xr:uid="{00000000-0005-0000-0000-0000623E0000}"/>
    <cellStyle name="RowTitles1-Detail 3 2 2 7 2 2 2" xfId="22529" xr:uid="{00000000-0005-0000-0000-0000633E0000}"/>
    <cellStyle name="RowTitles1-Detail 3 2 2 7 2 2 2 2" xfId="34210" xr:uid="{00000000-0005-0000-0000-0000643E0000}"/>
    <cellStyle name="RowTitles1-Detail 3 2 2 7 2 2 3" xfId="31410" xr:uid="{00000000-0005-0000-0000-0000653E0000}"/>
    <cellStyle name="RowTitles1-Detail 3 2 2 7 2 3" xfId="15776" xr:uid="{00000000-0005-0000-0000-0000663E0000}"/>
    <cellStyle name="RowTitles1-Detail 3 2 2 7 2 3 2" xfId="28442" xr:uid="{00000000-0005-0000-0000-0000673E0000}"/>
    <cellStyle name="RowTitles1-Detail 3 2 2 7 2 3 2 2" xfId="37229" xr:uid="{00000000-0005-0000-0000-0000683E0000}"/>
    <cellStyle name="RowTitles1-Detail 3 2 2 7 2 4" xfId="7065" xr:uid="{00000000-0005-0000-0000-0000693E0000}"/>
    <cellStyle name="RowTitles1-Detail 3 2 2 7 2 4 2" xfId="18905" xr:uid="{00000000-0005-0000-0000-00006A3E0000}"/>
    <cellStyle name="RowTitles1-Detail 3 2 2 7 2 5" xfId="26866" xr:uid="{00000000-0005-0000-0000-00006B3E0000}"/>
    <cellStyle name="RowTitles1-Detail 3 2 2 7 3" xfId="3989" xr:uid="{00000000-0005-0000-0000-00006C3E0000}"/>
    <cellStyle name="RowTitles1-Detail 3 2 2 7 3 2" xfId="13611" xr:uid="{00000000-0005-0000-0000-00006D3E0000}"/>
    <cellStyle name="RowTitles1-Detail 3 2 2 7 3 2 2" xfId="23968" xr:uid="{00000000-0005-0000-0000-00006E3E0000}"/>
    <cellStyle name="RowTitles1-Detail 3 2 2 7 3 2 2 2" xfId="35259" xr:uid="{00000000-0005-0000-0000-00006F3E0000}"/>
    <cellStyle name="RowTitles1-Detail 3 2 2 7 3 2 3" xfId="32669" xr:uid="{00000000-0005-0000-0000-0000703E0000}"/>
    <cellStyle name="RowTitles1-Detail 3 2 2 7 3 3" xfId="17195" xr:uid="{00000000-0005-0000-0000-0000713E0000}"/>
    <cellStyle name="RowTitles1-Detail 3 2 2 7 3 3 2" xfId="29861" xr:uid="{00000000-0005-0000-0000-0000723E0000}"/>
    <cellStyle name="RowTitles1-Detail 3 2 2 7 3 3 2 2" xfId="38638" xr:uid="{00000000-0005-0000-0000-0000733E0000}"/>
    <cellStyle name="RowTitles1-Detail 3 2 2 7 3 4" xfId="8573" xr:uid="{00000000-0005-0000-0000-0000743E0000}"/>
    <cellStyle name="RowTitles1-Detail 3 2 2 7 3 4 2" xfId="4866" xr:uid="{00000000-0005-0000-0000-0000753E0000}"/>
    <cellStyle name="RowTitles1-Detail 3 2 2 7 3 5" xfId="17920" xr:uid="{00000000-0005-0000-0000-0000763E0000}"/>
    <cellStyle name="RowTitles1-Detail 3 2 2 7 4" xfId="9369" xr:uid="{00000000-0005-0000-0000-0000773E0000}"/>
    <cellStyle name="RowTitles1-Detail 3 2 2 7 4 2" xfId="26070" xr:uid="{00000000-0005-0000-0000-0000783E0000}"/>
    <cellStyle name="RowTitles1-Detail 3 2 2 7 5" xfId="10882" xr:uid="{00000000-0005-0000-0000-0000793E0000}"/>
    <cellStyle name="RowTitles1-Detail 3 2 2 7 5 2" xfId="21326" xr:uid="{00000000-0005-0000-0000-00007A3E0000}"/>
    <cellStyle name="RowTitles1-Detail 3 2 2 7 5 2 2" xfId="33544" xr:uid="{00000000-0005-0000-0000-00007B3E0000}"/>
    <cellStyle name="RowTitles1-Detail 3 2 2 7 5 3" xfId="30684" xr:uid="{00000000-0005-0000-0000-00007C3E0000}"/>
    <cellStyle name="RowTitles1-Detail 3 2 2 7 6" xfId="14589" xr:uid="{00000000-0005-0000-0000-00007D3E0000}"/>
    <cellStyle name="RowTitles1-Detail 3 2 2 7 6 2" xfId="27278" xr:uid="{00000000-0005-0000-0000-00007E3E0000}"/>
    <cellStyle name="RowTitles1-Detail 3 2 2 7 6 2 2" xfId="36109" xr:uid="{00000000-0005-0000-0000-00007F3E0000}"/>
    <cellStyle name="RowTitles1-Detail 3 2 2 7 7" xfId="5525" xr:uid="{00000000-0005-0000-0000-0000803E0000}"/>
    <cellStyle name="RowTitles1-Detail 3 2 2 7 7 2" xfId="25903" xr:uid="{00000000-0005-0000-0000-0000813E0000}"/>
    <cellStyle name="RowTitles1-Detail 3 2 2 7 8" xfId="25028" xr:uid="{00000000-0005-0000-0000-0000823E0000}"/>
    <cellStyle name="RowTitles1-Detail 3 2 2 8" xfId="1431" xr:uid="{00000000-0005-0000-0000-0000833E0000}"/>
    <cellStyle name="RowTitles1-Detail 3 2 2 8 2" xfId="2489" xr:uid="{00000000-0005-0000-0000-0000843E0000}"/>
    <cellStyle name="RowTitles1-Detail 3 2 2 8 2 2" xfId="12130" xr:uid="{00000000-0005-0000-0000-0000853E0000}"/>
    <cellStyle name="RowTitles1-Detail 3 2 2 8 2 2 2" xfId="22530" xr:uid="{00000000-0005-0000-0000-0000863E0000}"/>
    <cellStyle name="RowTitles1-Detail 3 2 2 8 2 2 2 2" xfId="34211" xr:uid="{00000000-0005-0000-0000-0000873E0000}"/>
    <cellStyle name="RowTitles1-Detail 3 2 2 8 2 2 3" xfId="31411" xr:uid="{00000000-0005-0000-0000-0000883E0000}"/>
    <cellStyle name="RowTitles1-Detail 3 2 2 8 2 3" xfId="15777" xr:uid="{00000000-0005-0000-0000-0000893E0000}"/>
    <cellStyle name="RowTitles1-Detail 3 2 2 8 2 3 2" xfId="28443" xr:uid="{00000000-0005-0000-0000-00008A3E0000}"/>
    <cellStyle name="RowTitles1-Detail 3 2 2 8 2 3 2 2" xfId="37230" xr:uid="{00000000-0005-0000-0000-00008B3E0000}"/>
    <cellStyle name="RowTitles1-Detail 3 2 2 8 2 4" xfId="7432" xr:uid="{00000000-0005-0000-0000-00008C3E0000}"/>
    <cellStyle name="RowTitles1-Detail 3 2 2 8 2 4 2" xfId="5655" xr:uid="{00000000-0005-0000-0000-00008D3E0000}"/>
    <cellStyle name="RowTitles1-Detail 3 2 2 8 2 5" xfId="25389" xr:uid="{00000000-0005-0000-0000-00008E3E0000}"/>
    <cellStyle name="RowTitles1-Detail 3 2 2 8 3" xfId="4209" xr:uid="{00000000-0005-0000-0000-00008F3E0000}"/>
    <cellStyle name="RowTitles1-Detail 3 2 2 8 3 2" xfId="13831" xr:uid="{00000000-0005-0000-0000-0000903E0000}"/>
    <cellStyle name="RowTitles1-Detail 3 2 2 8 3 2 2" xfId="24176" xr:uid="{00000000-0005-0000-0000-0000913E0000}"/>
    <cellStyle name="RowTitles1-Detail 3 2 2 8 3 2 2 2" xfId="35401" xr:uid="{00000000-0005-0000-0000-0000923E0000}"/>
    <cellStyle name="RowTitles1-Detail 3 2 2 8 3 2 3" xfId="32832" xr:uid="{00000000-0005-0000-0000-0000933E0000}"/>
    <cellStyle name="RowTitles1-Detail 3 2 2 8 3 3" xfId="17397" xr:uid="{00000000-0005-0000-0000-0000943E0000}"/>
    <cellStyle name="RowTitles1-Detail 3 2 2 8 3 3 2" xfId="30063" xr:uid="{00000000-0005-0000-0000-0000953E0000}"/>
    <cellStyle name="RowTitles1-Detail 3 2 2 8 3 3 2 2" xfId="38840" xr:uid="{00000000-0005-0000-0000-0000963E0000}"/>
    <cellStyle name="RowTitles1-Detail 3 2 2 8 3 4" xfId="9755" xr:uid="{00000000-0005-0000-0000-0000973E0000}"/>
    <cellStyle name="RowTitles1-Detail 3 2 2 8 3 4 2" xfId="18235" xr:uid="{00000000-0005-0000-0000-0000983E0000}"/>
    <cellStyle name="RowTitles1-Detail 3 2 2 8 3 5" xfId="26707" xr:uid="{00000000-0005-0000-0000-0000993E0000}"/>
    <cellStyle name="RowTitles1-Detail 3 2 2 8 4" xfId="11102" xr:uid="{00000000-0005-0000-0000-00009A3E0000}"/>
    <cellStyle name="RowTitles1-Detail 3 2 2 8 4 2" xfId="21536" xr:uid="{00000000-0005-0000-0000-00009B3E0000}"/>
    <cellStyle name="RowTitles1-Detail 3 2 2 8 4 2 2" xfId="33686" xr:uid="{00000000-0005-0000-0000-00009C3E0000}"/>
    <cellStyle name="RowTitles1-Detail 3 2 2 8 4 3" xfId="30847" xr:uid="{00000000-0005-0000-0000-00009D3E0000}"/>
    <cellStyle name="RowTitles1-Detail 3 2 2 8 5" xfId="14809" xr:uid="{00000000-0005-0000-0000-00009E3E0000}"/>
    <cellStyle name="RowTitles1-Detail 3 2 2 8 5 2" xfId="27490" xr:uid="{00000000-0005-0000-0000-00009F3E0000}"/>
    <cellStyle name="RowTitles1-Detail 3 2 2 8 5 2 2" xfId="36311" xr:uid="{00000000-0005-0000-0000-0000A03E0000}"/>
    <cellStyle name="RowTitles1-Detail 3 2 2 8 6" xfId="5887" xr:uid="{00000000-0005-0000-0000-0000A13E0000}"/>
    <cellStyle name="RowTitles1-Detail 3 2 2 8 6 2" xfId="19701" xr:uid="{00000000-0005-0000-0000-0000A23E0000}"/>
    <cellStyle name="RowTitles1-Detail 3 2 2 8 7" xfId="26812" xr:uid="{00000000-0005-0000-0000-0000A33E0000}"/>
    <cellStyle name="RowTitles1-Detail 3 2 2 9" xfId="1635" xr:uid="{00000000-0005-0000-0000-0000A43E0000}"/>
    <cellStyle name="RowTitles1-Detail 3 2 2 9 2" xfId="2490" xr:uid="{00000000-0005-0000-0000-0000A53E0000}"/>
    <cellStyle name="RowTitles1-Detail 3 2 2 9 2 2" xfId="12131" xr:uid="{00000000-0005-0000-0000-0000A63E0000}"/>
    <cellStyle name="RowTitles1-Detail 3 2 2 9 2 2 2" xfId="22531" xr:uid="{00000000-0005-0000-0000-0000A73E0000}"/>
    <cellStyle name="RowTitles1-Detail 3 2 2 9 2 2 2 2" xfId="34212" xr:uid="{00000000-0005-0000-0000-0000A83E0000}"/>
    <cellStyle name="RowTitles1-Detail 3 2 2 9 2 2 3" xfId="31412" xr:uid="{00000000-0005-0000-0000-0000A93E0000}"/>
    <cellStyle name="RowTitles1-Detail 3 2 2 9 2 3" xfId="15778" xr:uid="{00000000-0005-0000-0000-0000AA3E0000}"/>
    <cellStyle name="RowTitles1-Detail 3 2 2 9 2 3 2" xfId="28444" xr:uid="{00000000-0005-0000-0000-0000AB3E0000}"/>
    <cellStyle name="RowTitles1-Detail 3 2 2 9 2 3 2 2" xfId="37231" xr:uid="{00000000-0005-0000-0000-0000AC3E0000}"/>
    <cellStyle name="RowTitles1-Detail 3 2 2 9 2 4" xfId="7433" xr:uid="{00000000-0005-0000-0000-0000AD3E0000}"/>
    <cellStyle name="RowTitles1-Detail 3 2 2 9 2 4 2" xfId="18342" xr:uid="{00000000-0005-0000-0000-0000AE3E0000}"/>
    <cellStyle name="RowTitles1-Detail 3 2 2 9 2 5" xfId="26572" xr:uid="{00000000-0005-0000-0000-0000AF3E0000}"/>
    <cellStyle name="RowTitles1-Detail 3 2 2 9 3" xfId="4413" xr:uid="{00000000-0005-0000-0000-0000B03E0000}"/>
    <cellStyle name="RowTitles1-Detail 3 2 2 9 3 2" xfId="14035" xr:uid="{00000000-0005-0000-0000-0000B13E0000}"/>
    <cellStyle name="RowTitles1-Detail 3 2 2 9 3 2 2" xfId="24372" xr:uid="{00000000-0005-0000-0000-0000B23E0000}"/>
    <cellStyle name="RowTitles1-Detail 3 2 2 9 3 2 2 2" xfId="35534" xr:uid="{00000000-0005-0000-0000-0000B33E0000}"/>
    <cellStyle name="RowTitles1-Detail 3 2 2 9 3 2 3" xfId="32986" xr:uid="{00000000-0005-0000-0000-0000B43E0000}"/>
    <cellStyle name="RowTitles1-Detail 3 2 2 9 3 3" xfId="17586" xr:uid="{00000000-0005-0000-0000-0000B53E0000}"/>
    <cellStyle name="RowTitles1-Detail 3 2 2 9 3 3 2" xfId="30252" xr:uid="{00000000-0005-0000-0000-0000B63E0000}"/>
    <cellStyle name="RowTitles1-Detail 3 2 2 9 3 3 2 2" xfId="39029" xr:uid="{00000000-0005-0000-0000-0000B73E0000}"/>
    <cellStyle name="RowTitles1-Detail 3 2 2 9 3 4" xfId="9756" xr:uid="{00000000-0005-0000-0000-0000B83E0000}"/>
    <cellStyle name="RowTitles1-Detail 3 2 2 9 3 4 2" xfId="24853" xr:uid="{00000000-0005-0000-0000-0000B93E0000}"/>
    <cellStyle name="RowTitles1-Detail 3 2 2 9 3 5" xfId="26900" xr:uid="{00000000-0005-0000-0000-0000BA3E0000}"/>
    <cellStyle name="RowTitles1-Detail 3 2 2 9 4" xfId="11306" xr:uid="{00000000-0005-0000-0000-0000BB3E0000}"/>
    <cellStyle name="RowTitles1-Detail 3 2 2 9 4 2" xfId="21735" xr:uid="{00000000-0005-0000-0000-0000BC3E0000}"/>
    <cellStyle name="RowTitles1-Detail 3 2 2 9 4 2 2" xfId="33819" xr:uid="{00000000-0005-0000-0000-0000BD3E0000}"/>
    <cellStyle name="RowTitles1-Detail 3 2 2 9 4 3" xfId="31001" xr:uid="{00000000-0005-0000-0000-0000BE3E0000}"/>
    <cellStyle name="RowTitles1-Detail 3 2 2 9 5" xfId="15013" xr:uid="{00000000-0005-0000-0000-0000BF3E0000}"/>
    <cellStyle name="RowTitles1-Detail 3 2 2 9 5 2" xfId="27686" xr:uid="{00000000-0005-0000-0000-0000C03E0000}"/>
    <cellStyle name="RowTitles1-Detail 3 2 2 9 5 2 2" xfId="36500" xr:uid="{00000000-0005-0000-0000-0000C13E0000}"/>
    <cellStyle name="RowTitles1-Detail 3 2 2 9 6" xfId="5888" xr:uid="{00000000-0005-0000-0000-0000C23E0000}"/>
    <cellStyle name="RowTitles1-Detail 3 2 2 9 6 2" xfId="20374" xr:uid="{00000000-0005-0000-0000-0000C33E0000}"/>
    <cellStyle name="RowTitles1-Detail 3 2 2 9 7" xfId="5500" xr:uid="{00000000-0005-0000-0000-0000C43E0000}"/>
    <cellStyle name="RowTitles1-Detail 3 2 2_STUD aligned by INSTIT" xfId="4980" xr:uid="{00000000-0005-0000-0000-0000C53E0000}"/>
    <cellStyle name="RowTitles1-Detail 3 2 3" xfId="403" xr:uid="{00000000-0005-0000-0000-0000C63E0000}"/>
    <cellStyle name="RowTitles1-Detail 3 2 3 2" xfId="759" xr:uid="{00000000-0005-0000-0000-0000C73E0000}"/>
    <cellStyle name="RowTitles1-Detail 3 2 3 2 2" xfId="2492" xr:uid="{00000000-0005-0000-0000-0000C83E0000}"/>
    <cellStyle name="RowTitles1-Detail 3 2 3 2 2 2" xfId="12133" xr:uid="{00000000-0005-0000-0000-0000C93E0000}"/>
    <cellStyle name="RowTitles1-Detail 3 2 3 2 2 2 2" xfId="22533" xr:uid="{00000000-0005-0000-0000-0000CA3E0000}"/>
    <cellStyle name="RowTitles1-Detail 3 2 3 2 2 2 2 2" xfId="34214" xr:uid="{00000000-0005-0000-0000-0000CB3E0000}"/>
    <cellStyle name="RowTitles1-Detail 3 2 3 2 2 2 3" xfId="31414" xr:uid="{00000000-0005-0000-0000-0000CC3E0000}"/>
    <cellStyle name="RowTitles1-Detail 3 2 3 2 2 3" xfId="15780" xr:uid="{00000000-0005-0000-0000-0000CD3E0000}"/>
    <cellStyle name="RowTitles1-Detail 3 2 3 2 2 3 2" xfId="28446" xr:uid="{00000000-0005-0000-0000-0000CE3E0000}"/>
    <cellStyle name="RowTitles1-Detail 3 2 3 2 2 3 2 2" xfId="37233" xr:uid="{00000000-0005-0000-0000-0000CF3E0000}"/>
    <cellStyle name="RowTitles1-Detail 3 2 3 2 2 4" xfId="6883" xr:uid="{00000000-0005-0000-0000-0000D03E0000}"/>
    <cellStyle name="RowTitles1-Detail 3 2 3 2 2 4 2" xfId="18894" xr:uid="{00000000-0005-0000-0000-0000D13E0000}"/>
    <cellStyle name="RowTitles1-Detail 3 2 3 2 2 5" xfId="18327" xr:uid="{00000000-0005-0000-0000-0000D23E0000}"/>
    <cellStyle name="RowTitles1-Detail 3 2 3 2 3" xfId="3540" xr:uid="{00000000-0005-0000-0000-0000D33E0000}"/>
    <cellStyle name="RowTitles1-Detail 3 2 3 2 3 2" xfId="13172" xr:uid="{00000000-0005-0000-0000-0000D43E0000}"/>
    <cellStyle name="RowTitles1-Detail 3 2 3 2 3 2 2" xfId="23539" xr:uid="{00000000-0005-0000-0000-0000D53E0000}"/>
    <cellStyle name="RowTitles1-Detail 3 2 3 2 3 2 2 2" xfId="34983" xr:uid="{00000000-0005-0000-0000-0000D63E0000}"/>
    <cellStyle name="RowTitles1-Detail 3 2 3 2 3 2 3" xfId="32347" xr:uid="{00000000-0005-0000-0000-0000D73E0000}"/>
    <cellStyle name="RowTitles1-Detail 3 2 3 2 3 3" xfId="16781" xr:uid="{00000000-0005-0000-0000-0000D83E0000}"/>
    <cellStyle name="RowTitles1-Detail 3 2 3 2 3 3 2" xfId="29447" xr:uid="{00000000-0005-0000-0000-0000D93E0000}"/>
    <cellStyle name="RowTitles1-Detail 3 2 3 2 3 3 2 2" xfId="38228" xr:uid="{00000000-0005-0000-0000-0000DA3E0000}"/>
    <cellStyle name="RowTitles1-Detail 3 2 3 2 3 4" xfId="8390" xr:uid="{00000000-0005-0000-0000-0000DB3E0000}"/>
    <cellStyle name="RowTitles1-Detail 3 2 3 2 3 4 2" xfId="5647" xr:uid="{00000000-0005-0000-0000-0000DC3E0000}"/>
    <cellStyle name="RowTitles1-Detail 3 2 3 2 3 5" xfId="17944" xr:uid="{00000000-0005-0000-0000-0000DD3E0000}"/>
    <cellStyle name="RowTitles1-Detail 3 2 3 2 4" xfId="9184" xr:uid="{00000000-0005-0000-0000-0000DE3E0000}"/>
    <cellStyle name="RowTitles1-Detail 3 2 3 2 4 2" xfId="26837" xr:uid="{00000000-0005-0000-0000-0000DF3E0000}"/>
    <cellStyle name="RowTitles1-Detail 3 2 3 2 5" xfId="10182" xr:uid="{00000000-0005-0000-0000-0000E03E0000}"/>
    <cellStyle name="RowTitles1-Detail 3 2 3 2 5 2" xfId="20503" xr:uid="{00000000-0005-0000-0000-0000E13E0000}"/>
    <cellStyle name="RowTitles1-Detail 3 2 3 2 5 2 2" xfId="33313" xr:uid="{00000000-0005-0000-0000-0000E23E0000}"/>
    <cellStyle name="RowTitles1-Detail 3 2 3 3" xfId="1038" xr:uid="{00000000-0005-0000-0000-0000E33E0000}"/>
    <cellStyle name="RowTitles1-Detail 3 2 3 3 2" xfId="2493" xr:uid="{00000000-0005-0000-0000-0000E43E0000}"/>
    <cellStyle name="RowTitles1-Detail 3 2 3 3 2 2" xfId="12134" xr:uid="{00000000-0005-0000-0000-0000E53E0000}"/>
    <cellStyle name="RowTitles1-Detail 3 2 3 3 2 2 2" xfId="22534" xr:uid="{00000000-0005-0000-0000-0000E63E0000}"/>
    <cellStyle name="RowTitles1-Detail 3 2 3 3 2 2 2 2" xfId="34215" xr:uid="{00000000-0005-0000-0000-0000E73E0000}"/>
    <cellStyle name="RowTitles1-Detail 3 2 3 3 2 2 3" xfId="31415" xr:uid="{00000000-0005-0000-0000-0000E83E0000}"/>
    <cellStyle name="RowTitles1-Detail 3 2 3 3 2 3" xfId="15781" xr:uid="{00000000-0005-0000-0000-0000E93E0000}"/>
    <cellStyle name="RowTitles1-Detail 3 2 3 3 2 3 2" xfId="28447" xr:uid="{00000000-0005-0000-0000-0000EA3E0000}"/>
    <cellStyle name="RowTitles1-Detail 3 2 3 3 2 3 2 2" xfId="37234" xr:uid="{00000000-0005-0000-0000-0000EB3E0000}"/>
    <cellStyle name="RowTitles1-Detail 3 2 3 3 2 4" xfId="7104" xr:uid="{00000000-0005-0000-0000-0000EC3E0000}"/>
    <cellStyle name="RowTitles1-Detail 3 2 3 3 2 4 2" xfId="24978" xr:uid="{00000000-0005-0000-0000-0000ED3E0000}"/>
    <cellStyle name="RowTitles1-Detail 3 2 3 3 2 5" xfId="20457" xr:uid="{00000000-0005-0000-0000-0000EE3E0000}"/>
    <cellStyle name="RowTitles1-Detail 3 2 3 3 3" xfId="3816" xr:uid="{00000000-0005-0000-0000-0000EF3E0000}"/>
    <cellStyle name="RowTitles1-Detail 3 2 3 3 3 2" xfId="13443" xr:uid="{00000000-0005-0000-0000-0000F03E0000}"/>
    <cellStyle name="RowTitles1-Detail 3 2 3 3 3 2 2" xfId="23804" xr:uid="{00000000-0005-0000-0000-0000F13E0000}"/>
    <cellStyle name="RowTitles1-Detail 3 2 3 3 3 2 2 2" xfId="35148" xr:uid="{00000000-0005-0000-0000-0000F23E0000}"/>
    <cellStyle name="RowTitles1-Detail 3 2 3 3 3 2 3" xfId="32540" xr:uid="{00000000-0005-0000-0000-0000F33E0000}"/>
    <cellStyle name="RowTitles1-Detail 3 2 3 3 3 3" xfId="17036" xr:uid="{00000000-0005-0000-0000-0000F43E0000}"/>
    <cellStyle name="RowTitles1-Detail 3 2 3 3 3 3 2" xfId="29702" xr:uid="{00000000-0005-0000-0000-0000F53E0000}"/>
    <cellStyle name="RowTitles1-Detail 3 2 3 3 3 3 2 2" xfId="38481" xr:uid="{00000000-0005-0000-0000-0000F63E0000}"/>
    <cellStyle name="RowTitles1-Detail 3 2 3 3 3 4" xfId="8612" xr:uid="{00000000-0005-0000-0000-0000F73E0000}"/>
    <cellStyle name="RowTitles1-Detail 3 2 3 3 3 4 2" xfId="25324" xr:uid="{00000000-0005-0000-0000-0000F83E0000}"/>
    <cellStyle name="RowTitles1-Detail 3 2 3 3 3 5" xfId="20557" xr:uid="{00000000-0005-0000-0000-0000F93E0000}"/>
    <cellStyle name="RowTitles1-Detail 3 2 3 3 4" xfId="9408" xr:uid="{00000000-0005-0000-0000-0000FA3E0000}"/>
    <cellStyle name="RowTitles1-Detail 3 2 3 3 4 2" xfId="20997" xr:uid="{00000000-0005-0000-0000-0000FB3E0000}"/>
    <cellStyle name="RowTitles1-Detail 3 2 3 3 5" xfId="10756" xr:uid="{00000000-0005-0000-0000-0000FC3E0000}"/>
    <cellStyle name="RowTitles1-Detail 3 2 3 3 5 2" xfId="21224" xr:uid="{00000000-0005-0000-0000-0000FD3E0000}"/>
    <cellStyle name="RowTitles1-Detail 3 2 3 3 5 2 2" xfId="33489" xr:uid="{00000000-0005-0000-0000-0000FE3E0000}"/>
    <cellStyle name="RowTitles1-Detail 3 2 3 3 5 3" xfId="30618" xr:uid="{00000000-0005-0000-0000-0000FF3E0000}"/>
    <cellStyle name="RowTitles1-Detail 3 2 3 3 6" xfId="14440" xr:uid="{00000000-0005-0000-0000-0000003F0000}"/>
    <cellStyle name="RowTitles1-Detail 3 2 3 3 6 2" xfId="27133" xr:uid="{00000000-0005-0000-0000-0000013F0000}"/>
    <cellStyle name="RowTitles1-Detail 3 2 3 3 6 2 2" xfId="35970" xr:uid="{00000000-0005-0000-0000-0000023F0000}"/>
    <cellStyle name="RowTitles1-Detail 3 2 3 3 7" xfId="5563" xr:uid="{00000000-0005-0000-0000-0000033F0000}"/>
    <cellStyle name="RowTitles1-Detail 3 2 3 3 7 2" xfId="24605" xr:uid="{00000000-0005-0000-0000-0000043F0000}"/>
    <cellStyle name="RowTitles1-Detail 3 2 3 3 8" xfId="19250" xr:uid="{00000000-0005-0000-0000-0000053F0000}"/>
    <cellStyle name="RowTitles1-Detail 3 2 3 4" xfId="1271" xr:uid="{00000000-0005-0000-0000-0000063F0000}"/>
    <cellStyle name="RowTitles1-Detail 3 2 3 4 2" xfId="2494" xr:uid="{00000000-0005-0000-0000-0000073F0000}"/>
    <cellStyle name="RowTitles1-Detail 3 2 3 4 2 2" xfId="12135" xr:uid="{00000000-0005-0000-0000-0000083F0000}"/>
    <cellStyle name="RowTitles1-Detail 3 2 3 4 2 2 2" xfId="22535" xr:uid="{00000000-0005-0000-0000-0000093F0000}"/>
    <cellStyle name="RowTitles1-Detail 3 2 3 4 2 2 2 2" xfId="34216" xr:uid="{00000000-0005-0000-0000-00000A3F0000}"/>
    <cellStyle name="RowTitles1-Detail 3 2 3 4 2 2 3" xfId="31416" xr:uid="{00000000-0005-0000-0000-00000B3F0000}"/>
    <cellStyle name="RowTitles1-Detail 3 2 3 4 2 3" xfId="15782" xr:uid="{00000000-0005-0000-0000-00000C3F0000}"/>
    <cellStyle name="RowTitles1-Detail 3 2 3 4 2 3 2" xfId="28448" xr:uid="{00000000-0005-0000-0000-00000D3F0000}"/>
    <cellStyle name="RowTitles1-Detail 3 2 3 4 2 3 2 2" xfId="37235" xr:uid="{00000000-0005-0000-0000-00000E3F0000}"/>
    <cellStyle name="RowTitles1-Detail 3 2 3 4 2 4" xfId="7434" xr:uid="{00000000-0005-0000-0000-00000F3F0000}"/>
    <cellStyle name="RowTitles1-Detail 3 2 3 4 2 4 2" xfId="27095" xr:uid="{00000000-0005-0000-0000-0000103F0000}"/>
    <cellStyle name="RowTitles1-Detail 3 2 3 4 2 5" xfId="26739" xr:uid="{00000000-0005-0000-0000-0000113F0000}"/>
    <cellStyle name="RowTitles1-Detail 3 2 3 4 3" xfId="4049" xr:uid="{00000000-0005-0000-0000-0000123F0000}"/>
    <cellStyle name="RowTitles1-Detail 3 2 3 4 3 2" xfId="13671" xr:uid="{00000000-0005-0000-0000-0000133F0000}"/>
    <cellStyle name="RowTitles1-Detail 3 2 3 4 3 2 2" xfId="24023" xr:uid="{00000000-0005-0000-0000-0000143F0000}"/>
    <cellStyle name="RowTitles1-Detail 3 2 3 4 3 2 2 2" xfId="35296" xr:uid="{00000000-0005-0000-0000-0000153F0000}"/>
    <cellStyle name="RowTitles1-Detail 3 2 3 4 3 2 3" xfId="32711" xr:uid="{00000000-0005-0000-0000-0000163F0000}"/>
    <cellStyle name="RowTitles1-Detail 3 2 3 4 3 3" xfId="17249" xr:uid="{00000000-0005-0000-0000-0000173F0000}"/>
    <cellStyle name="RowTitles1-Detail 3 2 3 4 3 3 2" xfId="29915" xr:uid="{00000000-0005-0000-0000-0000183F0000}"/>
    <cellStyle name="RowTitles1-Detail 3 2 3 4 3 3 2 2" xfId="38692" xr:uid="{00000000-0005-0000-0000-0000193F0000}"/>
    <cellStyle name="RowTitles1-Detail 3 2 3 4 3 4" xfId="9757" xr:uid="{00000000-0005-0000-0000-00001A3F0000}"/>
    <cellStyle name="RowTitles1-Detail 3 2 3 4 3 4 2" xfId="18754" xr:uid="{00000000-0005-0000-0000-00001B3F0000}"/>
    <cellStyle name="RowTitles1-Detail 3 2 3 4 3 5" xfId="25401" xr:uid="{00000000-0005-0000-0000-00001C3F0000}"/>
    <cellStyle name="RowTitles1-Detail 3 2 3 4 4" xfId="10942" xr:uid="{00000000-0005-0000-0000-00001D3F0000}"/>
    <cellStyle name="RowTitles1-Detail 3 2 3 4 4 2" xfId="21382" xr:uid="{00000000-0005-0000-0000-00001E3F0000}"/>
    <cellStyle name="RowTitles1-Detail 3 2 3 4 4 2 2" xfId="33581" xr:uid="{00000000-0005-0000-0000-00001F3F0000}"/>
    <cellStyle name="RowTitles1-Detail 3 2 3 4 4 3" xfId="30726" xr:uid="{00000000-0005-0000-0000-0000203F0000}"/>
    <cellStyle name="RowTitles1-Detail 3 2 3 4 5" xfId="14649" xr:uid="{00000000-0005-0000-0000-0000213F0000}"/>
    <cellStyle name="RowTitles1-Detail 3 2 3 4 5 2" xfId="27334" xr:uid="{00000000-0005-0000-0000-0000223F0000}"/>
    <cellStyle name="RowTitles1-Detail 3 2 3 4 5 2 2" xfId="36163" xr:uid="{00000000-0005-0000-0000-0000233F0000}"/>
    <cellStyle name="RowTitles1-Detail 3 2 3 4 6" xfId="5889" xr:uid="{00000000-0005-0000-0000-0000243F0000}"/>
    <cellStyle name="RowTitles1-Detail 3 2 3 4 6 2" xfId="18435" xr:uid="{00000000-0005-0000-0000-0000253F0000}"/>
    <cellStyle name="RowTitles1-Detail 3 2 3 4 7" xfId="24555" xr:uid="{00000000-0005-0000-0000-0000263F0000}"/>
    <cellStyle name="RowTitles1-Detail 3 2 3 5" xfId="1488" xr:uid="{00000000-0005-0000-0000-0000273F0000}"/>
    <cellStyle name="RowTitles1-Detail 3 2 3 5 2" xfId="2495" xr:uid="{00000000-0005-0000-0000-0000283F0000}"/>
    <cellStyle name="RowTitles1-Detail 3 2 3 5 2 2" xfId="12136" xr:uid="{00000000-0005-0000-0000-0000293F0000}"/>
    <cellStyle name="RowTitles1-Detail 3 2 3 5 2 2 2" xfId="22536" xr:uid="{00000000-0005-0000-0000-00002A3F0000}"/>
    <cellStyle name="RowTitles1-Detail 3 2 3 5 2 2 2 2" xfId="34217" xr:uid="{00000000-0005-0000-0000-00002B3F0000}"/>
    <cellStyle name="RowTitles1-Detail 3 2 3 5 2 2 3" xfId="31417" xr:uid="{00000000-0005-0000-0000-00002C3F0000}"/>
    <cellStyle name="RowTitles1-Detail 3 2 3 5 2 3" xfId="15783" xr:uid="{00000000-0005-0000-0000-00002D3F0000}"/>
    <cellStyle name="RowTitles1-Detail 3 2 3 5 2 3 2" xfId="28449" xr:uid="{00000000-0005-0000-0000-00002E3F0000}"/>
    <cellStyle name="RowTitles1-Detail 3 2 3 5 2 3 2 2" xfId="37236" xr:uid="{00000000-0005-0000-0000-00002F3F0000}"/>
    <cellStyle name="RowTitles1-Detail 3 2 3 5 2 4" xfId="7435" xr:uid="{00000000-0005-0000-0000-0000303F0000}"/>
    <cellStyle name="RowTitles1-Detail 3 2 3 5 2 4 2" xfId="19469" xr:uid="{00000000-0005-0000-0000-0000313F0000}"/>
    <cellStyle name="RowTitles1-Detail 3 2 3 5 2 5" xfId="20513" xr:uid="{00000000-0005-0000-0000-0000323F0000}"/>
    <cellStyle name="RowTitles1-Detail 3 2 3 5 3" xfId="4266" xr:uid="{00000000-0005-0000-0000-0000333F0000}"/>
    <cellStyle name="RowTitles1-Detail 3 2 3 5 3 2" xfId="13888" xr:uid="{00000000-0005-0000-0000-0000343F0000}"/>
    <cellStyle name="RowTitles1-Detail 3 2 3 5 3 2 2" xfId="24230" xr:uid="{00000000-0005-0000-0000-0000353F0000}"/>
    <cellStyle name="RowTitles1-Detail 3 2 3 5 3 2 2 2" xfId="35437" xr:uid="{00000000-0005-0000-0000-0000363F0000}"/>
    <cellStyle name="RowTitles1-Detail 3 2 3 5 3 2 3" xfId="32873" xr:uid="{00000000-0005-0000-0000-0000373F0000}"/>
    <cellStyle name="RowTitles1-Detail 3 2 3 5 3 3" xfId="17448" xr:uid="{00000000-0005-0000-0000-0000383F0000}"/>
    <cellStyle name="RowTitles1-Detail 3 2 3 5 3 3 2" xfId="30114" xr:uid="{00000000-0005-0000-0000-0000393F0000}"/>
    <cellStyle name="RowTitles1-Detail 3 2 3 5 3 3 2 2" xfId="38891" xr:uid="{00000000-0005-0000-0000-00003A3F0000}"/>
    <cellStyle name="RowTitles1-Detail 3 2 3 5 3 4" xfId="9758" xr:uid="{00000000-0005-0000-0000-00003B3F0000}"/>
    <cellStyle name="RowTitles1-Detail 3 2 3 5 3 4 2" xfId="25930" xr:uid="{00000000-0005-0000-0000-00003C3F0000}"/>
    <cellStyle name="RowTitles1-Detail 3 2 3 5 3 5" xfId="4626" xr:uid="{00000000-0005-0000-0000-00003D3F0000}"/>
    <cellStyle name="RowTitles1-Detail 3 2 3 5 4" xfId="11159" xr:uid="{00000000-0005-0000-0000-00003E3F0000}"/>
    <cellStyle name="RowTitles1-Detail 3 2 3 5 4 2" xfId="21590" xr:uid="{00000000-0005-0000-0000-00003F3F0000}"/>
    <cellStyle name="RowTitles1-Detail 3 2 3 5 4 2 2" xfId="33722" xr:uid="{00000000-0005-0000-0000-0000403F0000}"/>
    <cellStyle name="RowTitles1-Detail 3 2 3 5 4 3" xfId="30888" xr:uid="{00000000-0005-0000-0000-0000413F0000}"/>
    <cellStyle name="RowTitles1-Detail 3 2 3 5 5" xfId="14866" xr:uid="{00000000-0005-0000-0000-0000423F0000}"/>
    <cellStyle name="RowTitles1-Detail 3 2 3 5 5 2" xfId="27543" xr:uid="{00000000-0005-0000-0000-0000433F0000}"/>
    <cellStyle name="RowTitles1-Detail 3 2 3 5 5 2 2" xfId="36362" xr:uid="{00000000-0005-0000-0000-0000443F0000}"/>
    <cellStyle name="RowTitles1-Detail 3 2 3 5 6" xfId="5890" xr:uid="{00000000-0005-0000-0000-0000453F0000}"/>
    <cellStyle name="RowTitles1-Detail 3 2 3 5 6 2" xfId="26814" xr:uid="{00000000-0005-0000-0000-0000463F0000}"/>
    <cellStyle name="RowTitles1-Detail 3 2 3 5 7" xfId="6249" xr:uid="{00000000-0005-0000-0000-0000473F0000}"/>
    <cellStyle name="RowTitles1-Detail 3 2 3 6" xfId="1690" xr:uid="{00000000-0005-0000-0000-0000483F0000}"/>
    <cellStyle name="RowTitles1-Detail 3 2 3 6 2" xfId="2496" xr:uid="{00000000-0005-0000-0000-0000493F0000}"/>
    <cellStyle name="RowTitles1-Detail 3 2 3 6 2 2" xfId="12137" xr:uid="{00000000-0005-0000-0000-00004A3F0000}"/>
    <cellStyle name="RowTitles1-Detail 3 2 3 6 2 2 2" xfId="22537" xr:uid="{00000000-0005-0000-0000-00004B3F0000}"/>
    <cellStyle name="RowTitles1-Detail 3 2 3 6 2 2 2 2" xfId="34218" xr:uid="{00000000-0005-0000-0000-00004C3F0000}"/>
    <cellStyle name="RowTitles1-Detail 3 2 3 6 2 2 3" xfId="31418" xr:uid="{00000000-0005-0000-0000-00004D3F0000}"/>
    <cellStyle name="RowTitles1-Detail 3 2 3 6 2 3" xfId="15784" xr:uid="{00000000-0005-0000-0000-00004E3F0000}"/>
    <cellStyle name="RowTitles1-Detail 3 2 3 6 2 3 2" xfId="28450" xr:uid="{00000000-0005-0000-0000-00004F3F0000}"/>
    <cellStyle name="RowTitles1-Detail 3 2 3 6 2 3 2 2" xfId="37237" xr:uid="{00000000-0005-0000-0000-0000503F0000}"/>
    <cellStyle name="RowTitles1-Detail 3 2 3 6 2 4" xfId="7436" xr:uid="{00000000-0005-0000-0000-0000513F0000}"/>
    <cellStyle name="RowTitles1-Detail 3 2 3 6 2 4 2" xfId="24766" xr:uid="{00000000-0005-0000-0000-0000523F0000}"/>
    <cellStyle name="RowTitles1-Detail 3 2 3 6 2 5" xfId="25012" xr:uid="{00000000-0005-0000-0000-0000533F0000}"/>
    <cellStyle name="RowTitles1-Detail 3 2 3 6 3" xfId="4468" xr:uid="{00000000-0005-0000-0000-0000543F0000}"/>
    <cellStyle name="RowTitles1-Detail 3 2 3 6 3 2" xfId="14090" xr:uid="{00000000-0005-0000-0000-0000553F0000}"/>
    <cellStyle name="RowTitles1-Detail 3 2 3 6 3 2 2" xfId="24422" xr:uid="{00000000-0005-0000-0000-0000563F0000}"/>
    <cellStyle name="RowTitles1-Detail 3 2 3 6 3 2 2 2" xfId="35568" xr:uid="{00000000-0005-0000-0000-0000573F0000}"/>
    <cellStyle name="RowTitles1-Detail 3 2 3 6 3 2 3" xfId="33025" xr:uid="{00000000-0005-0000-0000-0000583F0000}"/>
    <cellStyle name="RowTitles1-Detail 3 2 3 6 3 3" xfId="17635" xr:uid="{00000000-0005-0000-0000-0000593F0000}"/>
    <cellStyle name="RowTitles1-Detail 3 2 3 6 3 3 2" xfId="30301" xr:uid="{00000000-0005-0000-0000-00005A3F0000}"/>
    <cellStyle name="RowTitles1-Detail 3 2 3 6 3 3 2 2" xfId="39078" xr:uid="{00000000-0005-0000-0000-00005B3F0000}"/>
    <cellStyle name="RowTitles1-Detail 3 2 3 6 3 4" xfId="9759" xr:uid="{00000000-0005-0000-0000-00005C3F0000}"/>
    <cellStyle name="RowTitles1-Detail 3 2 3 6 3 4 2" xfId="24683" xr:uid="{00000000-0005-0000-0000-00005D3F0000}"/>
    <cellStyle name="RowTitles1-Detail 3 2 3 6 3 5" xfId="5444" xr:uid="{00000000-0005-0000-0000-00005E3F0000}"/>
    <cellStyle name="RowTitles1-Detail 3 2 3 6 4" xfId="11361" xr:uid="{00000000-0005-0000-0000-00005F3F0000}"/>
    <cellStyle name="RowTitles1-Detail 3 2 3 6 4 2" xfId="21786" xr:uid="{00000000-0005-0000-0000-0000603F0000}"/>
    <cellStyle name="RowTitles1-Detail 3 2 3 6 4 2 2" xfId="33853" xr:uid="{00000000-0005-0000-0000-0000613F0000}"/>
    <cellStyle name="RowTitles1-Detail 3 2 3 6 4 3" xfId="31040" xr:uid="{00000000-0005-0000-0000-0000623F0000}"/>
    <cellStyle name="RowTitles1-Detail 3 2 3 6 5" xfId="15068" xr:uid="{00000000-0005-0000-0000-0000633F0000}"/>
    <cellStyle name="RowTitles1-Detail 3 2 3 6 5 2" xfId="27737" xr:uid="{00000000-0005-0000-0000-0000643F0000}"/>
    <cellStyle name="RowTitles1-Detail 3 2 3 6 5 2 2" xfId="36549" xr:uid="{00000000-0005-0000-0000-0000653F0000}"/>
    <cellStyle name="RowTitles1-Detail 3 2 3 6 6" xfId="5891" xr:uid="{00000000-0005-0000-0000-0000663F0000}"/>
    <cellStyle name="RowTitles1-Detail 3 2 3 6 6 2" xfId="18178" xr:uid="{00000000-0005-0000-0000-0000673F0000}"/>
    <cellStyle name="RowTitles1-Detail 3 2 3 6 7" xfId="25106" xr:uid="{00000000-0005-0000-0000-0000683F0000}"/>
    <cellStyle name="RowTitles1-Detail 3 2 3 7" xfId="2491" xr:uid="{00000000-0005-0000-0000-0000693F0000}"/>
    <cellStyle name="RowTitles1-Detail 3 2 3 7 2" xfId="12132" xr:uid="{00000000-0005-0000-0000-00006A3F0000}"/>
    <cellStyle name="RowTitles1-Detail 3 2 3 7 2 2" xfId="22532" xr:uid="{00000000-0005-0000-0000-00006B3F0000}"/>
    <cellStyle name="RowTitles1-Detail 3 2 3 7 2 2 2" xfId="34213" xr:uid="{00000000-0005-0000-0000-00006C3F0000}"/>
    <cellStyle name="RowTitles1-Detail 3 2 3 7 2 3" xfId="31413" xr:uid="{00000000-0005-0000-0000-00006D3F0000}"/>
    <cellStyle name="RowTitles1-Detail 3 2 3 7 3" xfId="15779" xr:uid="{00000000-0005-0000-0000-00006E3F0000}"/>
    <cellStyle name="RowTitles1-Detail 3 2 3 7 3 2" xfId="28445" xr:uid="{00000000-0005-0000-0000-00006F3F0000}"/>
    <cellStyle name="RowTitles1-Detail 3 2 3 7 3 2 2" xfId="37232" xr:uid="{00000000-0005-0000-0000-0000703F0000}"/>
    <cellStyle name="RowTitles1-Detail 3 2 3 7 4" xfId="6445" xr:uid="{00000000-0005-0000-0000-0000713F0000}"/>
    <cellStyle name="RowTitles1-Detail 3 2 3 7 4 2" xfId="24773" xr:uid="{00000000-0005-0000-0000-0000723F0000}"/>
    <cellStyle name="RowTitles1-Detail 3 2 3 7 5" xfId="26517" xr:uid="{00000000-0005-0000-0000-0000733F0000}"/>
    <cellStyle name="RowTitles1-Detail 3 2 3 8" xfId="8892" xr:uid="{00000000-0005-0000-0000-0000743F0000}"/>
    <cellStyle name="RowTitles1-Detail 3 2 3 8 2" xfId="24607" xr:uid="{00000000-0005-0000-0000-0000753F0000}"/>
    <cellStyle name="RowTitles1-Detail 3 2 3 9" xfId="10702" xr:uid="{00000000-0005-0000-0000-0000763F0000}"/>
    <cellStyle name="RowTitles1-Detail 3 2 3 9 2" xfId="25305" xr:uid="{00000000-0005-0000-0000-0000773F0000}"/>
    <cellStyle name="RowTitles1-Detail 3 2 3 9 2 2" xfId="35688" xr:uid="{00000000-0005-0000-0000-0000783F0000}"/>
    <cellStyle name="RowTitles1-Detail 3 2 3_STUD aligned by INSTIT" xfId="4984" xr:uid="{00000000-0005-0000-0000-0000793F0000}"/>
    <cellStyle name="RowTitles1-Detail 3 2 4" xfId="461" xr:uid="{00000000-0005-0000-0000-00007A3F0000}"/>
    <cellStyle name="RowTitles1-Detail 3 2 4 2" xfId="817" xr:uid="{00000000-0005-0000-0000-00007B3F0000}"/>
    <cellStyle name="RowTitles1-Detail 3 2 4 2 2" xfId="2498" xr:uid="{00000000-0005-0000-0000-00007C3F0000}"/>
    <cellStyle name="RowTitles1-Detail 3 2 4 2 2 2" xfId="12139" xr:uid="{00000000-0005-0000-0000-00007D3F0000}"/>
    <cellStyle name="RowTitles1-Detail 3 2 4 2 2 2 2" xfId="22539" xr:uid="{00000000-0005-0000-0000-00007E3F0000}"/>
    <cellStyle name="RowTitles1-Detail 3 2 4 2 2 2 2 2" xfId="34220" xr:uid="{00000000-0005-0000-0000-00007F3F0000}"/>
    <cellStyle name="RowTitles1-Detail 3 2 4 2 2 2 3" xfId="31420" xr:uid="{00000000-0005-0000-0000-0000803F0000}"/>
    <cellStyle name="RowTitles1-Detail 3 2 4 2 2 3" xfId="15786" xr:uid="{00000000-0005-0000-0000-0000813F0000}"/>
    <cellStyle name="RowTitles1-Detail 3 2 4 2 2 3 2" xfId="28452" xr:uid="{00000000-0005-0000-0000-0000823F0000}"/>
    <cellStyle name="RowTitles1-Detail 3 2 4 2 2 3 2 2" xfId="37239" xr:uid="{00000000-0005-0000-0000-0000833F0000}"/>
    <cellStyle name="RowTitles1-Detail 3 2 4 2 2 4" xfId="6764" xr:uid="{00000000-0005-0000-0000-0000843F0000}"/>
    <cellStyle name="RowTitles1-Detail 3 2 4 2 2 4 2" xfId="18353" xr:uid="{00000000-0005-0000-0000-0000853F0000}"/>
    <cellStyle name="RowTitles1-Detail 3 2 4 2 2 5" xfId="19259" xr:uid="{00000000-0005-0000-0000-0000863F0000}"/>
    <cellStyle name="RowTitles1-Detail 3 2 4 2 3" xfId="3598" xr:uid="{00000000-0005-0000-0000-0000873F0000}"/>
    <cellStyle name="RowTitles1-Detail 3 2 4 2 3 2" xfId="13226" xr:uid="{00000000-0005-0000-0000-0000883F0000}"/>
    <cellStyle name="RowTitles1-Detail 3 2 4 2 3 2 2" xfId="23594" xr:uid="{00000000-0005-0000-0000-0000893F0000}"/>
    <cellStyle name="RowTitles1-Detail 3 2 4 2 3 2 2 2" xfId="35015" xr:uid="{00000000-0005-0000-0000-00008A3F0000}"/>
    <cellStyle name="RowTitles1-Detail 3 2 4 2 3 2 3" xfId="32385" xr:uid="{00000000-0005-0000-0000-00008B3F0000}"/>
    <cellStyle name="RowTitles1-Detail 3 2 4 2 3 3" xfId="16833" xr:uid="{00000000-0005-0000-0000-00008C3F0000}"/>
    <cellStyle name="RowTitles1-Detail 3 2 4 2 3 3 2" xfId="29499" xr:uid="{00000000-0005-0000-0000-00008D3F0000}"/>
    <cellStyle name="RowTitles1-Detail 3 2 4 2 3 3 2 2" xfId="38279" xr:uid="{00000000-0005-0000-0000-00008E3F0000}"/>
    <cellStyle name="RowTitles1-Detail 3 2 4 2 3 4" xfId="8270" xr:uid="{00000000-0005-0000-0000-00008F3F0000}"/>
    <cellStyle name="RowTitles1-Detail 3 2 4 2 3 4 2" xfId="26722" xr:uid="{00000000-0005-0000-0000-0000903F0000}"/>
    <cellStyle name="RowTitles1-Detail 3 2 4 2 3 5" xfId="25462" xr:uid="{00000000-0005-0000-0000-0000913F0000}"/>
    <cellStyle name="RowTitles1-Detail 3 2 4 2 4" xfId="9061" xr:uid="{00000000-0005-0000-0000-0000923F0000}"/>
    <cellStyle name="RowTitles1-Detail 3 2 4 2 4 2" xfId="5639" xr:uid="{00000000-0005-0000-0000-0000933F0000}"/>
    <cellStyle name="RowTitles1-Detail 3 2 4 2 5" xfId="10578" xr:uid="{00000000-0005-0000-0000-0000943F0000}"/>
    <cellStyle name="RowTitles1-Detail 3 2 4 2 5 2" xfId="21063" xr:uid="{00000000-0005-0000-0000-0000953F0000}"/>
    <cellStyle name="RowTitles1-Detail 3 2 4 2 5 2 2" xfId="33404" xr:uid="{00000000-0005-0000-0000-0000963F0000}"/>
    <cellStyle name="RowTitles1-Detail 3 2 4 2 5 3" xfId="30516" xr:uid="{00000000-0005-0000-0000-0000973F0000}"/>
    <cellStyle name="RowTitles1-Detail 3 2 4 2 6" xfId="14232" xr:uid="{00000000-0005-0000-0000-0000983F0000}"/>
    <cellStyle name="RowTitles1-Detail 3 2 4 2 6 2" xfId="26934" xr:uid="{00000000-0005-0000-0000-0000993F0000}"/>
    <cellStyle name="RowTitles1-Detail 3 2 4 2 6 2 2" xfId="35777" xr:uid="{00000000-0005-0000-0000-00009A3F0000}"/>
    <cellStyle name="RowTitles1-Detail 3 2 4 2 7" xfId="5292" xr:uid="{00000000-0005-0000-0000-00009B3F0000}"/>
    <cellStyle name="RowTitles1-Detail 3 2 4 2 7 2" xfId="25622" xr:uid="{00000000-0005-0000-0000-00009C3F0000}"/>
    <cellStyle name="RowTitles1-Detail 3 2 4 2 8" xfId="19451" xr:uid="{00000000-0005-0000-0000-00009D3F0000}"/>
    <cellStyle name="RowTitles1-Detail 3 2 4 3" xfId="1096" xr:uid="{00000000-0005-0000-0000-00009E3F0000}"/>
    <cellStyle name="RowTitles1-Detail 3 2 4 3 2" xfId="2499" xr:uid="{00000000-0005-0000-0000-00009F3F0000}"/>
    <cellStyle name="RowTitles1-Detail 3 2 4 3 2 2" xfId="12140" xr:uid="{00000000-0005-0000-0000-0000A03F0000}"/>
    <cellStyle name="RowTitles1-Detail 3 2 4 3 2 2 2" xfId="22540" xr:uid="{00000000-0005-0000-0000-0000A13F0000}"/>
    <cellStyle name="RowTitles1-Detail 3 2 4 3 2 2 2 2" xfId="34221" xr:uid="{00000000-0005-0000-0000-0000A23F0000}"/>
    <cellStyle name="RowTitles1-Detail 3 2 4 3 2 2 3" xfId="31421" xr:uid="{00000000-0005-0000-0000-0000A33F0000}"/>
    <cellStyle name="RowTitles1-Detail 3 2 4 3 2 3" xfId="15787" xr:uid="{00000000-0005-0000-0000-0000A43F0000}"/>
    <cellStyle name="RowTitles1-Detail 3 2 4 3 2 3 2" xfId="28453" xr:uid="{00000000-0005-0000-0000-0000A53F0000}"/>
    <cellStyle name="RowTitles1-Detail 3 2 4 3 2 3 2 2" xfId="37240" xr:uid="{00000000-0005-0000-0000-0000A63F0000}"/>
    <cellStyle name="RowTitles1-Detail 3 2 4 3 2 4" xfId="6936" xr:uid="{00000000-0005-0000-0000-0000A73F0000}"/>
    <cellStyle name="RowTitles1-Detail 3 2 4 3 2 4 2" xfId="18181" xr:uid="{00000000-0005-0000-0000-0000A83F0000}"/>
    <cellStyle name="RowTitles1-Detail 3 2 4 3 2 5" xfId="18448" xr:uid="{00000000-0005-0000-0000-0000A93F0000}"/>
    <cellStyle name="RowTitles1-Detail 3 2 4 3 3" xfId="3874" xr:uid="{00000000-0005-0000-0000-0000AA3F0000}"/>
    <cellStyle name="RowTitles1-Detail 3 2 4 3 3 2" xfId="13497" xr:uid="{00000000-0005-0000-0000-0000AB3F0000}"/>
    <cellStyle name="RowTitles1-Detail 3 2 4 3 3 2 2" xfId="23858" xr:uid="{00000000-0005-0000-0000-0000AC3F0000}"/>
    <cellStyle name="RowTitles1-Detail 3 2 4 3 3 2 2 2" xfId="35180" xr:uid="{00000000-0005-0000-0000-0000AD3F0000}"/>
    <cellStyle name="RowTitles1-Detail 3 2 4 3 3 2 3" xfId="32578" xr:uid="{00000000-0005-0000-0000-0000AE3F0000}"/>
    <cellStyle name="RowTitles1-Detail 3 2 4 3 3 3" xfId="17088" xr:uid="{00000000-0005-0000-0000-0000AF3F0000}"/>
    <cellStyle name="RowTitles1-Detail 3 2 4 3 3 3 2" xfId="29754" xr:uid="{00000000-0005-0000-0000-0000B03F0000}"/>
    <cellStyle name="RowTitles1-Detail 3 2 4 3 3 3 2 2" xfId="38532" xr:uid="{00000000-0005-0000-0000-0000B13F0000}"/>
    <cellStyle name="RowTitles1-Detail 3 2 4 3 3 4" xfId="8444" xr:uid="{00000000-0005-0000-0000-0000B23F0000}"/>
    <cellStyle name="RowTitles1-Detail 3 2 4 3 3 4 2" xfId="20328" xr:uid="{00000000-0005-0000-0000-0000B33F0000}"/>
    <cellStyle name="RowTitles1-Detail 3 2 4 3 3 5" xfId="20608" xr:uid="{00000000-0005-0000-0000-0000B43F0000}"/>
    <cellStyle name="RowTitles1-Detail 3 2 4 3 4" xfId="9238" xr:uid="{00000000-0005-0000-0000-0000B53F0000}"/>
    <cellStyle name="RowTitles1-Detail 3 2 4 3 4 2" xfId="18741" xr:uid="{00000000-0005-0000-0000-0000B63F0000}"/>
    <cellStyle name="RowTitles1-Detail 3 2 4 3 5" xfId="14488" xr:uid="{00000000-0005-0000-0000-0000B73F0000}"/>
    <cellStyle name="RowTitles1-Detail 3 2 4 3 5 2" xfId="27180" xr:uid="{00000000-0005-0000-0000-0000B83F0000}"/>
    <cellStyle name="RowTitles1-Detail 3 2 4 3 5 2 2" xfId="36016" xr:uid="{00000000-0005-0000-0000-0000B93F0000}"/>
    <cellStyle name="RowTitles1-Detail 3 2 4 4" xfId="1325" xr:uid="{00000000-0005-0000-0000-0000BA3F0000}"/>
    <cellStyle name="RowTitles1-Detail 3 2 4 4 2" xfId="2500" xr:uid="{00000000-0005-0000-0000-0000BB3F0000}"/>
    <cellStyle name="RowTitles1-Detail 3 2 4 4 2 2" xfId="12141" xr:uid="{00000000-0005-0000-0000-0000BC3F0000}"/>
    <cellStyle name="RowTitles1-Detail 3 2 4 4 2 2 2" xfId="22541" xr:uid="{00000000-0005-0000-0000-0000BD3F0000}"/>
    <cellStyle name="RowTitles1-Detail 3 2 4 4 2 2 2 2" xfId="34222" xr:uid="{00000000-0005-0000-0000-0000BE3F0000}"/>
    <cellStyle name="RowTitles1-Detail 3 2 4 4 2 2 3" xfId="31422" xr:uid="{00000000-0005-0000-0000-0000BF3F0000}"/>
    <cellStyle name="RowTitles1-Detail 3 2 4 4 2 3" xfId="15788" xr:uid="{00000000-0005-0000-0000-0000C03F0000}"/>
    <cellStyle name="RowTitles1-Detail 3 2 4 4 2 3 2" xfId="28454" xr:uid="{00000000-0005-0000-0000-0000C13F0000}"/>
    <cellStyle name="RowTitles1-Detail 3 2 4 4 2 3 2 2" xfId="37241" xr:uid="{00000000-0005-0000-0000-0000C23F0000}"/>
    <cellStyle name="RowTitles1-Detail 3 2 4 4 2 4" xfId="7437" xr:uid="{00000000-0005-0000-0000-0000C33F0000}"/>
    <cellStyle name="RowTitles1-Detail 3 2 4 4 2 4 2" xfId="21927" xr:uid="{00000000-0005-0000-0000-0000C43F0000}"/>
    <cellStyle name="RowTitles1-Detail 3 2 4 4 2 5" xfId="19868" xr:uid="{00000000-0005-0000-0000-0000C53F0000}"/>
    <cellStyle name="RowTitles1-Detail 3 2 4 4 3" xfId="4103" xr:uid="{00000000-0005-0000-0000-0000C63F0000}"/>
    <cellStyle name="RowTitles1-Detail 3 2 4 4 3 2" xfId="13725" xr:uid="{00000000-0005-0000-0000-0000C73F0000}"/>
    <cellStyle name="RowTitles1-Detail 3 2 4 4 3 2 2" xfId="24076" xr:uid="{00000000-0005-0000-0000-0000C83F0000}"/>
    <cellStyle name="RowTitles1-Detail 3 2 4 4 3 2 2 2" xfId="35329" xr:uid="{00000000-0005-0000-0000-0000C93F0000}"/>
    <cellStyle name="RowTitles1-Detail 3 2 4 4 3 2 3" xfId="32750" xr:uid="{00000000-0005-0000-0000-0000CA3F0000}"/>
    <cellStyle name="RowTitles1-Detail 3 2 4 4 3 3" xfId="17301" xr:uid="{00000000-0005-0000-0000-0000CB3F0000}"/>
    <cellStyle name="RowTitles1-Detail 3 2 4 4 3 3 2" xfId="29967" xr:uid="{00000000-0005-0000-0000-0000CC3F0000}"/>
    <cellStyle name="RowTitles1-Detail 3 2 4 4 3 3 2 2" xfId="38744" xr:uid="{00000000-0005-0000-0000-0000CD3F0000}"/>
    <cellStyle name="RowTitles1-Detail 3 2 4 4 3 4" xfId="9760" xr:uid="{00000000-0005-0000-0000-0000CE3F0000}"/>
    <cellStyle name="RowTitles1-Detail 3 2 4 4 3 4 2" xfId="24912" xr:uid="{00000000-0005-0000-0000-0000CF3F0000}"/>
    <cellStyle name="RowTitles1-Detail 3 2 4 4 3 5" xfId="20123" xr:uid="{00000000-0005-0000-0000-0000D03F0000}"/>
    <cellStyle name="RowTitles1-Detail 3 2 4 4 4" xfId="10996" xr:uid="{00000000-0005-0000-0000-0000D13F0000}"/>
    <cellStyle name="RowTitles1-Detail 3 2 4 4 4 2" xfId="21434" xr:uid="{00000000-0005-0000-0000-0000D23F0000}"/>
    <cellStyle name="RowTitles1-Detail 3 2 4 4 4 2 2" xfId="33614" xr:uid="{00000000-0005-0000-0000-0000D33F0000}"/>
    <cellStyle name="RowTitles1-Detail 3 2 4 4 4 3" xfId="30765" xr:uid="{00000000-0005-0000-0000-0000D43F0000}"/>
    <cellStyle name="RowTitles1-Detail 3 2 4 4 5" xfId="14703" xr:uid="{00000000-0005-0000-0000-0000D53F0000}"/>
    <cellStyle name="RowTitles1-Detail 3 2 4 4 5 2" xfId="27387" xr:uid="{00000000-0005-0000-0000-0000D63F0000}"/>
    <cellStyle name="RowTitles1-Detail 3 2 4 4 5 2 2" xfId="36215" xr:uid="{00000000-0005-0000-0000-0000D73F0000}"/>
    <cellStyle name="RowTitles1-Detail 3 2 4 4 6" xfId="5892" xr:uid="{00000000-0005-0000-0000-0000D83F0000}"/>
    <cellStyle name="RowTitles1-Detail 3 2 4 4 6 2" xfId="26058" xr:uid="{00000000-0005-0000-0000-0000D93F0000}"/>
    <cellStyle name="RowTitles1-Detail 3 2 4 4 7" xfId="26414" xr:uid="{00000000-0005-0000-0000-0000DA3F0000}"/>
    <cellStyle name="RowTitles1-Detail 3 2 4 5" xfId="1541" xr:uid="{00000000-0005-0000-0000-0000DB3F0000}"/>
    <cellStyle name="RowTitles1-Detail 3 2 4 5 2" xfId="2501" xr:uid="{00000000-0005-0000-0000-0000DC3F0000}"/>
    <cellStyle name="RowTitles1-Detail 3 2 4 5 2 2" xfId="12142" xr:uid="{00000000-0005-0000-0000-0000DD3F0000}"/>
    <cellStyle name="RowTitles1-Detail 3 2 4 5 2 2 2" xfId="22542" xr:uid="{00000000-0005-0000-0000-0000DE3F0000}"/>
    <cellStyle name="RowTitles1-Detail 3 2 4 5 2 2 2 2" xfId="34223" xr:uid="{00000000-0005-0000-0000-0000DF3F0000}"/>
    <cellStyle name="RowTitles1-Detail 3 2 4 5 2 2 3" xfId="31423" xr:uid="{00000000-0005-0000-0000-0000E03F0000}"/>
    <cellStyle name="RowTitles1-Detail 3 2 4 5 2 3" xfId="15789" xr:uid="{00000000-0005-0000-0000-0000E13F0000}"/>
    <cellStyle name="RowTitles1-Detail 3 2 4 5 2 3 2" xfId="28455" xr:uid="{00000000-0005-0000-0000-0000E23F0000}"/>
    <cellStyle name="RowTitles1-Detail 3 2 4 5 2 3 2 2" xfId="37242" xr:uid="{00000000-0005-0000-0000-0000E33F0000}"/>
    <cellStyle name="RowTitles1-Detail 3 2 4 5 2 4" xfId="7438" xr:uid="{00000000-0005-0000-0000-0000E43F0000}"/>
    <cellStyle name="RowTitles1-Detail 3 2 4 5 2 4 2" xfId="18219" xr:uid="{00000000-0005-0000-0000-0000E53F0000}"/>
    <cellStyle name="RowTitles1-Detail 3 2 4 5 2 5" xfId="19365" xr:uid="{00000000-0005-0000-0000-0000E63F0000}"/>
    <cellStyle name="RowTitles1-Detail 3 2 4 5 3" xfId="4319" xr:uid="{00000000-0005-0000-0000-0000E73F0000}"/>
    <cellStyle name="RowTitles1-Detail 3 2 4 5 3 2" xfId="13941" xr:uid="{00000000-0005-0000-0000-0000E83F0000}"/>
    <cellStyle name="RowTitles1-Detail 3 2 4 5 3 2 2" xfId="24281" xr:uid="{00000000-0005-0000-0000-0000E93F0000}"/>
    <cellStyle name="RowTitles1-Detail 3 2 4 5 3 2 2 2" xfId="35469" xr:uid="{00000000-0005-0000-0000-0000EA3F0000}"/>
    <cellStyle name="RowTitles1-Detail 3 2 4 5 3 2 3" xfId="32911" xr:uid="{00000000-0005-0000-0000-0000EB3F0000}"/>
    <cellStyle name="RowTitles1-Detail 3 2 4 5 3 3" xfId="17499" xr:uid="{00000000-0005-0000-0000-0000EC3F0000}"/>
    <cellStyle name="RowTitles1-Detail 3 2 4 5 3 3 2" xfId="30165" xr:uid="{00000000-0005-0000-0000-0000ED3F0000}"/>
    <cellStyle name="RowTitles1-Detail 3 2 4 5 3 3 2 2" xfId="38942" xr:uid="{00000000-0005-0000-0000-0000EE3F0000}"/>
    <cellStyle name="RowTitles1-Detail 3 2 4 5 3 4" xfId="9761" xr:uid="{00000000-0005-0000-0000-0000EF3F0000}"/>
    <cellStyle name="RowTitles1-Detail 3 2 4 5 3 4 2" xfId="20268" xr:uid="{00000000-0005-0000-0000-0000F03F0000}"/>
    <cellStyle name="RowTitles1-Detail 3 2 4 5 3 5" xfId="19203" xr:uid="{00000000-0005-0000-0000-0000F13F0000}"/>
    <cellStyle name="RowTitles1-Detail 3 2 4 5 4" xfId="11212" xr:uid="{00000000-0005-0000-0000-0000F23F0000}"/>
    <cellStyle name="RowTitles1-Detail 3 2 4 5 4 2" xfId="21642" xr:uid="{00000000-0005-0000-0000-0000F33F0000}"/>
    <cellStyle name="RowTitles1-Detail 3 2 4 5 4 2 2" xfId="33754" xr:uid="{00000000-0005-0000-0000-0000F43F0000}"/>
    <cellStyle name="RowTitles1-Detail 3 2 4 5 4 3" xfId="30926" xr:uid="{00000000-0005-0000-0000-0000F53F0000}"/>
    <cellStyle name="RowTitles1-Detail 3 2 4 5 5" xfId="14919" xr:uid="{00000000-0005-0000-0000-0000F63F0000}"/>
    <cellStyle name="RowTitles1-Detail 3 2 4 5 5 2" xfId="27594" xr:uid="{00000000-0005-0000-0000-0000F73F0000}"/>
    <cellStyle name="RowTitles1-Detail 3 2 4 5 5 2 2" xfId="36413" xr:uid="{00000000-0005-0000-0000-0000F83F0000}"/>
    <cellStyle name="RowTitles1-Detail 3 2 4 5 6" xfId="5893" xr:uid="{00000000-0005-0000-0000-0000F93F0000}"/>
    <cellStyle name="RowTitles1-Detail 3 2 4 5 6 2" xfId="18938" xr:uid="{00000000-0005-0000-0000-0000FA3F0000}"/>
    <cellStyle name="RowTitles1-Detail 3 2 4 5 7" xfId="26864" xr:uid="{00000000-0005-0000-0000-0000FB3F0000}"/>
    <cellStyle name="RowTitles1-Detail 3 2 4 6" xfId="1743" xr:uid="{00000000-0005-0000-0000-0000FC3F0000}"/>
    <cellStyle name="RowTitles1-Detail 3 2 4 6 2" xfId="2502" xr:uid="{00000000-0005-0000-0000-0000FD3F0000}"/>
    <cellStyle name="RowTitles1-Detail 3 2 4 6 2 2" xfId="12143" xr:uid="{00000000-0005-0000-0000-0000FE3F0000}"/>
    <cellStyle name="RowTitles1-Detail 3 2 4 6 2 2 2" xfId="22543" xr:uid="{00000000-0005-0000-0000-0000FF3F0000}"/>
    <cellStyle name="RowTitles1-Detail 3 2 4 6 2 2 2 2" xfId="34224" xr:uid="{00000000-0005-0000-0000-000000400000}"/>
    <cellStyle name="RowTitles1-Detail 3 2 4 6 2 2 3" xfId="31424" xr:uid="{00000000-0005-0000-0000-000001400000}"/>
    <cellStyle name="RowTitles1-Detail 3 2 4 6 2 3" xfId="15790" xr:uid="{00000000-0005-0000-0000-000002400000}"/>
    <cellStyle name="RowTitles1-Detail 3 2 4 6 2 3 2" xfId="28456" xr:uid="{00000000-0005-0000-0000-000003400000}"/>
    <cellStyle name="RowTitles1-Detail 3 2 4 6 2 3 2 2" xfId="37243" xr:uid="{00000000-0005-0000-0000-000004400000}"/>
    <cellStyle name="RowTitles1-Detail 3 2 4 6 2 4" xfId="7439" xr:uid="{00000000-0005-0000-0000-000005400000}"/>
    <cellStyle name="RowTitles1-Detail 3 2 4 6 2 4 2" xfId="24660" xr:uid="{00000000-0005-0000-0000-000006400000}"/>
    <cellStyle name="RowTitles1-Detail 3 2 4 6 2 5" xfId="20347" xr:uid="{00000000-0005-0000-0000-000007400000}"/>
    <cellStyle name="RowTitles1-Detail 3 2 4 6 3" xfId="4521" xr:uid="{00000000-0005-0000-0000-000008400000}"/>
    <cellStyle name="RowTitles1-Detail 3 2 4 6 3 2" xfId="14143" xr:uid="{00000000-0005-0000-0000-000009400000}"/>
    <cellStyle name="RowTitles1-Detail 3 2 4 6 3 2 2" xfId="24474" xr:uid="{00000000-0005-0000-0000-00000A400000}"/>
    <cellStyle name="RowTitles1-Detail 3 2 4 6 3 2 2 2" xfId="35600" xr:uid="{00000000-0005-0000-0000-00000B400000}"/>
    <cellStyle name="RowTitles1-Detail 3 2 4 6 3 2 3" xfId="33063" xr:uid="{00000000-0005-0000-0000-00000C400000}"/>
    <cellStyle name="RowTitles1-Detail 3 2 4 6 3 3" xfId="17686" xr:uid="{00000000-0005-0000-0000-00000D400000}"/>
    <cellStyle name="RowTitles1-Detail 3 2 4 6 3 3 2" xfId="30352" xr:uid="{00000000-0005-0000-0000-00000E400000}"/>
    <cellStyle name="RowTitles1-Detail 3 2 4 6 3 3 2 2" xfId="39129" xr:uid="{00000000-0005-0000-0000-00000F400000}"/>
    <cellStyle name="RowTitles1-Detail 3 2 4 6 3 4" xfId="9762" xr:uid="{00000000-0005-0000-0000-000010400000}"/>
    <cellStyle name="RowTitles1-Detail 3 2 4 6 3 4 2" xfId="24723" xr:uid="{00000000-0005-0000-0000-000011400000}"/>
    <cellStyle name="RowTitles1-Detail 3 2 4 6 3 5" xfId="19120" xr:uid="{00000000-0005-0000-0000-000012400000}"/>
    <cellStyle name="RowTitles1-Detail 3 2 4 6 4" xfId="11414" xr:uid="{00000000-0005-0000-0000-000013400000}"/>
    <cellStyle name="RowTitles1-Detail 3 2 4 6 4 2" xfId="21838" xr:uid="{00000000-0005-0000-0000-000014400000}"/>
    <cellStyle name="RowTitles1-Detail 3 2 4 6 4 2 2" xfId="33885" xr:uid="{00000000-0005-0000-0000-000015400000}"/>
    <cellStyle name="RowTitles1-Detail 3 2 4 6 4 3" xfId="31078" xr:uid="{00000000-0005-0000-0000-000016400000}"/>
    <cellStyle name="RowTitles1-Detail 3 2 4 6 5" xfId="15121" xr:uid="{00000000-0005-0000-0000-000017400000}"/>
    <cellStyle name="RowTitles1-Detail 3 2 4 6 5 2" xfId="27789" xr:uid="{00000000-0005-0000-0000-000018400000}"/>
    <cellStyle name="RowTitles1-Detail 3 2 4 6 5 2 2" xfId="36600" xr:uid="{00000000-0005-0000-0000-000019400000}"/>
    <cellStyle name="RowTitles1-Detail 3 2 4 6 6" xfId="5894" xr:uid="{00000000-0005-0000-0000-00001A400000}"/>
    <cellStyle name="RowTitles1-Detail 3 2 4 6 6 2" xfId="21194" xr:uid="{00000000-0005-0000-0000-00001B400000}"/>
    <cellStyle name="RowTitles1-Detail 3 2 4 6 7" xfId="18933" xr:uid="{00000000-0005-0000-0000-00001C400000}"/>
    <cellStyle name="RowTitles1-Detail 3 2 4 7" xfId="2497" xr:uid="{00000000-0005-0000-0000-00001D400000}"/>
    <cellStyle name="RowTitles1-Detail 3 2 4 7 2" xfId="12138" xr:uid="{00000000-0005-0000-0000-00001E400000}"/>
    <cellStyle name="RowTitles1-Detail 3 2 4 7 2 2" xfId="22538" xr:uid="{00000000-0005-0000-0000-00001F400000}"/>
    <cellStyle name="RowTitles1-Detail 3 2 4 7 2 2 2" xfId="34219" xr:uid="{00000000-0005-0000-0000-000020400000}"/>
    <cellStyle name="RowTitles1-Detail 3 2 4 7 2 3" xfId="31419" xr:uid="{00000000-0005-0000-0000-000021400000}"/>
    <cellStyle name="RowTitles1-Detail 3 2 4 7 3" xfId="15785" xr:uid="{00000000-0005-0000-0000-000022400000}"/>
    <cellStyle name="RowTitles1-Detail 3 2 4 7 3 2" xfId="28451" xr:uid="{00000000-0005-0000-0000-000023400000}"/>
    <cellStyle name="RowTitles1-Detail 3 2 4 7 3 2 2" xfId="37238" xr:uid="{00000000-0005-0000-0000-000024400000}"/>
    <cellStyle name="RowTitles1-Detail 3 2 4 7 4" xfId="6497" xr:uid="{00000000-0005-0000-0000-000025400000}"/>
    <cellStyle name="RowTitles1-Detail 3 2 4 7 4 2" xfId="20438" xr:uid="{00000000-0005-0000-0000-000026400000}"/>
    <cellStyle name="RowTitles1-Detail 3 2 4 7 5" xfId="24964" xr:uid="{00000000-0005-0000-0000-000027400000}"/>
    <cellStyle name="RowTitles1-Detail 3 2 4 8" xfId="3334" xr:uid="{00000000-0005-0000-0000-000028400000}"/>
    <cellStyle name="RowTitles1-Detail 3 2 4 8 2" xfId="12975" xr:uid="{00000000-0005-0000-0000-000029400000}"/>
    <cellStyle name="RowTitles1-Detail 3 2 4 8 2 2" xfId="23345" xr:uid="{00000000-0005-0000-0000-00002A400000}"/>
    <cellStyle name="RowTitles1-Detail 3 2 4 8 2 2 2" xfId="34868" xr:uid="{00000000-0005-0000-0000-00002B400000}"/>
    <cellStyle name="RowTitles1-Detail 3 2 4 8 2 3" xfId="32215" xr:uid="{00000000-0005-0000-0000-00002C400000}"/>
    <cellStyle name="RowTitles1-Detail 3 2 4 8 3" xfId="16588" xr:uid="{00000000-0005-0000-0000-00002D400000}"/>
    <cellStyle name="RowTitles1-Detail 3 2 4 8 3 2" xfId="29254" xr:uid="{00000000-0005-0000-0000-00002E400000}"/>
    <cellStyle name="RowTitles1-Detail 3 2 4 8 3 2 2" xfId="38041" xr:uid="{00000000-0005-0000-0000-00002F400000}"/>
    <cellStyle name="RowTitles1-Detail 3 2 4 8 4" xfId="8857" xr:uid="{00000000-0005-0000-0000-000030400000}"/>
    <cellStyle name="RowTitles1-Detail 3 2 4 8 4 2" xfId="26231" xr:uid="{00000000-0005-0000-0000-000031400000}"/>
    <cellStyle name="RowTitles1-Detail 3 2 4 8 5" xfId="20192" xr:uid="{00000000-0005-0000-0000-000032400000}"/>
    <cellStyle name="RowTitles1-Detail 3 2 4 9" xfId="10510" xr:uid="{00000000-0005-0000-0000-000033400000}"/>
    <cellStyle name="RowTitles1-Detail 3 2 4 9 2" xfId="24944" xr:uid="{00000000-0005-0000-0000-000034400000}"/>
    <cellStyle name="RowTitles1-Detail 3 2 4 9 2 2" xfId="35672" xr:uid="{00000000-0005-0000-0000-000035400000}"/>
    <cellStyle name="RowTitles1-Detail 3 2 4_STUD aligned by INSTIT" xfId="4985" xr:uid="{00000000-0005-0000-0000-000036400000}"/>
    <cellStyle name="RowTitles1-Detail 3 2 5" xfId="507" xr:uid="{00000000-0005-0000-0000-000037400000}"/>
    <cellStyle name="RowTitles1-Detail 3 2 5 2" xfId="863" xr:uid="{00000000-0005-0000-0000-000038400000}"/>
    <cellStyle name="RowTitles1-Detail 3 2 5 2 2" xfId="2504" xr:uid="{00000000-0005-0000-0000-000039400000}"/>
    <cellStyle name="RowTitles1-Detail 3 2 5 2 2 2" xfId="12145" xr:uid="{00000000-0005-0000-0000-00003A400000}"/>
    <cellStyle name="RowTitles1-Detail 3 2 5 2 2 2 2" xfId="22545" xr:uid="{00000000-0005-0000-0000-00003B400000}"/>
    <cellStyle name="RowTitles1-Detail 3 2 5 2 2 2 2 2" xfId="34226" xr:uid="{00000000-0005-0000-0000-00003C400000}"/>
    <cellStyle name="RowTitles1-Detail 3 2 5 2 2 2 3" xfId="31426" xr:uid="{00000000-0005-0000-0000-00003D400000}"/>
    <cellStyle name="RowTitles1-Detail 3 2 5 2 2 3" xfId="15792" xr:uid="{00000000-0005-0000-0000-00003E400000}"/>
    <cellStyle name="RowTitles1-Detail 3 2 5 2 2 3 2" xfId="28458" xr:uid="{00000000-0005-0000-0000-00003F400000}"/>
    <cellStyle name="RowTitles1-Detail 3 2 5 2 2 3 2 2" xfId="37245" xr:uid="{00000000-0005-0000-0000-000040400000}"/>
    <cellStyle name="RowTitles1-Detail 3 2 5 2 2 4" xfId="6805" xr:uid="{00000000-0005-0000-0000-000041400000}"/>
    <cellStyle name="RowTitles1-Detail 3 2 5 2 2 4 2" xfId="25249" xr:uid="{00000000-0005-0000-0000-000042400000}"/>
    <cellStyle name="RowTitles1-Detail 3 2 5 2 2 5" xfId="5376" xr:uid="{00000000-0005-0000-0000-000043400000}"/>
    <cellStyle name="RowTitles1-Detail 3 2 5 2 3" xfId="3644" xr:uid="{00000000-0005-0000-0000-000044400000}"/>
    <cellStyle name="RowTitles1-Detail 3 2 5 2 3 2" xfId="13271" xr:uid="{00000000-0005-0000-0000-000045400000}"/>
    <cellStyle name="RowTitles1-Detail 3 2 5 2 3 2 2" xfId="23637" xr:uid="{00000000-0005-0000-0000-000046400000}"/>
    <cellStyle name="RowTitles1-Detail 3 2 5 2 3 2 2 2" xfId="35045" xr:uid="{00000000-0005-0000-0000-000047400000}"/>
    <cellStyle name="RowTitles1-Detail 3 2 5 2 3 2 3" xfId="32419" xr:uid="{00000000-0005-0000-0000-000048400000}"/>
    <cellStyle name="RowTitles1-Detail 3 2 5 2 3 3" xfId="16877" xr:uid="{00000000-0005-0000-0000-000049400000}"/>
    <cellStyle name="RowTitles1-Detail 3 2 5 2 3 3 2" xfId="29543" xr:uid="{00000000-0005-0000-0000-00004A400000}"/>
    <cellStyle name="RowTitles1-Detail 3 2 5 2 3 3 2 2" xfId="38322" xr:uid="{00000000-0005-0000-0000-00004B400000}"/>
    <cellStyle name="RowTitles1-Detail 3 2 5 2 3 4" xfId="8311" xr:uid="{00000000-0005-0000-0000-00004C400000}"/>
    <cellStyle name="RowTitles1-Detail 3 2 5 2 3 4 2" xfId="18679" xr:uid="{00000000-0005-0000-0000-00004D400000}"/>
    <cellStyle name="RowTitles1-Detail 3 2 5 2 3 5" xfId="26555" xr:uid="{00000000-0005-0000-0000-00004E400000}"/>
    <cellStyle name="RowTitles1-Detail 3 2 5 2 4" xfId="9104" xr:uid="{00000000-0005-0000-0000-00004F400000}"/>
    <cellStyle name="RowTitles1-Detail 3 2 5 2 4 2" xfId="25283" xr:uid="{00000000-0005-0000-0000-000050400000}"/>
    <cellStyle name="RowTitles1-Detail 3 2 5 2 5" xfId="10615" xr:uid="{00000000-0005-0000-0000-000051400000}"/>
    <cellStyle name="RowTitles1-Detail 3 2 5 2 5 2" xfId="21098" xr:uid="{00000000-0005-0000-0000-000052400000}"/>
    <cellStyle name="RowTitles1-Detail 3 2 5 2 5 2 2" xfId="33432" xr:uid="{00000000-0005-0000-0000-000053400000}"/>
    <cellStyle name="RowTitles1-Detail 3 2 5 2 5 3" xfId="30548" xr:uid="{00000000-0005-0000-0000-000054400000}"/>
    <cellStyle name="RowTitles1-Detail 3 2 5 2 6" xfId="14277" xr:uid="{00000000-0005-0000-0000-000055400000}"/>
    <cellStyle name="RowTitles1-Detail 3 2 5 2 6 2" xfId="26978" xr:uid="{00000000-0005-0000-0000-000056400000}"/>
    <cellStyle name="RowTitles1-Detail 3 2 5 2 6 2 2" xfId="35820" xr:uid="{00000000-0005-0000-0000-000057400000}"/>
    <cellStyle name="RowTitles1-Detail 3 2 5 3" xfId="1142" xr:uid="{00000000-0005-0000-0000-000058400000}"/>
    <cellStyle name="RowTitles1-Detail 3 2 5 3 2" xfId="2505" xr:uid="{00000000-0005-0000-0000-000059400000}"/>
    <cellStyle name="RowTitles1-Detail 3 2 5 3 2 2" xfId="12146" xr:uid="{00000000-0005-0000-0000-00005A400000}"/>
    <cellStyle name="RowTitles1-Detail 3 2 5 3 2 2 2" xfId="22546" xr:uid="{00000000-0005-0000-0000-00005B400000}"/>
    <cellStyle name="RowTitles1-Detail 3 2 5 3 2 2 2 2" xfId="34227" xr:uid="{00000000-0005-0000-0000-00005C400000}"/>
    <cellStyle name="RowTitles1-Detail 3 2 5 3 2 2 3" xfId="31427" xr:uid="{00000000-0005-0000-0000-00005D400000}"/>
    <cellStyle name="RowTitles1-Detail 3 2 5 3 2 3" xfId="15793" xr:uid="{00000000-0005-0000-0000-00005E400000}"/>
    <cellStyle name="RowTitles1-Detail 3 2 5 3 2 3 2" xfId="28459" xr:uid="{00000000-0005-0000-0000-00005F400000}"/>
    <cellStyle name="RowTitles1-Detail 3 2 5 3 2 3 2 2" xfId="37246" xr:uid="{00000000-0005-0000-0000-000060400000}"/>
    <cellStyle name="RowTitles1-Detail 3 2 5 3 2 4" xfId="6979" xr:uid="{00000000-0005-0000-0000-000061400000}"/>
    <cellStyle name="RowTitles1-Detail 3 2 5 3 2 4 2" xfId="19445" xr:uid="{00000000-0005-0000-0000-000062400000}"/>
    <cellStyle name="RowTitles1-Detail 3 2 5 3 2 5" xfId="25088" xr:uid="{00000000-0005-0000-0000-000063400000}"/>
    <cellStyle name="RowTitles1-Detail 3 2 5 3 3" xfId="3920" xr:uid="{00000000-0005-0000-0000-000064400000}"/>
    <cellStyle name="RowTitles1-Detail 3 2 5 3 3 2" xfId="13542" xr:uid="{00000000-0005-0000-0000-000065400000}"/>
    <cellStyle name="RowTitles1-Detail 3 2 5 3 3 2 2" xfId="23902" xr:uid="{00000000-0005-0000-0000-000066400000}"/>
    <cellStyle name="RowTitles1-Detail 3 2 5 3 3 2 2 2" xfId="35210" xr:uid="{00000000-0005-0000-0000-000067400000}"/>
    <cellStyle name="RowTitles1-Detail 3 2 5 3 3 2 3" xfId="32612" xr:uid="{00000000-0005-0000-0000-000068400000}"/>
    <cellStyle name="RowTitles1-Detail 3 2 5 3 3 3" xfId="17132" xr:uid="{00000000-0005-0000-0000-000069400000}"/>
    <cellStyle name="RowTitles1-Detail 3 2 5 3 3 3 2" xfId="29798" xr:uid="{00000000-0005-0000-0000-00006A400000}"/>
    <cellStyle name="RowTitles1-Detail 3 2 5 3 3 3 2 2" xfId="38575" xr:uid="{00000000-0005-0000-0000-00006B400000}"/>
    <cellStyle name="RowTitles1-Detail 3 2 5 3 3 4" xfId="8487" xr:uid="{00000000-0005-0000-0000-00006C400000}"/>
    <cellStyle name="RowTitles1-Detail 3 2 5 3 3 4 2" xfId="26241" xr:uid="{00000000-0005-0000-0000-00006D400000}"/>
    <cellStyle name="RowTitles1-Detail 3 2 5 3 3 5" xfId="23668" xr:uid="{00000000-0005-0000-0000-00006E400000}"/>
    <cellStyle name="RowTitles1-Detail 3 2 5 3 4" xfId="9283" xr:uid="{00000000-0005-0000-0000-00006F400000}"/>
    <cellStyle name="RowTitles1-Detail 3 2 5 3 4 2" xfId="20566" xr:uid="{00000000-0005-0000-0000-000070400000}"/>
    <cellStyle name="RowTitles1-Detail 3 2 5 3 5" xfId="14520" xr:uid="{00000000-0005-0000-0000-000071400000}"/>
    <cellStyle name="RowTitles1-Detail 3 2 5 3 5 2" xfId="27211" xr:uid="{00000000-0005-0000-0000-000072400000}"/>
    <cellStyle name="RowTitles1-Detail 3 2 5 3 5 2 2" xfId="36046" xr:uid="{00000000-0005-0000-0000-000073400000}"/>
    <cellStyle name="RowTitles1-Detail 3 2 5 3 6" xfId="5447" xr:uid="{00000000-0005-0000-0000-000074400000}"/>
    <cellStyle name="RowTitles1-Detail 3 2 5 3 6 2" xfId="25856" xr:uid="{00000000-0005-0000-0000-000075400000}"/>
    <cellStyle name="RowTitles1-Detail 3 2 5 3 7" xfId="25066" xr:uid="{00000000-0005-0000-0000-000076400000}"/>
    <cellStyle name="RowTitles1-Detail 3 2 5 4" xfId="1370" xr:uid="{00000000-0005-0000-0000-000077400000}"/>
    <cellStyle name="RowTitles1-Detail 3 2 5 4 2" xfId="2506" xr:uid="{00000000-0005-0000-0000-000078400000}"/>
    <cellStyle name="RowTitles1-Detail 3 2 5 4 2 2" xfId="12147" xr:uid="{00000000-0005-0000-0000-000079400000}"/>
    <cellStyle name="RowTitles1-Detail 3 2 5 4 2 2 2" xfId="22547" xr:uid="{00000000-0005-0000-0000-00007A400000}"/>
    <cellStyle name="RowTitles1-Detail 3 2 5 4 2 2 2 2" xfId="34228" xr:uid="{00000000-0005-0000-0000-00007B400000}"/>
    <cellStyle name="RowTitles1-Detail 3 2 5 4 2 2 3" xfId="31428" xr:uid="{00000000-0005-0000-0000-00007C400000}"/>
    <cellStyle name="RowTitles1-Detail 3 2 5 4 2 3" xfId="15794" xr:uid="{00000000-0005-0000-0000-00007D400000}"/>
    <cellStyle name="RowTitles1-Detail 3 2 5 4 2 3 2" xfId="28460" xr:uid="{00000000-0005-0000-0000-00007E400000}"/>
    <cellStyle name="RowTitles1-Detail 3 2 5 4 2 3 2 2" xfId="37247" xr:uid="{00000000-0005-0000-0000-00007F400000}"/>
    <cellStyle name="RowTitles1-Detail 3 2 5 4 2 4" xfId="7149" xr:uid="{00000000-0005-0000-0000-000080400000}"/>
    <cellStyle name="RowTitles1-Detail 3 2 5 4 2 4 2" xfId="27361" xr:uid="{00000000-0005-0000-0000-000081400000}"/>
    <cellStyle name="RowTitles1-Detail 3 2 5 4 2 5" xfId="19855" xr:uid="{00000000-0005-0000-0000-000082400000}"/>
    <cellStyle name="RowTitles1-Detail 3 2 5 4 3" xfId="4148" xr:uid="{00000000-0005-0000-0000-000083400000}"/>
    <cellStyle name="RowTitles1-Detail 3 2 5 4 3 2" xfId="13770" xr:uid="{00000000-0005-0000-0000-000084400000}"/>
    <cellStyle name="RowTitles1-Detail 3 2 5 4 3 2 2" xfId="24119" xr:uid="{00000000-0005-0000-0000-000085400000}"/>
    <cellStyle name="RowTitles1-Detail 3 2 5 4 3 2 2 2" xfId="35359" xr:uid="{00000000-0005-0000-0000-000086400000}"/>
    <cellStyle name="RowTitles1-Detail 3 2 5 4 3 2 3" xfId="32784" xr:uid="{00000000-0005-0000-0000-000087400000}"/>
    <cellStyle name="RowTitles1-Detail 3 2 5 4 3 3" xfId="17344" xr:uid="{00000000-0005-0000-0000-000088400000}"/>
    <cellStyle name="RowTitles1-Detail 3 2 5 4 3 3 2" xfId="30010" xr:uid="{00000000-0005-0000-0000-000089400000}"/>
    <cellStyle name="RowTitles1-Detail 3 2 5 4 3 3 2 2" xfId="38787" xr:uid="{00000000-0005-0000-0000-00008A400000}"/>
    <cellStyle name="RowTitles1-Detail 3 2 5 4 3 4" xfId="8657" xr:uid="{00000000-0005-0000-0000-00008B400000}"/>
    <cellStyle name="RowTitles1-Detail 3 2 5 4 3 4 2" xfId="25140" xr:uid="{00000000-0005-0000-0000-00008C400000}"/>
    <cellStyle name="RowTitles1-Detail 3 2 5 4 3 5" xfId="18011" xr:uid="{00000000-0005-0000-0000-00008D400000}"/>
    <cellStyle name="RowTitles1-Detail 3 2 5 4 4" xfId="9452" xr:uid="{00000000-0005-0000-0000-00008E400000}"/>
    <cellStyle name="RowTitles1-Detail 3 2 5 4 4 2" xfId="20130" xr:uid="{00000000-0005-0000-0000-00008F400000}"/>
    <cellStyle name="RowTitles1-Detail 3 2 5 4 5" xfId="11041" xr:uid="{00000000-0005-0000-0000-000090400000}"/>
    <cellStyle name="RowTitles1-Detail 3 2 5 4 5 2" xfId="21478" xr:uid="{00000000-0005-0000-0000-000091400000}"/>
    <cellStyle name="RowTitles1-Detail 3 2 5 4 5 2 2" xfId="33644" xr:uid="{00000000-0005-0000-0000-000092400000}"/>
    <cellStyle name="RowTitles1-Detail 3 2 5 4 5 3" xfId="30799" xr:uid="{00000000-0005-0000-0000-000093400000}"/>
    <cellStyle name="RowTitles1-Detail 3 2 5 4 6" xfId="14748" xr:uid="{00000000-0005-0000-0000-000094400000}"/>
    <cellStyle name="RowTitles1-Detail 3 2 5 4 6 2" xfId="27431" xr:uid="{00000000-0005-0000-0000-000095400000}"/>
    <cellStyle name="RowTitles1-Detail 3 2 5 4 6 2 2" xfId="36258" xr:uid="{00000000-0005-0000-0000-000096400000}"/>
    <cellStyle name="RowTitles1-Detail 3 2 5 4 7" xfId="5608" xr:uid="{00000000-0005-0000-0000-000097400000}"/>
    <cellStyle name="RowTitles1-Detail 3 2 5 4 7 2" xfId="20010" xr:uid="{00000000-0005-0000-0000-000098400000}"/>
    <cellStyle name="RowTitles1-Detail 3 2 5 4 8" xfId="20409" xr:uid="{00000000-0005-0000-0000-000099400000}"/>
    <cellStyle name="RowTitles1-Detail 3 2 5 5" xfId="1586" xr:uid="{00000000-0005-0000-0000-00009A400000}"/>
    <cellStyle name="RowTitles1-Detail 3 2 5 5 2" xfId="2507" xr:uid="{00000000-0005-0000-0000-00009B400000}"/>
    <cellStyle name="RowTitles1-Detail 3 2 5 5 2 2" xfId="12148" xr:uid="{00000000-0005-0000-0000-00009C400000}"/>
    <cellStyle name="RowTitles1-Detail 3 2 5 5 2 2 2" xfId="22548" xr:uid="{00000000-0005-0000-0000-00009D400000}"/>
    <cellStyle name="RowTitles1-Detail 3 2 5 5 2 2 2 2" xfId="34229" xr:uid="{00000000-0005-0000-0000-00009E400000}"/>
    <cellStyle name="RowTitles1-Detail 3 2 5 5 2 2 3" xfId="31429" xr:uid="{00000000-0005-0000-0000-00009F400000}"/>
    <cellStyle name="RowTitles1-Detail 3 2 5 5 2 3" xfId="15795" xr:uid="{00000000-0005-0000-0000-0000A0400000}"/>
    <cellStyle name="RowTitles1-Detail 3 2 5 5 2 3 2" xfId="28461" xr:uid="{00000000-0005-0000-0000-0000A1400000}"/>
    <cellStyle name="RowTitles1-Detail 3 2 5 5 2 3 2 2" xfId="37248" xr:uid="{00000000-0005-0000-0000-0000A2400000}"/>
    <cellStyle name="RowTitles1-Detail 3 2 5 5 2 4" xfId="7440" xr:uid="{00000000-0005-0000-0000-0000A3400000}"/>
    <cellStyle name="RowTitles1-Detail 3 2 5 5 2 4 2" xfId="18659" xr:uid="{00000000-0005-0000-0000-0000A4400000}"/>
    <cellStyle name="RowTitles1-Detail 3 2 5 5 2 5" xfId="19900" xr:uid="{00000000-0005-0000-0000-0000A5400000}"/>
    <cellStyle name="RowTitles1-Detail 3 2 5 5 3" xfId="4364" xr:uid="{00000000-0005-0000-0000-0000A6400000}"/>
    <cellStyle name="RowTitles1-Detail 3 2 5 5 3 2" xfId="13986" xr:uid="{00000000-0005-0000-0000-0000A7400000}"/>
    <cellStyle name="RowTitles1-Detail 3 2 5 5 3 2 2" xfId="24325" xr:uid="{00000000-0005-0000-0000-0000A8400000}"/>
    <cellStyle name="RowTitles1-Detail 3 2 5 5 3 2 2 2" xfId="35499" xr:uid="{00000000-0005-0000-0000-0000A9400000}"/>
    <cellStyle name="RowTitles1-Detail 3 2 5 5 3 2 3" xfId="32945" xr:uid="{00000000-0005-0000-0000-0000AA400000}"/>
    <cellStyle name="RowTitles1-Detail 3 2 5 5 3 3" xfId="17542" xr:uid="{00000000-0005-0000-0000-0000AB400000}"/>
    <cellStyle name="RowTitles1-Detail 3 2 5 5 3 3 2" xfId="30208" xr:uid="{00000000-0005-0000-0000-0000AC400000}"/>
    <cellStyle name="RowTitles1-Detail 3 2 5 5 3 3 2 2" xfId="38985" xr:uid="{00000000-0005-0000-0000-0000AD400000}"/>
    <cellStyle name="RowTitles1-Detail 3 2 5 5 3 4" xfId="9763" xr:uid="{00000000-0005-0000-0000-0000AE400000}"/>
    <cellStyle name="RowTitles1-Detail 3 2 5 5 3 4 2" xfId="20816" xr:uid="{00000000-0005-0000-0000-0000AF400000}"/>
    <cellStyle name="RowTitles1-Detail 3 2 5 5 3 5" xfId="19985" xr:uid="{00000000-0005-0000-0000-0000B0400000}"/>
    <cellStyle name="RowTitles1-Detail 3 2 5 5 4" xfId="11257" xr:uid="{00000000-0005-0000-0000-0000B1400000}"/>
    <cellStyle name="RowTitles1-Detail 3 2 5 5 4 2" xfId="21686" xr:uid="{00000000-0005-0000-0000-0000B2400000}"/>
    <cellStyle name="RowTitles1-Detail 3 2 5 5 4 2 2" xfId="33784" xr:uid="{00000000-0005-0000-0000-0000B3400000}"/>
    <cellStyle name="RowTitles1-Detail 3 2 5 5 4 3" xfId="30960" xr:uid="{00000000-0005-0000-0000-0000B4400000}"/>
    <cellStyle name="RowTitles1-Detail 3 2 5 5 5" xfId="14964" xr:uid="{00000000-0005-0000-0000-0000B5400000}"/>
    <cellStyle name="RowTitles1-Detail 3 2 5 5 5 2" xfId="27638" xr:uid="{00000000-0005-0000-0000-0000B6400000}"/>
    <cellStyle name="RowTitles1-Detail 3 2 5 5 5 2 2" xfId="36456" xr:uid="{00000000-0005-0000-0000-0000B7400000}"/>
    <cellStyle name="RowTitles1-Detail 3 2 5 5 6" xfId="5895" xr:uid="{00000000-0005-0000-0000-0000B8400000}"/>
    <cellStyle name="RowTitles1-Detail 3 2 5 5 6 2" xfId="18502" xr:uid="{00000000-0005-0000-0000-0000B9400000}"/>
    <cellStyle name="RowTitles1-Detail 3 2 5 5 7" xfId="26075" xr:uid="{00000000-0005-0000-0000-0000BA400000}"/>
    <cellStyle name="RowTitles1-Detail 3 2 5 6" xfId="1788" xr:uid="{00000000-0005-0000-0000-0000BB400000}"/>
    <cellStyle name="RowTitles1-Detail 3 2 5 6 2" xfId="2508" xr:uid="{00000000-0005-0000-0000-0000BC400000}"/>
    <cellStyle name="RowTitles1-Detail 3 2 5 6 2 2" xfId="12149" xr:uid="{00000000-0005-0000-0000-0000BD400000}"/>
    <cellStyle name="RowTitles1-Detail 3 2 5 6 2 2 2" xfId="22549" xr:uid="{00000000-0005-0000-0000-0000BE400000}"/>
    <cellStyle name="RowTitles1-Detail 3 2 5 6 2 2 2 2" xfId="34230" xr:uid="{00000000-0005-0000-0000-0000BF400000}"/>
    <cellStyle name="RowTitles1-Detail 3 2 5 6 2 2 3" xfId="31430" xr:uid="{00000000-0005-0000-0000-0000C0400000}"/>
    <cellStyle name="RowTitles1-Detail 3 2 5 6 2 3" xfId="15796" xr:uid="{00000000-0005-0000-0000-0000C1400000}"/>
    <cellStyle name="RowTitles1-Detail 3 2 5 6 2 3 2" xfId="28462" xr:uid="{00000000-0005-0000-0000-0000C2400000}"/>
    <cellStyle name="RowTitles1-Detail 3 2 5 6 2 3 2 2" xfId="37249" xr:uid="{00000000-0005-0000-0000-0000C3400000}"/>
    <cellStyle name="RowTitles1-Detail 3 2 5 6 2 4" xfId="7441" xr:uid="{00000000-0005-0000-0000-0000C4400000}"/>
    <cellStyle name="RowTitles1-Detail 3 2 5 6 2 4 2" xfId="19275" xr:uid="{00000000-0005-0000-0000-0000C5400000}"/>
    <cellStyle name="RowTitles1-Detail 3 2 5 6 2 5" xfId="17993" xr:uid="{00000000-0005-0000-0000-0000C6400000}"/>
    <cellStyle name="RowTitles1-Detail 3 2 5 6 3" xfId="4566" xr:uid="{00000000-0005-0000-0000-0000C7400000}"/>
    <cellStyle name="RowTitles1-Detail 3 2 5 6 3 2" xfId="14188" xr:uid="{00000000-0005-0000-0000-0000C8400000}"/>
    <cellStyle name="RowTitles1-Detail 3 2 5 6 3 2 2" xfId="24517" xr:uid="{00000000-0005-0000-0000-0000C9400000}"/>
    <cellStyle name="RowTitles1-Detail 3 2 5 6 3 2 2 2" xfId="35630" xr:uid="{00000000-0005-0000-0000-0000CA400000}"/>
    <cellStyle name="RowTitles1-Detail 3 2 5 6 3 2 3" xfId="33097" xr:uid="{00000000-0005-0000-0000-0000CB400000}"/>
    <cellStyle name="RowTitles1-Detail 3 2 5 6 3 3" xfId="17729" xr:uid="{00000000-0005-0000-0000-0000CC400000}"/>
    <cellStyle name="RowTitles1-Detail 3 2 5 6 3 3 2" xfId="30395" xr:uid="{00000000-0005-0000-0000-0000CD400000}"/>
    <cellStyle name="RowTitles1-Detail 3 2 5 6 3 3 2 2" xfId="39172" xr:uid="{00000000-0005-0000-0000-0000CE400000}"/>
    <cellStyle name="RowTitles1-Detail 3 2 5 6 3 4" xfId="9764" xr:uid="{00000000-0005-0000-0000-0000CF400000}"/>
    <cellStyle name="RowTitles1-Detail 3 2 5 6 3 4 2" xfId="20536" xr:uid="{00000000-0005-0000-0000-0000D0400000}"/>
    <cellStyle name="RowTitles1-Detail 3 2 5 6 3 5" xfId="18798" xr:uid="{00000000-0005-0000-0000-0000D1400000}"/>
    <cellStyle name="RowTitles1-Detail 3 2 5 6 4" xfId="11459" xr:uid="{00000000-0005-0000-0000-0000D2400000}"/>
    <cellStyle name="RowTitles1-Detail 3 2 5 6 4 2" xfId="21882" xr:uid="{00000000-0005-0000-0000-0000D3400000}"/>
    <cellStyle name="RowTitles1-Detail 3 2 5 6 4 2 2" xfId="33915" xr:uid="{00000000-0005-0000-0000-0000D4400000}"/>
    <cellStyle name="RowTitles1-Detail 3 2 5 6 4 3" xfId="31112" xr:uid="{00000000-0005-0000-0000-0000D5400000}"/>
    <cellStyle name="RowTitles1-Detail 3 2 5 6 5" xfId="15166" xr:uid="{00000000-0005-0000-0000-0000D6400000}"/>
    <cellStyle name="RowTitles1-Detail 3 2 5 6 5 2" xfId="27833" xr:uid="{00000000-0005-0000-0000-0000D7400000}"/>
    <cellStyle name="RowTitles1-Detail 3 2 5 6 5 2 2" xfId="36643" xr:uid="{00000000-0005-0000-0000-0000D8400000}"/>
    <cellStyle name="RowTitles1-Detail 3 2 5 6 6" xfId="5896" xr:uid="{00000000-0005-0000-0000-0000D9400000}"/>
    <cellStyle name="RowTitles1-Detail 3 2 5 6 6 2" xfId="26689" xr:uid="{00000000-0005-0000-0000-0000DA400000}"/>
    <cellStyle name="RowTitles1-Detail 3 2 5 6 7" xfId="18136" xr:uid="{00000000-0005-0000-0000-0000DB400000}"/>
    <cellStyle name="RowTitles1-Detail 3 2 5 7" xfId="2503" xr:uid="{00000000-0005-0000-0000-0000DC400000}"/>
    <cellStyle name="RowTitles1-Detail 3 2 5 7 2" xfId="12144" xr:uid="{00000000-0005-0000-0000-0000DD400000}"/>
    <cellStyle name="RowTitles1-Detail 3 2 5 7 2 2" xfId="22544" xr:uid="{00000000-0005-0000-0000-0000DE400000}"/>
    <cellStyle name="RowTitles1-Detail 3 2 5 7 2 2 2" xfId="34225" xr:uid="{00000000-0005-0000-0000-0000DF400000}"/>
    <cellStyle name="RowTitles1-Detail 3 2 5 7 2 3" xfId="31425" xr:uid="{00000000-0005-0000-0000-0000E0400000}"/>
    <cellStyle name="RowTitles1-Detail 3 2 5 7 3" xfId="15791" xr:uid="{00000000-0005-0000-0000-0000E1400000}"/>
    <cellStyle name="RowTitles1-Detail 3 2 5 7 3 2" xfId="28457" xr:uid="{00000000-0005-0000-0000-0000E2400000}"/>
    <cellStyle name="RowTitles1-Detail 3 2 5 7 3 2 2" xfId="37244" xr:uid="{00000000-0005-0000-0000-0000E3400000}"/>
    <cellStyle name="RowTitles1-Detail 3 2 5 7 4" xfId="6542" xr:uid="{00000000-0005-0000-0000-0000E4400000}"/>
    <cellStyle name="RowTitles1-Detail 3 2 5 7 4 2" xfId="20616" xr:uid="{00000000-0005-0000-0000-0000E5400000}"/>
    <cellStyle name="RowTitles1-Detail 3 2 5 7 5" xfId="18511" xr:uid="{00000000-0005-0000-0000-0000E6400000}"/>
    <cellStyle name="RowTitles1-Detail 3 2 5 8" xfId="7912" xr:uid="{00000000-0005-0000-0000-0000E7400000}"/>
    <cellStyle name="RowTitles1-Detail 3 2 5 8 2" xfId="26839" xr:uid="{00000000-0005-0000-0000-0000E8400000}"/>
    <cellStyle name="RowTitles1-Detail 3 2 5 9" xfId="10655" xr:uid="{00000000-0005-0000-0000-0000E9400000}"/>
    <cellStyle name="RowTitles1-Detail 3 2 5 9 2" xfId="18135" xr:uid="{00000000-0005-0000-0000-0000EA400000}"/>
    <cellStyle name="RowTitles1-Detail 3 2 5 9 2 2" xfId="33168" xr:uid="{00000000-0005-0000-0000-0000EB400000}"/>
    <cellStyle name="RowTitles1-Detail 3 2 5_STUD aligned by INSTIT" xfId="4986" xr:uid="{00000000-0005-0000-0000-0000EC400000}"/>
    <cellStyle name="RowTitles1-Detail 3 2 6" xfId="634" xr:uid="{00000000-0005-0000-0000-0000ED400000}"/>
    <cellStyle name="RowTitles1-Detail 3 2 6 2" xfId="2509" xr:uid="{00000000-0005-0000-0000-0000EE400000}"/>
    <cellStyle name="RowTitles1-Detail 3 2 6 2 2" xfId="12150" xr:uid="{00000000-0005-0000-0000-0000EF400000}"/>
    <cellStyle name="RowTitles1-Detail 3 2 6 2 2 2" xfId="22550" xr:uid="{00000000-0005-0000-0000-0000F0400000}"/>
    <cellStyle name="RowTitles1-Detail 3 2 6 2 2 2 2" xfId="34231" xr:uid="{00000000-0005-0000-0000-0000F1400000}"/>
    <cellStyle name="RowTitles1-Detail 3 2 6 2 2 3" xfId="31431" xr:uid="{00000000-0005-0000-0000-0000F2400000}"/>
    <cellStyle name="RowTitles1-Detail 3 2 6 2 3" xfId="15797" xr:uid="{00000000-0005-0000-0000-0000F3400000}"/>
    <cellStyle name="RowTitles1-Detail 3 2 6 2 3 2" xfId="28463" xr:uid="{00000000-0005-0000-0000-0000F4400000}"/>
    <cellStyle name="RowTitles1-Detail 3 2 6 2 3 2 2" xfId="37250" xr:uid="{00000000-0005-0000-0000-0000F5400000}"/>
    <cellStyle name="RowTitles1-Detail 3 2 6 2 4" xfId="6634" xr:uid="{00000000-0005-0000-0000-0000F6400000}"/>
    <cellStyle name="RowTitles1-Detail 3 2 6 2 4 2" xfId="5218" xr:uid="{00000000-0005-0000-0000-0000F7400000}"/>
    <cellStyle name="RowTitles1-Detail 3 2 6 2 5" xfId="25173" xr:uid="{00000000-0005-0000-0000-0000F8400000}"/>
    <cellStyle name="RowTitles1-Detail 3 2 6 3" xfId="3444" xr:uid="{00000000-0005-0000-0000-0000F9400000}"/>
    <cellStyle name="RowTitles1-Detail 3 2 6 3 2" xfId="13078" xr:uid="{00000000-0005-0000-0000-0000FA400000}"/>
    <cellStyle name="RowTitles1-Detail 3 2 6 3 2 2" xfId="23447" xr:uid="{00000000-0005-0000-0000-0000FB400000}"/>
    <cellStyle name="RowTitles1-Detail 3 2 6 3 2 2 2" xfId="34926" xr:uid="{00000000-0005-0000-0000-0000FC400000}"/>
    <cellStyle name="RowTitles1-Detail 3 2 6 3 2 3" xfId="32282" xr:uid="{00000000-0005-0000-0000-0000FD400000}"/>
    <cellStyle name="RowTitles1-Detail 3 2 6 3 3" xfId="16688" xr:uid="{00000000-0005-0000-0000-0000FE400000}"/>
    <cellStyle name="RowTitles1-Detail 3 2 6 3 3 2" xfId="29354" xr:uid="{00000000-0005-0000-0000-0000FF400000}"/>
    <cellStyle name="RowTitles1-Detail 3 2 6 3 3 2 2" xfId="38137" xr:uid="{00000000-0005-0000-0000-000000410000}"/>
    <cellStyle name="RowTitles1-Detail 3 2 6 3 4" xfId="8141" xr:uid="{00000000-0005-0000-0000-000001410000}"/>
    <cellStyle name="RowTitles1-Detail 3 2 6 3 4 2" xfId="25845" xr:uid="{00000000-0005-0000-0000-000002410000}"/>
    <cellStyle name="RowTitles1-Detail 3 2 6 3 5" xfId="26741" xr:uid="{00000000-0005-0000-0000-000003410000}"/>
    <cellStyle name="RowTitles1-Detail 3 2 6 4" xfId="8751" xr:uid="{00000000-0005-0000-0000-000004410000}"/>
    <cellStyle name="RowTitles1-Detail 3 2 6 4 2" xfId="26807" xr:uid="{00000000-0005-0000-0000-000005410000}"/>
    <cellStyle name="RowTitles1-Detail 3 2 6 5" xfId="10430" xr:uid="{00000000-0005-0000-0000-000006410000}"/>
    <cellStyle name="RowTitles1-Detail 3 2 6 5 2" xfId="20936" xr:uid="{00000000-0005-0000-0000-000007410000}"/>
    <cellStyle name="RowTitles1-Detail 3 2 6 5 2 2" xfId="33354" xr:uid="{00000000-0005-0000-0000-000008410000}"/>
    <cellStyle name="RowTitles1-Detail 3 2 6 5 3" xfId="30459" xr:uid="{00000000-0005-0000-0000-000009410000}"/>
    <cellStyle name="RowTitles1-Detail 3 2 6 6" xfId="11812" xr:uid="{00000000-0005-0000-0000-00000A410000}"/>
    <cellStyle name="RowTitles1-Detail 3 2 6 6 2" xfId="19056" xr:uid="{00000000-0005-0000-0000-00000B410000}"/>
    <cellStyle name="RowTitles1-Detail 3 2 6 6 2 2" xfId="33210" xr:uid="{00000000-0005-0000-0000-00000C410000}"/>
    <cellStyle name="RowTitles1-Detail 3 2 7" xfId="923" xr:uid="{00000000-0005-0000-0000-00000D410000}"/>
    <cellStyle name="RowTitles1-Detail 3 2 7 2" xfId="2510" xr:uid="{00000000-0005-0000-0000-00000E410000}"/>
    <cellStyle name="RowTitles1-Detail 3 2 7 2 2" xfId="12151" xr:uid="{00000000-0005-0000-0000-00000F410000}"/>
    <cellStyle name="RowTitles1-Detail 3 2 7 2 2 2" xfId="22551" xr:uid="{00000000-0005-0000-0000-000010410000}"/>
    <cellStyle name="RowTitles1-Detail 3 2 7 2 2 2 2" xfId="34232" xr:uid="{00000000-0005-0000-0000-000011410000}"/>
    <cellStyle name="RowTitles1-Detail 3 2 7 2 2 3" xfId="31432" xr:uid="{00000000-0005-0000-0000-000012410000}"/>
    <cellStyle name="RowTitles1-Detail 3 2 7 2 3" xfId="15798" xr:uid="{00000000-0005-0000-0000-000013410000}"/>
    <cellStyle name="RowTitles1-Detail 3 2 7 2 3 2" xfId="28464" xr:uid="{00000000-0005-0000-0000-000014410000}"/>
    <cellStyle name="RowTitles1-Detail 3 2 7 2 3 2 2" xfId="37251" xr:uid="{00000000-0005-0000-0000-000015410000}"/>
    <cellStyle name="RowTitles1-Detail 3 2 7 2 4" xfId="6591" xr:uid="{00000000-0005-0000-0000-000016410000}"/>
    <cellStyle name="RowTitles1-Detail 3 2 7 2 4 2" xfId="19094" xr:uid="{00000000-0005-0000-0000-000017410000}"/>
    <cellStyle name="RowTitles1-Detail 3 2 7 2 5" xfId="24797" xr:uid="{00000000-0005-0000-0000-000018410000}"/>
    <cellStyle name="RowTitles1-Detail 3 2 7 3" xfId="3701" xr:uid="{00000000-0005-0000-0000-000019410000}"/>
    <cellStyle name="RowTitles1-Detail 3 2 7 3 2" xfId="13328" xr:uid="{00000000-0005-0000-0000-00001A410000}"/>
    <cellStyle name="RowTitles1-Detail 3 2 7 3 2 2" xfId="23693" xr:uid="{00000000-0005-0000-0000-00001B410000}"/>
    <cellStyle name="RowTitles1-Detail 3 2 7 3 2 2 2" xfId="35082" xr:uid="{00000000-0005-0000-0000-00001C410000}"/>
    <cellStyle name="RowTitles1-Detail 3 2 7 3 2 3" xfId="32462" xr:uid="{00000000-0005-0000-0000-00001D410000}"/>
    <cellStyle name="RowTitles1-Detail 3 2 7 3 3" xfId="16928" xr:uid="{00000000-0005-0000-0000-00001E410000}"/>
    <cellStyle name="RowTitles1-Detail 3 2 7 3 3 2" xfId="29594" xr:uid="{00000000-0005-0000-0000-00001F410000}"/>
    <cellStyle name="RowTitles1-Detail 3 2 7 3 3 2 2" xfId="38373" xr:uid="{00000000-0005-0000-0000-000020410000}"/>
    <cellStyle name="RowTitles1-Detail 3 2 7 3 4" xfId="8091" xr:uid="{00000000-0005-0000-0000-000021410000}"/>
    <cellStyle name="RowTitles1-Detail 3 2 7 3 4 2" xfId="25931" xr:uid="{00000000-0005-0000-0000-000022410000}"/>
    <cellStyle name="RowTitles1-Detail 3 2 7 3 5" xfId="25821" xr:uid="{00000000-0005-0000-0000-000023410000}"/>
    <cellStyle name="RowTitles1-Detail 3 2 7 4" xfId="8035" xr:uid="{00000000-0005-0000-0000-000024410000}"/>
    <cellStyle name="RowTitles1-Detail 3 2 7 4 2" xfId="26562" xr:uid="{00000000-0005-0000-0000-000025410000}"/>
    <cellStyle name="RowTitles1-Detail 3 2 7 5" xfId="14330" xr:uid="{00000000-0005-0000-0000-000026410000}"/>
    <cellStyle name="RowTitles1-Detail 3 2 7 5 2" xfId="27028" xr:uid="{00000000-0005-0000-0000-000027410000}"/>
    <cellStyle name="RowTitles1-Detail 3 2 7 5 2 2" xfId="35867" xr:uid="{00000000-0005-0000-0000-000028410000}"/>
    <cellStyle name="RowTitles1-Detail 3 2 7 6" xfId="5146" xr:uid="{00000000-0005-0000-0000-000029410000}"/>
    <cellStyle name="RowTitles1-Detail 3 2 7 6 2" xfId="25041" xr:uid="{00000000-0005-0000-0000-00002A410000}"/>
    <cellStyle name="RowTitles1-Detail 3 2 7 7" xfId="20508" xr:uid="{00000000-0005-0000-0000-00002B410000}"/>
    <cellStyle name="RowTitles1-Detail 3 2 8" xfId="589" xr:uid="{00000000-0005-0000-0000-00002C410000}"/>
    <cellStyle name="RowTitles1-Detail 3 2 8 2" xfId="2511" xr:uid="{00000000-0005-0000-0000-00002D410000}"/>
    <cellStyle name="RowTitles1-Detail 3 2 8 2 2" xfId="12152" xr:uid="{00000000-0005-0000-0000-00002E410000}"/>
    <cellStyle name="RowTitles1-Detail 3 2 8 2 2 2" xfId="22552" xr:uid="{00000000-0005-0000-0000-00002F410000}"/>
    <cellStyle name="RowTitles1-Detail 3 2 8 2 2 2 2" xfId="34233" xr:uid="{00000000-0005-0000-0000-000030410000}"/>
    <cellStyle name="RowTitles1-Detail 3 2 8 2 2 3" xfId="31433" xr:uid="{00000000-0005-0000-0000-000031410000}"/>
    <cellStyle name="RowTitles1-Detail 3 2 8 2 3" xfId="15799" xr:uid="{00000000-0005-0000-0000-000032410000}"/>
    <cellStyle name="RowTitles1-Detail 3 2 8 2 3 2" xfId="28465" xr:uid="{00000000-0005-0000-0000-000033410000}"/>
    <cellStyle name="RowTitles1-Detail 3 2 8 2 3 2 2" xfId="37252" xr:uid="{00000000-0005-0000-0000-000034410000}"/>
    <cellStyle name="RowTitles1-Detail 3 2 8 2 4" xfId="7013" xr:uid="{00000000-0005-0000-0000-000035410000}"/>
    <cellStyle name="RowTitles1-Detail 3 2 8 2 4 2" xfId="25749" xr:uid="{00000000-0005-0000-0000-000036410000}"/>
    <cellStyle name="RowTitles1-Detail 3 2 8 2 5" xfId="17854" xr:uid="{00000000-0005-0000-0000-000037410000}"/>
    <cellStyle name="RowTitles1-Detail 3 2 8 3" xfId="3407" xr:uid="{00000000-0005-0000-0000-000038410000}"/>
    <cellStyle name="RowTitles1-Detail 3 2 8 3 2" xfId="13046" xr:uid="{00000000-0005-0000-0000-000039410000}"/>
    <cellStyle name="RowTitles1-Detail 3 2 8 3 2 2" xfId="23414" xr:uid="{00000000-0005-0000-0000-00003A410000}"/>
    <cellStyle name="RowTitles1-Detail 3 2 8 3 2 2 2" xfId="34909" xr:uid="{00000000-0005-0000-0000-00003B410000}"/>
    <cellStyle name="RowTitles1-Detail 3 2 8 3 2 3" xfId="32263" xr:uid="{00000000-0005-0000-0000-00003C410000}"/>
    <cellStyle name="RowTitles1-Detail 3 2 8 3 3" xfId="16656" xr:uid="{00000000-0005-0000-0000-00003D410000}"/>
    <cellStyle name="RowTitles1-Detail 3 2 8 3 3 2" xfId="29322" xr:uid="{00000000-0005-0000-0000-00003E410000}"/>
    <cellStyle name="RowTitles1-Detail 3 2 8 3 3 2 2" xfId="38107" xr:uid="{00000000-0005-0000-0000-00003F410000}"/>
    <cellStyle name="RowTitles1-Detail 3 2 8 3 4" xfId="8521" xr:uid="{00000000-0005-0000-0000-000040410000}"/>
    <cellStyle name="RowTitles1-Detail 3 2 8 3 4 2" xfId="19686" xr:uid="{00000000-0005-0000-0000-000041410000}"/>
    <cellStyle name="RowTitles1-Detail 3 2 8 3 5" xfId="20356" xr:uid="{00000000-0005-0000-0000-000042410000}"/>
    <cellStyle name="RowTitles1-Detail 3 2 8 4" xfId="9317" xr:uid="{00000000-0005-0000-0000-000043410000}"/>
    <cellStyle name="RowTitles1-Detail 3 2 8 4 2" xfId="25488" xr:uid="{00000000-0005-0000-0000-000044410000}"/>
    <cellStyle name="RowTitles1-Detail 3 2 8 5" xfId="10390" xr:uid="{00000000-0005-0000-0000-000045410000}"/>
    <cellStyle name="RowTitles1-Detail 3 2 8 5 2" xfId="20902" xr:uid="{00000000-0005-0000-0000-000046410000}"/>
    <cellStyle name="RowTitles1-Detail 3 2 8 5 2 2" xfId="33338" xr:uid="{00000000-0005-0000-0000-000047410000}"/>
    <cellStyle name="RowTitles1-Detail 3 2 8 5 3" xfId="30441" xr:uid="{00000000-0005-0000-0000-000048410000}"/>
    <cellStyle name="RowTitles1-Detail 3 2 8 6" xfId="10261" xr:uid="{00000000-0005-0000-0000-000049410000}"/>
    <cellStyle name="RowTitles1-Detail 3 2 8 6 2" xfId="18154" xr:uid="{00000000-0005-0000-0000-00004A410000}"/>
    <cellStyle name="RowTitles1-Detail 3 2 8 6 2 2" xfId="33179" xr:uid="{00000000-0005-0000-0000-00004B410000}"/>
    <cellStyle name="RowTitles1-Detail 3 2 8 7" xfId="5481" xr:uid="{00000000-0005-0000-0000-00004C410000}"/>
    <cellStyle name="RowTitles1-Detail 3 2 8 7 2" xfId="19039" xr:uid="{00000000-0005-0000-0000-00004D410000}"/>
    <cellStyle name="RowTitles1-Detail 3 2 8 8" xfId="18761" xr:uid="{00000000-0005-0000-0000-00004E410000}"/>
    <cellStyle name="RowTitles1-Detail 3 2 9" xfId="1175" xr:uid="{00000000-0005-0000-0000-00004F410000}"/>
    <cellStyle name="RowTitles1-Detail 3 2 9 2" xfId="2512" xr:uid="{00000000-0005-0000-0000-000050410000}"/>
    <cellStyle name="RowTitles1-Detail 3 2 9 2 2" xfId="12153" xr:uid="{00000000-0005-0000-0000-000051410000}"/>
    <cellStyle name="RowTitles1-Detail 3 2 9 2 2 2" xfId="22553" xr:uid="{00000000-0005-0000-0000-000052410000}"/>
    <cellStyle name="RowTitles1-Detail 3 2 9 2 2 2 2" xfId="34234" xr:uid="{00000000-0005-0000-0000-000053410000}"/>
    <cellStyle name="RowTitles1-Detail 3 2 9 2 2 3" xfId="31434" xr:uid="{00000000-0005-0000-0000-000054410000}"/>
    <cellStyle name="RowTitles1-Detail 3 2 9 2 3" xfId="15800" xr:uid="{00000000-0005-0000-0000-000055410000}"/>
    <cellStyle name="RowTitles1-Detail 3 2 9 2 3 2" xfId="28466" xr:uid="{00000000-0005-0000-0000-000056410000}"/>
    <cellStyle name="RowTitles1-Detail 3 2 9 2 3 2 2" xfId="37253" xr:uid="{00000000-0005-0000-0000-000057410000}"/>
    <cellStyle name="RowTitles1-Detail 3 2 9 2 4" xfId="7442" xr:uid="{00000000-0005-0000-0000-000058410000}"/>
    <cellStyle name="RowTitles1-Detail 3 2 9 2 4 2" xfId="20791" xr:uid="{00000000-0005-0000-0000-000059410000}"/>
    <cellStyle name="RowTitles1-Detail 3 2 9 2 5" xfId="25320" xr:uid="{00000000-0005-0000-0000-00005A410000}"/>
    <cellStyle name="RowTitles1-Detail 3 2 9 3" xfId="3953" xr:uid="{00000000-0005-0000-0000-00005B410000}"/>
    <cellStyle name="RowTitles1-Detail 3 2 9 3 2" xfId="13575" xr:uid="{00000000-0005-0000-0000-00005C410000}"/>
    <cellStyle name="RowTitles1-Detail 3 2 9 3 2 2" xfId="23934" xr:uid="{00000000-0005-0000-0000-00005D410000}"/>
    <cellStyle name="RowTitles1-Detail 3 2 9 3 2 2 2" xfId="35235" xr:uid="{00000000-0005-0000-0000-00005E410000}"/>
    <cellStyle name="RowTitles1-Detail 3 2 9 3 2 3" xfId="32642" xr:uid="{00000000-0005-0000-0000-00005F410000}"/>
    <cellStyle name="RowTitles1-Detail 3 2 9 3 3" xfId="17162" xr:uid="{00000000-0005-0000-0000-000060410000}"/>
    <cellStyle name="RowTitles1-Detail 3 2 9 3 3 2" xfId="29828" xr:uid="{00000000-0005-0000-0000-000061410000}"/>
    <cellStyle name="RowTitles1-Detail 3 2 9 3 3 2 2" xfId="38605" xr:uid="{00000000-0005-0000-0000-000062410000}"/>
    <cellStyle name="RowTitles1-Detail 3 2 9 3 4" xfId="9765" xr:uid="{00000000-0005-0000-0000-000063410000}"/>
    <cellStyle name="RowTitles1-Detail 3 2 9 3 4 2" xfId="18762" xr:uid="{00000000-0005-0000-0000-000064410000}"/>
    <cellStyle name="RowTitles1-Detail 3 2 9 3 5" xfId="20424" xr:uid="{00000000-0005-0000-0000-000065410000}"/>
    <cellStyle name="RowTitles1-Detail 3 2 9 4" xfId="10846" xr:uid="{00000000-0005-0000-0000-000066410000}"/>
    <cellStyle name="RowTitles1-Detail 3 2 9 4 2" xfId="21291" xr:uid="{00000000-0005-0000-0000-000067410000}"/>
    <cellStyle name="RowTitles1-Detail 3 2 9 4 2 2" xfId="33520" xr:uid="{00000000-0005-0000-0000-000068410000}"/>
    <cellStyle name="RowTitles1-Detail 3 2 9 4 3" xfId="30657" xr:uid="{00000000-0005-0000-0000-000069410000}"/>
    <cellStyle name="RowTitles1-Detail 3 2 9 5" xfId="14553" xr:uid="{00000000-0005-0000-0000-00006A410000}"/>
    <cellStyle name="RowTitles1-Detail 3 2 9 5 2" xfId="27242" xr:uid="{00000000-0005-0000-0000-00006B410000}"/>
    <cellStyle name="RowTitles1-Detail 3 2 9 5 2 2" xfId="36076" xr:uid="{00000000-0005-0000-0000-00006C410000}"/>
    <cellStyle name="RowTitles1-Detail 3 2 9 6" xfId="5897" xr:uid="{00000000-0005-0000-0000-00006D410000}"/>
    <cellStyle name="RowTitles1-Detail 3 2 9 6 2" xfId="19122" xr:uid="{00000000-0005-0000-0000-00006E410000}"/>
    <cellStyle name="RowTitles1-Detail 3 2 9 7" xfId="18046" xr:uid="{00000000-0005-0000-0000-00006F410000}"/>
    <cellStyle name="RowTitles1-Detail 3 2_STUD aligned by INSTIT" xfId="4979" xr:uid="{00000000-0005-0000-0000-000070410000}"/>
    <cellStyle name="RowTitles1-Detail 3 3" xfId="322" xr:uid="{00000000-0005-0000-0000-000071410000}"/>
    <cellStyle name="RowTitles1-Detail 3 3 10" xfId="2513" xr:uid="{00000000-0005-0000-0000-000072410000}"/>
    <cellStyle name="RowTitles1-Detail 3 3 10 2" xfId="12154" xr:uid="{00000000-0005-0000-0000-000073410000}"/>
    <cellStyle name="RowTitles1-Detail 3 3 10 2 2" xfId="22554" xr:uid="{00000000-0005-0000-0000-000074410000}"/>
    <cellStyle name="RowTitles1-Detail 3 3 10 2 2 2" xfId="34235" xr:uid="{00000000-0005-0000-0000-000075410000}"/>
    <cellStyle name="RowTitles1-Detail 3 3 10 2 3" xfId="31435" xr:uid="{00000000-0005-0000-0000-000076410000}"/>
    <cellStyle name="RowTitles1-Detail 3 3 10 3" xfId="15801" xr:uid="{00000000-0005-0000-0000-000077410000}"/>
    <cellStyle name="RowTitles1-Detail 3 3 10 3 2" xfId="28467" xr:uid="{00000000-0005-0000-0000-000078410000}"/>
    <cellStyle name="RowTitles1-Detail 3 3 10 3 2 2" xfId="37254" xr:uid="{00000000-0005-0000-0000-000079410000}"/>
    <cellStyle name="RowTitles1-Detail 3 3 10 4" xfId="6319" xr:uid="{00000000-0005-0000-0000-00007A410000}"/>
    <cellStyle name="RowTitles1-Detail 3 3 10 4 2" xfId="7773" xr:uid="{00000000-0005-0000-0000-00007B410000}"/>
    <cellStyle name="RowTitles1-Detail 3 3 10 5" xfId="24557" xr:uid="{00000000-0005-0000-0000-00007C410000}"/>
    <cellStyle name="RowTitles1-Detail 3 3 11" xfId="8959" xr:uid="{00000000-0005-0000-0000-00007D410000}"/>
    <cellStyle name="RowTitles1-Detail 3 3 11 2" xfId="18614" xr:uid="{00000000-0005-0000-0000-00007E410000}"/>
    <cellStyle name="RowTitles1-Detail 3 3 12" xfId="10672" xr:uid="{00000000-0005-0000-0000-00007F410000}"/>
    <cellStyle name="RowTitles1-Detail 3 3 12 2" xfId="25307" xr:uid="{00000000-0005-0000-0000-000080410000}"/>
    <cellStyle name="RowTitles1-Detail 3 3 12 2 2" xfId="35689" xr:uid="{00000000-0005-0000-0000-000081410000}"/>
    <cellStyle name="RowTitles1-Detail 3 3 2" xfId="423" xr:uid="{00000000-0005-0000-0000-000082410000}"/>
    <cellStyle name="RowTitles1-Detail 3 3 2 2" xfId="779" xr:uid="{00000000-0005-0000-0000-000083410000}"/>
    <cellStyle name="RowTitles1-Detail 3 3 2 2 2" xfId="2515" xr:uid="{00000000-0005-0000-0000-000084410000}"/>
    <cellStyle name="RowTitles1-Detail 3 3 2 2 2 2" xfId="12156" xr:uid="{00000000-0005-0000-0000-000085410000}"/>
    <cellStyle name="RowTitles1-Detail 3 3 2 2 2 2 2" xfId="22556" xr:uid="{00000000-0005-0000-0000-000086410000}"/>
    <cellStyle name="RowTitles1-Detail 3 3 2 2 2 2 2 2" xfId="34237" xr:uid="{00000000-0005-0000-0000-000087410000}"/>
    <cellStyle name="RowTitles1-Detail 3 3 2 2 2 2 3" xfId="31437" xr:uid="{00000000-0005-0000-0000-000088410000}"/>
    <cellStyle name="RowTitles1-Detail 3 3 2 2 2 3" xfId="15803" xr:uid="{00000000-0005-0000-0000-000089410000}"/>
    <cellStyle name="RowTitles1-Detail 3 3 2 2 2 3 2" xfId="28469" xr:uid="{00000000-0005-0000-0000-00008A410000}"/>
    <cellStyle name="RowTitles1-Detail 3 3 2 2 2 3 2 2" xfId="37256" xr:uid="{00000000-0005-0000-0000-00008B410000}"/>
    <cellStyle name="RowTitles1-Detail 3 3 2 2 2 4" xfId="6902" xr:uid="{00000000-0005-0000-0000-00008C410000}"/>
    <cellStyle name="RowTitles1-Detail 3 3 2 2 2 4 2" xfId="26632" xr:uid="{00000000-0005-0000-0000-00008D410000}"/>
    <cellStyle name="RowTitles1-Detail 3 3 2 2 2 5" xfId="26174" xr:uid="{00000000-0005-0000-0000-00008E410000}"/>
    <cellStyle name="RowTitles1-Detail 3 3 2 2 3" xfId="3560" xr:uid="{00000000-0005-0000-0000-00008F410000}"/>
    <cellStyle name="RowTitles1-Detail 3 3 2 2 3 2" xfId="13191" xr:uid="{00000000-0005-0000-0000-000090410000}"/>
    <cellStyle name="RowTitles1-Detail 3 3 2 2 3 2 2" xfId="23559" xr:uid="{00000000-0005-0000-0000-000091410000}"/>
    <cellStyle name="RowTitles1-Detail 3 3 2 2 3 2 2 2" xfId="34993" xr:uid="{00000000-0005-0000-0000-000092410000}"/>
    <cellStyle name="RowTitles1-Detail 3 3 2 2 3 2 3" xfId="32359" xr:uid="{00000000-0005-0000-0000-000093410000}"/>
    <cellStyle name="RowTitles1-Detail 3 3 2 2 3 3" xfId="16801" xr:uid="{00000000-0005-0000-0000-000094410000}"/>
    <cellStyle name="RowTitles1-Detail 3 3 2 2 3 3 2" xfId="29467" xr:uid="{00000000-0005-0000-0000-000095410000}"/>
    <cellStyle name="RowTitles1-Detail 3 3 2 2 3 3 2 2" xfId="38247" xr:uid="{00000000-0005-0000-0000-000096410000}"/>
    <cellStyle name="RowTitles1-Detail 3 3 2 2 3 4" xfId="8409" xr:uid="{00000000-0005-0000-0000-000097410000}"/>
    <cellStyle name="RowTitles1-Detail 3 3 2 2 3 4 2" xfId="26673" xr:uid="{00000000-0005-0000-0000-000098410000}"/>
    <cellStyle name="RowTitles1-Detail 3 3 2 2 3 5" xfId="19763" xr:uid="{00000000-0005-0000-0000-000099410000}"/>
    <cellStyle name="RowTitles1-Detail 3 3 2 2 4" xfId="9203" xr:uid="{00000000-0005-0000-0000-00009A410000}"/>
    <cellStyle name="RowTitles1-Detail 3 3 2 2 4 2" xfId="4758" xr:uid="{00000000-0005-0000-0000-00009B410000}"/>
    <cellStyle name="RowTitles1-Detail 3 3 2 2 5" xfId="10178" xr:uid="{00000000-0005-0000-0000-00009C410000}"/>
    <cellStyle name="RowTitles1-Detail 3 3 2 2 5 2" xfId="19107" xr:uid="{00000000-0005-0000-0000-00009D410000}"/>
    <cellStyle name="RowTitles1-Detail 3 3 2 2 5 2 2" xfId="33225" xr:uid="{00000000-0005-0000-0000-00009E410000}"/>
    <cellStyle name="RowTitles1-Detail 3 3 2 3" xfId="1058" xr:uid="{00000000-0005-0000-0000-00009F410000}"/>
    <cellStyle name="RowTitles1-Detail 3 3 2 3 2" xfId="2516" xr:uid="{00000000-0005-0000-0000-0000A0410000}"/>
    <cellStyle name="RowTitles1-Detail 3 3 2 3 2 2" xfId="12157" xr:uid="{00000000-0005-0000-0000-0000A1410000}"/>
    <cellStyle name="RowTitles1-Detail 3 3 2 3 2 2 2" xfId="22557" xr:uid="{00000000-0005-0000-0000-0000A2410000}"/>
    <cellStyle name="RowTitles1-Detail 3 3 2 3 2 2 2 2" xfId="34238" xr:uid="{00000000-0005-0000-0000-0000A3410000}"/>
    <cellStyle name="RowTitles1-Detail 3 3 2 3 2 2 3" xfId="31438" xr:uid="{00000000-0005-0000-0000-0000A4410000}"/>
    <cellStyle name="RowTitles1-Detail 3 3 2 3 2 3" xfId="15804" xr:uid="{00000000-0005-0000-0000-0000A5410000}"/>
    <cellStyle name="RowTitles1-Detail 3 3 2 3 2 3 2" xfId="28470" xr:uid="{00000000-0005-0000-0000-0000A6410000}"/>
    <cellStyle name="RowTitles1-Detail 3 3 2 3 2 3 2 2" xfId="37257" xr:uid="{00000000-0005-0000-0000-0000A7410000}"/>
    <cellStyle name="RowTitles1-Detail 3 3 2 3 2 4" xfId="7123" xr:uid="{00000000-0005-0000-0000-0000A8410000}"/>
    <cellStyle name="RowTitles1-Detail 3 3 2 3 2 4 2" xfId="19188" xr:uid="{00000000-0005-0000-0000-0000A9410000}"/>
    <cellStyle name="RowTitles1-Detail 3 3 2 3 2 5" xfId="4669" xr:uid="{00000000-0005-0000-0000-0000AA410000}"/>
    <cellStyle name="RowTitles1-Detail 3 3 2 3 3" xfId="3836" xr:uid="{00000000-0005-0000-0000-0000AB410000}"/>
    <cellStyle name="RowTitles1-Detail 3 3 2 3 3 2" xfId="13462" xr:uid="{00000000-0005-0000-0000-0000AC410000}"/>
    <cellStyle name="RowTitles1-Detail 3 3 2 3 3 2 2" xfId="23823" xr:uid="{00000000-0005-0000-0000-0000AD410000}"/>
    <cellStyle name="RowTitles1-Detail 3 3 2 3 3 2 2 2" xfId="35158" xr:uid="{00000000-0005-0000-0000-0000AE410000}"/>
    <cellStyle name="RowTitles1-Detail 3 3 2 3 3 2 3" xfId="32552" xr:uid="{00000000-0005-0000-0000-0000AF410000}"/>
    <cellStyle name="RowTitles1-Detail 3 3 2 3 3 3" xfId="17056" xr:uid="{00000000-0005-0000-0000-0000B0410000}"/>
    <cellStyle name="RowTitles1-Detail 3 3 2 3 3 3 2" xfId="29722" xr:uid="{00000000-0005-0000-0000-0000B1410000}"/>
    <cellStyle name="RowTitles1-Detail 3 3 2 3 3 3 2 2" xfId="38500" xr:uid="{00000000-0005-0000-0000-0000B2410000}"/>
    <cellStyle name="RowTitles1-Detail 3 3 2 3 3 4" xfId="8631" xr:uid="{00000000-0005-0000-0000-0000B3410000}"/>
    <cellStyle name="RowTitles1-Detail 3 3 2 3 3 4 2" xfId="25135" xr:uid="{00000000-0005-0000-0000-0000B4410000}"/>
    <cellStyle name="RowTitles1-Detail 3 3 2 3 3 5" xfId="19200" xr:uid="{00000000-0005-0000-0000-0000B5410000}"/>
    <cellStyle name="RowTitles1-Detail 3 3 2 3 4" xfId="9427" xr:uid="{00000000-0005-0000-0000-0000B6410000}"/>
    <cellStyle name="RowTitles1-Detail 3 3 2 3 4 2" xfId="24941" xr:uid="{00000000-0005-0000-0000-0000B7410000}"/>
    <cellStyle name="RowTitles1-Detail 3 3 2 3 5" xfId="10774" xr:uid="{00000000-0005-0000-0000-0000B8410000}"/>
    <cellStyle name="RowTitles1-Detail 3 3 2 3 5 2" xfId="21239" xr:uid="{00000000-0005-0000-0000-0000B9410000}"/>
    <cellStyle name="RowTitles1-Detail 3 3 2 3 5 2 2" xfId="33499" xr:uid="{00000000-0005-0000-0000-0000BA410000}"/>
    <cellStyle name="RowTitles1-Detail 3 3 2 3 5 3" xfId="30631" xr:uid="{00000000-0005-0000-0000-0000BB410000}"/>
    <cellStyle name="RowTitles1-Detail 3 3 2 3 6" xfId="14459" xr:uid="{00000000-0005-0000-0000-0000BC410000}"/>
    <cellStyle name="RowTitles1-Detail 3 3 2 3 6 2" xfId="27152" xr:uid="{00000000-0005-0000-0000-0000BD410000}"/>
    <cellStyle name="RowTitles1-Detail 3 3 2 3 6 2 2" xfId="35989" xr:uid="{00000000-0005-0000-0000-0000BE410000}"/>
    <cellStyle name="RowTitles1-Detail 3 3 2 3 7" xfId="5582" xr:uid="{00000000-0005-0000-0000-0000BF410000}"/>
    <cellStyle name="RowTitles1-Detail 3 3 2 3 7 2" xfId="19780" xr:uid="{00000000-0005-0000-0000-0000C0410000}"/>
    <cellStyle name="RowTitles1-Detail 3 3 2 3 8" xfId="26645" xr:uid="{00000000-0005-0000-0000-0000C1410000}"/>
    <cellStyle name="RowTitles1-Detail 3 3 2 4" xfId="1291" xr:uid="{00000000-0005-0000-0000-0000C2410000}"/>
    <cellStyle name="RowTitles1-Detail 3 3 2 4 2" xfId="2517" xr:uid="{00000000-0005-0000-0000-0000C3410000}"/>
    <cellStyle name="RowTitles1-Detail 3 3 2 4 2 2" xfId="12158" xr:uid="{00000000-0005-0000-0000-0000C4410000}"/>
    <cellStyle name="RowTitles1-Detail 3 3 2 4 2 2 2" xfId="22558" xr:uid="{00000000-0005-0000-0000-0000C5410000}"/>
    <cellStyle name="RowTitles1-Detail 3 3 2 4 2 2 2 2" xfId="34239" xr:uid="{00000000-0005-0000-0000-0000C6410000}"/>
    <cellStyle name="RowTitles1-Detail 3 3 2 4 2 2 3" xfId="31439" xr:uid="{00000000-0005-0000-0000-0000C7410000}"/>
    <cellStyle name="RowTitles1-Detail 3 3 2 4 2 3" xfId="15805" xr:uid="{00000000-0005-0000-0000-0000C8410000}"/>
    <cellStyle name="RowTitles1-Detail 3 3 2 4 2 3 2" xfId="28471" xr:uid="{00000000-0005-0000-0000-0000C9410000}"/>
    <cellStyle name="RowTitles1-Detail 3 3 2 4 2 3 2 2" xfId="37258" xr:uid="{00000000-0005-0000-0000-0000CA410000}"/>
    <cellStyle name="RowTitles1-Detail 3 3 2 4 2 4" xfId="7443" xr:uid="{00000000-0005-0000-0000-0000CB410000}"/>
    <cellStyle name="RowTitles1-Detail 3 3 2 4 2 4 2" xfId="26191" xr:uid="{00000000-0005-0000-0000-0000CC410000}"/>
    <cellStyle name="RowTitles1-Detail 3 3 2 4 2 5" xfId="25705" xr:uid="{00000000-0005-0000-0000-0000CD410000}"/>
    <cellStyle name="RowTitles1-Detail 3 3 2 4 3" xfId="4069" xr:uid="{00000000-0005-0000-0000-0000CE410000}"/>
    <cellStyle name="RowTitles1-Detail 3 3 2 4 3 2" xfId="13691" xr:uid="{00000000-0005-0000-0000-0000CF410000}"/>
    <cellStyle name="RowTitles1-Detail 3 3 2 4 3 2 2" xfId="24043" xr:uid="{00000000-0005-0000-0000-0000D0410000}"/>
    <cellStyle name="RowTitles1-Detail 3 3 2 4 3 2 2 2" xfId="35307" xr:uid="{00000000-0005-0000-0000-0000D1410000}"/>
    <cellStyle name="RowTitles1-Detail 3 3 2 4 3 2 3" xfId="32724" xr:uid="{00000000-0005-0000-0000-0000D2410000}"/>
    <cellStyle name="RowTitles1-Detail 3 3 2 4 3 3" xfId="17269" xr:uid="{00000000-0005-0000-0000-0000D3410000}"/>
    <cellStyle name="RowTitles1-Detail 3 3 2 4 3 3 2" xfId="29935" xr:uid="{00000000-0005-0000-0000-0000D4410000}"/>
    <cellStyle name="RowTitles1-Detail 3 3 2 4 3 3 2 2" xfId="38712" xr:uid="{00000000-0005-0000-0000-0000D5410000}"/>
    <cellStyle name="RowTitles1-Detail 3 3 2 4 3 4" xfId="9766" xr:uid="{00000000-0005-0000-0000-0000D6410000}"/>
    <cellStyle name="RowTitles1-Detail 3 3 2 4 3 4 2" xfId="24717" xr:uid="{00000000-0005-0000-0000-0000D7410000}"/>
    <cellStyle name="RowTitles1-Detail 3 3 2 4 3 5" xfId="18494" xr:uid="{00000000-0005-0000-0000-0000D8410000}"/>
    <cellStyle name="RowTitles1-Detail 3 3 2 4 4" xfId="10962" xr:uid="{00000000-0005-0000-0000-0000D9410000}"/>
    <cellStyle name="RowTitles1-Detail 3 3 2 4 4 2" xfId="21402" xr:uid="{00000000-0005-0000-0000-0000DA410000}"/>
    <cellStyle name="RowTitles1-Detail 3 3 2 4 4 2 2" xfId="33592" xr:uid="{00000000-0005-0000-0000-0000DB410000}"/>
    <cellStyle name="RowTitles1-Detail 3 3 2 4 4 3" xfId="30739" xr:uid="{00000000-0005-0000-0000-0000DC410000}"/>
    <cellStyle name="RowTitles1-Detail 3 3 2 4 5" xfId="14669" xr:uid="{00000000-0005-0000-0000-0000DD410000}"/>
    <cellStyle name="RowTitles1-Detail 3 3 2 4 5 2" xfId="27354" xr:uid="{00000000-0005-0000-0000-0000DE410000}"/>
    <cellStyle name="RowTitles1-Detail 3 3 2 4 5 2 2" xfId="36183" xr:uid="{00000000-0005-0000-0000-0000DF410000}"/>
    <cellStyle name="RowTitles1-Detail 3 3 2 4 6" xfId="5898" xr:uid="{00000000-0005-0000-0000-0000E0410000}"/>
    <cellStyle name="RowTitles1-Detail 3 3 2 4 6 2" xfId="19370" xr:uid="{00000000-0005-0000-0000-0000E1410000}"/>
    <cellStyle name="RowTitles1-Detail 3 3 2 4 7" xfId="5495" xr:uid="{00000000-0005-0000-0000-0000E2410000}"/>
    <cellStyle name="RowTitles1-Detail 3 3 2 5" xfId="1507" xr:uid="{00000000-0005-0000-0000-0000E3410000}"/>
    <cellStyle name="RowTitles1-Detail 3 3 2 5 2" xfId="2518" xr:uid="{00000000-0005-0000-0000-0000E4410000}"/>
    <cellStyle name="RowTitles1-Detail 3 3 2 5 2 2" xfId="12159" xr:uid="{00000000-0005-0000-0000-0000E5410000}"/>
    <cellStyle name="RowTitles1-Detail 3 3 2 5 2 2 2" xfId="22559" xr:uid="{00000000-0005-0000-0000-0000E6410000}"/>
    <cellStyle name="RowTitles1-Detail 3 3 2 5 2 2 2 2" xfId="34240" xr:uid="{00000000-0005-0000-0000-0000E7410000}"/>
    <cellStyle name="RowTitles1-Detail 3 3 2 5 2 2 3" xfId="31440" xr:uid="{00000000-0005-0000-0000-0000E8410000}"/>
    <cellStyle name="RowTitles1-Detail 3 3 2 5 2 3" xfId="15806" xr:uid="{00000000-0005-0000-0000-0000E9410000}"/>
    <cellStyle name="RowTitles1-Detail 3 3 2 5 2 3 2" xfId="28472" xr:uid="{00000000-0005-0000-0000-0000EA410000}"/>
    <cellStyle name="RowTitles1-Detail 3 3 2 5 2 3 2 2" xfId="37259" xr:uid="{00000000-0005-0000-0000-0000EB410000}"/>
    <cellStyle name="RowTitles1-Detail 3 3 2 5 2 4" xfId="7444" xr:uid="{00000000-0005-0000-0000-0000EC410000}"/>
    <cellStyle name="RowTitles1-Detail 3 3 2 5 2 4 2" xfId="25529" xr:uid="{00000000-0005-0000-0000-0000ED410000}"/>
    <cellStyle name="RowTitles1-Detail 3 3 2 5 2 5" xfId="25859" xr:uid="{00000000-0005-0000-0000-0000EE410000}"/>
    <cellStyle name="RowTitles1-Detail 3 3 2 5 3" xfId="4285" xr:uid="{00000000-0005-0000-0000-0000EF410000}"/>
    <cellStyle name="RowTitles1-Detail 3 3 2 5 3 2" xfId="13907" xr:uid="{00000000-0005-0000-0000-0000F0410000}"/>
    <cellStyle name="RowTitles1-Detail 3 3 2 5 3 2 2" xfId="24249" xr:uid="{00000000-0005-0000-0000-0000F1410000}"/>
    <cellStyle name="RowTitles1-Detail 3 3 2 5 3 2 2 2" xfId="35447" xr:uid="{00000000-0005-0000-0000-0000F2410000}"/>
    <cellStyle name="RowTitles1-Detail 3 3 2 5 3 2 3" xfId="32885" xr:uid="{00000000-0005-0000-0000-0000F3410000}"/>
    <cellStyle name="RowTitles1-Detail 3 3 2 5 3 3" xfId="17467" xr:uid="{00000000-0005-0000-0000-0000F4410000}"/>
    <cellStyle name="RowTitles1-Detail 3 3 2 5 3 3 2" xfId="30133" xr:uid="{00000000-0005-0000-0000-0000F5410000}"/>
    <cellStyle name="RowTitles1-Detail 3 3 2 5 3 3 2 2" xfId="38910" xr:uid="{00000000-0005-0000-0000-0000F6410000}"/>
    <cellStyle name="RowTitles1-Detail 3 3 2 5 3 4" xfId="9767" xr:uid="{00000000-0005-0000-0000-0000F7410000}"/>
    <cellStyle name="RowTitles1-Detail 3 3 2 5 3 4 2" xfId="26595" xr:uid="{00000000-0005-0000-0000-0000F8410000}"/>
    <cellStyle name="RowTitles1-Detail 3 3 2 5 3 5" xfId="20377" xr:uid="{00000000-0005-0000-0000-0000F9410000}"/>
    <cellStyle name="RowTitles1-Detail 3 3 2 5 4" xfId="11178" xr:uid="{00000000-0005-0000-0000-0000FA410000}"/>
    <cellStyle name="RowTitles1-Detail 3 3 2 5 4 2" xfId="21609" xr:uid="{00000000-0005-0000-0000-0000FB410000}"/>
    <cellStyle name="RowTitles1-Detail 3 3 2 5 4 2 2" xfId="33732" xr:uid="{00000000-0005-0000-0000-0000FC410000}"/>
    <cellStyle name="RowTitles1-Detail 3 3 2 5 4 3" xfId="30900" xr:uid="{00000000-0005-0000-0000-0000FD410000}"/>
    <cellStyle name="RowTitles1-Detail 3 3 2 5 5" xfId="14885" xr:uid="{00000000-0005-0000-0000-0000FE410000}"/>
    <cellStyle name="RowTitles1-Detail 3 3 2 5 5 2" xfId="27562" xr:uid="{00000000-0005-0000-0000-0000FF410000}"/>
    <cellStyle name="RowTitles1-Detail 3 3 2 5 5 2 2" xfId="36381" xr:uid="{00000000-0005-0000-0000-000000420000}"/>
    <cellStyle name="RowTitles1-Detail 3 3 2 5 6" xfId="5899" xr:uid="{00000000-0005-0000-0000-000001420000}"/>
    <cellStyle name="RowTitles1-Detail 3 3 2 5 6 2" xfId="25630" xr:uid="{00000000-0005-0000-0000-000002420000}"/>
    <cellStyle name="RowTitles1-Detail 3 3 2 5 7" xfId="19554" xr:uid="{00000000-0005-0000-0000-000003420000}"/>
    <cellStyle name="RowTitles1-Detail 3 3 2 6" xfId="1709" xr:uid="{00000000-0005-0000-0000-000004420000}"/>
    <cellStyle name="RowTitles1-Detail 3 3 2 6 2" xfId="2519" xr:uid="{00000000-0005-0000-0000-000005420000}"/>
    <cellStyle name="RowTitles1-Detail 3 3 2 6 2 2" xfId="12160" xr:uid="{00000000-0005-0000-0000-000006420000}"/>
    <cellStyle name="RowTitles1-Detail 3 3 2 6 2 2 2" xfId="22560" xr:uid="{00000000-0005-0000-0000-000007420000}"/>
    <cellStyle name="RowTitles1-Detail 3 3 2 6 2 2 2 2" xfId="34241" xr:uid="{00000000-0005-0000-0000-000008420000}"/>
    <cellStyle name="RowTitles1-Detail 3 3 2 6 2 2 3" xfId="31441" xr:uid="{00000000-0005-0000-0000-000009420000}"/>
    <cellStyle name="RowTitles1-Detail 3 3 2 6 2 3" xfId="15807" xr:uid="{00000000-0005-0000-0000-00000A420000}"/>
    <cellStyle name="RowTitles1-Detail 3 3 2 6 2 3 2" xfId="28473" xr:uid="{00000000-0005-0000-0000-00000B420000}"/>
    <cellStyle name="RowTitles1-Detail 3 3 2 6 2 3 2 2" xfId="37260" xr:uid="{00000000-0005-0000-0000-00000C420000}"/>
    <cellStyle name="RowTitles1-Detail 3 3 2 6 2 4" xfId="7445" xr:uid="{00000000-0005-0000-0000-00000D420000}"/>
    <cellStyle name="RowTitles1-Detail 3 3 2 6 2 4 2" xfId="17982" xr:uid="{00000000-0005-0000-0000-00000E420000}"/>
    <cellStyle name="RowTitles1-Detail 3 3 2 6 2 5" xfId="25083" xr:uid="{00000000-0005-0000-0000-00000F420000}"/>
    <cellStyle name="RowTitles1-Detail 3 3 2 6 3" xfId="4487" xr:uid="{00000000-0005-0000-0000-000010420000}"/>
    <cellStyle name="RowTitles1-Detail 3 3 2 6 3 2" xfId="14109" xr:uid="{00000000-0005-0000-0000-000011420000}"/>
    <cellStyle name="RowTitles1-Detail 3 3 2 6 3 2 2" xfId="24441" xr:uid="{00000000-0005-0000-0000-000012420000}"/>
    <cellStyle name="RowTitles1-Detail 3 3 2 6 3 2 2 2" xfId="35578" xr:uid="{00000000-0005-0000-0000-000013420000}"/>
    <cellStyle name="RowTitles1-Detail 3 3 2 6 3 2 3" xfId="33037" xr:uid="{00000000-0005-0000-0000-000014420000}"/>
    <cellStyle name="RowTitles1-Detail 3 3 2 6 3 3" xfId="17654" xr:uid="{00000000-0005-0000-0000-000015420000}"/>
    <cellStyle name="RowTitles1-Detail 3 3 2 6 3 3 2" xfId="30320" xr:uid="{00000000-0005-0000-0000-000016420000}"/>
    <cellStyle name="RowTitles1-Detail 3 3 2 6 3 3 2 2" xfId="39097" xr:uid="{00000000-0005-0000-0000-000017420000}"/>
    <cellStyle name="RowTitles1-Detail 3 3 2 6 3 4" xfId="9768" xr:uid="{00000000-0005-0000-0000-000018420000}"/>
    <cellStyle name="RowTitles1-Detail 3 3 2 6 3 4 2" xfId="19425" xr:uid="{00000000-0005-0000-0000-000019420000}"/>
    <cellStyle name="RowTitles1-Detail 3 3 2 6 3 5" xfId="26843" xr:uid="{00000000-0005-0000-0000-00001A420000}"/>
    <cellStyle name="RowTitles1-Detail 3 3 2 6 4" xfId="11380" xr:uid="{00000000-0005-0000-0000-00001B420000}"/>
    <cellStyle name="RowTitles1-Detail 3 3 2 6 4 2" xfId="21805" xr:uid="{00000000-0005-0000-0000-00001C420000}"/>
    <cellStyle name="RowTitles1-Detail 3 3 2 6 4 2 2" xfId="33863" xr:uid="{00000000-0005-0000-0000-00001D420000}"/>
    <cellStyle name="RowTitles1-Detail 3 3 2 6 4 3" xfId="31052" xr:uid="{00000000-0005-0000-0000-00001E420000}"/>
    <cellStyle name="RowTitles1-Detail 3 3 2 6 5" xfId="15087" xr:uid="{00000000-0005-0000-0000-00001F420000}"/>
    <cellStyle name="RowTitles1-Detail 3 3 2 6 5 2" xfId="27756" xr:uid="{00000000-0005-0000-0000-000020420000}"/>
    <cellStyle name="RowTitles1-Detail 3 3 2 6 5 2 2" xfId="36568" xr:uid="{00000000-0005-0000-0000-000021420000}"/>
    <cellStyle name="RowTitles1-Detail 3 3 2 6 6" xfId="5900" xr:uid="{00000000-0005-0000-0000-000022420000}"/>
    <cellStyle name="RowTitles1-Detail 3 3 2 6 6 2" xfId="5400" xr:uid="{00000000-0005-0000-0000-000023420000}"/>
    <cellStyle name="RowTitles1-Detail 3 3 2 6 7" xfId="25166" xr:uid="{00000000-0005-0000-0000-000024420000}"/>
    <cellStyle name="RowTitles1-Detail 3 3 2 7" xfId="2514" xr:uid="{00000000-0005-0000-0000-000025420000}"/>
    <cellStyle name="RowTitles1-Detail 3 3 2 7 2" xfId="12155" xr:uid="{00000000-0005-0000-0000-000026420000}"/>
    <cellStyle name="RowTitles1-Detail 3 3 2 7 2 2" xfId="22555" xr:uid="{00000000-0005-0000-0000-000027420000}"/>
    <cellStyle name="RowTitles1-Detail 3 3 2 7 2 2 2" xfId="34236" xr:uid="{00000000-0005-0000-0000-000028420000}"/>
    <cellStyle name="RowTitles1-Detail 3 3 2 7 2 3" xfId="31436" xr:uid="{00000000-0005-0000-0000-000029420000}"/>
    <cellStyle name="RowTitles1-Detail 3 3 2 7 3" xfId="15802" xr:uid="{00000000-0005-0000-0000-00002A420000}"/>
    <cellStyle name="RowTitles1-Detail 3 3 2 7 3 2" xfId="28468" xr:uid="{00000000-0005-0000-0000-00002B420000}"/>
    <cellStyle name="RowTitles1-Detail 3 3 2 7 3 2 2" xfId="37255" xr:uid="{00000000-0005-0000-0000-00002C420000}"/>
    <cellStyle name="RowTitles1-Detail 3 3 2 7 4" xfId="6464" xr:uid="{00000000-0005-0000-0000-00002D420000}"/>
    <cellStyle name="RowTitles1-Detail 3 3 2 7 4 2" xfId="20270" xr:uid="{00000000-0005-0000-0000-00002E420000}"/>
    <cellStyle name="RowTitles1-Detail 3 3 2 7 5" xfId="18425" xr:uid="{00000000-0005-0000-0000-00002F420000}"/>
    <cellStyle name="RowTitles1-Detail 3 3 2 8" xfId="8882" xr:uid="{00000000-0005-0000-0000-000030420000}"/>
    <cellStyle name="RowTitles1-Detail 3 3 2 8 2" xfId="20166" xr:uid="{00000000-0005-0000-0000-000031420000}"/>
    <cellStyle name="RowTitles1-Detail 3 3 2 9" xfId="10558" xr:uid="{00000000-0005-0000-0000-000032420000}"/>
    <cellStyle name="RowTitles1-Detail 3 3 2 9 2" xfId="18139" xr:uid="{00000000-0005-0000-0000-000033420000}"/>
    <cellStyle name="RowTitles1-Detail 3 3 2 9 2 2" xfId="33170" xr:uid="{00000000-0005-0000-0000-000034420000}"/>
    <cellStyle name="RowTitles1-Detail 3 3 2_STUD aligned by INSTIT" xfId="4988" xr:uid="{00000000-0005-0000-0000-000035420000}"/>
    <cellStyle name="RowTitles1-Detail 3 3 3" xfId="485" xr:uid="{00000000-0005-0000-0000-000036420000}"/>
    <cellStyle name="RowTitles1-Detail 3 3 3 2" xfId="841" xr:uid="{00000000-0005-0000-0000-000037420000}"/>
    <cellStyle name="RowTitles1-Detail 3 3 3 2 2" xfId="2521" xr:uid="{00000000-0005-0000-0000-000038420000}"/>
    <cellStyle name="RowTitles1-Detail 3 3 3 2 2 2" xfId="12162" xr:uid="{00000000-0005-0000-0000-000039420000}"/>
    <cellStyle name="RowTitles1-Detail 3 3 3 2 2 2 2" xfId="22562" xr:uid="{00000000-0005-0000-0000-00003A420000}"/>
    <cellStyle name="RowTitles1-Detail 3 3 3 2 2 2 2 2" xfId="34243" xr:uid="{00000000-0005-0000-0000-00003B420000}"/>
    <cellStyle name="RowTitles1-Detail 3 3 3 2 2 2 3" xfId="31443" xr:uid="{00000000-0005-0000-0000-00003C420000}"/>
    <cellStyle name="RowTitles1-Detail 3 3 3 2 2 3" xfId="15809" xr:uid="{00000000-0005-0000-0000-00003D420000}"/>
    <cellStyle name="RowTitles1-Detail 3 3 3 2 2 3 2" xfId="28475" xr:uid="{00000000-0005-0000-0000-00003E420000}"/>
    <cellStyle name="RowTitles1-Detail 3 3 3 2 2 3 2 2" xfId="37262" xr:uid="{00000000-0005-0000-0000-00003F420000}"/>
    <cellStyle name="RowTitles1-Detail 3 3 3 2 2 4" xfId="6785" xr:uid="{00000000-0005-0000-0000-000040420000}"/>
    <cellStyle name="RowTitles1-Detail 3 3 3 2 2 4 2" xfId="26871" xr:uid="{00000000-0005-0000-0000-000041420000}"/>
    <cellStyle name="RowTitles1-Detail 3 3 3 2 2 5" xfId="25143" xr:uid="{00000000-0005-0000-0000-000042420000}"/>
    <cellStyle name="RowTitles1-Detail 3 3 3 2 3" xfId="3622" xr:uid="{00000000-0005-0000-0000-000043420000}"/>
    <cellStyle name="RowTitles1-Detail 3 3 3 2 3 2" xfId="13250" xr:uid="{00000000-0005-0000-0000-000044420000}"/>
    <cellStyle name="RowTitles1-Detail 3 3 3 2 3 2 2" xfId="23617" xr:uid="{00000000-0005-0000-0000-000045420000}"/>
    <cellStyle name="RowTitles1-Detail 3 3 3 2 3 2 2 2" xfId="35029" xr:uid="{00000000-0005-0000-0000-000046420000}"/>
    <cellStyle name="RowTitles1-Detail 3 3 3 2 3 2 3" xfId="32401" xr:uid="{00000000-0005-0000-0000-000047420000}"/>
    <cellStyle name="RowTitles1-Detail 3 3 3 2 3 3" xfId="16856" xr:uid="{00000000-0005-0000-0000-000048420000}"/>
    <cellStyle name="RowTitles1-Detail 3 3 3 2 3 3 2" xfId="29522" xr:uid="{00000000-0005-0000-0000-000049420000}"/>
    <cellStyle name="RowTitles1-Detail 3 3 3 2 3 3 2 2" xfId="38302" xr:uid="{00000000-0005-0000-0000-00004A420000}"/>
    <cellStyle name="RowTitles1-Detail 3 3 3 2 3 4" xfId="8291" xr:uid="{00000000-0005-0000-0000-00004B420000}"/>
    <cellStyle name="RowTitles1-Detail 3 3 3 2 3 4 2" xfId="25562" xr:uid="{00000000-0005-0000-0000-00004C420000}"/>
    <cellStyle name="RowTitles1-Detail 3 3 3 2 3 5" xfId="18891" xr:uid="{00000000-0005-0000-0000-00004D420000}"/>
    <cellStyle name="RowTitles1-Detail 3 3 3 2 4" xfId="9083" xr:uid="{00000000-0005-0000-0000-00004E420000}"/>
    <cellStyle name="RowTitles1-Detail 3 3 3 2 4 2" xfId="25433" xr:uid="{00000000-0005-0000-0000-00004F420000}"/>
    <cellStyle name="RowTitles1-Detail 3 3 3 2 5" xfId="10595" xr:uid="{00000000-0005-0000-0000-000050420000}"/>
    <cellStyle name="RowTitles1-Detail 3 3 3 2 5 2" xfId="21079" xr:uid="{00000000-0005-0000-0000-000051420000}"/>
    <cellStyle name="RowTitles1-Detail 3 3 3 2 5 2 2" xfId="33416" xr:uid="{00000000-0005-0000-0000-000052420000}"/>
    <cellStyle name="RowTitles1-Detail 3 3 3 2 5 3" xfId="30530" xr:uid="{00000000-0005-0000-0000-000053420000}"/>
    <cellStyle name="RowTitles1-Detail 3 3 3 2 6" xfId="14256" xr:uid="{00000000-0005-0000-0000-000054420000}"/>
    <cellStyle name="RowTitles1-Detail 3 3 3 2 6 2" xfId="26957" xr:uid="{00000000-0005-0000-0000-000055420000}"/>
    <cellStyle name="RowTitles1-Detail 3 3 3 2 6 2 2" xfId="35800" xr:uid="{00000000-0005-0000-0000-000056420000}"/>
    <cellStyle name="RowTitles1-Detail 3 3 3 2 7" xfId="5313" xr:uid="{00000000-0005-0000-0000-000057420000}"/>
    <cellStyle name="RowTitles1-Detail 3 3 3 2 7 2" xfId="25039" xr:uid="{00000000-0005-0000-0000-000058420000}"/>
    <cellStyle name="RowTitles1-Detail 3 3 3 2 8" xfId="19400" xr:uid="{00000000-0005-0000-0000-000059420000}"/>
    <cellStyle name="RowTitles1-Detail 3 3 3 3" xfId="1120" xr:uid="{00000000-0005-0000-0000-00005A420000}"/>
    <cellStyle name="RowTitles1-Detail 3 3 3 3 2" xfId="2522" xr:uid="{00000000-0005-0000-0000-00005B420000}"/>
    <cellStyle name="RowTitles1-Detail 3 3 3 3 2 2" xfId="12163" xr:uid="{00000000-0005-0000-0000-00005C420000}"/>
    <cellStyle name="RowTitles1-Detail 3 3 3 3 2 2 2" xfId="22563" xr:uid="{00000000-0005-0000-0000-00005D420000}"/>
    <cellStyle name="RowTitles1-Detail 3 3 3 3 2 2 2 2" xfId="34244" xr:uid="{00000000-0005-0000-0000-00005E420000}"/>
    <cellStyle name="RowTitles1-Detail 3 3 3 3 2 2 3" xfId="31444" xr:uid="{00000000-0005-0000-0000-00005F420000}"/>
    <cellStyle name="RowTitles1-Detail 3 3 3 3 2 3" xfId="15810" xr:uid="{00000000-0005-0000-0000-000060420000}"/>
    <cellStyle name="RowTitles1-Detail 3 3 3 3 2 3 2" xfId="28476" xr:uid="{00000000-0005-0000-0000-000061420000}"/>
    <cellStyle name="RowTitles1-Detail 3 3 3 3 2 3 2 2" xfId="37263" xr:uid="{00000000-0005-0000-0000-000062420000}"/>
    <cellStyle name="RowTitles1-Detail 3 3 3 3 2 4" xfId="6959" xr:uid="{00000000-0005-0000-0000-000063420000}"/>
    <cellStyle name="RowTitles1-Detail 3 3 3 3 2 4 2" xfId="19319" xr:uid="{00000000-0005-0000-0000-000064420000}"/>
    <cellStyle name="RowTitles1-Detail 3 3 3 3 2 5" xfId="24587" xr:uid="{00000000-0005-0000-0000-000065420000}"/>
    <cellStyle name="RowTitles1-Detail 3 3 3 3 3" xfId="3898" xr:uid="{00000000-0005-0000-0000-000066420000}"/>
    <cellStyle name="RowTitles1-Detail 3 3 3 3 3 2" xfId="13521" xr:uid="{00000000-0005-0000-0000-000067420000}"/>
    <cellStyle name="RowTitles1-Detail 3 3 3 3 3 2 2" xfId="23881" xr:uid="{00000000-0005-0000-0000-000068420000}"/>
    <cellStyle name="RowTitles1-Detail 3 3 3 3 3 2 2 2" xfId="35194" xr:uid="{00000000-0005-0000-0000-000069420000}"/>
    <cellStyle name="RowTitles1-Detail 3 3 3 3 3 2 3" xfId="32594" xr:uid="{00000000-0005-0000-0000-00006A420000}"/>
    <cellStyle name="RowTitles1-Detail 3 3 3 3 3 3" xfId="17111" xr:uid="{00000000-0005-0000-0000-00006B420000}"/>
    <cellStyle name="RowTitles1-Detail 3 3 3 3 3 3 2" xfId="29777" xr:uid="{00000000-0005-0000-0000-00006C420000}"/>
    <cellStyle name="RowTitles1-Detail 3 3 3 3 3 3 2 2" xfId="38555" xr:uid="{00000000-0005-0000-0000-00006D420000}"/>
    <cellStyle name="RowTitles1-Detail 3 3 3 3 3 4" xfId="8467" xr:uid="{00000000-0005-0000-0000-00006E420000}"/>
    <cellStyle name="RowTitles1-Detail 3 3 3 3 3 4 2" xfId="21923" xr:uid="{00000000-0005-0000-0000-00006F420000}"/>
    <cellStyle name="RowTitles1-Detail 3 3 3 3 3 5" xfId="24564" xr:uid="{00000000-0005-0000-0000-000070420000}"/>
    <cellStyle name="RowTitles1-Detail 3 3 3 3 4" xfId="9262" xr:uid="{00000000-0005-0000-0000-000071420000}"/>
    <cellStyle name="RowTitles1-Detail 3 3 3 3 4 2" xfId="25811" xr:uid="{00000000-0005-0000-0000-000072420000}"/>
    <cellStyle name="RowTitles1-Detail 3 3 3 3 5" xfId="14503" xr:uid="{00000000-0005-0000-0000-000073420000}"/>
    <cellStyle name="RowTitles1-Detail 3 3 3 3 5 2" xfId="27194" xr:uid="{00000000-0005-0000-0000-000074420000}"/>
    <cellStyle name="RowTitles1-Detail 3 3 3 3 5 2 2" xfId="36030" xr:uid="{00000000-0005-0000-0000-000075420000}"/>
    <cellStyle name="RowTitles1-Detail 3 3 3 4" xfId="1349" xr:uid="{00000000-0005-0000-0000-000076420000}"/>
    <cellStyle name="RowTitles1-Detail 3 3 3 4 2" xfId="2523" xr:uid="{00000000-0005-0000-0000-000077420000}"/>
    <cellStyle name="RowTitles1-Detail 3 3 3 4 2 2" xfId="12164" xr:uid="{00000000-0005-0000-0000-000078420000}"/>
    <cellStyle name="RowTitles1-Detail 3 3 3 4 2 2 2" xfId="22564" xr:uid="{00000000-0005-0000-0000-000079420000}"/>
    <cellStyle name="RowTitles1-Detail 3 3 3 4 2 2 2 2" xfId="34245" xr:uid="{00000000-0005-0000-0000-00007A420000}"/>
    <cellStyle name="RowTitles1-Detail 3 3 3 4 2 2 3" xfId="31445" xr:uid="{00000000-0005-0000-0000-00007B420000}"/>
    <cellStyle name="RowTitles1-Detail 3 3 3 4 2 3" xfId="15811" xr:uid="{00000000-0005-0000-0000-00007C420000}"/>
    <cellStyle name="RowTitles1-Detail 3 3 3 4 2 3 2" xfId="28477" xr:uid="{00000000-0005-0000-0000-00007D420000}"/>
    <cellStyle name="RowTitles1-Detail 3 3 3 4 2 3 2 2" xfId="37264" xr:uid="{00000000-0005-0000-0000-00007E420000}"/>
    <cellStyle name="RowTitles1-Detail 3 3 3 4 2 4" xfId="7446" xr:uid="{00000000-0005-0000-0000-00007F420000}"/>
    <cellStyle name="RowTitles1-Detail 3 3 3 4 2 4 2" xfId="18356" xr:uid="{00000000-0005-0000-0000-000080420000}"/>
    <cellStyle name="RowTitles1-Detail 3 3 3 4 2 5" xfId="20847" xr:uid="{00000000-0005-0000-0000-000081420000}"/>
    <cellStyle name="RowTitles1-Detail 3 3 3 4 3" xfId="4127" xr:uid="{00000000-0005-0000-0000-000082420000}"/>
    <cellStyle name="RowTitles1-Detail 3 3 3 4 3 2" xfId="13749" xr:uid="{00000000-0005-0000-0000-000083420000}"/>
    <cellStyle name="RowTitles1-Detail 3 3 3 4 3 2 2" xfId="24099" xr:uid="{00000000-0005-0000-0000-000084420000}"/>
    <cellStyle name="RowTitles1-Detail 3 3 3 4 3 2 2 2" xfId="35343" xr:uid="{00000000-0005-0000-0000-000085420000}"/>
    <cellStyle name="RowTitles1-Detail 3 3 3 4 3 2 3" xfId="32766" xr:uid="{00000000-0005-0000-0000-000086420000}"/>
    <cellStyle name="RowTitles1-Detail 3 3 3 4 3 3" xfId="17324" xr:uid="{00000000-0005-0000-0000-000087420000}"/>
    <cellStyle name="RowTitles1-Detail 3 3 3 4 3 3 2" xfId="29990" xr:uid="{00000000-0005-0000-0000-000088420000}"/>
    <cellStyle name="RowTitles1-Detail 3 3 3 4 3 3 2 2" xfId="38767" xr:uid="{00000000-0005-0000-0000-000089420000}"/>
    <cellStyle name="RowTitles1-Detail 3 3 3 4 3 4" xfId="9769" xr:uid="{00000000-0005-0000-0000-00008A420000}"/>
    <cellStyle name="RowTitles1-Detail 3 3 3 4 3 4 2" xfId="25926" xr:uid="{00000000-0005-0000-0000-00008B420000}"/>
    <cellStyle name="RowTitles1-Detail 3 3 3 4 3 5" xfId="4819" xr:uid="{00000000-0005-0000-0000-00008C420000}"/>
    <cellStyle name="RowTitles1-Detail 3 3 3 4 4" xfId="11020" xr:uid="{00000000-0005-0000-0000-00008D420000}"/>
    <cellStyle name="RowTitles1-Detail 3 3 3 4 4 2" xfId="21457" xr:uid="{00000000-0005-0000-0000-00008E420000}"/>
    <cellStyle name="RowTitles1-Detail 3 3 3 4 4 2 2" xfId="33628" xr:uid="{00000000-0005-0000-0000-00008F420000}"/>
    <cellStyle name="RowTitles1-Detail 3 3 3 4 4 3" xfId="30781" xr:uid="{00000000-0005-0000-0000-000090420000}"/>
    <cellStyle name="RowTitles1-Detail 3 3 3 4 5" xfId="14727" xr:uid="{00000000-0005-0000-0000-000091420000}"/>
    <cellStyle name="RowTitles1-Detail 3 3 3 4 5 2" xfId="27410" xr:uid="{00000000-0005-0000-0000-000092420000}"/>
    <cellStyle name="RowTitles1-Detail 3 3 3 4 5 2 2" xfId="36238" xr:uid="{00000000-0005-0000-0000-000093420000}"/>
    <cellStyle name="RowTitles1-Detail 3 3 3 4 6" xfId="5901" xr:uid="{00000000-0005-0000-0000-000094420000}"/>
    <cellStyle name="RowTitles1-Detail 3 3 3 4 6 2" xfId="20774" xr:uid="{00000000-0005-0000-0000-000095420000}"/>
    <cellStyle name="RowTitles1-Detail 3 3 3 4 7" xfId="19907" xr:uid="{00000000-0005-0000-0000-000096420000}"/>
    <cellStyle name="RowTitles1-Detail 3 3 3 5" xfId="1565" xr:uid="{00000000-0005-0000-0000-000097420000}"/>
    <cellStyle name="RowTitles1-Detail 3 3 3 5 2" xfId="2524" xr:uid="{00000000-0005-0000-0000-000098420000}"/>
    <cellStyle name="RowTitles1-Detail 3 3 3 5 2 2" xfId="12165" xr:uid="{00000000-0005-0000-0000-000099420000}"/>
    <cellStyle name="RowTitles1-Detail 3 3 3 5 2 2 2" xfId="22565" xr:uid="{00000000-0005-0000-0000-00009A420000}"/>
    <cellStyle name="RowTitles1-Detail 3 3 3 5 2 2 2 2" xfId="34246" xr:uid="{00000000-0005-0000-0000-00009B420000}"/>
    <cellStyle name="RowTitles1-Detail 3 3 3 5 2 2 3" xfId="31446" xr:uid="{00000000-0005-0000-0000-00009C420000}"/>
    <cellStyle name="RowTitles1-Detail 3 3 3 5 2 3" xfId="15812" xr:uid="{00000000-0005-0000-0000-00009D420000}"/>
    <cellStyle name="RowTitles1-Detail 3 3 3 5 2 3 2" xfId="28478" xr:uid="{00000000-0005-0000-0000-00009E420000}"/>
    <cellStyle name="RowTitles1-Detail 3 3 3 5 2 3 2 2" xfId="37265" xr:uid="{00000000-0005-0000-0000-00009F420000}"/>
    <cellStyle name="RowTitles1-Detail 3 3 3 5 2 4" xfId="7447" xr:uid="{00000000-0005-0000-0000-0000A0420000}"/>
    <cellStyle name="RowTitles1-Detail 3 3 3 5 2 4 2" xfId="18161" xr:uid="{00000000-0005-0000-0000-0000A1420000}"/>
    <cellStyle name="RowTitles1-Detail 3 3 3 5 2 5" xfId="20771" xr:uid="{00000000-0005-0000-0000-0000A2420000}"/>
    <cellStyle name="RowTitles1-Detail 3 3 3 5 3" xfId="4343" xr:uid="{00000000-0005-0000-0000-0000A3420000}"/>
    <cellStyle name="RowTitles1-Detail 3 3 3 5 3 2" xfId="13965" xr:uid="{00000000-0005-0000-0000-0000A4420000}"/>
    <cellStyle name="RowTitles1-Detail 3 3 3 5 3 2 2" xfId="24304" xr:uid="{00000000-0005-0000-0000-0000A5420000}"/>
    <cellStyle name="RowTitles1-Detail 3 3 3 5 3 2 2 2" xfId="35483" xr:uid="{00000000-0005-0000-0000-0000A6420000}"/>
    <cellStyle name="RowTitles1-Detail 3 3 3 5 3 2 3" xfId="32927" xr:uid="{00000000-0005-0000-0000-0000A7420000}"/>
    <cellStyle name="RowTitles1-Detail 3 3 3 5 3 3" xfId="17522" xr:uid="{00000000-0005-0000-0000-0000A8420000}"/>
    <cellStyle name="RowTitles1-Detail 3 3 3 5 3 3 2" xfId="30188" xr:uid="{00000000-0005-0000-0000-0000A9420000}"/>
    <cellStyle name="RowTitles1-Detail 3 3 3 5 3 3 2 2" xfId="38965" xr:uid="{00000000-0005-0000-0000-0000AA420000}"/>
    <cellStyle name="RowTitles1-Detail 3 3 3 5 3 4" xfId="9770" xr:uid="{00000000-0005-0000-0000-0000AB420000}"/>
    <cellStyle name="RowTitles1-Detail 3 3 3 5 3 4 2" xfId="21134" xr:uid="{00000000-0005-0000-0000-0000AC420000}"/>
    <cellStyle name="RowTitles1-Detail 3 3 3 5 3 5" xfId="19703" xr:uid="{00000000-0005-0000-0000-0000AD420000}"/>
    <cellStyle name="RowTitles1-Detail 3 3 3 5 4" xfId="11236" xr:uid="{00000000-0005-0000-0000-0000AE420000}"/>
    <cellStyle name="RowTitles1-Detail 3 3 3 5 4 2" xfId="21665" xr:uid="{00000000-0005-0000-0000-0000AF420000}"/>
    <cellStyle name="RowTitles1-Detail 3 3 3 5 4 2 2" xfId="33768" xr:uid="{00000000-0005-0000-0000-0000B0420000}"/>
    <cellStyle name="RowTitles1-Detail 3 3 3 5 4 3" xfId="30942" xr:uid="{00000000-0005-0000-0000-0000B1420000}"/>
    <cellStyle name="RowTitles1-Detail 3 3 3 5 5" xfId="14943" xr:uid="{00000000-0005-0000-0000-0000B2420000}"/>
    <cellStyle name="RowTitles1-Detail 3 3 3 5 5 2" xfId="27617" xr:uid="{00000000-0005-0000-0000-0000B3420000}"/>
    <cellStyle name="RowTitles1-Detail 3 3 3 5 5 2 2" xfId="36436" xr:uid="{00000000-0005-0000-0000-0000B4420000}"/>
    <cellStyle name="RowTitles1-Detail 3 3 3 5 6" xfId="5902" xr:uid="{00000000-0005-0000-0000-0000B5420000}"/>
    <cellStyle name="RowTitles1-Detail 3 3 3 5 6 2" xfId="19795" xr:uid="{00000000-0005-0000-0000-0000B6420000}"/>
    <cellStyle name="RowTitles1-Detail 3 3 3 5 7" xfId="24693" xr:uid="{00000000-0005-0000-0000-0000B7420000}"/>
    <cellStyle name="RowTitles1-Detail 3 3 3 6" xfId="1767" xr:uid="{00000000-0005-0000-0000-0000B8420000}"/>
    <cellStyle name="RowTitles1-Detail 3 3 3 6 2" xfId="2525" xr:uid="{00000000-0005-0000-0000-0000B9420000}"/>
    <cellStyle name="RowTitles1-Detail 3 3 3 6 2 2" xfId="12166" xr:uid="{00000000-0005-0000-0000-0000BA420000}"/>
    <cellStyle name="RowTitles1-Detail 3 3 3 6 2 2 2" xfId="22566" xr:uid="{00000000-0005-0000-0000-0000BB420000}"/>
    <cellStyle name="RowTitles1-Detail 3 3 3 6 2 2 2 2" xfId="34247" xr:uid="{00000000-0005-0000-0000-0000BC420000}"/>
    <cellStyle name="RowTitles1-Detail 3 3 3 6 2 2 3" xfId="31447" xr:uid="{00000000-0005-0000-0000-0000BD420000}"/>
    <cellStyle name="RowTitles1-Detail 3 3 3 6 2 3" xfId="15813" xr:uid="{00000000-0005-0000-0000-0000BE420000}"/>
    <cellStyle name="RowTitles1-Detail 3 3 3 6 2 3 2" xfId="28479" xr:uid="{00000000-0005-0000-0000-0000BF420000}"/>
    <cellStyle name="RowTitles1-Detail 3 3 3 6 2 3 2 2" xfId="37266" xr:uid="{00000000-0005-0000-0000-0000C0420000}"/>
    <cellStyle name="RowTitles1-Detail 3 3 3 6 2 4" xfId="7448" xr:uid="{00000000-0005-0000-0000-0000C1420000}"/>
    <cellStyle name="RowTitles1-Detail 3 3 3 6 2 4 2" xfId="20781" xr:uid="{00000000-0005-0000-0000-0000C2420000}"/>
    <cellStyle name="RowTitles1-Detail 3 3 3 6 2 5" xfId="21236" xr:uid="{00000000-0005-0000-0000-0000C3420000}"/>
    <cellStyle name="RowTitles1-Detail 3 3 3 6 3" xfId="4545" xr:uid="{00000000-0005-0000-0000-0000C4420000}"/>
    <cellStyle name="RowTitles1-Detail 3 3 3 6 3 2" xfId="14167" xr:uid="{00000000-0005-0000-0000-0000C5420000}"/>
    <cellStyle name="RowTitles1-Detail 3 3 3 6 3 2 2" xfId="24497" xr:uid="{00000000-0005-0000-0000-0000C6420000}"/>
    <cellStyle name="RowTitles1-Detail 3 3 3 6 3 2 2 2" xfId="35614" xr:uid="{00000000-0005-0000-0000-0000C7420000}"/>
    <cellStyle name="RowTitles1-Detail 3 3 3 6 3 2 3" xfId="33079" xr:uid="{00000000-0005-0000-0000-0000C8420000}"/>
    <cellStyle name="RowTitles1-Detail 3 3 3 6 3 3" xfId="17709" xr:uid="{00000000-0005-0000-0000-0000C9420000}"/>
    <cellStyle name="RowTitles1-Detail 3 3 3 6 3 3 2" xfId="30375" xr:uid="{00000000-0005-0000-0000-0000CA420000}"/>
    <cellStyle name="RowTitles1-Detail 3 3 3 6 3 3 2 2" xfId="39152" xr:uid="{00000000-0005-0000-0000-0000CB420000}"/>
    <cellStyle name="RowTitles1-Detail 3 3 3 6 3 4" xfId="9771" xr:uid="{00000000-0005-0000-0000-0000CC420000}"/>
    <cellStyle name="RowTitles1-Detail 3 3 3 6 3 4 2" xfId="25491" xr:uid="{00000000-0005-0000-0000-0000CD420000}"/>
    <cellStyle name="RowTitles1-Detail 3 3 3 6 3 5" xfId="26646" xr:uid="{00000000-0005-0000-0000-0000CE420000}"/>
    <cellStyle name="RowTitles1-Detail 3 3 3 6 4" xfId="11438" xr:uid="{00000000-0005-0000-0000-0000CF420000}"/>
    <cellStyle name="RowTitles1-Detail 3 3 3 6 4 2" xfId="21861" xr:uid="{00000000-0005-0000-0000-0000D0420000}"/>
    <cellStyle name="RowTitles1-Detail 3 3 3 6 4 2 2" xfId="33899" xr:uid="{00000000-0005-0000-0000-0000D1420000}"/>
    <cellStyle name="RowTitles1-Detail 3 3 3 6 4 3" xfId="31094" xr:uid="{00000000-0005-0000-0000-0000D2420000}"/>
    <cellStyle name="RowTitles1-Detail 3 3 3 6 5" xfId="15145" xr:uid="{00000000-0005-0000-0000-0000D3420000}"/>
    <cellStyle name="RowTitles1-Detail 3 3 3 6 5 2" xfId="27812" xr:uid="{00000000-0005-0000-0000-0000D4420000}"/>
    <cellStyle name="RowTitles1-Detail 3 3 3 6 5 2 2" xfId="36623" xr:uid="{00000000-0005-0000-0000-0000D5420000}"/>
    <cellStyle name="RowTitles1-Detail 3 3 3 6 6" xfId="5903" xr:uid="{00000000-0005-0000-0000-0000D6420000}"/>
    <cellStyle name="RowTitles1-Detail 3 3 3 6 6 2" xfId="25416" xr:uid="{00000000-0005-0000-0000-0000D7420000}"/>
    <cellStyle name="RowTitles1-Detail 3 3 3 6 7" xfId="26230" xr:uid="{00000000-0005-0000-0000-0000D8420000}"/>
    <cellStyle name="RowTitles1-Detail 3 3 3 7" xfId="2520" xr:uid="{00000000-0005-0000-0000-0000D9420000}"/>
    <cellStyle name="RowTitles1-Detail 3 3 3 7 2" xfId="12161" xr:uid="{00000000-0005-0000-0000-0000DA420000}"/>
    <cellStyle name="RowTitles1-Detail 3 3 3 7 2 2" xfId="22561" xr:uid="{00000000-0005-0000-0000-0000DB420000}"/>
    <cellStyle name="RowTitles1-Detail 3 3 3 7 2 2 2" xfId="34242" xr:uid="{00000000-0005-0000-0000-0000DC420000}"/>
    <cellStyle name="RowTitles1-Detail 3 3 3 7 2 3" xfId="31442" xr:uid="{00000000-0005-0000-0000-0000DD420000}"/>
    <cellStyle name="RowTitles1-Detail 3 3 3 7 3" xfId="15808" xr:uid="{00000000-0005-0000-0000-0000DE420000}"/>
    <cellStyle name="RowTitles1-Detail 3 3 3 7 3 2" xfId="28474" xr:uid="{00000000-0005-0000-0000-0000DF420000}"/>
    <cellStyle name="RowTitles1-Detail 3 3 3 7 3 2 2" xfId="37261" xr:uid="{00000000-0005-0000-0000-0000E0420000}"/>
    <cellStyle name="RowTitles1-Detail 3 3 3 7 4" xfId="6521" xr:uid="{00000000-0005-0000-0000-0000E1420000}"/>
    <cellStyle name="RowTitles1-Detail 3 3 3 7 4 2" xfId="4821" xr:uid="{00000000-0005-0000-0000-0000E2420000}"/>
    <cellStyle name="RowTitles1-Detail 3 3 3 7 5" xfId="19821" xr:uid="{00000000-0005-0000-0000-0000E3420000}"/>
    <cellStyle name="RowTitles1-Detail 3 3 3 8" xfId="3356" xr:uid="{00000000-0005-0000-0000-0000E4420000}"/>
    <cellStyle name="RowTitles1-Detail 3 3 3 8 2" xfId="12997" xr:uid="{00000000-0005-0000-0000-0000E5420000}"/>
    <cellStyle name="RowTitles1-Detail 3 3 3 8 2 2" xfId="23366" xr:uid="{00000000-0005-0000-0000-0000E6420000}"/>
    <cellStyle name="RowTitles1-Detail 3 3 3 8 2 2 2" xfId="34880" xr:uid="{00000000-0005-0000-0000-0000E7420000}"/>
    <cellStyle name="RowTitles1-Detail 3 3 3 8 2 3" xfId="32229" xr:uid="{00000000-0005-0000-0000-0000E8420000}"/>
    <cellStyle name="RowTitles1-Detail 3 3 3 8 3" xfId="16609" xr:uid="{00000000-0005-0000-0000-0000E9420000}"/>
    <cellStyle name="RowTitles1-Detail 3 3 3 8 3 2" xfId="29275" xr:uid="{00000000-0005-0000-0000-0000EA420000}"/>
    <cellStyle name="RowTitles1-Detail 3 3 3 8 3 2 2" xfId="38062" xr:uid="{00000000-0005-0000-0000-0000EB420000}"/>
    <cellStyle name="RowTitles1-Detail 3 3 3 8 4" xfId="8840" xr:uid="{00000000-0005-0000-0000-0000EC420000}"/>
    <cellStyle name="RowTitles1-Detail 3 3 3 8 4 2" xfId="26731" xr:uid="{00000000-0005-0000-0000-0000ED420000}"/>
    <cellStyle name="RowTitles1-Detail 3 3 3 8 5" xfId="19429" xr:uid="{00000000-0005-0000-0000-0000EE420000}"/>
    <cellStyle name="RowTitles1-Detail 3 3 3 9" xfId="10820" xr:uid="{00000000-0005-0000-0000-0000EF420000}"/>
    <cellStyle name="RowTitles1-Detail 3 3 3 9 2" xfId="7308" xr:uid="{00000000-0005-0000-0000-0000F0420000}"/>
    <cellStyle name="RowTitles1-Detail 3 3 3 9 2 2" xfId="19571" xr:uid="{00000000-0005-0000-0000-0000F1420000}"/>
    <cellStyle name="RowTitles1-Detail 3 3 3_STUD aligned by INSTIT" xfId="4989" xr:uid="{00000000-0005-0000-0000-0000F2420000}"/>
    <cellStyle name="RowTitles1-Detail 3 3 4" xfId="519" xr:uid="{00000000-0005-0000-0000-0000F3420000}"/>
    <cellStyle name="RowTitles1-Detail 3 3 4 2" xfId="875" xr:uid="{00000000-0005-0000-0000-0000F4420000}"/>
    <cellStyle name="RowTitles1-Detail 3 3 4 2 2" xfId="2527" xr:uid="{00000000-0005-0000-0000-0000F5420000}"/>
    <cellStyle name="RowTitles1-Detail 3 3 4 2 2 2" xfId="12168" xr:uid="{00000000-0005-0000-0000-0000F6420000}"/>
    <cellStyle name="RowTitles1-Detail 3 3 4 2 2 2 2" xfId="22568" xr:uid="{00000000-0005-0000-0000-0000F7420000}"/>
    <cellStyle name="RowTitles1-Detail 3 3 4 2 2 2 2 2" xfId="34249" xr:uid="{00000000-0005-0000-0000-0000F8420000}"/>
    <cellStyle name="RowTitles1-Detail 3 3 4 2 2 2 3" xfId="31449" xr:uid="{00000000-0005-0000-0000-0000F9420000}"/>
    <cellStyle name="RowTitles1-Detail 3 3 4 2 2 3" xfId="15815" xr:uid="{00000000-0005-0000-0000-0000FA420000}"/>
    <cellStyle name="RowTitles1-Detail 3 3 4 2 2 3 2" xfId="28481" xr:uid="{00000000-0005-0000-0000-0000FB420000}"/>
    <cellStyle name="RowTitles1-Detail 3 3 4 2 2 3 2 2" xfId="37268" xr:uid="{00000000-0005-0000-0000-0000FC420000}"/>
    <cellStyle name="RowTitles1-Detail 3 3 4 2 2 4" xfId="6817" xr:uid="{00000000-0005-0000-0000-0000FD420000}"/>
    <cellStyle name="RowTitles1-Detail 3 3 4 2 2 4 2" xfId="26385" xr:uid="{00000000-0005-0000-0000-0000FE420000}"/>
    <cellStyle name="RowTitles1-Detail 3 3 4 2 2 5" xfId="26591" xr:uid="{00000000-0005-0000-0000-0000FF420000}"/>
    <cellStyle name="RowTitles1-Detail 3 3 4 2 3" xfId="3656" xr:uid="{00000000-0005-0000-0000-000000430000}"/>
    <cellStyle name="RowTitles1-Detail 3 3 4 2 3 2" xfId="13283" xr:uid="{00000000-0005-0000-0000-000001430000}"/>
    <cellStyle name="RowTitles1-Detail 3 3 4 2 3 2 2" xfId="23649" xr:uid="{00000000-0005-0000-0000-000002430000}"/>
    <cellStyle name="RowTitles1-Detail 3 3 4 2 3 2 2 2" xfId="35055" xr:uid="{00000000-0005-0000-0000-000003430000}"/>
    <cellStyle name="RowTitles1-Detail 3 3 4 2 3 2 3" xfId="32431" xr:uid="{00000000-0005-0000-0000-000004430000}"/>
    <cellStyle name="RowTitles1-Detail 3 3 4 2 3 3" xfId="16889" xr:uid="{00000000-0005-0000-0000-000005430000}"/>
    <cellStyle name="RowTitles1-Detail 3 3 4 2 3 3 2" xfId="29555" xr:uid="{00000000-0005-0000-0000-000006430000}"/>
    <cellStyle name="RowTitles1-Detail 3 3 4 2 3 3 2 2" xfId="38334" xr:uid="{00000000-0005-0000-0000-000007430000}"/>
    <cellStyle name="RowTitles1-Detail 3 3 4 2 3 4" xfId="8323" xr:uid="{00000000-0005-0000-0000-000008430000}"/>
    <cellStyle name="RowTitles1-Detail 3 3 4 2 3 4 2" xfId="20054" xr:uid="{00000000-0005-0000-0000-000009430000}"/>
    <cellStyle name="RowTitles1-Detail 3 3 4 2 3 5" xfId="25189" xr:uid="{00000000-0005-0000-0000-00000A430000}"/>
    <cellStyle name="RowTitles1-Detail 3 3 4 2 4" xfId="9116" xr:uid="{00000000-0005-0000-0000-00000B430000}"/>
    <cellStyle name="RowTitles1-Detail 3 3 4 2 4 2" xfId="20480" xr:uid="{00000000-0005-0000-0000-00000C430000}"/>
    <cellStyle name="RowTitles1-Detail 3 3 4 2 5" xfId="10627" xr:uid="{00000000-0005-0000-0000-00000D430000}"/>
    <cellStyle name="RowTitles1-Detail 3 3 4 2 5 2" xfId="21110" xr:uid="{00000000-0005-0000-0000-00000E430000}"/>
    <cellStyle name="RowTitles1-Detail 3 3 4 2 5 2 2" xfId="33442" xr:uid="{00000000-0005-0000-0000-00000F430000}"/>
    <cellStyle name="RowTitles1-Detail 3 3 4 2 5 3" xfId="30560" xr:uid="{00000000-0005-0000-0000-000010430000}"/>
    <cellStyle name="RowTitles1-Detail 3 3 4 2 6" xfId="14287" xr:uid="{00000000-0005-0000-0000-000011430000}"/>
    <cellStyle name="RowTitles1-Detail 3 3 4 2 6 2" xfId="26988" xr:uid="{00000000-0005-0000-0000-000012430000}"/>
    <cellStyle name="RowTitles1-Detail 3 3 4 2 6 2 2" xfId="35830" xr:uid="{00000000-0005-0000-0000-000013430000}"/>
    <cellStyle name="RowTitles1-Detail 3 3 4 3" xfId="1154" xr:uid="{00000000-0005-0000-0000-000014430000}"/>
    <cellStyle name="RowTitles1-Detail 3 3 4 3 2" xfId="2528" xr:uid="{00000000-0005-0000-0000-000015430000}"/>
    <cellStyle name="RowTitles1-Detail 3 3 4 3 2 2" xfId="12169" xr:uid="{00000000-0005-0000-0000-000016430000}"/>
    <cellStyle name="RowTitles1-Detail 3 3 4 3 2 2 2" xfId="22569" xr:uid="{00000000-0005-0000-0000-000017430000}"/>
    <cellStyle name="RowTitles1-Detail 3 3 4 3 2 2 2 2" xfId="34250" xr:uid="{00000000-0005-0000-0000-000018430000}"/>
    <cellStyle name="RowTitles1-Detail 3 3 4 3 2 2 3" xfId="31450" xr:uid="{00000000-0005-0000-0000-000019430000}"/>
    <cellStyle name="RowTitles1-Detail 3 3 4 3 2 3" xfId="15816" xr:uid="{00000000-0005-0000-0000-00001A430000}"/>
    <cellStyle name="RowTitles1-Detail 3 3 4 3 2 3 2" xfId="28482" xr:uid="{00000000-0005-0000-0000-00001B430000}"/>
    <cellStyle name="RowTitles1-Detail 3 3 4 3 2 3 2 2" xfId="37269" xr:uid="{00000000-0005-0000-0000-00001C430000}"/>
    <cellStyle name="RowTitles1-Detail 3 3 4 3 2 4" xfId="6991" xr:uid="{00000000-0005-0000-0000-00001D430000}"/>
    <cellStyle name="RowTitles1-Detail 3 3 4 3 2 4 2" xfId="20568" xr:uid="{00000000-0005-0000-0000-00001E430000}"/>
    <cellStyle name="RowTitles1-Detail 3 3 4 3 2 5" xfId="18686" xr:uid="{00000000-0005-0000-0000-00001F430000}"/>
    <cellStyle name="RowTitles1-Detail 3 3 4 3 3" xfId="3932" xr:uid="{00000000-0005-0000-0000-000020430000}"/>
    <cellStyle name="RowTitles1-Detail 3 3 4 3 3 2" xfId="13554" xr:uid="{00000000-0005-0000-0000-000021430000}"/>
    <cellStyle name="RowTitles1-Detail 3 3 4 3 3 2 2" xfId="23914" xr:uid="{00000000-0005-0000-0000-000022430000}"/>
    <cellStyle name="RowTitles1-Detail 3 3 4 3 3 2 2 2" xfId="35220" xr:uid="{00000000-0005-0000-0000-000023430000}"/>
    <cellStyle name="RowTitles1-Detail 3 3 4 3 3 2 3" xfId="32624" xr:uid="{00000000-0005-0000-0000-000024430000}"/>
    <cellStyle name="RowTitles1-Detail 3 3 4 3 3 3" xfId="17144" xr:uid="{00000000-0005-0000-0000-000025430000}"/>
    <cellStyle name="RowTitles1-Detail 3 3 4 3 3 3 2" xfId="29810" xr:uid="{00000000-0005-0000-0000-000026430000}"/>
    <cellStyle name="RowTitles1-Detail 3 3 4 3 3 3 2 2" xfId="38587" xr:uid="{00000000-0005-0000-0000-000027430000}"/>
    <cellStyle name="RowTitles1-Detail 3 3 4 3 3 4" xfId="8499" xr:uid="{00000000-0005-0000-0000-000028430000}"/>
    <cellStyle name="RowTitles1-Detail 3 3 4 3 3 4 2" xfId="20629" xr:uid="{00000000-0005-0000-0000-000029430000}"/>
    <cellStyle name="RowTitles1-Detail 3 3 4 3 3 5" xfId="4899" xr:uid="{00000000-0005-0000-0000-00002A430000}"/>
    <cellStyle name="RowTitles1-Detail 3 3 4 3 4" xfId="9295" xr:uid="{00000000-0005-0000-0000-00002B430000}"/>
    <cellStyle name="RowTitles1-Detail 3 3 4 3 4 2" xfId="24775" xr:uid="{00000000-0005-0000-0000-00002C430000}"/>
    <cellStyle name="RowTitles1-Detail 3 3 4 3 5" xfId="14532" xr:uid="{00000000-0005-0000-0000-00002D430000}"/>
    <cellStyle name="RowTitles1-Detail 3 3 4 3 5 2" xfId="27223" xr:uid="{00000000-0005-0000-0000-00002E430000}"/>
    <cellStyle name="RowTitles1-Detail 3 3 4 3 5 2 2" xfId="36058" xr:uid="{00000000-0005-0000-0000-00002F430000}"/>
    <cellStyle name="RowTitles1-Detail 3 3 4 3 6" xfId="5459" xr:uid="{00000000-0005-0000-0000-000030430000}"/>
    <cellStyle name="RowTitles1-Detail 3 3 4 3 6 2" xfId="20458" xr:uid="{00000000-0005-0000-0000-000031430000}"/>
    <cellStyle name="RowTitles1-Detail 3 3 4 3 7" xfId="18862" xr:uid="{00000000-0005-0000-0000-000032430000}"/>
    <cellStyle name="RowTitles1-Detail 3 3 4 4" xfId="1382" xr:uid="{00000000-0005-0000-0000-000033430000}"/>
    <cellStyle name="RowTitles1-Detail 3 3 4 4 2" xfId="2529" xr:uid="{00000000-0005-0000-0000-000034430000}"/>
    <cellStyle name="RowTitles1-Detail 3 3 4 4 2 2" xfId="12170" xr:uid="{00000000-0005-0000-0000-000035430000}"/>
    <cellStyle name="RowTitles1-Detail 3 3 4 4 2 2 2" xfId="22570" xr:uid="{00000000-0005-0000-0000-000036430000}"/>
    <cellStyle name="RowTitles1-Detail 3 3 4 4 2 2 2 2" xfId="34251" xr:uid="{00000000-0005-0000-0000-000037430000}"/>
    <cellStyle name="RowTitles1-Detail 3 3 4 4 2 2 3" xfId="31451" xr:uid="{00000000-0005-0000-0000-000038430000}"/>
    <cellStyle name="RowTitles1-Detail 3 3 4 4 2 3" xfId="15817" xr:uid="{00000000-0005-0000-0000-000039430000}"/>
    <cellStyle name="RowTitles1-Detail 3 3 4 4 2 3 2" xfId="28483" xr:uid="{00000000-0005-0000-0000-00003A430000}"/>
    <cellStyle name="RowTitles1-Detail 3 3 4 4 2 3 2 2" xfId="37270" xr:uid="{00000000-0005-0000-0000-00003B430000}"/>
    <cellStyle name="RowTitles1-Detail 3 3 4 4 2 4" xfId="7161" xr:uid="{00000000-0005-0000-0000-00003C430000}"/>
    <cellStyle name="RowTitles1-Detail 3 3 4 4 2 4 2" xfId="19904" xr:uid="{00000000-0005-0000-0000-00003D430000}"/>
    <cellStyle name="RowTitles1-Detail 3 3 4 4 2 5" xfId="18264" xr:uid="{00000000-0005-0000-0000-00003E430000}"/>
    <cellStyle name="RowTitles1-Detail 3 3 4 4 3" xfId="4160" xr:uid="{00000000-0005-0000-0000-00003F430000}"/>
    <cellStyle name="RowTitles1-Detail 3 3 4 4 3 2" xfId="13782" xr:uid="{00000000-0005-0000-0000-000040430000}"/>
    <cellStyle name="RowTitles1-Detail 3 3 4 4 3 2 2" xfId="24131" xr:uid="{00000000-0005-0000-0000-000041430000}"/>
    <cellStyle name="RowTitles1-Detail 3 3 4 4 3 2 2 2" xfId="35369" xr:uid="{00000000-0005-0000-0000-000042430000}"/>
    <cellStyle name="RowTitles1-Detail 3 3 4 4 3 2 3" xfId="32796" xr:uid="{00000000-0005-0000-0000-000043430000}"/>
    <cellStyle name="RowTitles1-Detail 3 3 4 4 3 3" xfId="17356" xr:uid="{00000000-0005-0000-0000-000044430000}"/>
    <cellStyle name="RowTitles1-Detail 3 3 4 4 3 3 2" xfId="30022" xr:uid="{00000000-0005-0000-0000-000045430000}"/>
    <cellStyle name="RowTitles1-Detail 3 3 4 4 3 3 2 2" xfId="38799" xr:uid="{00000000-0005-0000-0000-000046430000}"/>
    <cellStyle name="RowTitles1-Detail 3 3 4 4 3 4" xfId="8669" xr:uid="{00000000-0005-0000-0000-000047430000}"/>
    <cellStyle name="RowTitles1-Detail 3 3 4 4 3 4 2" xfId="19128" xr:uid="{00000000-0005-0000-0000-000048430000}"/>
    <cellStyle name="RowTitles1-Detail 3 3 4 4 3 5" xfId="20723" xr:uid="{00000000-0005-0000-0000-000049430000}"/>
    <cellStyle name="RowTitles1-Detail 3 3 4 4 4" xfId="9464" xr:uid="{00000000-0005-0000-0000-00004A430000}"/>
    <cellStyle name="RowTitles1-Detail 3 3 4 4 4 2" xfId="26240" xr:uid="{00000000-0005-0000-0000-00004B430000}"/>
    <cellStyle name="RowTitles1-Detail 3 3 4 4 5" xfId="11053" xr:uid="{00000000-0005-0000-0000-00004C430000}"/>
    <cellStyle name="RowTitles1-Detail 3 3 4 4 5 2" xfId="21490" xr:uid="{00000000-0005-0000-0000-00004D430000}"/>
    <cellStyle name="RowTitles1-Detail 3 3 4 4 5 2 2" xfId="33654" xr:uid="{00000000-0005-0000-0000-00004E430000}"/>
    <cellStyle name="RowTitles1-Detail 3 3 4 4 5 3" xfId="30811" xr:uid="{00000000-0005-0000-0000-00004F430000}"/>
    <cellStyle name="RowTitles1-Detail 3 3 4 4 6" xfId="14760" xr:uid="{00000000-0005-0000-0000-000050430000}"/>
    <cellStyle name="RowTitles1-Detail 3 3 4 4 6 2" xfId="27443" xr:uid="{00000000-0005-0000-0000-000051430000}"/>
    <cellStyle name="RowTitles1-Detail 3 3 4 4 6 2 2" xfId="36270" xr:uid="{00000000-0005-0000-0000-000052430000}"/>
    <cellStyle name="RowTitles1-Detail 3 3 4 4 7" xfId="5620" xr:uid="{00000000-0005-0000-0000-000053430000}"/>
    <cellStyle name="RowTitles1-Detail 3 3 4 4 7 2" xfId="19446" xr:uid="{00000000-0005-0000-0000-000054430000}"/>
    <cellStyle name="RowTitles1-Detail 3 3 4 4 8" xfId="24943" xr:uid="{00000000-0005-0000-0000-000055430000}"/>
    <cellStyle name="RowTitles1-Detail 3 3 4 5" xfId="1598" xr:uid="{00000000-0005-0000-0000-000056430000}"/>
    <cellStyle name="RowTitles1-Detail 3 3 4 5 2" xfId="2530" xr:uid="{00000000-0005-0000-0000-000057430000}"/>
    <cellStyle name="RowTitles1-Detail 3 3 4 5 2 2" xfId="12171" xr:uid="{00000000-0005-0000-0000-000058430000}"/>
    <cellStyle name="RowTitles1-Detail 3 3 4 5 2 2 2" xfId="22571" xr:uid="{00000000-0005-0000-0000-000059430000}"/>
    <cellStyle name="RowTitles1-Detail 3 3 4 5 2 2 2 2" xfId="34252" xr:uid="{00000000-0005-0000-0000-00005A430000}"/>
    <cellStyle name="RowTitles1-Detail 3 3 4 5 2 2 3" xfId="31452" xr:uid="{00000000-0005-0000-0000-00005B430000}"/>
    <cellStyle name="RowTitles1-Detail 3 3 4 5 2 3" xfId="15818" xr:uid="{00000000-0005-0000-0000-00005C430000}"/>
    <cellStyle name="RowTitles1-Detail 3 3 4 5 2 3 2" xfId="28484" xr:uid="{00000000-0005-0000-0000-00005D430000}"/>
    <cellStyle name="RowTitles1-Detail 3 3 4 5 2 3 2 2" xfId="37271" xr:uid="{00000000-0005-0000-0000-00005E430000}"/>
    <cellStyle name="RowTitles1-Detail 3 3 4 5 2 4" xfId="7449" xr:uid="{00000000-0005-0000-0000-00005F430000}"/>
    <cellStyle name="RowTitles1-Detail 3 3 4 5 2 4 2" xfId="4618" xr:uid="{00000000-0005-0000-0000-000060430000}"/>
    <cellStyle name="RowTitles1-Detail 3 3 4 5 2 5" xfId="25765" xr:uid="{00000000-0005-0000-0000-000061430000}"/>
    <cellStyle name="RowTitles1-Detail 3 3 4 5 3" xfId="4376" xr:uid="{00000000-0005-0000-0000-000062430000}"/>
    <cellStyle name="RowTitles1-Detail 3 3 4 5 3 2" xfId="13998" xr:uid="{00000000-0005-0000-0000-000063430000}"/>
    <cellStyle name="RowTitles1-Detail 3 3 4 5 3 2 2" xfId="24337" xr:uid="{00000000-0005-0000-0000-000064430000}"/>
    <cellStyle name="RowTitles1-Detail 3 3 4 5 3 2 2 2" xfId="35509" xr:uid="{00000000-0005-0000-0000-000065430000}"/>
    <cellStyle name="RowTitles1-Detail 3 3 4 5 3 2 3" xfId="32957" xr:uid="{00000000-0005-0000-0000-000066430000}"/>
    <cellStyle name="RowTitles1-Detail 3 3 4 5 3 3" xfId="17554" xr:uid="{00000000-0005-0000-0000-000067430000}"/>
    <cellStyle name="RowTitles1-Detail 3 3 4 5 3 3 2" xfId="30220" xr:uid="{00000000-0005-0000-0000-000068430000}"/>
    <cellStyle name="RowTitles1-Detail 3 3 4 5 3 3 2 2" xfId="38997" xr:uid="{00000000-0005-0000-0000-000069430000}"/>
    <cellStyle name="RowTitles1-Detail 3 3 4 5 3 4" xfId="9772" xr:uid="{00000000-0005-0000-0000-00006A430000}"/>
    <cellStyle name="RowTitles1-Detail 3 3 4 5 3 4 2" xfId="18009" xr:uid="{00000000-0005-0000-0000-00006B430000}"/>
    <cellStyle name="RowTitles1-Detail 3 3 4 5 3 5" xfId="20264" xr:uid="{00000000-0005-0000-0000-00006C430000}"/>
    <cellStyle name="RowTitles1-Detail 3 3 4 5 4" xfId="11269" xr:uid="{00000000-0005-0000-0000-00006D430000}"/>
    <cellStyle name="RowTitles1-Detail 3 3 4 5 4 2" xfId="21698" xr:uid="{00000000-0005-0000-0000-00006E430000}"/>
    <cellStyle name="RowTitles1-Detail 3 3 4 5 4 2 2" xfId="33794" xr:uid="{00000000-0005-0000-0000-00006F430000}"/>
    <cellStyle name="RowTitles1-Detail 3 3 4 5 4 3" xfId="30972" xr:uid="{00000000-0005-0000-0000-000070430000}"/>
    <cellStyle name="RowTitles1-Detail 3 3 4 5 5" xfId="14976" xr:uid="{00000000-0005-0000-0000-000071430000}"/>
    <cellStyle name="RowTitles1-Detail 3 3 4 5 5 2" xfId="27650" xr:uid="{00000000-0005-0000-0000-000072430000}"/>
    <cellStyle name="RowTitles1-Detail 3 3 4 5 5 2 2" xfId="36468" xr:uid="{00000000-0005-0000-0000-000073430000}"/>
    <cellStyle name="RowTitles1-Detail 3 3 4 5 6" xfId="5904" xr:uid="{00000000-0005-0000-0000-000074430000}"/>
    <cellStyle name="RowTitles1-Detail 3 3 4 5 6 2" xfId="17835" xr:uid="{00000000-0005-0000-0000-000075430000}"/>
    <cellStyle name="RowTitles1-Detail 3 3 4 5 7" xfId="18670" xr:uid="{00000000-0005-0000-0000-000076430000}"/>
    <cellStyle name="RowTitles1-Detail 3 3 4 6" xfId="1800" xr:uid="{00000000-0005-0000-0000-000077430000}"/>
    <cellStyle name="RowTitles1-Detail 3 3 4 6 2" xfId="2531" xr:uid="{00000000-0005-0000-0000-000078430000}"/>
    <cellStyle name="RowTitles1-Detail 3 3 4 6 2 2" xfId="12172" xr:uid="{00000000-0005-0000-0000-000079430000}"/>
    <cellStyle name="RowTitles1-Detail 3 3 4 6 2 2 2" xfId="22572" xr:uid="{00000000-0005-0000-0000-00007A430000}"/>
    <cellStyle name="RowTitles1-Detail 3 3 4 6 2 2 2 2" xfId="34253" xr:uid="{00000000-0005-0000-0000-00007B430000}"/>
    <cellStyle name="RowTitles1-Detail 3 3 4 6 2 2 3" xfId="31453" xr:uid="{00000000-0005-0000-0000-00007C430000}"/>
    <cellStyle name="RowTitles1-Detail 3 3 4 6 2 3" xfId="15819" xr:uid="{00000000-0005-0000-0000-00007D430000}"/>
    <cellStyle name="RowTitles1-Detail 3 3 4 6 2 3 2" xfId="28485" xr:uid="{00000000-0005-0000-0000-00007E430000}"/>
    <cellStyle name="RowTitles1-Detail 3 3 4 6 2 3 2 2" xfId="37272" xr:uid="{00000000-0005-0000-0000-00007F430000}"/>
    <cellStyle name="RowTitles1-Detail 3 3 4 6 2 4" xfId="7450" xr:uid="{00000000-0005-0000-0000-000080430000}"/>
    <cellStyle name="RowTitles1-Detail 3 3 4 6 2 4 2" xfId="17992" xr:uid="{00000000-0005-0000-0000-000081430000}"/>
    <cellStyle name="RowTitles1-Detail 3 3 4 6 2 5" xfId="23946" xr:uid="{00000000-0005-0000-0000-000082430000}"/>
    <cellStyle name="RowTitles1-Detail 3 3 4 6 3" xfId="4578" xr:uid="{00000000-0005-0000-0000-000083430000}"/>
    <cellStyle name="RowTitles1-Detail 3 3 4 6 3 2" xfId="14200" xr:uid="{00000000-0005-0000-0000-000084430000}"/>
    <cellStyle name="RowTitles1-Detail 3 3 4 6 3 2 2" xfId="24529" xr:uid="{00000000-0005-0000-0000-000085430000}"/>
    <cellStyle name="RowTitles1-Detail 3 3 4 6 3 2 2 2" xfId="35640" xr:uid="{00000000-0005-0000-0000-000086430000}"/>
    <cellStyle name="RowTitles1-Detail 3 3 4 6 3 2 3" xfId="33109" xr:uid="{00000000-0005-0000-0000-000087430000}"/>
    <cellStyle name="RowTitles1-Detail 3 3 4 6 3 3" xfId="17741" xr:uid="{00000000-0005-0000-0000-000088430000}"/>
    <cellStyle name="RowTitles1-Detail 3 3 4 6 3 3 2" xfId="30407" xr:uid="{00000000-0005-0000-0000-000089430000}"/>
    <cellStyle name="RowTitles1-Detail 3 3 4 6 3 3 2 2" xfId="39184" xr:uid="{00000000-0005-0000-0000-00008A430000}"/>
    <cellStyle name="RowTitles1-Detail 3 3 4 6 3 4" xfId="9773" xr:uid="{00000000-0005-0000-0000-00008B430000}"/>
    <cellStyle name="RowTitles1-Detail 3 3 4 6 3 4 2" xfId="18956" xr:uid="{00000000-0005-0000-0000-00008C430000}"/>
    <cellStyle name="RowTitles1-Detail 3 3 4 6 3 5" xfId="18865" xr:uid="{00000000-0005-0000-0000-00008D430000}"/>
    <cellStyle name="RowTitles1-Detail 3 3 4 6 4" xfId="11471" xr:uid="{00000000-0005-0000-0000-00008E430000}"/>
    <cellStyle name="RowTitles1-Detail 3 3 4 6 4 2" xfId="21894" xr:uid="{00000000-0005-0000-0000-00008F430000}"/>
    <cellStyle name="RowTitles1-Detail 3 3 4 6 4 2 2" xfId="33925" xr:uid="{00000000-0005-0000-0000-000090430000}"/>
    <cellStyle name="RowTitles1-Detail 3 3 4 6 4 3" xfId="31124" xr:uid="{00000000-0005-0000-0000-000091430000}"/>
    <cellStyle name="RowTitles1-Detail 3 3 4 6 5" xfId="15178" xr:uid="{00000000-0005-0000-0000-000092430000}"/>
    <cellStyle name="RowTitles1-Detail 3 3 4 6 5 2" xfId="27845" xr:uid="{00000000-0005-0000-0000-000093430000}"/>
    <cellStyle name="RowTitles1-Detail 3 3 4 6 5 2 2" xfId="36655" xr:uid="{00000000-0005-0000-0000-000094430000}"/>
    <cellStyle name="RowTitles1-Detail 3 3 4 6 6" xfId="5905" xr:uid="{00000000-0005-0000-0000-000095430000}"/>
    <cellStyle name="RowTitles1-Detail 3 3 4 6 6 2" xfId="19849" xr:uid="{00000000-0005-0000-0000-000096430000}"/>
    <cellStyle name="RowTitles1-Detail 3 3 4 6 7" xfId="20649" xr:uid="{00000000-0005-0000-0000-000097430000}"/>
    <cellStyle name="RowTitles1-Detail 3 3 4 7" xfId="2526" xr:uid="{00000000-0005-0000-0000-000098430000}"/>
    <cellStyle name="RowTitles1-Detail 3 3 4 7 2" xfId="12167" xr:uid="{00000000-0005-0000-0000-000099430000}"/>
    <cellStyle name="RowTitles1-Detail 3 3 4 7 2 2" xfId="22567" xr:uid="{00000000-0005-0000-0000-00009A430000}"/>
    <cellStyle name="RowTitles1-Detail 3 3 4 7 2 2 2" xfId="34248" xr:uid="{00000000-0005-0000-0000-00009B430000}"/>
    <cellStyle name="RowTitles1-Detail 3 3 4 7 2 3" xfId="31448" xr:uid="{00000000-0005-0000-0000-00009C430000}"/>
    <cellStyle name="RowTitles1-Detail 3 3 4 7 3" xfId="15814" xr:uid="{00000000-0005-0000-0000-00009D430000}"/>
    <cellStyle name="RowTitles1-Detail 3 3 4 7 3 2" xfId="28480" xr:uid="{00000000-0005-0000-0000-00009E430000}"/>
    <cellStyle name="RowTitles1-Detail 3 3 4 7 3 2 2" xfId="37267" xr:uid="{00000000-0005-0000-0000-00009F430000}"/>
    <cellStyle name="RowTitles1-Detail 3 3 4 7 4" xfId="6554" xr:uid="{00000000-0005-0000-0000-0000A0430000}"/>
    <cellStyle name="RowTitles1-Detail 3 3 4 7 4 2" xfId="26066" xr:uid="{00000000-0005-0000-0000-0000A1430000}"/>
    <cellStyle name="RowTitles1-Detail 3 3 4 7 5" xfId="26867" xr:uid="{00000000-0005-0000-0000-0000A2430000}"/>
    <cellStyle name="RowTitles1-Detail 3 3 4 8" xfId="8816" xr:uid="{00000000-0005-0000-0000-0000A3430000}"/>
    <cellStyle name="RowTitles1-Detail 3 3 4 8 2" xfId="20683" xr:uid="{00000000-0005-0000-0000-0000A4430000}"/>
    <cellStyle name="RowTitles1-Detail 3 3 4 9" xfId="10550" xr:uid="{00000000-0005-0000-0000-0000A5430000}"/>
    <cellStyle name="RowTitles1-Detail 3 3 4 9 2" xfId="25322" xr:uid="{00000000-0005-0000-0000-0000A6430000}"/>
    <cellStyle name="RowTitles1-Detail 3 3 4 9 2 2" xfId="35693" xr:uid="{00000000-0005-0000-0000-0000A7430000}"/>
    <cellStyle name="RowTitles1-Detail 3 3 4_STUD aligned by INSTIT" xfId="4990" xr:uid="{00000000-0005-0000-0000-0000A8430000}"/>
    <cellStyle name="RowTitles1-Detail 3 3 5" xfId="679" xr:uid="{00000000-0005-0000-0000-0000A9430000}"/>
    <cellStyle name="RowTitles1-Detail 3 3 5 2" xfId="2532" xr:uid="{00000000-0005-0000-0000-0000AA430000}"/>
    <cellStyle name="RowTitles1-Detail 3 3 5 2 2" xfId="12173" xr:uid="{00000000-0005-0000-0000-0000AB430000}"/>
    <cellStyle name="RowTitles1-Detail 3 3 5 2 2 2" xfId="22573" xr:uid="{00000000-0005-0000-0000-0000AC430000}"/>
    <cellStyle name="RowTitles1-Detail 3 3 5 2 2 2 2" xfId="34254" xr:uid="{00000000-0005-0000-0000-0000AD430000}"/>
    <cellStyle name="RowTitles1-Detail 3 3 5 2 2 3" xfId="31454" xr:uid="{00000000-0005-0000-0000-0000AE430000}"/>
    <cellStyle name="RowTitles1-Detail 3 3 5 2 3" xfId="15820" xr:uid="{00000000-0005-0000-0000-0000AF430000}"/>
    <cellStyle name="RowTitles1-Detail 3 3 5 2 3 2" xfId="28486" xr:uid="{00000000-0005-0000-0000-0000B0430000}"/>
    <cellStyle name="RowTitles1-Detail 3 3 5 2 3 2 2" xfId="37273" xr:uid="{00000000-0005-0000-0000-0000B1430000}"/>
    <cellStyle name="RowTitles1-Detail 3 3 5 2 4" xfId="6664" xr:uid="{00000000-0005-0000-0000-0000B2430000}"/>
    <cellStyle name="RowTitles1-Detail 3 3 5 2 4 2" xfId="24641" xr:uid="{00000000-0005-0000-0000-0000B3430000}"/>
    <cellStyle name="RowTitles1-Detail 3 3 5 2 5" xfId="26740" xr:uid="{00000000-0005-0000-0000-0000B4430000}"/>
    <cellStyle name="RowTitles1-Detail 3 3 5 3" xfId="3469" xr:uid="{00000000-0005-0000-0000-0000B5430000}"/>
    <cellStyle name="RowTitles1-Detail 3 3 5 3 2" xfId="13103" xr:uid="{00000000-0005-0000-0000-0000B6430000}"/>
    <cellStyle name="RowTitles1-Detail 3 3 5 3 2 2" xfId="23471" xr:uid="{00000000-0005-0000-0000-0000B7430000}"/>
    <cellStyle name="RowTitles1-Detail 3 3 5 3 2 2 2" xfId="34938" xr:uid="{00000000-0005-0000-0000-0000B8430000}"/>
    <cellStyle name="RowTitles1-Detail 3 3 5 3 2 3" xfId="32296" xr:uid="{00000000-0005-0000-0000-0000B9430000}"/>
    <cellStyle name="RowTitles1-Detail 3 3 5 3 3" xfId="16712" xr:uid="{00000000-0005-0000-0000-0000BA430000}"/>
    <cellStyle name="RowTitles1-Detail 3 3 5 3 3 2" xfId="29378" xr:uid="{00000000-0005-0000-0000-0000BB430000}"/>
    <cellStyle name="RowTitles1-Detail 3 3 5 3 3 2 2" xfId="38161" xr:uid="{00000000-0005-0000-0000-0000BC430000}"/>
    <cellStyle name="RowTitles1-Detail 3 3 5 3 4" xfId="8171" xr:uid="{00000000-0005-0000-0000-0000BD430000}"/>
    <cellStyle name="RowTitles1-Detail 3 3 5 3 4 2" xfId="20160" xr:uid="{00000000-0005-0000-0000-0000BE430000}"/>
    <cellStyle name="RowTitles1-Detail 3 3 5 3 5" xfId="25893" xr:uid="{00000000-0005-0000-0000-0000BF430000}"/>
    <cellStyle name="RowTitles1-Detail 3 3 5 4" xfId="8729" xr:uid="{00000000-0005-0000-0000-0000C0430000}"/>
    <cellStyle name="RowTitles1-Detail 3 3 5 4 2" xfId="25276" xr:uid="{00000000-0005-0000-0000-0000C1430000}"/>
    <cellStyle name="RowTitles1-Detail 3 3 5 5" xfId="10471" xr:uid="{00000000-0005-0000-0000-0000C2430000}"/>
    <cellStyle name="RowTitles1-Detail 3 3 5 5 2" xfId="20974" xr:uid="{00000000-0005-0000-0000-0000C3430000}"/>
    <cellStyle name="RowTitles1-Detail 3 3 5 5 2 2" xfId="33366" xr:uid="{00000000-0005-0000-0000-0000C4430000}"/>
    <cellStyle name="RowTitles1-Detail 3 3 5 5 3" xfId="30472" xr:uid="{00000000-0005-0000-0000-0000C5430000}"/>
    <cellStyle name="RowTitles1-Detail 3 3 5 6" xfId="10586" xr:uid="{00000000-0005-0000-0000-0000C6430000}"/>
    <cellStyle name="RowTitles1-Detail 3 3 5 6 2" xfId="24758" xr:uid="{00000000-0005-0000-0000-0000C7430000}"/>
    <cellStyle name="RowTitles1-Detail 3 3 5 6 2 2" xfId="35663" xr:uid="{00000000-0005-0000-0000-0000C8430000}"/>
    <cellStyle name="RowTitles1-Detail 3 3 6" xfId="961" xr:uid="{00000000-0005-0000-0000-0000C9430000}"/>
    <cellStyle name="RowTitles1-Detail 3 3 6 2" xfId="2533" xr:uid="{00000000-0005-0000-0000-0000CA430000}"/>
    <cellStyle name="RowTitles1-Detail 3 3 6 2 2" xfId="12174" xr:uid="{00000000-0005-0000-0000-0000CB430000}"/>
    <cellStyle name="RowTitles1-Detail 3 3 6 2 2 2" xfId="22574" xr:uid="{00000000-0005-0000-0000-0000CC430000}"/>
    <cellStyle name="RowTitles1-Detail 3 3 6 2 2 2 2" xfId="34255" xr:uid="{00000000-0005-0000-0000-0000CD430000}"/>
    <cellStyle name="RowTitles1-Detail 3 3 6 2 2 3" xfId="31455" xr:uid="{00000000-0005-0000-0000-0000CE430000}"/>
    <cellStyle name="RowTitles1-Detail 3 3 6 2 3" xfId="15821" xr:uid="{00000000-0005-0000-0000-0000CF430000}"/>
    <cellStyle name="RowTitles1-Detail 3 3 6 2 3 2" xfId="28487" xr:uid="{00000000-0005-0000-0000-0000D0430000}"/>
    <cellStyle name="RowTitles1-Detail 3 3 6 2 3 2 2" xfId="37274" xr:uid="{00000000-0005-0000-0000-0000D1430000}"/>
    <cellStyle name="RowTitles1-Detail 3 3 6 2 4" xfId="6583" xr:uid="{00000000-0005-0000-0000-0000D2430000}"/>
    <cellStyle name="RowTitles1-Detail 3 3 6 2 4 2" xfId="21276" xr:uid="{00000000-0005-0000-0000-0000D3430000}"/>
    <cellStyle name="RowTitles1-Detail 3 3 6 2 5" xfId="25033" xr:uid="{00000000-0005-0000-0000-0000D4430000}"/>
    <cellStyle name="RowTitles1-Detail 3 3 6 3" xfId="3739" xr:uid="{00000000-0005-0000-0000-0000D5430000}"/>
    <cellStyle name="RowTitles1-Detail 3 3 6 3 2" xfId="13366" xr:uid="{00000000-0005-0000-0000-0000D6430000}"/>
    <cellStyle name="RowTitles1-Detail 3 3 6 3 2 2" xfId="23731" xr:uid="{00000000-0005-0000-0000-0000D7430000}"/>
    <cellStyle name="RowTitles1-Detail 3 3 6 3 2 2 2" xfId="35102" xr:uid="{00000000-0005-0000-0000-0000D8430000}"/>
    <cellStyle name="RowTitles1-Detail 3 3 6 3 2 3" xfId="32485" xr:uid="{00000000-0005-0000-0000-0000D9430000}"/>
    <cellStyle name="RowTitles1-Detail 3 3 6 3 3" xfId="16965" xr:uid="{00000000-0005-0000-0000-0000DA430000}"/>
    <cellStyle name="RowTitles1-Detail 3 3 6 3 3 2" xfId="29631" xr:uid="{00000000-0005-0000-0000-0000DB430000}"/>
    <cellStyle name="RowTitles1-Detail 3 3 6 3 3 2 2" xfId="38410" xr:uid="{00000000-0005-0000-0000-0000DC430000}"/>
    <cellStyle name="RowTitles1-Detail 3 3 6 3 4" xfId="8083" xr:uid="{00000000-0005-0000-0000-0000DD430000}"/>
    <cellStyle name="RowTitles1-Detail 3 3 6 3 4 2" xfId="18207" xr:uid="{00000000-0005-0000-0000-0000DE430000}"/>
    <cellStyle name="RowTitles1-Detail 3 3 6 3 5" xfId="21207" xr:uid="{00000000-0005-0000-0000-0000DF430000}"/>
    <cellStyle name="RowTitles1-Detail 3 3 6 4" xfId="8786" xr:uid="{00000000-0005-0000-0000-0000E0430000}"/>
    <cellStyle name="RowTitles1-Detail 3 3 6 4 2" xfId="18682" xr:uid="{00000000-0005-0000-0000-0000E1430000}"/>
    <cellStyle name="RowTitles1-Detail 3 3 6 5" xfId="14368" xr:uid="{00000000-0005-0000-0000-0000E2430000}"/>
    <cellStyle name="RowTitles1-Detail 3 3 6 5 2" xfId="27065" xr:uid="{00000000-0005-0000-0000-0000E3430000}"/>
    <cellStyle name="RowTitles1-Detail 3 3 6 5 2 2" xfId="35904" xr:uid="{00000000-0005-0000-0000-0000E4430000}"/>
    <cellStyle name="RowTitles1-Detail 3 3 6 6" xfId="5138" xr:uid="{00000000-0005-0000-0000-0000E5430000}"/>
    <cellStyle name="RowTitles1-Detail 3 3 6 6 2" xfId="19713" xr:uid="{00000000-0005-0000-0000-0000E6430000}"/>
    <cellStyle name="RowTitles1-Detail 3 3 6 7" xfId="24852" xr:uid="{00000000-0005-0000-0000-0000E7430000}"/>
    <cellStyle name="RowTitles1-Detail 3 3 7" xfId="1198" xr:uid="{00000000-0005-0000-0000-0000E8430000}"/>
    <cellStyle name="RowTitles1-Detail 3 3 7 2" xfId="2534" xr:uid="{00000000-0005-0000-0000-0000E9430000}"/>
    <cellStyle name="RowTitles1-Detail 3 3 7 2 2" xfId="12175" xr:uid="{00000000-0005-0000-0000-0000EA430000}"/>
    <cellStyle name="RowTitles1-Detail 3 3 7 2 2 2" xfId="22575" xr:uid="{00000000-0005-0000-0000-0000EB430000}"/>
    <cellStyle name="RowTitles1-Detail 3 3 7 2 2 2 2" xfId="34256" xr:uid="{00000000-0005-0000-0000-0000EC430000}"/>
    <cellStyle name="RowTitles1-Detail 3 3 7 2 2 3" xfId="31456" xr:uid="{00000000-0005-0000-0000-0000ED430000}"/>
    <cellStyle name="RowTitles1-Detail 3 3 7 2 3" xfId="15822" xr:uid="{00000000-0005-0000-0000-0000EE430000}"/>
    <cellStyle name="RowTitles1-Detail 3 3 7 2 3 2" xfId="28488" xr:uid="{00000000-0005-0000-0000-0000EF430000}"/>
    <cellStyle name="RowTitles1-Detail 3 3 7 2 3 2 2" xfId="37275" xr:uid="{00000000-0005-0000-0000-0000F0430000}"/>
    <cellStyle name="RowTitles1-Detail 3 3 7 2 4" xfId="7051" xr:uid="{00000000-0005-0000-0000-0000F1430000}"/>
    <cellStyle name="RowTitles1-Detail 3 3 7 2 4 2" xfId="18927" xr:uid="{00000000-0005-0000-0000-0000F2430000}"/>
    <cellStyle name="RowTitles1-Detail 3 3 7 2 5" xfId="25179" xr:uid="{00000000-0005-0000-0000-0000F3430000}"/>
    <cellStyle name="RowTitles1-Detail 3 3 7 3" xfId="3976" xr:uid="{00000000-0005-0000-0000-0000F4430000}"/>
    <cellStyle name="RowTitles1-Detail 3 3 7 3 2" xfId="13598" xr:uid="{00000000-0005-0000-0000-0000F5430000}"/>
    <cellStyle name="RowTitles1-Detail 3 3 7 3 2 2" xfId="23955" xr:uid="{00000000-0005-0000-0000-0000F6430000}"/>
    <cellStyle name="RowTitles1-Detail 3 3 7 3 2 2 2" xfId="35249" xr:uid="{00000000-0005-0000-0000-0000F7430000}"/>
    <cellStyle name="RowTitles1-Detail 3 3 7 3 2 3" xfId="32658" xr:uid="{00000000-0005-0000-0000-0000F8430000}"/>
    <cellStyle name="RowTitles1-Detail 3 3 7 3 3" xfId="17182" xr:uid="{00000000-0005-0000-0000-0000F9430000}"/>
    <cellStyle name="RowTitles1-Detail 3 3 7 3 3 2" xfId="29848" xr:uid="{00000000-0005-0000-0000-0000FA430000}"/>
    <cellStyle name="RowTitles1-Detail 3 3 7 3 3 2 2" xfId="38625" xr:uid="{00000000-0005-0000-0000-0000FB430000}"/>
    <cellStyle name="RowTitles1-Detail 3 3 7 3 4" xfId="8559" xr:uid="{00000000-0005-0000-0000-0000FC430000}"/>
    <cellStyle name="RowTitles1-Detail 3 3 7 3 4 2" xfId="26746" xr:uid="{00000000-0005-0000-0000-0000FD430000}"/>
    <cellStyle name="RowTitles1-Detail 3 3 7 3 5" xfId="25207" xr:uid="{00000000-0005-0000-0000-0000FE430000}"/>
    <cellStyle name="RowTitles1-Detail 3 3 7 4" xfId="9355" xr:uid="{00000000-0005-0000-0000-0000FF430000}"/>
    <cellStyle name="RowTitles1-Detail 3 3 7 4 2" xfId="20727" xr:uid="{00000000-0005-0000-0000-000000440000}"/>
    <cellStyle name="RowTitles1-Detail 3 3 7 5" xfId="10869" xr:uid="{00000000-0005-0000-0000-000001440000}"/>
    <cellStyle name="RowTitles1-Detail 3 3 7 5 2" xfId="21314" xr:uid="{00000000-0005-0000-0000-000002440000}"/>
    <cellStyle name="RowTitles1-Detail 3 3 7 5 2 2" xfId="33534" xr:uid="{00000000-0005-0000-0000-000003440000}"/>
    <cellStyle name="RowTitles1-Detail 3 3 7 5 3" xfId="30673" xr:uid="{00000000-0005-0000-0000-000004440000}"/>
    <cellStyle name="RowTitles1-Detail 3 3 7 6" xfId="14576" xr:uid="{00000000-0005-0000-0000-000005440000}"/>
    <cellStyle name="RowTitles1-Detail 3 3 7 6 2" xfId="27265" xr:uid="{00000000-0005-0000-0000-000006440000}"/>
    <cellStyle name="RowTitles1-Detail 3 3 7 6 2 2" xfId="36096" xr:uid="{00000000-0005-0000-0000-000007440000}"/>
    <cellStyle name="RowTitles1-Detail 3 3 7 7" xfId="5511" xr:uid="{00000000-0005-0000-0000-000008440000}"/>
    <cellStyle name="RowTitles1-Detail 3 3 7 7 2" xfId="26594" xr:uid="{00000000-0005-0000-0000-000009440000}"/>
    <cellStyle name="RowTitles1-Detail 3 3 7 8" xfId="20408" xr:uid="{00000000-0005-0000-0000-00000A440000}"/>
    <cellStyle name="RowTitles1-Detail 3 3 8" xfId="1419" xr:uid="{00000000-0005-0000-0000-00000B440000}"/>
    <cellStyle name="RowTitles1-Detail 3 3 8 2" xfId="2535" xr:uid="{00000000-0005-0000-0000-00000C440000}"/>
    <cellStyle name="RowTitles1-Detail 3 3 8 2 2" xfId="12176" xr:uid="{00000000-0005-0000-0000-00000D440000}"/>
    <cellStyle name="RowTitles1-Detail 3 3 8 2 2 2" xfId="22576" xr:uid="{00000000-0005-0000-0000-00000E440000}"/>
    <cellStyle name="RowTitles1-Detail 3 3 8 2 2 2 2" xfId="34257" xr:uid="{00000000-0005-0000-0000-00000F440000}"/>
    <cellStyle name="RowTitles1-Detail 3 3 8 2 2 3" xfId="31457" xr:uid="{00000000-0005-0000-0000-000010440000}"/>
    <cellStyle name="RowTitles1-Detail 3 3 8 2 3" xfId="15823" xr:uid="{00000000-0005-0000-0000-000011440000}"/>
    <cellStyle name="RowTitles1-Detail 3 3 8 2 3 2" xfId="28489" xr:uid="{00000000-0005-0000-0000-000012440000}"/>
    <cellStyle name="RowTitles1-Detail 3 3 8 2 3 2 2" xfId="37276" xr:uid="{00000000-0005-0000-0000-000013440000}"/>
    <cellStyle name="RowTitles1-Detail 3 3 8 2 4" xfId="7451" xr:uid="{00000000-0005-0000-0000-000014440000}"/>
    <cellStyle name="RowTitles1-Detail 3 3 8 2 4 2" xfId="24695" xr:uid="{00000000-0005-0000-0000-000015440000}"/>
    <cellStyle name="RowTitles1-Detail 3 3 8 2 5" xfId="19196" xr:uid="{00000000-0005-0000-0000-000016440000}"/>
    <cellStyle name="RowTitles1-Detail 3 3 8 3" xfId="4197" xr:uid="{00000000-0005-0000-0000-000017440000}"/>
    <cellStyle name="RowTitles1-Detail 3 3 8 3 2" xfId="13819" xr:uid="{00000000-0005-0000-0000-000018440000}"/>
    <cellStyle name="RowTitles1-Detail 3 3 8 3 2 2" xfId="24164" xr:uid="{00000000-0005-0000-0000-000019440000}"/>
    <cellStyle name="RowTitles1-Detail 3 3 8 3 2 2 2" xfId="35392" xr:uid="{00000000-0005-0000-0000-00001A440000}"/>
    <cellStyle name="RowTitles1-Detail 3 3 8 3 2 3" xfId="32822" xr:uid="{00000000-0005-0000-0000-00001B440000}"/>
    <cellStyle name="RowTitles1-Detail 3 3 8 3 3" xfId="17385" xr:uid="{00000000-0005-0000-0000-00001C440000}"/>
    <cellStyle name="RowTitles1-Detail 3 3 8 3 3 2" xfId="30051" xr:uid="{00000000-0005-0000-0000-00001D440000}"/>
    <cellStyle name="RowTitles1-Detail 3 3 8 3 3 2 2" xfId="38828" xr:uid="{00000000-0005-0000-0000-00001E440000}"/>
    <cellStyle name="RowTitles1-Detail 3 3 8 3 4" xfId="9774" xr:uid="{00000000-0005-0000-0000-00001F440000}"/>
    <cellStyle name="RowTitles1-Detail 3 3 8 3 4 2" xfId="25341" xr:uid="{00000000-0005-0000-0000-000020440000}"/>
    <cellStyle name="RowTitles1-Detail 3 3 8 3 5" xfId="25920" xr:uid="{00000000-0005-0000-0000-000021440000}"/>
    <cellStyle name="RowTitles1-Detail 3 3 8 4" xfId="11090" xr:uid="{00000000-0005-0000-0000-000022440000}"/>
    <cellStyle name="RowTitles1-Detail 3 3 8 4 2" xfId="21524" xr:uid="{00000000-0005-0000-0000-000023440000}"/>
    <cellStyle name="RowTitles1-Detail 3 3 8 4 2 2" xfId="33677" xr:uid="{00000000-0005-0000-0000-000024440000}"/>
    <cellStyle name="RowTitles1-Detail 3 3 8 4 3" xfId="30837" xr:uid="{00000000-0005-0000-0000-000025440000}"/>
    <cellStyle name="RowTitles1-Detail 3 3 8 5" xfId="14797" xr:uid="{00000000-0005-0000-0000-000026440000}"/>
    <cellStyle name="RowTitles1-Detail 3 3 8 5 2" xfId="27478" xr:uid="{00000000-0005-0000-0000-000027440000}"/>
    <cellStyle name="RowTitles1-Detail 3 3 8 5 2 2" xfId="36299" xr:uid="{00000000-0005-0000-0000-000028440000}"/>
    <cellStyle name="RowTitles1-Detail 3 3 8 6" xfId="5906" xr:uid="{00000000-0005-0000-0000-000029440000}"/>
    <cellStyle name="RowTitles1-Detail 3 3 8 6 2" xfId="17792" xr:uid="{00000000-0005-0000-0000-00002A440000}"/>
    <cellStyle name="RowTitles1-Detail 3 3 8 7" xfId="25063" xr:uid="{00000000-0005-0000-0000-00002B440000}"/>
    <cellStyle name="RowTitles1-Detail 3 3 9" xfId="1624" xr:uid="{00000000-0005-0000-0000-00002C440000}"/>
    <cellStyle name="RowTitles1-Detail 3 3 9 2" xfId="2536" xr:uid="{00000000-0005-0000-0000-00002D440000}"/>
    <cellStyle name="RowTitles1-Detail 3 3 9 2 2" xfId="12177" xr:uid="{00000000-0005-0000-0000-00002E440000}"/>
    <cellStyle name="RowTitles1-Detail 3 3 9 2 2 2" xfId="22577" xr:uid="{00000000-0005-0000-0000-00002F440000}"/>
    <cellStyle name="RowTitles1-Detail 3 3 9 2 2 2 2" xfId="34258" xr:uid="{00000000-0005-0000-0000-000030440000}"/>
    <cellStyle name="RowTitles1-Detail 3 3 9 2 2 3" xfId="31458" xr:uid="{00000000-0005-0000-0000-000031440000}"/>
    <cellStyle name="RowTitles1-Detail 3 3 9 2 3" xfId="15824" xr:uid="{00000000-0005-0000-0000-000032440000}"/>
    <cellStyle name="RowTitles1-Detail 3 3 9 2 3 2" xfId="28490" xr:uid="{00000000-0005-0000-0000-000033440000}"/>
    <cellStyle name="RowTitles1-Detail 3 3 9 2 3 2 2" xfId="37277" xr:uid="{00000000-0005-0000-0000-000034440000}"/>
    <cellStyle name="RowTitles1-Detail 3 3 9 2 4" xfId="7452" xr:uid="{00000000-0005-0000-0000-000035440000}"/>
    <cellStyle name="RowTitles1-Detail 3 3 9 2 4 2" xfId="17781" xr:uid="{00000000-0005-0000-0000-000036440000}"/>
    <cellStyle name="RowTitles1-Detail 3 3 9 2 5" xfId="20667" xr:uid="{00000000-0005-0000-0000-000037440000}"/>
    <cellStyle name="RowTitles1-Detail 3 3 9 3" xfId="4402" xr:uid="{00000000-0005-0000-0000-000038440000}"/>
    <cellStyle name="RowTitles1-Detail 3 3 9 3 2" xfId="14024" xr:uid="{00000000-0005-0000-0000-000039440000}"/>
    <cellStyle name="RowTitles1-Detail 3 3 9 3 2 2" xfId="24361" xr:uid="{00000000-0005-0000-0000-00003A440000}"/>
    <cellStyle name="RowTitles1-Detail 3 3 9 3 2 2 2" xfId="35526" xr:uid="{00000000-0005-0000-0000-00003B440000}"/>
    <cellStyle name="RowTitles1-Detail 3 3 9 3 2 3" xfId="32977" xr:uid="{00000000-0005-0000-0000-00003C440000}"/>
    <cellStyle name="RowTitles1-Detail 3 3 9 3 3" xfId="17575" xr:uid="{00000000-0005-0000-0000-00003D440000}"/>
    <cellStyle name="RowTitles1-Detail 3 3 9 3 3 2" xfId="30241" xr:uid="{00000000-0005-0000-0000-00003E440000}"/>
    <cellStyle name="RowTitles1-Detail 3 3 9 3 3 2 2" xfId="39018" xr:uid="{00000000-0005-0000-0000-00003F440000}"/>
    <cellStyle name="RowTitles1-Detail 3 3 9 3 4" xfId="9775" xr:uid="{00000000-0005-0000-0000-000040440000}"/>
    <cellStyle name="RowTitles1-Detail 3 3 9 3 4 2" xfId="24865" xr:uid="{00000000-0005-0000-0000-000041440000}"/>
    <cellStyle name="RowTitles1-Detail 3 3 9 3 5" xfId="18506" xr:uid="{00000000-0005-0000-0000-000042440000}"/>
    <cellStyle name="RowTitles1-Detail 3 3 9 4" xfId="11295" xr:uid="{00000000-0005-0000-0000-000043440000}"/>
    <cellStyle name="RowTitles1-Detail 3 3 9 4 2" xfId="21724" xr:uid="{00000000-0005-0000-0000-000044440000}"/>
    <cellStyle name="RowTitles1-Detail 3 3 9 4 2 2" xfId="33811" xr:uid="{00000000-0005-0000-0000-000045440000}"/>
    <cellStyle name="RowTitles1-Detail 3 3 9 4 3" xfId="30992" xr:uid="{00000000-0005-0000-0000-000046440000}"/>
    <cellStyle name="RowTitles1-Detail 3 3 9 5" xfId="15002" xr:uid="{00000000-0005-0000-0000-000047440000}"/>
    <cellStyle name="RowTitles1-Detail 3 3 9 5 2" xfId="27675" xr:uid="{00000000-0005-0000-0000-000048440000}"/>
    <cellStyle name="RowTitles1-Detail 3 3 9 5 2 2" xfId="36489" xr:uid="{00000000-0005-0000-0000-000049440000}"/>
    <cellStyle name="RowTitles1-Detail 3 3 9 6" xfId="5907" xr:uid="{00000000-0005-0000-0000-00004A440000}"/>
    <cellStyle name="RowTitles1-Detail 3 3 9 6 2" xfId="20371" xr:uid="{00000000-0005-0000-0000-00004B440000}"/>
    <cellStyle name="RowTitles1-Detail 3 3 9 7" xfId="25382" xr:uid="{00000000-0005-0000-0000-00004C440000}"/>
    <cellStyle name="RowTitles1-Detail 3 3_STUD aligned by INSTIT" xfId="4987" xr:uid="{00000000-0005-0000-0000-00004D440000}"/>
    <cellStyle name="RowTitles1-Detail 3 4" xfId="388" xr:uid="{00000000-0005-0000-0000-00004E440000}"/>
    <cellStyle name="RowTitles1-Detail 3 4 2" xfId="744" xr:uid="{00000000-0005-0000-0000-00004F440000}"/>
    <cellStyle name="RowTitles1-Detail 3 4 2 2" xfId="2538" xr:uid="{00000000-0005-0000-0000-000050440000}"/>
    <cellStyle name="RowTitles1-Detail 3 4 2 2 2" xfId="12179" xr:uid="{00000000-0005-0000-0000-000051440000}"/>
    <cellStyle name="RowTitles1-Detail 3 4 2 2 2 2" xfId="22579" xr:uid="{00000000-0005-0000-0000-000052440000}"/>
    <cellStyle name="RowTitles1-Detail 3 4 2 2 2 2 2" xfId="34260" xr:uid="{00000000-0005-0000-0000-000053440000}"/>
    <cellStyle name="RowTitles1-Detail 3 4 2 2 2 3" xfId="31460" xr:uid="{00000000-0005-0000-0000-000054440000}"/>
    <cellStyle name="RowTitles1-Detail 3 4 2 2 3" xfId="15826" xr:uid="{00000000-0005-0000-0000-000055440000}"/>
    <cellStyle name="RowTitles1-Detail 3 4 2 2 3 2" xfId="28492" xr:uid="{00000000-0005-0000-0000-000056440000}"/>
    <cellStyle name="RowTitles1-Detail 3 4 2 2 3 2 2" xfId="37279" xr:uid="{00000000-0005-0000-0000-000057440000}"/>
    <cellStyle name="RowTitles1-Detail 3 4 2 2 4" xfId="6868" xr:uid="{00000000-0005-0000-0000-000058440000}"/>
    <cellStyle name="RowTitles1-Detail 3 4 2 2 4 2" xfId="25531" xr:uid="{00000000-0005-0000-0000-000059440000}"/>
    <cellStyle name="RowTitles1-Detail 3 4 2 2 5" xfId="19334" xr:uid="{00000000-0005-0000-0000-00005A440000}"/>
    <cellStyle name="RowTitles1-Detail 3 4 2 3" xfId="3525" xr:uid="{00000000-0005-0000-0000-00005B440000}"/>
    <cellStyle name="RowTitles1-Detail 3 4 2 3 2" xfId="13157" xr:uid="{00000000-0005-0000-0000-00005C440000}"/>
    <cellStyle name="RowTitles1-Detail 3 4 2 3 2 2" xfId="23524" xr:uid="{00000000-0005-0000-0000-00005D440000}"/>
    <cellStyle name="RowTitles1-Detail 3 4 2 3 2 2 2" xfId="34974" xr:uid="{00000000-0005-0000-0000-00005E440000}"/>
    <cellStyle name="RowTitles1-Detail 3 4 2 3 2 3" xfId="32337" xr:uid="{00000000-0005-0000-0000-00005F440000}"/>
    <cellStyle name="RowTitles1-Detail 3 4 2 3 3" xfId="16766" xr:uid="{00000000-0005-0000-0000-000060440000}"/>
    <cellStyle name="RowTitles1-Detail 3 4 2 3 3 2" xfId="29432" xr:uid="{00000000-0005-0000-0000-000061440000}"/>
    <cellStyle name="RowTitles1-Detail 3 4 2 3 3 2 2" xfId="38213" xr:uid="{00000000-0005-0000-0000-000062440000}"/>
    <cellStyle name="RowTitles1-Detail 3 4 2 3 4" xfId="8375" xr:uid="{00000000-0005-0000-0000-000063440000}"/>
    <cellStyle name="RowTitles1-Detail 3 4 2 3 4 2" xfId="25270" xr:uid="{00000000-0005-0000-0000-000064440000}"/>
    <cellStyle name="RowTitles1-Detail 3 4 2 3 5" xfId="18519" xr:uid="{00000000-0005-0000-0000-000065440000}"/>
    <cellStyle name="RowTitles1-Detail 3 4 2 4" xfId="9169" xr:uid="{00000000-0005-0000-0000-000066440000}"/>
    <cellStyle name="RowTitles1-Detail 3 4 2 4 2" xfId="19067" xr:uid="{00000000-0005-0000-0000-000067440000}"/>
    <cellStyle name="RowTitles1-Detail 3 4 2 5" xfId="10213" xr:uid="{00000000-0005-0000-0000-000068440000}"/>
    <cellStyle name="RowTitles1-Detail 3 4 2 5 2" xfId="25009" xr:uid="{00000000-0005-0000-0000-000069440000}"/>
    <cellStyle name="RowTitles1-Detail 3 4 2 5 2 2" xfId="35677" xr:uid="{00000000-0005-0000-0000-00006A440000}"/>
    <cellStyle name="RowTitles1-Detail 3 4 3" xfId="1023" xr:uid="{00000000-0005-0000-0000-00006B440000}"/>
    <cellStyle name="RowTitles1-Detail 3 4 3 2" xfId="2539" xr:uid="{00000000-0005-0000-0000-00006C440000}"/>
    <cellStyle name="RowTitles1-Detail 3 4 3 2 2" xfId="12180" xr:uid="{00000000-0005-0000-0000-00006D440000}"/>
    <cellStyle name="RowTitles1-Detail 3 4 3 2 2 2" xfId="22580" xr:uid="{00000000-0005-0000-0000-00006E440000}"/>
    <cellStyle name="RowTitles1-Detail 3 4 3 2 2 2 2" xfId="34261" xr:uid="{00000000-0005-0000-0000-00006F440000}"/>
    <cellStyle name="RowTitles1-Detail 3 4 3 2 2 3" xfId="31461" xr:uid="{00000000-0005-0000-0000-000070440000}"/>
    <cellStyle name="RowTitles1-Detail 3 4 3 2 3" xfId="15827" xr:uid="{00000000-0005-0000-0000-000071440000}"/>
    <cellStyle name="RowTitles1-Detail 3 4 3 2 3 2" xfId="28493" xr:uid="{00000000-0005-0000-0000-000072440000}"/>
    <cellStyle name="RowTitles1-Detail 3 4 3 2 3 2 2" xfId="37280" xr:uid="{00000000-0005-0000-0000-000073440000}"/>
    <cellStyle name="RowTitles1-Detail 3 4 3 2 4" xfId="7091" xr:uid="{00000000-0005-0000-0000-000074440000}"/>
    <cellStyle name="RowTitles1-Detail 3 4 3 2 4 2" xfId="19761" xr:uid="{00000000-0005-0000-0000-000075440000}"/>
    <cellStyle name="RowTitles1-Detail 3 4 3 2 5" xfId="18527" xr:uid="{00000000-0005-0000-0000-000076440000}"/>
    <cellStyle name="RowTitles1-Detail 3 4 3 3" xfId="3801" xr:uid="{00000000-0005-0000-0000-000077440000}"/>
    <cellStyle name="RowTitles1-Detail 3 4 3 3 2" xfId="13428" xr:uid="{00000000-0005-0000-0000-000078440000}"/>
    <cellStyle name="RowTitles1-Detail 3 4 3 3 2 2" xfId="23789" xr:uid="{00000000-0005-0000-0000-000079440000}"/>
    <cellStyle name="RowTitles1-Detail 3 4 3 3 2 2 2" xfId="35139" xr:uid="{00000000-0005-0000-0000-00007A440000}"/>
    <cellStyle name="RowTitles1-Detail 3 4 3 3 2 3" xfId="32530" xr:uid="{00000000-0005-0000-0000-00007B440000}"/>
    <cellStyle name="RowTitles1-Detail 3 4 3 3 3" xfId="17021" xr:uid="{00000000-0005-0000-0000-00007C440000}"/>
    <cellStyle name="RowTitles1-Detail 3 4 3 3 3 2" xfId="29687" xr:uid="{00000000-0005-0000-0000-00007D440000}"/>
    <cellStyle name="RowTitles1-Detail 3 4 3 3 3 2 2" xfId="38466" xr:uid="{00000000-0005-0000-0000-00007E440000}"/>
    <cellStyle name="RowTitles1-Detail 3 4 3 3 4" xfId="8599" xr:uid="{00000000-0005-0000-0000-00007F440000}"/>
    <cellStyle name="RowTitles1-Detail 3 4 3 3 4 2" xfId="20311" xr:uid="{00000000-0005-0000-0000-000080440000}"/>
    <cellStyle name="RowTitles1-Detail 3 4 3 3 5" xfId="26202" xr:uid="{00000000-0005-0000-0000-000081440000}"/>
    <cellStyle name="RowTitles1-Detail 3 4 3 4" xfId="9395" xr:uid="{00000000-0005-0000-0000-000082440000}"/>
    <cellStyle name="RowTitles1-Detail 3 4 3 4 2" xfId="18317" xr:uid="{00000000-0005-0000-0000-000083440000}"/>
    <cellStyle name="RowTitles1-Detail 3 4 3 5" xfId="10745" xr:uid="{00000000-0005-0000-0000-000084440000}"/>
    <cellStyle name="RowTitles1-Detail 3 4 3 5 2" xfId="21213" xr:uid="{00000000-0005-0000-0000-000085440000}"/>
    <cellStyle name="RowTitles1-Detail 3 4 3 5 2 2" xfId="33481" xr:uid="{00000000-0005-0000-0000-000086440000}"/>
    <cellStyle name="RowTitles1-Detail 3 4 3 5 3" xfId="30609" xr:uid="{00000000-0005-0000-0000-000087440000}"/>
    <cellStyle name="RowTitles1-Detail 3 4 3 6" xfId="14426" xr:uid="{00000000-0005-0000-0000-000088440000}"/>
    <cellStyle name="RowTitles1-Detail 3 4 3 6 2" xfId="27119" xr:uid="{00000000-0005-0000-0000-000089440000}"/>
    <cellStyle name="RowTitles1-Detail 3 4 3 6 2 2" xfId="35956" xr:uid="{00000000-0005-0000-0000-00008A440000}"/>
    <cellStyle name="RowTitles1-Detail 3 4 3 7" xfId="5550" xr:uid="{00000000-0005-0000-0000-00008B440000}"/>
    <cellStyle name="RowTitles1-Detail 3 4 3 7 2" xfId="24953" xr:uid="{00000000-0005-0000-0000-00008C440000}"/>
    <cellStyle name="RowTitles1-Detail 3 4 3 8" xfId="17814" xr:uid="{00000000-0005-0000-0000-00008D440000}"/>
    <cellStyle name="RowTitles1-Detail 3 4 4" xfId="1256" xr:uid="{00000000-0005-0000-0000-00008E440000}"/>
    <cellStyle name="RowTitles1-Detail 3 4 4 2" xfId="2540" xr:uid="{00000000-0005-0000-0000-00008F440000}"/>
    <cellStyle name="RowTitles1-Detail 3 4 4 2 2" xfId="12181" xr:uid="{00000000-0005-0000-0000-000090440000}"/>
    <cellStyle name="RowTitles1-Detail 3 4 4 2 2 2" xfId="22581" xr:uid="{00000000-0005-0000-0000-000091440000}"/>
    <cellStyle name="RowTitles1-Detail 3 4 4 2 2 2 2" xfId="34262" xr:uid="{00000000-0005-0000-0000-000092440000}"/>
    <cellStyle name="RowTitles1-Detail 3 4 4 2 2 3" xfId="31462" xr:uid="{00000000-0005-0000-0000-000093440000}"/>
    <cellStyle name="RowTitles1-Detail 3 4 4 2 3" xfId="15828" xr:uid="{00000000-0005-0000-0000-000094440000}"/>
    <cellStyle name="RowTitles1-Detail 3 4 4 2 3 2" xfId="28494" xr:uid="{00000000-0005-0000-0000-000095440000}"/>
    <cellStyle name="RowTitles1-Detail 3 4 4 2 3 2 2" xfId="37281" xr:uid="{00000000-0005-0000-0000-000096440000}"/>
    <cellStyle name="RowTitles1-Detail 3 4 4 2 4" xfId="7453" xr:uid="{00000000-0005-0000-0000-000097440000}"/>
    <cellStyle name="RowTitles1-Detail 3 4 4 2 4 2" xfId="20220" xr:uid="{00000000-0005-0000-0000-000098440000}"/>
    <cellStyle name="RowTitles1-Detail 3 4 4 2 5" xfId="19596" xr:uid="{00000000-0005-0000-0000-000099440000}"/>
    <cellStyle name="RowTitles1-Detail 3 4 4 3" xfId="4034" xr:uid="{00000000-0005-0000-0000-00009A440000}"/>
    <cellStyle name="RowTitles1-Detail 3 4 4 3 2" xfId="13656" xr:uid="{00000000-0005-0000-0000-00009B440000}"/>
    <cellStyle name="RowTitles1-Detail 3 4 4 3 2 2" xfId="24008" xr:uid="{00000000-0005-0000-0000-00009C440000}"/>
    <cellStyle name="RowTitles1-Detail 3 4 4 3 2 2 2" xfId="35287" xr:uid="{00000000-0005-0000-0000-00009D440000}"/>
    <cellStyle name="RowTitles1-Detail 3 4 4 3 2 3" xfId="32701" xr:uid="{00000000-0005-0000-0000-00009E440000}"/>
    <cellStyle name="RowTitles1-Detail 3 4 4 3 3" xfId="17234" xr:uid="{00000000-0005-0000-0000-00009F440000}"/>
    <cellStyle name="RowTitles1-Detail 3 4 4 3 3 2" xfId="29900" xr:uid="{00000000-0005-0000-0000-0000A0440000}"/>
    <cellStyle name="RowTitles1-Detail 3 4 4 3 3 2 2" xfId="38677" xr:uid="{00000000-0005-0000-0000-0000A1440000}"/>
    <cellStyle name="RowTitles1-Detail 3 4 4 3 4" xfId="9776" xr:uid="{00000000-0005-0000-0000-0000A2440000}"/>
    <cellStyle name="RowTitles1-Detail 3 4 4 3 4 2" xfId="20572" xr:uid="{00000000-0005-0000-0000-0000A3440000}"/>
    <cellStyle name="RowTitles1-Detail 3 4 4 3 5" xfId="20653" xr:uid="{00000000-0005-0000-0000-0000A4440000}"/>
    <cellStyle name="RowTitles1-Detail 3 4 4 4" xfId="10927" xr:uid="{00000000-0005-0000-0000-0000A5440000}"/>
    <cellStyle name="RowTitles1-Detail 3 4 4 4 2" xfId="21367" xr:uid="{00000000-0005-0000-0000-0000A6440000}"/>
    <cellStyle name="RowTitles1-Detail 3 4 4 4 2 2" xfId="33572" xr:uid="{00000000-0005-0000-0000-0000A7440000}"/>
    <cellStyle name="RowTitles1-Detail 3 4 4 4 3" xfId="30716" xr:uid="{00000000-0005-0000-0000-0000A8440000}"/>
    <cellStyle name="RowTitles1-Detail 3 4 4 5" xfId="14634" xr:uid="{00000000-0005-0000-0000-0000A9440000}"/>
    <cellStyle name="RowTitles1-Detail 3 4 4 5 2" xfId="27319" xr:uid="{00000000-0005-0000-0000-0000AA440000}"/>
    <cellStyle name="RowTitles1-Detail 3 4 4 5 2 2" xfId="36148" xr:uid="{00000000-0005-0000-0000-0000AB440000}"/>
    <cellStyle name="RowTitles1-Detail 3 4 4 6" xfId="5908" xr:uid="{00000000-0005-0000-0000-0000AC440000}"/>
    <cellStyle name="RowTitles1-Detail 3 4 4 6 2" xfId="17930" xr:uid="{00000000-0005-0000-0000-0000AD440000}"/>
    <cellStyle name="RowTitles1-Detail 3 4 4 7" xfId="9010" xr:uid="{00000000-0005-0000-0000-0000AE440000}"/>
    <cellStyle name="RowTitles1-Detail 3 4 5" xfId="1473" xr:uid="{00000000-0005-0000-0000-0000AF440000}"/>
    <cellStyle name="RowTitles1-Detail 3 4 5 2" xfId="2541" xr:uid="{00000000-0005-0000-0000-0000B0440000}"/>
    <cellStyle name="RowTitles1-Detail 3 4 5 2 2" xfId="12182" xr:uid="{00000000-0005-0000-0000-0000B1440000}"/>
    <cellStyle name="RowTitles1-Detail 3 4 5 2 2 2" xfId="22582" xr:uid="{00000000-0005-0000-0000-0000B2440000}"/>
    <cellStyle name="RowTitles1-Detail 3 4 5 2 2 2 2" xfId="34263" xr:uid="{00000000-0005-0000-0000-0000B3440000}"/>
    <cellStyle name="RowTitles1-Detail 3 4 5 2 2 3" xfId="31463" xr:uid="{00000000-0005-0000-0000-0000B4440000}"/>
    <cellStyle name="RowTitles1-Detail 3 4 5 2 3" xfId="15829" xr:uid="{00000000-0005-0000-0000-0000B5440000}"/>
    <cellStyle name="RowTitles1-Detail 3 4 5 2 3 2" xfId="28495" xr:uid="{00000000-0005-0000-0000-0000B6440000}"/>
    <cellStyle name="RowTitles1-Detail 3 4 5 2 3 2 2" xfId="37282" xr:uid="{00000000-0005-0000-0000-0000B7440000}"/>
    <cellStyle name="RowTitles1-Detail 3 4 5 2 4" xfId="7454" xr:uid="{00000000-0005-0000-0000-0000B8440000}"/>
    <cellStyle name="RowTitles1-Detail 3 4 5 2 4 2" xfId="26149" xr:uid="{00000000-0005-0000-0000-0000B9440000}"/>
    <cellStyle name="RowTitles1-Detail 3 4 5 2 5" xfId="25608" xr:uid="{00000000-0005-0000-0000-0000BA440000}"/>
    <cellStyle name="RowTitles1-Detail 3 4 5 3" xfId="4251" xr:uid="{00000000-0005-0000-0000-0000BB440000}"/>
    <cellStyle name="RowTitles1-Detail 3 4 5 3 2" xfId="13873" xr:uid="{00000000-0005-0000-0000-0000BC440000}"/>
    <cellStyle name="RowTitles1-Detail 3 4 5 3 2 2" xfId="24215" xr:uid="{00000000-0005-0000-0000-0000BD440000}"/>
    <cellStyle name="RowTitles1-Detail 3 4 5 3 2 2 2" xfId="35428" xr:uid="{00000000-0005-0000-0000-0000BE440000}"/>
    <cellStyle name="RowTitles1-Detail 3 4 5 3 2 3" xfId="32863" xr:uid="{00000000-0005-0000-0000-0000BF440000}"/>
    <cellStyle name="RowTitles1-Detail 3 4 5 3 3" xfId="17433" xr:uid="{00000000-0005-0000-0000-0000C0440000}"/>
    <cellStyle name="RowTitles1-Detail 3 4 5 3 3 2" xfId="30099" xr:uid="{00000000-0005-0000-0000-0000C1440000}"/>
    <cellStyle name="RowTitles1-Detail 3 4 5 3 3 2 2" xfId="38876" xr:uid="{00000000-0005-0000-0000-0000C2440000}"/>
    <cellStyle name="RowTitles1-Detail 3 4 5 3 4" xfId="9777" xr:uid="{00000000-0005-0000-0000-0000C3440000}"/>
    <cellStyle name="RowTitles1-Detail 3 4 5 3 4 2" xfId="25693" xr:uid="{00000000-0005-0000-0000-0000C4440000}"/>
    <cellStyle name="RowTitles1-Detail 3 4 5 3 5" xfId="20282" xr:uid="{00000000-0005-0000-0000-0000C5440000}"/>
    <cellStyle name="RowTitles1-Detail 3 4 5 4" xfId="11144" xr:uid="{00000000-0005-0000-0000-0000C6440000}"/>
    <cellStyle name="RowTitles1-Detail 3 4 5 4 2" xfId="21575" xr:uid="{00000000-0005-0000-0000-0000C7440000}"/>
    <cellStyle name="RowTitles1-Detail 3 4 5 4 2 2" xfId="33713" xr:uid="{00000000-0005-0000-0000-0000C8440000}"/>
    <cellStyle name="RowTitles1-Detail 3 4 5 4 3" xfId="30878" xr:uid="{00000000-0005-0000-0000-0000C9440000}"/>
    <cellStyle name="RowTitles1-Detail 3 4 5 5" xfId="14851" xr:uid="{00000000-0005-0000-0000-0000CA440000}"/>
    <cellStyle name="RowTitles1-Detail 3 4 5 5 2" xfId="27528" xr:uid="{00000000-0005-0000-0000-0000CB440000}"/>
    <cellStyle name="RowTitles1-Detail 3 4 5 5 2 2" xfId="36347" xr:uid="{00000000-0005-0000-0000-0000CC440000}"/>
    <cellStyle name="RowTitles1-Detail 3 4 5 6" xfId="5909" xr:uid="{00000000-0005-0000-0000-0000CD440000}"/>
    <cellStyle name="RowTitles1-Detail 3 4 5 6 2" xfId="25552" xr:uid="{00000000-0005-0000-0000-0000CE440000}"/>
    <cellStyle name="RowTitles1-Detail 3 4 5 7" xfId="26794" xr:uid="{00000000-0005-0000-0000-0000CF440000}"/>
    <cellStyle name="RowTitles1-Detail 3 4 6" xfId="1675" xr:uid="{00000000-0005-0000-0000-0000D0440000}"/>
    <cellStyle name="RowTitles1-Detail 3 4 6 2" xfId="2542" xr:uid="{00000000-0005-0000-0000-0000D1440000}"/>
    <cellStyle name="RowTitles1-Detail 3 4 6 2 2" xfId="12183" xr:uid="{00000000-0005-0000-0000-0000D2440000}"/>
    <cellStyle name="RowTitles1-Detail 3 4 6 2 2 2" xfId="22583" xr:uid="{00000000-0005-0000-0000-0000D3440000}"/>
    <cellStyle name="RowTitles1-Detail 3 4 6 2 2 2 2" xfId="34264" xr:uid="{00000000-0005-0000-0000-0000D4440000}"/>
    <cellStyle name="RowTitles1-Detail 3 4 6 2 2 3" xfId="31464" xr:uid="{00000000-0005-0000-0000-0000D5440000}"/>
    <cellStyle name="RowTitles1-Detail 3 4 6 2 3" xfId="15830" xr:uid="{00000000-0005-0000-0000-0000D6440000}"/>
    <cellStyle name="RowTitles1-Detail 3 4 6 2 3 2" xfId="28496" xr:uid="{00000000-0005-0000-0000-0000D7440000}"/>
    <cellStyle name="RowTitles1-Detail 3 4 6 2 3 2 2" xfId="37283" xr:uid="{00000000-0005-0000-0000-0000D8440000}"/>
    <cellStyle name="RowTitles1-Detail 3 4 6 2 4" xfId="7455" xr:uid="{00000000-0005-0000-0000-0000D9440000}"/>
    <cellStyle name="RowTitles1-Detail 3 4 6 2 4 2" xfId="25453" xr:uid="{00000000-0005-0000-0000-0000DA440000}"/>
    <cellStyle name="RowTitles1-Detail 3 4 6 2 5" xfId="26552" xr:uid="{00000000-0005-0000-0000-0000DB440000}"/>
    <cellStyle name="RowTitles1-Detail 3 4 6 3" xfId="4453" xr:uid="{00000000-0005-0000-0000-0000DC440000}"/>
    <cellStyle name="RowTitles1-Detail 3 4 6 3 2" xfId="14075" xr:uid="{00000000-0005-0000-0000-0000DD440000}"/>
    <cellStyle name="RowTitles1-Detail 3 4 6 3 2 2" xfId="24407" xr:uid="{00000000-0005-0000-0000-0000DE440000}"/>
    <cellStyle name="RowTitles1-Detail 3 4 6 3 2 2 2" xfId="35559" xr:uid="{00000000-0005-0000-0000-0000DF440000}"/>
    <cellStyle name="RowTitles1-Detail 3 4 6 3 2 3" xfId="33015" xr:uid="{00000000-0005-0000-0000-0000E0440000}"/>
    <cellStyle name="RowTitles1-Detail 3 4 6 3 3" xfId="17620" xr:uid="{00000000-0005-0000-0000-0000E1440000}"/>
    <cellStyle name="RowTitles1-Detail 3 4 6 3 3 2" xfId="30286" xr:uid="{00000000-0005-0000-0000-0000E2440000}"/>
    <cellStyle name="RowTitles1-Detail 3 4 6 3 3 2 2" xfId="39063" xr:uid="{00000000-0005-0000-0000-0000E3440000}"/>
    <cellStyle name="RowTitles1-Detail 3 4 6 3 4" xfId="9778" xr:uid="{00000000-0005-0000-0000-0000E4440000}"/>
    <cellStyle name="RowTitles1-Detail 3 4 6 3 4 2" xfId="19776" xr:uid="{00000000-0005-0000-0000-0000E5440000}"/>
    <cellStyle name="RowTitles1-Detail 3 4 6 3 5" xfId="19034" xr:uid="{00000000-0005-0000-0000-0000E6440000}"/>
    <cellStyle name="RowTitles1-Detail 3 4 6 4" xfId="11346" xr:uid="{00000000-0005-0000-0000-0000E7440000}"/>
    <cellStyle name="RowTitles1-Detail 3 4 6 4 2" xfId="21771" xr:uid="{00000000-0005-0000-0000-0000E8440000}"/>
    <cellStyle name="RowTitles1-Detail 3 4 6 4 2 2" xfId="33844" xr:uid="{00000000-0005-0000-0000-0000E9440000}"/>
    <cellStyle name="RowTitles1-Detail 3 4 6 4 3" xfId="31030" xr:uid="{00000000-0005-0000-0000-0000EA440000}"/>
    <cellStyle name="RowTitles1-Detail 3 4 6 5" xfId="15053" xr:uid="{00000000-0005-0000-0000-0000EB440000}"/>
    <cellStyle name="RowTitles1-Detail 3 4 6 5 2" xfId="27722" xr:uid="{00000000-0005-0000-0000-0000EC440000}"/>
    <cellStyle name="RowTitles1-Detail 3 4 6 5 2 2" xfId="36534" xr:uid="{00000000-0005-0000-0000-0000ED440000}"/>
    <cellStyle name="RowTitles1-Detail 3 4 6 6" xfId="5910" xr:uid="{00000000-0005-0000-0000-0000EE440000}"/>
    <cellStyle name="RowTitles1-Detail 3 4 6 6 2" xfId="18785" xr:uid="{00000000-0005-0000-0000-0000EF440000}"/>
    <cellStyle name="RowTitles1-Detail 3 4 6 7" xfId="19775" xr:uid="{00000000-0005-0000-0000-0000F0440000}"/>
    <cellStyle name="RowTitles1-Detail 3 4 7" xfId="2537" xr:uid="{00000000-0005-0000-0000-0000F1440000}"/>
    <cellStyle name="RowTitles1-Detail 3 4 7 2" xfId="12178" xr:uid="{00000000-0005-0000-0000-0000F2440000}"/>
    <cellStyle name="RowTitles1-Detail 3 4 7 2 2" xfId="22578" xr:uid="{00000000-0005-0000-0000-0000F3440000}"/>
    <cellStyle name="RowTitles1-Detail 3 4 7 2 2 2" xfId="34259" xr:uid="{00000000-0005-0000-0000-0000F4440000}"/>
    <cellStyle name="RowTitles1-Detail 3 4 7 2 3" xfId="31459" xr:uid="{00000000-0005-0000-0000-0000F5440000}"/>
    <cellStyle name="RowTitles1-Detail 3 4 7 3" xfId="15825" xr:uid="{00000000-0005-0000-0000-0000F6440000}"/>
    <cellStyle name="RowTitles1-Detail 3 4 7 3 2" xfId="28491" xr:uid="{00000000-0005-0000-0000-0000F7440000}"/>
    <cellStyle name="RowTitles1-Detail 3 4 7 3 2 2" xfId="37278" xr:uid="{00000000-0005-0000-0000-0000F8440000}"/>
    <cellStyle name="RowTitles1-Detail 3 4 7 4" xfId="6430" xr:uid="{00000000-0005-0000-0000-0000F9440000}"/>
    <cellStyle name="RowTitles1-Detail 3 4 7 4 2" xfId="19316" xr:uid="{00000000-0005-0000-0000-0000FA440000}"/>
    <cellStyle name="RowTitles1-Detail 3 4 7 5" xfId="20960" xr:uid="{00000000-0005-0000-0000-0000FB440000}"/>
    <cellStyle name="RowTitles1-Detail 3 4 8" xfId="8901" xr:uid="{00000000-0005-0000-0000-0000FC440000}"/>
    <cellStyle name="RowTitles1-Detail 3 4 8 2" xfId="25513" xr:uid="{00000000-0005-0000-0000-0000FD440000}"/>
    <cellStyle name="RowTitles1-Detail 3 4 9" xfId="10169" xr:uid="{00000000-0005-0000-0000-0000FE440000}"/>
    <cellStyle name="RowTitles1-Detail 3 4 9 2" xfId="5507" xr:uid="{00000000-0005-0000-0000-0000FF440000}"/>
    <cellStyle name="RowTitles1-Detail 3 4 9 2 2" xfId="20821" xr:uid="{00000000-0005-0000-0000-000000450000}"/>
    <cellStyle name="RowTitles1-Detail 3 4_STUD aligned by INSTIT" xfId="4991" xr:uid="{00000000-0005-0000-0000-000001450000}"/>
    <cellStyle name="RowTitles1-Detail 3 5" xfId="364" xr:uid="{00000000-0005-0000-0000-000002450000}"/>
    <cellStyle name="RowTitles1-Detail 3 5 2" xfId="720" xr:uid="{00000000-0005-0000-0000-000003450000}"/>
    <cellStyle name="RowTitles1-Detail 3 5 2 2" xfId="2544" xr:uid="{00000000-0005-0000-0000-000004450000}"/>
    <cellStyle name="RowTitles1-Detail 3 5 2 2 2" xfId="12185" xr:uid="{00000000-0005-0000-0000-000005450000}"/>
    <cellStyle name="RowTitles1-Detail 3 5 2 2 2 2" xfId="22585" xr:uid="{00000000-0005-0000-0000-000006450000}"/>
    <cellStyle name="RowTitles1-Detail 3 5 2 2 2 2 2" xfId="34266" xr:uid="{00000000-0005-0000-0000-000007450000}"/>
    <cellStyle name="RowTitles1-Detail 3 5 2 2 2 3" xfId="31466" xr:uid="{00000000-0005-0000-0000-000008450000}"/>
    <cellStyle name="RowTitles1-Detail 3 5 2 2 3" xfId="15832" xr:uid="{00000000-0005-0000-0000-000009450000}"/>
    <cellStyle name="RowTitles1-Detail 3 5 2 2 3 2" xfId="28498" xr:uid="{00000000-0005-0000-0000-00000A450000}"/>
    <cellStyle name="RowTitles1-Detail 3 5 2 2 3 2 2" xfId="37285" xr:uid="{00000000-0005-0000-0000-00000B450000}"/>
    <cellStyle name="RowTitles1-Detail 3 5 2 2 4" xfId="6693" xr:uid="{00000000-0005-0000-0000-00000C450000}"/>
    <cellStyle name="RowTitles1-Detail 3 5 2 2 4 2" xfId="25792" xr:uid="{00000000-0005-0000-0000-00000D450000}"/>
    <cellStyle name="RowTitles1-Detail 3 5 2 2 5" xfId="18993" xr:uid="{00000000-0005-0000-0000-00000E450000}"/>
    <cellStyle name="RowTitles1-Detail 3 5 2 3" xfId="3501" xr:uid="{00000000-0005-0000-0000-00000F450000}"/>
    <cellStyle name="RowTitles1-Detail 3 5 2 3 2" xfId="13135" xr:uid="{00000000-0005-0000-0000-000010450000}"/>
    <cellStyle name="RowTitles1-Detail 3 5 2 3 2 2" xfId="23503" xr:uid="{00000000-0005-0000-0000-000011450000}"/>
    <cellStyle name="RowTitles1-Detail 3 5 2 3 2 2 2" xfId="34962" xr:uid="{00000000-0005-0000-0000-000012450000}"/>
    <cellStyle name="RowTitles1-Detail 3 5 2 3 2 3" xfId="32322" xr:uid="{00000000-0005-0000-0000-000013450000}"/>
    <cellStyle name="RowTitles1-Detail 3 5 2 3 3" xfId="16744" xr:uid="{00000000-0005-0000-0000-000014450000}"/>
    <cellStyle name="RowTitles1-Detail 3 5 2 3 3 2" xfId="29410" xr:uid="{00000000-0005-0000-0000-000015450000}"/>
    <cellStyle name="RowTitles1-Detail 3 5 2 3 3 2 2" xfId="38193" xr:uid="{00000000-0005-0000-0000-000016450000}"/>
    <cellStyle name="RowTitles1-Detail 3 5 2 3 4" xfId="8200" xr:uid="{00000000-0005-0000-0000-000017450000}"/>
    <cellStyle name="RowTitles1-Detail 3 5 2 3 4 2" xfId="24972" xr:uid="{00000000-0005-0000-0000-000018450000}"/>
    <cellStyle name="RowTitles1-Detail 3 5 2 3 5" xfId="25200" xr:uid="{00000000-0005-0000-0000-000019450000}"/>
    <cellStyle name="RowTitles1-Detail 3 5 2 4" xfId="8711" xr:uid="{00000000-0005-0000-0000-00001A450000}"/>
    <cellStyle name="RowTitles1-Detail 3 5 2 4 2" xfId="20277" xr:uid="{00000000-0005-0000-0000-00001B450000}"/>
    <cellStyle name="RowTitles1-Detail 3 5 2 5" xfId="10503" xr:uid="{00000000-0005-0000-0000-00001C450000}"/>
    <cellStyle name="RowTitles1-Detail 3 5 2 5 2" xfId="21002" xr:uid="{00000000-0005-0000-0000-00001D450000}"/>
    <cellStyle name="RowTitles1-Detail 3 5 2 5 2 2" xfId="33386" xr:uid="{00000000-0005-0000-0000-00001E450000}"/>
    <cellStyle name="RowTitles1-Detail 3 5 2 5 3" xfId="30494" xr:uid="{00000000-0005-0000-0000-00001F450000}"/>
    <cellStyle name="RowTitles1-Detail 3 5 2 6" xfId="10420" xr:uid="{00000000-0005-0000-0000-000020450000}"/>
    <cellStyle name="RowTitles1-Detail 3 5 2 6 2" xfId="17974" xr:uid="{00000000-0005-0000-0000-000021450000}"/>
    <cellStyle name="RowTitles1-Detail 3 5 2 6 2 2" xfId="33162" xr:uid="{00000000-0005-0000-0000-000022450000}"/>
    <cellStyle name="RowTitles1-Detail 3 5 2 7" xfId="5229" xr:uid="{00000000-0005-0000-0000-000023450000}"/>
    <cellStyle name="RowTitles1-Detail 3 5 2 7 2" xfId="19919" xr:uid="{00000000-0005-0000-0000-000024450000}"/>
    <cellStyle name="RowTitles1-Detail 3 5 2 8" xfId="26506" xr:uid="{00000000-0005-0000-0000-000025450000}"/>
    <cellStyle name="RowTitles1-Detail 3 5 3" xfId="999" xr:uid="{00000000-0005-0000-0000-000026450000}"/>
    <cellStyle name="RowTitles1-Detail 3 5 3 2" xfId="2545" xr:uid="{00000000-0005-0000-0000-000027450000}"/>
    <cellStyle name="RowTitles1-Detail 3 5 3 2 2" xfId="12186" xr:uid="{00000000-0005-0000-0000-000028450000}"/>
    <cellStyle name="RowTitles1-Detail 3 5 3 2 2 2" xfId="22586" xr:uid="{00000000-0005-0000-0000-000029450000}"/>
    <cellStyle name="RowTitles1-Detail 3 5 3 2 2 2 2" xfId="34267" xr:uid="{00000000-0005-0000-0000-00002A450000}"/>
    <cellStyle name="RowTitles1-Detail 3 5 3 2 2 3" xfId="31467" xr:uid="{00000000-0005-0000-0000-00002B450000}"/>
    <cellStyle name="RowTitles1-Detail 3 5 3 2 3" xfId="15833" xr:uid="{00000000-0005-0000-0000-00002C450000}"/>
    <cellStyle name="RowTitles1-Detail 3 5 3 2 3 2" xfId="28499" xr:uid="{00000000-0005-0000-0000-00002D450000}"/>
    <cellStyle name="RowTitles1-Detail 3 5 3 2 3 2 2" xfId="37286" xr:uid="{00000000-0005-0000-0000-00002E450000}"/>
    <cellStyle name="RowTitles1-Detail 3 5 3 2 4" xfId="6847" xr:uid="{00000000-0005-0000-0000-00002F450000}"/>
    <cellStyle name="RowTitles1-Detail 3 5 3 2 4 2" xfId="25996" xr:uid="{00000000-0005-0000-0000-000030450000}"/>
    <cellStyle name="RowTitles1-Detail 3 5 3 2 5" xfId="24721" xr:uid="{00000000-0005-0000-0000-000031450000}"/>
    <cellStyle name="RowTitles1-Detail 3 5 3 3" xfId="3777" xr:uid="{00000000-0005-0000-0000-000032450000}"/>
    <cellStyle name="RowTitles1-Detail 3 5 3 3 2" xfId="13404" xr:uid="{00000000-0005-0000-0000-000033450000}"/>
    <cellStyle name="RowTitles1-Detail 3 5 3 3 2 2" xfId="23767" xr:uid="{00000000-0005-0000-0000-000034450000}"/>
    <cellStyle name="RowTitles1-Detail 3 5 3 3 2 2 2" xfId="35126" xr:uid="{00000000-0005-0000-0000-000035450000}"/>
    <cellStyle name="RowTitles1-Detail 3 5 3 3 2 3" xfId="32513" xr:uid="{00000000-0005-0000-0000-000036450000}"/>
    <cellStyle name="RowTitles1-Detail 3 5 3 3 3" xfId="16999" xr:uid="{00000000-0005-0000-0000-000037450000}"/>
    <cellStyle name="RowTitles1-Detail 3 5 3 3 3 2" xfId="29665" xr:uid="{00000000-0005-0000-0000-000038450000}"/>
    <cellStyle name="RowTitles1-Detail 3 5 3 3 3 2 2" xfId="38444" xr:uid="{00000000-0005-0000-0000-000039450000}"/>
    <cellStyle name="RowTitles1-Detail 3 5 3 3 4" xfId="8353" xr:uid="{00000000-0005-0000-0000-00003A450000}"/>
    <cellStyle name="RowTitles1-Detail 3 5 3 3 4 2" xfId="19736" xr:uid="{00000000-0005-0000-0000-00003B450000}"/>
    <cellStyle name="RowTitles1-Detail 3 5 3 3 5" xfId="5532" xr:uid="{00000000-0005-0000-0000-00003C450000}"/>
    <cellStyle name="RowTitles1-Detail 3 5 3 4" xfId="9146" xr:uid="{00000000-0005-0000-0000-00003D450000}"/>
    <cellStyle name="RowTitles1-Detail 3 5 3 4 2" xfId="20456" xr:uid="{00000000-0005-0000-0000-00003E450000}"/>
    <cellStyle name="RowTitles1-Detail 3 5 3 5" xfId="14406" xr:uid="{00000000-0005-0000-0000-00003F450000}"/>
    <cellStyle name="RowTitles1-Detail 3 5 3 5 2" xfId="27100" xr:uid="{00000000-0005-0000-0000-000040450000}"/>
    <cellStyle name="RowTitles1-Detail 3 5 3 5 2 2" xfId="35938" xr:uid="{00000000-0005-0000-0000-000041450000}"/>
    <cellStyle name="RowTitles1-Detail 3 5 4" xfId="1232" xr:uid="{00000000-0005-0000-0000-000042450000}"/>
    <cellStyle name="RowTitles1-Detail 3 5 4 2" xfId="2546" xr:uid="{00000000-0005-0000-0000-000043450000}"/>
    <cellStyle name="RowTitles1-Detail 3 5 4 2 2" xfId="12187" xr:uid="{00000000-0005-0000-0000-000044450000}"/>
    <cellStyle name="RowTitles1-Detail 3 5 4 2 2 2" xfId="22587" xr:uid="{00000000-0005-0000-0000-000045450000}"/>
    <cellStyle name="RowTitles1-Detail 3 5 4 2 2 2 2" xfId="34268" xr:uid="{00000000-0005-0000-0000-000046450000}"/>
    <cellStyle name="RowTitles1-Detail 3 5 4 2 2 3" xfId="31468" xr:uid="{00000000-0005-0000-0000-000047450000}"/>
    <cellStyle name="RowTitles1-Detail 3 5 4 2 3" xfId="15834" xr:uid="{00000000-0005-0000-0000-000048450000}"/>
    <cellStyle name="RowTitles1-Detail 3 5 4 2 3 2" xfId="28500" xr:uid="{00000000-0005-0000-0000-000049450000}"/>
    <cellStyle name="RowTitles1-Detail 3 5 4 2 3 2 2" xfId="37287" xr:uid="{00000000-0005-0000-0000-00004A450000}"/>
    <cellStyle name="RowTitles1-Detail 3 5 4 2 4" xfId="7456" xr:uid="{00000000-0005-0000-0000-00004B450000}"/>
    <cellStyle name="RowTitles1-Detail 3 5 4 2 4 2" xfId="24643" xr:uid="{00000000-0005-0000-0000-00004C450000}"/>
    <cellStyle name="RowTitles1-Detail 3 5 4 2 5" xfId="26042" xr:uid="{00000000-0005-0000-0000-00004D450000}"/>
    <cellStyle name="RowTitles1-Detail 3 5 4 3" xfId="4010" xr:uid="{00000000-0005-0000-0000-00004E450000}"/>
    <cellStyle name="RowTitles1-Detail 3 5 4 3 2" xfId="13632" xr:uid="{00000000-0005-0000-0000-00004F450000}"/>
    <cellStyle name="RowTitles1-Detail 3 5 4 3 2 2" xfId="23985" xr:uid="{00000000-0005-0000-0000-000050450000}"/>
    <cellStyle name="RowTitles1-Detail 3 5 4 3 2 2 2" xfId="35274" xr:uid="{00000000-0005-0000-0000-000051450000}"/>
    <cellStyle name="RowTitles1-Detail 3 5 4 3 2 3" xfId="32685" xr:uid="{00000000-0005-0000-0000-000052450000}"/>
    <cellStyle name="RowTitles1-Detail 3 5 4 3 3" xfId="17212" xr:uid="{00000000-0005-0000-0000-000053450000}"/>
    <cellStyle name="RowTitles1-Detail 3 5 4 3 3 2" xfId="29878" xr:uid="{00000000-0005-0000-0000-000054450000}"/>
    <cellStyle name="RowTitles1-Detail 3 5 4 3 3 2 2" xfId="38655" xr:uid="{00000000-0005-0000-0000-000055450000}"/>
    <cellStyle name="RowTitles1-Detail 3 5 4 3 4" xfId="9779" xr:uid="{00000000-0005-0000-0000-000056450000}"/>
    <cellStyle name="RowTitles1-Detail 3 5 4 3 4 2" xfId="18631" xr:uid="{00000000-0005-0000-0000-000057450000}"/>
    <cellStyle name="RowTitles1-Detail 3 5 4 3 5" xfId="24906" xr:uid="{00000000-0005-0000-0000-000058450000}"/>
    <cellStyle name="RowTitles1-Detail 3 5 4 4" xfId="10903" xr:uid="{00000000-0005-0000-0000-000059450000}"/>
    <cellStyle name="RowTitles1-Detail 3 5 4 4 2" xfId="21344" xr:uid="{00000000-0005-0000-0000-00005A450000}"/>
    <cellStyle name="RowTitles1-Detail 3 5 4 4 2 2" xfId="33559" xr:uid="{00000000-0005-0000-0000-00005B450000}"/>
    <cellStyle name="RowTitles1-Detail 3 5 4 4 3" xfId="30700" xr:uid="{00000000-0005-0000-0000-00005C450000}"/>
    <cellStyle name="RowTitles1-Detail 3 5 4 5" xfId="14610" xr:uid="{00000000-0005-0000-0000-00005D450000}"/>
    <cellStyle name="RowTitles1-Detail 3 5 4 5 2" xfId="27296" xr:uid="{00000000-0005-0000-0000-00005E450000}"/>
    <cellStyle name="RowTitles1-Detail 3 5 4 5 2 2" xfId="36126" xr:uid="{00000000-0005-0000-0000-00005F450000}"/>
    <cellStyle name="RowTitles1-Detail 3 5 4 6" xfId="5911" xr:uid="{00000000-0005-0000-0000-000060450000}"/>
    <cellStyle name="RowTitles1-Detail 3 5 4 6 2" xfId="19235" xr:uid="{00000000-0005-0000-0000-000061450000}"/>
    <cellStyle name="RowTitles1-Detail 3 5 4 7" xfId="18120" xr:uid="{00000000-0005-0000-0000-000062450000}"/>
    <cellStyle name="RowTitles1-Detail 3 5 5" xfId="1451" xr:uid="{00000000-0005-0000-0000-000063450000}"/>
    <cellStyle name="RowTitles1-Detail 3 5 5 2" xfId="2547" xr:uid="{00000000-0005-0000-0000-000064450000}"/>
    <cellStyle name="RowTitles1-Detail 3 5 5 2 2" xfId="12188" xr:uid="{00000000-0005-0000-0000-000065450000}"/>
    <cellStyle name="RowTitles1-Detail 3 5 5 2 2 2" xfId="22588" xr:uid="{00000000-0005-0000-0000-000066450000}"/>
    <cellStyle name="RowTitles1-Detail 3 5 5 2 2 2 2" xfId="34269" xr:uid="{00000000-0005-0000-0000-000067450000}"/>
    <cellStyle name="RowTitles1-Detail 3 5 5 2 2 3" xfId="31469" xr:uid="{00000000-0005-0000-0000-000068450000}"/>
    <cellStyle name="RowTitles1-Detail 3 5 5 2 3" xfId="15835" xr:uid="{00000000-0005-0000-0000-000069450000}"/>
    <cellStyle name="RowTitles1-Detail 3 5 5 2 3 2" xfId="28501" xr:uid="{00000000-0005-0000-0000-00006A450000}"/>
    <cellStyle name="RowTitles1-Detail 3 5 5 2 3 2 2" xfId="37288" xr:uid="{00000000-0005-0000-0000-00006B450000}"/>
    <cellStyle name="RowTitles1-Detail 3 5 5 2 4" xfId="7457" xr:uid="{00000000-0005-0000-0000-00006C450000}"/>
    <cellStyle name="RowTitles1-Detail 3 5 5 2 4 2" xfId="26395" xr:uid="{00000000-0005-0000-0000-00006D450000}"/>
    <cellStyle name="RowTitles1-Detail 3 5 5 2 5" xfId="26350" xr:uid="{00000000-0005-0000-0000-00006E450000}"/>
    <cellStyle name="RowTitles1-Detail 3 5 5 3" xfId="4229" xr:uid="{00000000-0005-0000-0000-00006F450000}"/>
    <cellStyle name="RowTitles1-Detail 3 5 5 3 2" xfId="13851" xr:uid="{00000000-0005-0000-0000-000070450000}"/>
    <cellStyle name="RowTitles1-Detail 3 5 5 3 2 2" xfId="24194" xr:uid="{00000000-0005-0000-0000-000071450000}"/>
    <cellStyle name="RowTitles1-Detail 3 5 5 3 2 2 2" xfId="35416" xr:uid="{00000000-0005-0000-0000-000072450000}"/>
    <cellStyle name="RowTitles1-Detail 3 5 5 3 2 3" xfId="32848" xr:uid="{00000000-0005-0000-0000-000073450000}"/>
    <cellStyle name="RowTitles1-Detail 3 5 5 3 3" xfId="17413" xr:uid="{00000000-0005-0000-0000-000074450000}"/>
    <cellStyle name="RowTitles1-Detail 3 5 5 3 3 2" xfId="30079" xr:uid="{00000000-0005-0000-0000-000075450000}"/>
    <cellStyle name="RowTitles1-Detail 3 5 5 3 3 2 2" xfId="38856" xr:uid="{00000000-0005-0000-0000-000076450000}"/>
    <cellStyle name="RowTitles1-Detail 3 5 5 3 4" xfId="9780" xr:uid="{00000000-0005-0000-0000-000077450000}"/>
    <cellStyle name="RowTitles1-Detail 3 5 5 3 4 2" xfId="19417" xr:uid="{00000000-0005-0000-0000-000078450000}"/>
    <cellStyle name="RowTitles1-Detail 3 5 5 3 5" xfId="20061" xr:uid="{00000000-0005-0000-0000-000079450000}"/>
    <cellStyle name="RowTitles1-Detail 3 5 5 4" xfId="11122" xr:uid="{00000000-0005-0000-0000-00007A450000}"/>
    <cellStyle name="RowTitles1-Detail 3 5 5 4 2" xfId="21554" xr:uid="{00000000-0005-0000-0000-00007B450000}"/>
    <cellStyle name="RowTitles1-Detail 3 5 5 4 2 2" xfId="33701" xr:uid="{00000000-0005-0000-0000-00007C450000}"/>
    <cellStyle name="RowTitles1-Detail 3 5 5 4 3" xfId="30863" xr:uid="{00000000-0005-0000-0000-00007D450000}"/>
    <cellStyle name="RowTitles1-Detail 3 5 5 5" xfId="14829" xr:uid="{00000000-0005-0000-0000-00007E450000}"/>
    <cellStyle name="RowTitles1-Detail 3 5 5 5 2" xfId="27507" xr:uid="{00000000-0005-0000-0000-00007F450000}"/>
    <cellStyle name="RowTitles1-Detail 3 5 5 5 2 2" xfId="36327" xr:uid="{00000000-0005-0000-0000-000080450000}"/>
    <cellStyle name="RowTitles1-Detail 3 5 5 6" xfId="5912" xr:uid="{00000000-0005-0000-0000-000081450000}"/>
    <cellStyle name="RowTitles1-Detail 3 5 5 6 2" xfId="25850" xr:uid="{00000000-0005-0000-0000-000082450000}"/>
    <cellStyle name="RowTitles1-Detail 3 5 5 7" xfId="25046" xr:uid="{00000000-0005-0000-0000-000083450000}"/>
    <cellStyle name="RowTitles1-Detail 3 5 6" xfId="1653" xr:uid="{00000000-0005-0000-0000-000084450000}"/>
    <cellStyle name="RowTitles1-Detail 3 5 6 2" xfId="2548" xr:uid="{00000000-0005-0000-0000-000085450000}"/>
    <cellStyle name="RowTitles1-Detail 3 5 6 2 2" xfId="12189" xr:uid="{00000000-0005-0000-0000-000086450000}"/>
    <cellStyle name="RowTitles1-Detail 3 5 6 2 2 2" xfId="22589" xr:uid="{00000000-0005-0000-0000-000087450000}"/>
    <cellStyle name="RowTitles1-Detail 3 5 6 2 2 2 2" xfId="34270" xr:uid="{00000000-0005-0000-0000-000088450000}"/>
    <cellStyle name="RowTitles1-Detail 3 5 6 2 2 3" xfId="31470" xr:uid="{00000000-0005-0000-0000-000089450000}"/>
    <cellStyle name="RowTitles1-Detail 3 5 6 2 3" xfId="15836" xr:uid="{00000000-0005-0000-0000-00008A450000}"/>
    <cellStyle name="RowTitles1-Detail 3 5 6 2 3 2" xfId="28502" xr:uid="{00000000-0005-0000-0000-00008B450000}"/>
    <cellStyle name="RowTitles1-Detail 3 5 6 2 3 2 2" xfId="37289" xr:uid="{00000000-0005-0000-0000-00008C450000}"/>
    <cellStyle name="RowTitles1-Detail 3 5 6 2 4" xfId="7458" xr:uid="{00000000-0005-0000-0000-00008D450000}"/>
    <cellStyle name="RowTitles1-Detail 3 5 6 2 4 2" xfId="21043" xr:uid="{00000000-0005-0000-0000-00008E450000}"/>
    <cellStyle name="RowTitles1-Detail 3 5 6 2 5" xfId="5373" xr:uid="{00000000-0005-0000-0000-00008F450000}"/>
    <cellStyle name="RowTitles1-Detail 3 5 6 3" xfId="4431" xr:uid="{00000000-0005-0000-0000-000090450000}"/>
    <cellStyle name="RowTitles1-Detail 3 5 6 3 2" xfId="14053" xr:uid="{00000000-0005-0000-0000-000091450000}"/>
    <cellStyle name="RowTitles1-Detail 3 5 6 3 2 2" xfId="24387" xr:uid="{00000000-0005-0000-0000-000092450000}"/>
    <cellStyle name="RowTitles1-Detail 3 5 6 3 2 2 2" xfId="35547" xr:uid="{00000000-0005-0000-0000-000093450000}"/>
    <cellStyle name="RowTitles1-Detail 3 5 6 3 2 3" xfId="33000" xr:uid="{00000000-0005-0000-0000-000094450000}"/>
    <cellStyle name="RowTitles1-Detail 3 5 6 3 3" xfId="17600" xr:uid="{00000000-0005-0000-0000-000095450000}"/>
    <cellStyle name="RowTitles1-Detail 3 5 6 3 3 2" xfId="30266" xr:uid="{00000000-0005-0000-0000-000096450000}"/>
    <cellStyle name="RowTitles1-Detail 3 5 6 3 3 2 2" xfId="39043" xr:uid="{00000000-0005-0000-0000-000097450000}"/>
    <cellStyle name="RowTitles1-Detail 3 5 6 3 4" xfId="9781" xr:uid="{00000000-0005-0000-0000-000098450000}"/>
    <cellStyle name="RowTitles1-Detail 3 5 6 3 4 2" xfId="20549" xr:uid="{00000000-0005-0000-0000-000099450000}"/>
    <cellStyle name="RowTitles1-Detail 3 5 6 3 5" xfId="20037" xr:uid="{00000000-0005-0000-0000-00009A450000}"/>
    <cellStyle name="RowTitles1-Detail 3 5 6 4" xfId="11324" xr:uid="{00000000-0005-0000-0000-00009B450000}"/>
    <cellStyle name="RowTitles1-Detail 3 5 6 4 2" xfId="21750" xr:uid="{00000000-0005-0000-0000-00009C450000}"/>
    <cellStyle name="RowTitles1-Detail 3 5 6 4 2 2" xfId="33832" xr:uid="{00000000-0005-0000-0000-00009D450000}"/>
    <cellStyle name="RowTitles1-Detail 3 5 6 4 3" xfId="31015" xr:uid="{00000000-0005-0000-0000-00009E450000}"/>
    <cellStyle name="RowTitles1-Detail 3 5 6 5" xfId="15031" xr:uid="{00000000-0005-0000-0000-00009F450000}"/>
    <cellStyle name="RowTitles1-Detail 3 5 6 5 2" xfId="27701" xr:uid="{00000000-0005-0000-0000-0000A0450000}"/>
    <cellStyle name="RowTitles1-Detail 3 5 6 5 2 2" xfId="36514" xr:uid="{00000000-0005-0000-0000-0000A1450000}"/>
    <cellStyle name="RowTitles1-Detail 3 5 6 6" xfId="5913" xr:uid="{00000000-0005-0000-0000-0000A2450000}"/>
    <cellStyle name="RowTitles1-Detail 3 5 6 6 2" xfId="19657" xr:uid="{00000000-0005-0000-0000-0000A3450000}"/>
    <cellStyle name="RowTitles1-Detail 3 5 6 7" xfId="26666" xr:uid="{00000000-0005-0000-0000-0000A4450000}"/>
    <cellStyle name="RowTitles1-Detail 3 5 7" xfId="2543" xr:uid="{00000000-0005-0000-0000-0000A5450000}"/>
    <cellStyle name="RowTitles1-Detail 3 5 7 2" xfId="12184" xr:uid="{00000000-0005-0000-0000-0000A6450000}"/>
    <cellStyle name="RowTitles1-Detail 3 5 7 2 2" xfId="22584" xr:uid="{00000000-0005-0000-0000-0000A7450000}"/>
    <cellStyle name="RowTitles1-Detail 3 5 7 2 2 2" xfId="34265" xr:uid="{00000000-0005-0000-0000-0000A8450000}"/>
    <cellStyle name="RowTitles1-Detail 3 5 7 2 3" xfId="31465" xr:uid="{00000000-0005-0000-0000-0000A9450000}"/>
    <cellStyle name="RowTitles1-Detail 3 5 7 3" xfId="15831" xr:uid="{00000000-0005-0000-0000-0000AA450000}"/>
    <cellStyle name="RowTitles1-Detail 3 5 7 3 2" xfId="28497" xr:uid="{00000000-0005-0000-0000-0000AB450000}"/>
    <cellStyle name="RowTitles1-Detail 3 5 7 3 2 2" xfId="37284" xr:uid="{00000000-0005-0000-0000-0000AC450000}"/>
    <cellStyle name="RowTitles1-Detail 3 5 7 4" xfId="6409" xr:uid="{00000000-0005-0000-0000-0000AD450000}"/>
    <cellStyle name="RowTitles1-Detail 3 5 7 4 2" xfId="17877" xr:uid="{00000000-0005-0000-0000-0000AE450000}"/>
    <cellStyle name="RowTitles1-Detail 3 5 7 5" xfId="25466" xr:uid="{00000000-0005-0000-0000-0000AF450000}"/>
    <cellStyle name="RowTitles1-Detail 3 5 8" xfId="3307" xr:uid="{00000000-0005-0000-0000-0000B0450000}"/>
    <cellStyle name="RowTitles1-Detail 3 5 8 2" xfId="12948" xr:uid="{00000000-0005-0000-0000-0000B1450000}"/>
    <cellStyle name="RowTitles1-Detail 3 5 8 2 2" xfId="23320" xr:uid="{00000000-0005-0000-0000-0000B2450000}"/>
    <cellStyle name="RowTitles1-Detail 3 5 8 2 2 2" xfId="34855" xr:uid="{00000000-0005-0000-0000-0000B3450000}"/>
    <cellStyle name="RowTitles1-Detail 3 5 8 2 3" xfId="32199" xr:uid="{00000000-0005-0000-0000-0000B4450000}"/>
    <cellStyle name="RowTitles1-Detail 3 5 8 3" xfId="16565" xr:uid="{00000000-0005-0000-0000-0000B5450000}"/>
    <cellStyle name="RowTitles1-Detail 3 5 8 3 2" xfId="29231" xr:uid="{00000000-0005-0000-0000-0000B6450000}"/>
    <cellStyle name="RowTitles1-Detail 3 5 8 3 2 2" xfId="38018" xr:uid="{00000000-0005-0000-0000-0000B7450000}"/>
    <cellStyle name="RowTitles1-Detail 3 5 8 4" xfId="8913" xr:uid="{00000000-0005-0000-0000-0000B8450000}"/>
    <cellStyle name="RowTitles1-Detail 3 5 8 4 2" xfId="20728" xr:uid="{00000000-0005-0000-0000-0000B9450000}"/>
    <cellStyle name="RowTitles1-Detail 3 5 8 5" xfId="19263" xr:uid="{00000000-0005-0000-0000-0000BA450000}"/>
    <cellStyle name="RowTitles1-Detail 3 5 9" xfId="10839" xr:uid="{00000000-0005-0000-0000-0000BB450000}"/>
    <cellStyle name="RowTitles1-Detail 3 5 9 2" xfId="17934" xr:uid="{00000000-0005-0000-0000-0000BC450000}"/>
    <cellStyle name="RowTitles1-Detail 3 5 9 2 2" xfId="33160" xr:uid="{00000000-0005-0000-0000-0000BD450000}"/>
    <cellStyle name="RowTitles1-Detail 3 5_STUD aligned by INSTIT" xfId="4992" xr:uid="{00000000-0005-0000-0000-0000BE450000}"/>
    <cellStyle name="RowTitles1-Detail 3 6" xfId="481" xr:uid="{00000000-0005-0000-0000-0000BF450000}"/>
    <cellStyle name="RowTitles1-Detail 3 6 2" xfId="837" xr:uid="{00000000-0005-0000-0000-0000C0450000}"/>
    <cellStyle name="RowTitles1-Detail 3 6 2 2" xfId="2550" xr:uid="{00000000-0005-0000-0000-0000C1450000}"/>
    <cellStyle name="RowTitles1-Detail 3 6 2 2 2" xfId="12191" xr:uid="{00000000-0005-0000-0000-0000C2450000}"/>
    <cellStyle name="RowTitles1-Detail 3 6 2 2 2 2" xfId="22591" xr:uid="{00000000-0005-0000-0000-0000C3450000}"/>
    <cellStyle name="RowTitles1-Detail 3 6 2 2 2 2 2" xfId="34272" xr:uid="{00000000-0005-0000-0000-0000C4450000}"/>
    <cellStyle name="RowTitles1-Detail 3 6 2 2 2 3" xfId="31472" xr:uid="{00000000-0005-0000-0000-0000C5450000}"/>
    <cellStyle name="RowTitles1-Detail 3 6 2 2 3" xfId="15838" xr:uid="{00000000-0005-0000-0000-0000C6450000}"/>
    <cellStyle name="RowTitles1-Detail 3 6 2 2 3 2" xfId="28504" xr:uid="{00000000-0005-0000-0000-0000C7450000}"/>
    <cellStyle name="RowTitles1-Detail 3 6 2 2 3 2 2" xfId="37291" xr:uid="{00000000-0005-0000-0000-0000C8450000}"/>
    <cellStyle name="RowTitles1-Detail 3 6 2 2 4" xfId="6781" xr:uid="{00000000-0005-0000-0000-0000C9450000}"/>
    <cellStyle name="RowTitles1-Detail 3 6 2 2 4 2" xfId="18001" xr:uid="{00000000-0005-0000-0000-0000CA450000}"/>
    <cellStyle name="RowTitles1-Detail 3 6 2 2 5" xfId="20120" xr:uid="{00000000-0005-0000-0000-0000CB450000}"/>
    <cellStyle name="RowTitles1-Detail 3 6 2 3" xfId="3618" xr:uid="{00000000-0005-0000-0000-0000CC450000}"/>
    <cellStyle name="RowTitles1-Detail 3 6 2 3 2" xfId="13246" xr:uid="{00000000-0005-0000-0000-0000CD450000}"/>
    <cellStyle name="RowTitles1-Detail 3 6 2 3 2 2" xfId="23613" xr:uid="{00000000-0005-0000-0000-0000CE450000}"/>
    <cellStyle name="RowTitles1-Detail 3 6 2 3 2 2 2" xfId="35025" xr:uid="{00000000-0005-0000-0000-0000CF450000}"/>
    <cellStyle name="RowTitles1-Detail 3 6 2 3 2 3" xfId="32397" xr:uid="{00000000-0005-0000-0000-0000D0450000}"/>
    <cellStyle name="RowTitles1-Detail 3 6 2 3 3" xfId="16852" xr:uid="{00000000-0005-0000-0000-0000D1450000}"/>
    <cellStyle name="RowTitles1-Detail 3 6 2 3 3 2" xfId="29518" xr:uid="{00000000-0005-0000-0000-0000D2450000}"/>
    <cellStyle name="RowTitles1-Detail 3 6 2 3 3 2 2" xfId="38298" xr:uid="{00000000-0005-0000-0000-0000D3450000}"/>
    <cellStyle name="RowTitles1-Detail 3 6 2 3 4" xfId="8287" xr:uid="{00000000-0005-0000-0000-0000D4450000}"/>
    <cellStyle name="RowTitles1-Detail 3 6 2 3 4 2" xfId="26605" xr:uid="{00000000-0005-0000-0000-0000D5450000}"/>
    <cellStyle name="RowTitles1-Detail 3 6 2 3 5" xfId="18590" xr:uid="{00000000-0005-0000-0000-0000D6450000}"/>
    <cellStyle name="RowTitles1-Detail 3 6 2 4" xfId="9079" xr:uid="{00000000-0005-0000-0000-0000D7450000}"/>
    <cellStyle name="RowTitles1-Detail 3 6 2 4 2" xfId="19386" xr:uid="{00000000-0005-0000-0000-0000D8450000}"/>
    <cellStyle name="RowTitles1-Detail 3 6 2 5" xfId="10591" xr:uid="{00000000-0005-0000-0000-0000D9450000}"/>
    <cellStyle name="RowTitles1-Detail 3 6 2 5 2" xfId="21075" xr:uid="{00000000-0005-0000-0000-0000DA450000}"/>
    <cellStyle name="RowTitles1-Detail 3 6 2 5 2 2" xfId="33412" xr:uid="{00000000-0005-0000-0000-0000DB450000}"/>
    <cellStyle name="RowTitles1-Detail 3 6 2 5 3" xfId="30526" xr:uid="{00000000-0005-0000-0000-0000DC450000}"/>
    <cellStyle name="RowTitles1-Detail 3 6 2 6" xfId="14252" xr:uid="{00000000-0005-0000-0000-0000DD450000}"/>
    <cellStyle name="RowTitles1-Detail 3 6 2 6 2" xfId="26953" xr:uid="{00000000-0005-0000-0000-0000DE450000}"/>
    <cellStyle name="RowTitles1-Detail 3 6 2 6 2 2" xfId="35796" xr:uid="{00000000-0005-0000-0000-0000DF450000}"/>
    <cellStyle name="RowTitles1-Detail 3 6 3" xfId="1116" xr:uid="{00000000-0005-0000-0000-0000E0450000}"/>
    <cellStyle name="RowTitles1-Detail 3 6 3 2" xfId="2551" xr:uid="{00000000-0005-0000-0000-0000E1450000}"/>
    <cellStyle name="RowTitles1-Detail 3 6 3 2 2" xfId="12192" xr:uid="{00000000-0005-0000-0000-0000E2450000}"/>
    <cellStyle name="RowTitles1-Detail 3 6 3 2 2 2" xfId="22592" xr:uid="{00000000-0005-0000-0000-0000E3450000}"/>
    <cellStyle name="RowTitles1-Detail 3 6 3 2 2 2 2" xfId="34273" xr:uid="{00000000-0005-0000-0000-0000E4450000}"/>
    <cellStyle name="RowTitles1-Detail 3 6 3 2 2 3" xfId="31473" xr:uid="{00000000-0005-0000-0000-0000E5450000}"/>
    <cellStyle name="RowTitles1-Detail 3 6 3 2 3" xfId="15839" xr:uid="{00000000-0005-0000-0000-0000E6450000}"/>
    <cellStyle name="RowTitles1-Detail 3 6 3 2 3 2" xfId="28505" xr:uid="{00000000-0005-0000-0000-0000E7450000}"/>
    <cellStyle name="RowTitles1-Detail 3 6 3 2 3 2 2" xfId="37292" xr:uid="{00000000-0005-0000-0000-0000E8450000}"/>
    <cellStyle name="RowTitles1-Detail 3 6 3 2 4" xfId="6955" xr:uid="{00000000-0005-0000-0000-0000E9450000}"/>
    <cellStyle name="RowTitles1-Detail 3 6 3 2 4 2" xfId="7314" xr:uid="{00000000-0005-0000-0000-0000EA450000}"/>
    <cellStyle name="RowTitles1-Detail 3 6 3 2 5" xfId="24879" xr:uid="{00000000-0005-0000-0000-0000EB450000}"/>
    <cellStyle name="RowTitles1-Detail 3 6 3 3" xfId="3894" xr:uid="{00000000-0005-0000-0000-0000EC450000}"/>
    <cellStyle name="RowTitles1-Detail 3 6 3 3 2" xfId="13517" xr:uid="{00000000-0005-0000-0000-0000ED450000}"/>
    <cellStyle name="RowTitles1-Detail 3 6 3 3 2 2" xfId="23877" xr:uid="{00000000-0005-0000-0000-0000EE450000}"/>
    <cellStyle name="RowTitles1-Detail 3 6 3 3 2 2 2" xfId="35190" xr:uid="{00000000-0005-0000-0000-0000EF450000}"/>
    <cellStyle name="RowTitles1-Detail 3 6 3 3 2 3" xfId="32590" xr:uid="{00000000-0005-0000-0000-0000F0450000}"/>
    <cellStyle name="RowTitles1-Detail 3 6 3 3 3" xfId="17107" xr:uid="{00000000-0005-0000-0000-0000F1450000}"/>
    <cellStyle name="RowTitles1-Detail 3 6 3 3 3 2" xfId="29773" xr:uid="{00000000-0005-0000-0000-0000F2450000}"/>
    <cellStyle name="RowTitles1-Detail 3 6 3 3 3 2 2" xfId="38551" xr:uid="{00000000-0005-0000-0000-0000F3450000}"/>
    <cellStyle name="RowTitles1-Detail 3 6 3 3 4" xfId="8463" xr:uid="{00000000-0005-0000-0000-0000F4450000}"/>
    <cellStyle name="RowTitles1-Detail 3 6 3 3 4 2" xfId="20451" xr:uid="{00000000-0005-0000-0000-0000F5450000}"/>
    <cellStyle name="RowTitles1-Detail 3 6 3 3 5" xfId="17940" xr:uid="{00000000-0005-0000-0000-0000F6450000}"/>
    <cellStyle name="RowTitles1-Detail 3 6 3 4" xfId="9258" xr:uid="{00000000-0005-0000-0000-0000F7450000}"/>
    <cellStyle name="RowTitles1-Detail 3 6 3 4 2" xfId="26880" xr:uid="{00000000-0005-0000-0000-0000F8450000}"/>
    <cellStyle name="RowTitles1-Detail 3 6 3 5" xfId="14499" xr:uid="{00000000-0005-0000-0000-0000F9450000}"/>
    <cellStyle name="RowTitles1-Detail 3 6 3 5 2" xfId="27190" xr:uid="{00000000-0005-0000-0000-0000FA450000}"/>
    <cellStyle name="RowTitles1-Detail 3 6 3 5 2 2" xfId="36026" xr:uid="{00000000-0005-0000-0000-0000FB450000}"/>
    <cellStyle name="RowTitles1-Detail 3 6 3 6" xfId="5435" xr:uid="{00000000-0005-0000-0000-0000FC450000}"/>
    <cellStyle name="RowTitles1-Detail 3 6 3 6 2" xfId="20361" xr:uid="{00000000-0005-0000-0000-0000FD450000}"/>
    <cellStyle name="RowTitles1-Detail 3 6 3 7" xfId="19837" xr:uid="{00000000-0005-0000-0000-0000FE450000}"/>
    <cellStyle name="RowTitles1-Detail 3 6 4" xfId="1345" xr:uid="{00000000-0005-0000-0000-0000FF450000}"/>
    <cellStyle name="RowTitles1-Detail 3 6 4 2" xfId="2552" xr:uid="{00000000-0005-0000-0000-000000460000}"/>
    <cellStyle name="RowTitles1-Detail 3 6 4 2 2" xfId="12193" xr:uid="{00000000-0005-0000-0000-000001460000}"/>
    <cellStyle name="RowTitles1-Detail 3 6 4 2 2 2" xfId="22593" xr:uid="{00000000-0005-0000-0000-000002460000}"/>
    <cellStyle name="RowTitles1-Detail 3 6 4 2 2 2 2" xfId="34274" xr:uid="{00000000-0005-0000-0000-000003460000}"/>
    <cellStyle name="RowTitles1-Detail 3 6 4 2 2 3" xfId="31474" xr:uid="{00000000-0005-0000-0000-000004460000}"/>
    <cellStyle name="RowTitles1-Detail 3 6 4 2 3" xfId="15840" xr:uid="{00000000-0005-0000-0000-000005460000}"/>
    <cellStyle name="RowTitles1-Detail 3 6 4 2 3 2" xfId="28506" xr:uid="{00000000-0005-0000-0000-000006460000}"/>
    <cellStyle name="RowTitles1-Detail 3 6 4 2 3 2 2" xfId="37293" xr:uid="{00000000-0005-0000-0000-000007460000}"/>
    <cellStyle name="RowTitles1-Detail 3 6 4 2 4" xfId="7143" xr:uid="{00000000-0005-0000-0000-000008460000}"/>
    <cellStyle name="RowTitles1-Detail 3 6 4 2 4 2" xfId="19588" xr:uid="{00000000-0005-0000-0000-000009460000}"/>
    <cellStyle name="RowTitles1-Detail 3 6 4 2 5" xfId="19518" xr:uid="{00000000-0005-0000-0000-00000A460000}"/>
    <cellStyle name="RowTitles1-Detail 3 6 4 3" xfId="4123" xr:uid="{00000000-0005-0000-0000-00000B460000}"/>
    <cellStyle name="RowTitles1-Detail 3 6 4 3 2" xfId="13745" xr:uid="{00000000-0005-0000-0000-00000C460000}"/>
    <cellStyle name="RowTitles1-Detail 3 6 4 3 2 2" xfId="24095" xr:uid="{00000000-0005-0000-0000-00000D460000}"/>
    <cellStyle name="RowTitles1-Detail 3 6 4 3 2 2 2" xfId="35339" xr:uid="{00000000-0005-0000-0000-00000E460000}"/>
    <cellStyle name="RowTitles1-Detail 3 6 4 3 2 3" xfId="32762" xr:uid="{00000000-0005-0000-0000-00000F460000}"/>
    <cellStyle name="RowTitles1-Detail 3 6 4 3 3" xfId="17320" xr:uid="{00000000-0005-0000-0000-000010460000}"/>
    <cellStyle name="RowTitles1-Detail 3 6 4 3 3 2" xfId="29986" xr:uid="{00000000-0005-0000-0000-000011460000}"/>
    <cellStyle name="RowTitles1-Detail 3 6 4 3 3 2 2" xfId="38763" xr:uid="{00000000-0005-0000-0000-000012460000}"/>
    <cellStyle name="RowTitles1-Detail 3 6 4 3 4" xfId="8651" xr:uid="{00000000-0005-0000-0000-000013460000}"/>
    <cellStyle name="RowTitles1-Detail 3 6 4 3 4 2" xfId="19714" xr:uid="{00000000-0005-0000-0000-000014460000}"/>
    <cellStyle name="RowTitles1-Detail 3 6 4 3 5" xfId="26088" xr:uid="{00000000-0005-0000-0000-000015460000}"/>
    <cellStyle name="RowTitles1-Detail 3 6 4 4" xfId="9447" xr:uid="{00000000-0005-0000-0000-000016460000}"/>
    <cellStyle name="RowTitles1-Detail 3 6 4 4 2" xfId="26037" xr:uid="{00000000-0005-0000-0000-000017460000}"/>
    <cellStyle name="RowTitles1-Detail 3 6 4 5" xfId="11016" xr:uid="{00000000-0005-0000-0000-000018460000}"/>
    <cellStyle name="RowTitles1-Detail 3 6 4 5 2" xfId="21453" xr:uid="{00000000-0005-0000-0000-000019460000}"/>
    <cellStyle name="RowTitles1-Detail 3 6 4 5 2 2" xfId="33624" xr:uid="{00000000-0005-0000-0000-00001A460000}"/>
    <cellStyle name="RowTitles1-Detail 3 6 4 5 3" xfId="30777" xr:uid="{00000000-0005-0000-0000-00001B460000}"/>
    <cellStyle name="RowTitles1-Detail 3 6 4 6" xfId="14723" xr:uid="{00000000-0005-0000-0000-00001C460000}"/>
    <cellStyle name="RowTitles1-Detail 3 6 4 6 2" xfId="27406" xr:uid="{00000000-0005-0000-0000-00001D460000}"/>
    <cellStyle name="RowTitles1-Detail 3 6 4 6 2 2" xfId="36234" xr:uid="{00000000-0005-0000-0000-00001E460000}"/>
    <cellStyle name="RowTitles1-Detail 3 6 4 7" xfId="5602" xr:uid="{00000000-0005-0000-0000-00001F460000}"/>
    <cellStyle name="RowTitles1-Detail 3 6 4 7 2" xfId="20396" xr:uid="{00000000-0005-0000-0000-000020460000}"/>
    <cellStyle name="RowTitles1-Detail 3 6 4 8" xfId="24824" xr:uid="{00000000-0005-0000-0000-000021460000}"/>
    <cellStyle name="RowTitles1-Detail 3 6 5" xfId="1561" xr:uid="{00000000-0005-0000-0000-000022460000}"/>
    <cellStyle name="RowTitles1-Detail 3 6 5 2" xfId="2553" xr:uid="{00000000-0005-0000-0000-000023460000}"/>
    <cellStyle name="RowTitles1-Detail 3 6 5 2 2" xfId="12194" xr:uid="{00000000-0005-0000-0000-000024460000}"/>
    <cellStyle name="RowTitles1-Detail 3 6 5 2 2 2" xfId="22594" xr:uid="{00000000-0005-0000-0000-000025460000}"/>
    <cellStyle name="RowTitles1-Detail 3 6 5 2 2 2 2" xfId="34275" xr:uid="{00000000-0005-0000-0000-000026460000}"/>
    <cellStyle name="RowTitles1-Detail 3 6 5 2 2 3" xfId="31475" xr:uid="{00000000-0005-0000-0000-000027460000}"/>
    <cellStyle name="RowTitles1-Detail 3 6 5 2 3" xfId="15841" xr:uid="{00000000-0005-0000-0000-000028460000}"/>
    <cellStyle name="RowTitles1-Detail 3 6 5 2 3 2" xfId="28507" xr:uid="{00000000-0005-0000-0000-000029460000}"/>
    <cellStyle name="RowTitles1-Detail 3 6 5 2 3 2 2" xfId="37294" xr:uid="{00000000-0005-0000-0000-00002A460000}"/>
    <cellStyle name="RowTitles1-Detail 3 6 5 2 4" xfId="7459" xr:uid="{00000000-0005-0000-0000-00002B460000}"/>
    <cellStyle name="RowTitles1-Detail 3 6 5 2 4 2" xfId="26250" xr:uid="{00000000-0005-0000-0000-00002C460000}"/>
    <cellStyle name="RowTitles1-Detail 3 6 5 2 5" xfId="19427" xr:uid="{00000000-0005-0000-0000-00002D460000}"/>
    <cellStyle name="RowTitles1-Detail 3 6 5 3" xfId="4339" xr:uid="{00000000-0005-0000-0000-00002E460000}"/>
    <cellStyle name="RowTitles1-Detail 3 6 5 3 2" xfId="13961" xr:uid="{00000000-0005-0000-0000-00002F460000}"/>
    <cellStyle name="RowTitles1-Detail 3 6 5 3 2 2" xfId="24300" xr:uid="{00000000-0005-0000-0000-000030460000}"/>
    <cellStyle name="RowTitles1-Detail 3 6 5 3 2 2 2" xfId="35479" xr:uid="{00000000-0005-0000-0000-000031460000}"/>
    <cellStyle name="RowTitles1-Detail 3 6 5 3 2 3" xfId="32923" xr:uid="{00000000-0005-0000-0000-000032460000}"/>
    <cellStyle name="RowTitles1-Detail 3 6 5 3 3" xfId="17518" xr:uid="{00000000-0005-0000-0000-000033460000}"/>
    <cellStyle name="RowTitles1-Detail 3 6 5 3 3 2" xfId="30184" xr:uid="{00000000-0005-0000-0000-000034460000}"/>
    <cellStyle name="RowTitles1-Detail 3 6 5 3 3 2 2" xfId="38961" xr:uid="{00000000-0005-0000-0000-000035460000}"/>
    <cellStyle name="RowTitles1-Detail 3 6 5 3 4" xfId="9782" xr:uid="{00000000-0005-0000-0000-000036460000}"/>
    <cellStyle name="RowTitles1-Detail 3 6 5 3 4 2" xfId="24732" xr:uid="{00000000-0005-0000-0000-000037460000}"/>
    <cellStyle name="RowTitles1-Detail 3 6 5 3 5" xfId="18370" xr:uid="{00000000-0005-0000-0000-000038460000}"/>
    <cellStyle name="RowTitles1-Detail 3 6 5 4" xfId="11232" xr:uid="{00000000-0005-0000-0000-000039460000}"/>
    <cellStyle name="RowTitles1-Detail 3 6 5 4 2" xfId="21661" xr:uid="{00000000-0005-0000-0000-00003A460000}"/>
    <cellStyle name="RowTitles1-Detail 3 6 5 4 2 2" xfId="33764" xr:uid="{00000000-0005-0000-0000-00003B460000}"/>
    <cellStyle name="RowTitles1-Detail 3 6 5 4 3" xfId="30938" xr:uid="{00000000-0005-0000-0000-00003C460000}"/>
    <cellStyle name="RowTitles1-Detail 3 6 5 5" xfId="14939" xr:uid="{00000000-0005-0000-0000-00003D460000}"/>
    <cellStyle name="RowTitles1-Detail 3 6 5 5 2" xfId="27613" xr:uid="{00000000-0005-0000-0000-00003E460000}"/>
    <cellStyle name="RowTitles1-Detail 3 6 5 5 2 2" xfId="36432" xr:uid="{00000000-0005-0000-0000-00003F460000}"/>
    <cellStyle name="RowTitles1-Detail 3 6 5 6" xfId="5914" xr:uid="{00000000-0005-0000-0000-000040460000}"/>
    <cellStyle name="RowTitles1-Detail 3 6 5 6 2" xfId="26633" xr:uid="{00000000-0005-0000-0000-000041460000}"/>
    <cellStyle name="RowTitles1-Detail 3 6 5 7" xfId="19157" xr:uid="{00000000-0005-0000-0000-000042460000}"/>
    <cellStyle name="RowTitles1-Detail 3 6 6" xfId="1763" xr:uid="{00000000-0005-0000-0000-000043460000}"/>
    <cellStyle name="RowTitles1-Detail 3 6 6 2" xfId="2554" xr:uid="{00000000-0005-0000-0000-000044460000}"/>
    <cellStyle name="RowTitles1-Detail 3 6 6 2 2" xfId="12195" xr:uid="{00000000-0005-0000-0000-000045460000}"/>
    <cellStyle name="RowTitles1-Detail 3 6 6 2 2 2" xfId="22595" xr:uid="{00000000-0005-0000-0000-000046460000}"/>
    <cellStyle name="RowTitles1-Detail 3 6 6 2 2 2 2" xfId="34276" xr:uid="{00000000-0005-0000-0000-000047460000}"/>
    <cellStyle name="RowTitles1-Detail 3 6 6 2 2 3" xfId="31476" xr:uid="{00000000-0005-0000-0000-000048460000}"/>
    <cellStyle name="RowTitles1-Detail 3 6 6 2 3" xfId="15842" xr:uid="{00000000-0005-0000-0000-000049460000}"/>
    <cellStyle name="RowTitles1-Detail 3 6 6 2 3 2" xfId="28508" xr:uid="{00000000-0005-0000-0000-00004A460000}"/>
    <cellStyle name="RowTitles1-Detail 3 6 6 2 3 2 2" xfId="37295" xr:uid="{00000000-0005-0000-0000-00004B460000}"/>
    <cellStyle name="RowTitles1-Detail 3 6 6 2 4" xfId="7460" xr:uid="{00000000-0005-0000-0000-00004C460000}"/>
    <cellStyle name="RowTitles1-Detail 3 6 6 2 4 2" xfId="25905" xr:uid="{00000000-0005-0000-0000-00004D460000}"/>
    <cellStyle name="RowTitles1-Detail 3 6 6 2 5" xfId="19238" xr:uid="{00000000-0005-0000-0000-00004E460000}"/>
    <cellStyle name="RowTitles1-Detail 3 6 6 3" xfId="4541" xr:uid="{00000000-0005-0000-0000-00004F460000}"/>
    <cellStyle name="RowTitles1-Detail 3 6 6 3 2" xfId="14163" xr:uid="{00000000-0005-0000-0000-000050460000}"/>
    <cellStyle name="RowTitles1-Detail 3 6 6 3 2 2" xfId="24493" xr:uid="{00000000-0005-0000-0000-000051460000}"/>
    <cellStyle name="RowTitles1-Detail 3 6 6 3 2 2 2" xfId="35610" xr:uid="{00000000-0005-0000-0000-000052460000}"/>
    <cellStyle name="RowTitles1-Detail 3 6 6 3 2 3" xfId="33075" xr:uid="{00000000-0005-0000-0000-000053460000}"/>
    <cellStyle name="RowTitles1-Detail 3 6 6 3 3" xfId="17705" xr:uid="{00000000-0005-0000-0000-000054460000}"/>
    <cellStyle name="RowTitles1-Detail 3 6 6 3 3 2" xfId="30371" xr:uid="{00000000-0005-0000-0000-000055460000}"/>
    <cellStyle name="RowTitles1-Detail 3 6 6 3 3 2 2" xfId="39148" xr:uid="{00000000-0005-0000-0000-000056460000}"/>
    <cellStyle name="RowTitles1-Detail 3 6 6 3 4" xfId="9783" xr:uid="{00000000-0005-0000-0000-000057460000}"/>
    <cellStyle name="RowTitles1-Detail 3 6 6 3 4 2" xfId="17995" xr:uid="{00000000-0005-0000-0000-000058460000}"/>
    <cellStyle name="RowTitles1-Detail 3 6 6 3 5" xfId="18720" xr:uid="{00000000-0005-0000-0000-000059460000}"/>
    <cellStyle name="RowTitles1-Detail 3 6 6 4" xfId="11434" xr:uid="{00000000-0005-0000-0000-00005A460000}"/>
    <cellStyle name="RowTitles1-Detail 3 6 6 4 2" xfId="21857" xr:uid="{00000000-0005-0000-0000-00005B460000}"/>
    <cellStyle name="RowTitles1-Detail 3 6 6 4 2 2" xfId="33895" xr:uid="{00000000-0005-0000-0000-00005C460000}"/>
    <cellStyle name="RowTitles1-Detail 3 6 6 4 3" xfId="31090" xr:uid="{00000000-0005-0000-0000-00005D460000}"/>
    <cellStyle name="RowTitles1-Detail 3 6 6 5" xfId="15141" xr:uid="{00000000-0005-0000-0000-00005E460000}"/>
    <cellStyle name="RowTitles1-Detail 3 6 6 5 2" xfId="27808" xr:uid="{00000000-0005-0000-0000-00005F460000}"/>
    <cellStyle name="RowTitles1-Detail 3 6 6 5 2 2" xfId="36619" xr:uid="{00000000-0005-0000-0000-000060460000}"/>
    <cellStyle name="RowTitles1-Detail 3 6 6 6" xfId="5915" xr:uid="{00000000-0005-0000-0000-000061460000}"/>
    <cellStyle name="RowTitles1-Detail 3 6 6 6 2" xfId="5180" xr:uid="{00000000-0005-0000-0000-000062460000}"/>
    <cellStyle name="RowTitles1-Detail 3 6 6 7" xfId="18103" xr:uid="{00000000-0005-0000-0000-000063460000}"/>
    <cellStyle name="RowTitles1-Detail 3 6 7" xfId="2549" xr:uid="{00000000-0005-0000-0000-000064460000}"/>
    <cellStyle name="RowTitles1-Detail 3 6 7 2" xfId="12190" xr:uid="{00000000-0005-0000-0000-000065460000}"/>
    <cellStyle name="RowTitles1-Detail 3 6 7 2 2" xfId="22590" xr:uid="{00000000-0005-0000-0000-000066460000}"/>
    <cellStyle name="RowTitles1-Detail 3 6 7 2 2 2" xfId="34271" xr:uid="{00000000-0005-0000-0000-000067460000}"/>
    <cellStyle name="RowTitles1-Detail 3 6 7 2 3" xfId="31471" xr:uid="{00000000-0005-0000-0000-000068460000}"/>
    <cellStyle name="RowTitles1-Detail 3 6 7 3" xfId="15837" xr:uid="{00000000-0005-0000-0000-000069460000}"/>
    <cellStyle name="RowTitles1-Detail 3 6 7 3 2" xfId="28503" xr:uid="{00000000-0005-0000-0000-00006A460000}"/>
    <cellStyle name="RowTitles1-Detail 3 6 7 3 2 2" xfId="37290" xr:uid="{00000000-0005-0000-0000-00006B460000}"/>
    <cellStyle name="RowTitles1-Detail 3 6 7 4" xfId="6517" xr:uid="{00000000-0005-0000-0000-00006C460000}"/>
    <cellStyle name="RowTitles1-Detail 3 6 7 4 2" xfId="25691" xr:uid="{00000000-0005-0000-0000-00006D460000}"/>
    <cellStyle name="RowTitles1-Detail 3 6 7 5" xfId="18925" xr:uid="{00000000-0005-0000-0000-00006E460000}"/>
    <cellStyle name="RowTitles1-Detail 3 6 8" xfId="8843" xr:uid="{00000000-0005-0000-0000-00006F460000}"/>
    <cellStyle name="RowTitles1-Detail 3 6 8 2" xfId="25650" xr:uid="{00000000-0005-0000-0000-000070460000}"/>
    <cellStyle name="RowTitles1-Detail 3 6 9" xfId="10273" xr:uid="{00000000-0005-0000-0000-000071460000}"/>
    <cellStyle name="RowTitles1-Detail 3 6 9 2" xfId="18915" xr:uid="{00000000-0005-0000-0000-000072460000}"/>
    <cellStyle name="RowTitles1-Detail 3 6 9 2 2" xfId="33207" xr:uid="{00000000-0005-0000-0000-000073460000}"/>
    <cellStyle name="RowTitles1-Detail 3 6_STUD aligned by INSTIT" xfId="4993" xr:uid="{00000000-0005-0000-0000-000074460000}"/>
    <cellStyle name="RowTitles1-Detail 3 7" xfId="609" xr:uid="{00000000-0005-0000-0000-000075460000}"/>
    <cellStyle name="RowTitles1-Detail 3 7 2" xfId="2555" xr:uid="{00000000-0005-0000-0000-000076460000}"/>
    <cellStyle name="RowTitles1-Detail 3 7 2 2" xfId="12196" xr:uid="{00000000-0005-0000-0000-000077460000}"/>
    <cellStyle name="RowTitles1-Detail 3 7 2 2 2" xfId="22596" xr:uid="{00000000-0005-0000-0000-000078460000}"/>
    <cellStyle name="RowTitles1-Detail 3 7 2 2 2 2" xfId="34277" xr:uid="{00000000-0005-0000-0000-000079460000}"/>
    <cellStyle name="RowTitles1-Detail 3 7 2 2 3" xfId="31477" xr:uid="{00000000-0005-0000-0000-00007A460000}"/>
    <cellStyle name="RowTitles1-Detail 3 7 2 3" xfId="15843" xr:uid="{00000000-0005-0000-0000-00007B460000}"/>
    <cellStyle name="RowTitles1-Detail 3 7 2 3 2" xfId="28509" xr:uid="{00000000-0005-0000-0000-00007C460000}"/>
    <cellStyle name="RowTitles1-Detail 3 7 2 3 2 2" xfId="37296" xr:uid="{00000000-0005-0000-0000-00007D460000}"/>
    <cellStyle name="RowTitles1-Detail 3 7 2 4" xfId="6618" xr:uid="{00000000-0005-0000-0000-00007E460000}"/>
    <cellStyle name="RowTitles1-Detail 3 7 2 4 2" xfId="18934" xr:uid="{00000000-0005-0000-0000-00007F460000}"/>
    <cellStyle name="RowTitles1-Detail 3 7 2 5" xfId="18522" xr:uid="{00000000-0005-0000-0000-000080460000}"/>
    <cellStyle name="RowTitles1-Detail 3 7 3" xfId="3422" xr:uid="{00000000-0005-0000-0000-000081460000}"/>
    <cellStyle name="RowTitles1-Detail 3 7 3 2" xfId="13059" xr:uid="{00000000-0005-0000-0000-000082460000}"/>
    <cellStyle name="RowTitles1-Detail 3 7 3 2 2" xfId="23427" xr:uid="{00000000-0005-0000-0000-000083460000}"/>
    <cellStyle name="RowTitles1-Detail 3 7 3 2 2 2" xfId="34916" xr:uid="{00000000-0005-0000-0000-000084460000}"/>
    <cellStyle name="RowTitles1-Detail 3 7 3 2 3" xfId="32271" xr:uid="{00000000-0005-0000-0000-000085460000}"/>
    <cellStyle name="RowTitles1-Detail 3 7 3 3" xfId="16670" xr:uid="{00000000-0005-0000-0000-000086460000}"/>
    <cellStyle name="RowTitles1-Detail 3 7 3 3 2" xfId="29336" xr:uid="{00000000-0005-0000-0000-000087460000}"/>
    <cellStyle name="RowTitles1-Detail 3 7 3 3 2 2" xfId="38119" xr:uid="{00000000-0005-0000-0000-000088460000}"/>
    <cellStyle name="RowTitles1-Detail 3 7 3 4" xfId="8121" xr:uid="{00000000-0005-0000-0000-000089460000}"/>
    <cellStyle name="RowTitles1-Detail 3 7 3 4 2" xfId="19475" xr:uid="{00000000-0005-0000-0000-00008A460000}"/>
    <cellStyle name="RowTitles1-Detail 3 7 3 5" xfId="18299" xr:uid="{00000000-0005-0000-0000-00008B460000}"/>
    <cellStyle name="RowTitles1-Detail 3 7 4" xfId="8019" xr:uid="{00000000-0005-0000-0000-00008C460000}"/>
    <cellStyle name="RowTitles1-Detail 3 7 4 2" xfId="18629" xr:uid="{00000000-0005-0000-0000-00008D460000}"/>
    <cellStyle name="RowTitles1-Detail 3 7 5" xfId="10409" xr:uid="{00000000-0005-0000-0000-00008E460000}"/>
    <cellStyle name="RowTitles1-Detail 3 7 5 2" xfId="20918" xr:uid="{00000000-0005-0000-0000-00008F460000}"/>
    <cellStyle name="RowTitles1-Detail 3 7 5 2 2" xfId="33345" xr:uid="{00000000-0005-0000-0000-000090460000}"/>
    <cellStyle name="RowTitles1-Detail 3 7 5 3" xfId="30449" xr:uid="{00000000-0005-0000-0000-000091460000}"/>
    <cellStyle name="RowTitles1-Detail 3 7 6" xfId="10423" xr:uid="{00000000-0005-0000-0000-000092460000}"/>
    <cellStyle name="RowTitles1-Detail 3 7 6 2" xfId="26073" xr:uid="{00000000-0005-0000-0000-000093460000}"/>
    <cellStyle name="RowTitles1-Detail 3 7 6 2 2" xfId="35732" xr:uid="{00000000-0005-0000-0000-000094460000}"/>
    <cellStyle name="RowTitles1-Detail 3 8" xfId="905" xr:uid="{00000000-0005-0000-0000-000095460000}"/>
    <cellStyle name="RowTitles1-Detail 3 8 2" xfId="2556" xr:uid="{00000000-0005-0000-0000-000096460000}"/>
    <cellStyle name="RowTitles1-Detail 3 8 2 2" xfId="12197" xr:uid="{00000000-0005-0000-0000-000097460000}"/>
    <cellStyle name="RowTitles1-Detail 3 8 2 2 2" xfId="22597" xr:uid="{00000000-0005-0000-0000-000098460000}"/>
    <cellStyle name="RowTitles1-Detail 3 8 2 2 2 2" xfId="34278" xr:uid="{00000000-0005-0000-0000-000099460000}"/>
    <cellStyle name="RowTitles1-Detail 3 8 2 2 3" xfId="31478" xr:uid="{00000000-0005-0000-0000-00009A460000}"/>
    <cellStyle name="RowTitles1-Detail 3 8 2 3" xfId="15844" xr:uid="{00000000-0005-0000-0000-00009B460000}"/>
    <cellStyle name="RowTitles1-Detail 3 8 2 3 2" xfId="28510" xr:uid="{00000000-0005-0000-0000-00009C460000}"/>
    <cellStyle name="RowTitles1-Detail 3 8 2 3 2 2" xfId="37297" xr:uid="{00000000-0005-0000-0000-00009D460000}"/>
    <cellStyle name="RowTitles1-Detail 3 8 2 4" xfId="6672" xr:uid="{00000000-0005-0000-0000-00009E460000}"/>
    <cellStyle name="RowTitles1-Detail 3 8 2 4 2" xfId="20254" xr:uid="{00000000-0005-0000-0000-00009F460000}"/>
    <cellStyle name="RowTitles1-Detail 3 8 2 5" xfId="26641" xr:uid="{00000000-0005-0000-0000-0000A0460000}"/>
    <cellStyle name="RowTitles1-Detail 3 8 3" xfId="3684" xr:uid="{00000000-0005-0000-0000-0000A1460000}"/>
    <cellStyle name="RowTitles1-Detail 3 8 3 2" xfId="13311" xr:uid="{00000000-0005-0000-0000-0000A2460000}"/>
    <cellStyle name="RowTitles1-Detail 3 8 3 2 2" xfId="23676" xr:uid="{00000000-0005-0000-0000-0000A3460000}"/>
    <cellStyle name="RowTitles1-Detail 3 8 3 2 2 2" xfId="35073" xr:uid="{00000000-0005-0000-0000-0000A4460000}"/>
    <cellStyle name="RowTitles1-Detail 3 8 3 2 3" xfId="32451" xr:uid="{00000000-0005-0000-0000-0000A5460000}"/>
    <cellStyle name="RowTitles1-Detail 3 8 3 3" xfId="16912" xr:uid="{00000000-0005-0000-0000-0000A6460000}"/>
    <cellStyle name="RowTitles1-Detail 3 8 3 3 2" xfId="29578" xr:uid="{00000000-0005-0000-0000-0000A7460000}"/>
    <cellStyle name="RowTitles1-Detail 3 8 3 3 2 2" xfId="38357" xr:uid="{00000000-0005-0000-0000-0000A8460000}"/>
    <cellStyle name="RowTitles1-Detail 3 8 3 4" xfId="8179" xr:uid="{00000000-0005-0000-0000-0000A9460000}"/>
    <cellStyle name="RowTitles1-Detail 3 8 3 4 2" xfId="26289" xr:uid="{00000000-0005-0000-0000-0000AA460000}"/>
    <cellStyle name="RowTitles1-Detail 3 8 3 5" xfId="26901" xr:uid="{00000000-0005-0000-0000-0000AB460000}"/>
    <cellStyle name="RowTitles1-Detail 3 8 4" xfId="8724" xr:uid="{00000000-0005-0000-0000-0000AC460000}"/>
    <cellStyle name="RowTitles1-Detail 3 8 4 2" xfId="24942" xr:uid="{00000000-0005-0000-0000-0000AD460000}"/>
    <cellStyle name="RowTitles1-Detail 3 8 5" xfId="14313" xr:uid="{00000000-0005-0000-0000-0000AE460000}"/>
    <cellStyle name="RowTitles1-Detail 3 8 5 2" xfId="27012" xr:uid="{00000000-0005-0000-0000-0000AF460000}"/>
    <cellStyle name="RowTitles1-Detail 3 8 5 2 2" xfId="35851" xr:uid="{00000000-0005-0000-0000-0000B0460000}"/>
    <cellStyle name="RowTitles1-Detail 3 8 6" xfId="5210" xr:uid="{00000000-0005-0000-0000-0000B1460000}"/>
    <cellStyle name="RowTitles1-Detail 3 8 6 2" xfId="18176" xr:uid="{00000000-0005-0000-0000-0000B2460000}"/>
    <cellStyle name="RowTitles1-Detail 3 8 7" xfId="4659" xr:uid="{00000000-0005-0000-0000-0000B3460000}"/>
    <cellStyle name="RowTitles1-Detail 3 9" xfId="583" xr:uid="{00000000-0005-0000-0000-0000B4460000}"/>
    <cellStyle name="RowTitles1-Detail 3 9 2" xfId="2557" xr:uid="{00000000-0005-0000-0000-0000B5460000}"/>
    <cellStyle name="RowTitles1-Detail 3 9 2 2" xfId="12198" xr:uid="{00000000-0005-0000-0000-0000B6460000}"/>
    <cellStyle name="RowTitles1-Detail 3 9 2 2 2" xfId="22598" xr:uid="{00000000-0005-0000-0000-0000B7460000}"/>
    <cellStyle name="RowTitles1-Detail 3 9 2 2 2 2" xfId="34279" xr:uid="{00000000-0005-0000-0000-0000B8460000}"/>
    <cellStyle name="RowTitles1-Detail 3 9 2 2 3" xfId="31479" xr:uid="{00000000-0005-0000-0000-0000B9460000}"/>
    <cellStyle name="RowTitles1-Detail 3 9 2 3" xfId="15845" xr:uid="{00000000-0005-0000-0000-0000BA460000}"/>
    <cellStyle name="RowTitles1-Detail 3 9 2 3 2" xfId="28511" xr:uid="{00000000-0005-0000-0000-0000BB460000}"/>
    <cellStyle name="RowTitles1-Detail 3 9 2 3 2 2" xfId="37298" xr:uid="{00000000-0005-0000-0000-0000BC460000}"/>
    <cellStyle name="RowTitles1-Detail 3 9 2 4" xfId="6601" xr:uid="{00000000-0005-0000-0000-0000BD460000}"/>
    <cellStyle name="RowTitles1-Detail 3 9 2 4 2" xfId="20647" xr:uid="{00000000-0005-0000-0000-0000BE460000}"/>
    <cellStyle name="RowTitles1-Detail 3 9 2 5" xfId="26315" xr:uid="{00000000-0005-0000-0000-0000BF460000}"/>
    <cellStyle name="RowTitles1-Detail 3 9 3" xfId="3403" xr:uid="{00000000-0005-0000-0000-0000C0460000}"/>
    <cellStyle name="RowTitles1-Detail 3 9 3 2" xfId="13042" xr:uid="{00000000-0005-0000-0000-0000C1460000}"/>
    <cellStyle name="RowTitles1-Detail 3 9 3 2 2" xfId="23410" xr:uid="{00000000-0005-0000-0000-0000C2460000}"/>
    <cellStyle name="RowTitles1-Detail 3 9 3 2 2 2" xfId="34905" xr:uid="{00000000-0005-0000-0000-0000C3460000}"/>
    <cellStyle name="RowTitles1-Detail 3 9 3 2 3" xfId="32259" xr:uid="{00000000-0005-0000-0000-0000C4460000}"/>
    <cellStyle name="RowTitles1-Detail 3 9 3 3" xfId="16652" xr:uid="{00000000-0005-0000-0000-0000C5460000}"/>
    <cellStyle name="RowTitles1-Detail 3 9 3 3 2" xfId="29318" xr:uid="{00000000-0005-0000-0000-0000C6460000}"/>
    <cellStyle name="RowTitles1-Detail 3 9 3 3 2 2" xfId="38103" xr:uid="{00000000-0005-0000-0000-0000C7460000}"/>
    <cellStyle name="RowTitles1-Detail 3 9 3 4" xfId="8103" xr:uid="{00000000-0005-0000-0000-0000C8460000}"/>
    <cellStyle name="RowTitles1-Detail 3 9 3 4 2" xfId="19566" xr:uid="{00000000-0005-0000-0000-0000C9460000}"/>
    <cellStyle name="RowTitles1-Detail 3 9 3 5" xfId="26304" xr:uid="{00000000-0005-0000-0000-0000CA460000}"/>
    <cellStyle name="RowTitles1-Detail 3 9 4" xfId="8016" xr:uid="{00000000-0005-0000-0000-0000CB460000}"/>
    <cellStyle name="RowTitles1-Detail 3 9 4 2" xfId="4685" xr:uid="{00000000-0005-0000-0000-0000CC460000}"/>
    <cellStyle name="RowTitles1-Detail 3 9 5" xfId="10384" xr:uid="{00000000-0005-0000-0000-0000CD460000}"/>
    <cellStyle name="RowTitles1-Detail 3 9 5 2" xfId="20897" xr:uid="{00000000-0005-0000-0000-0000CE460000}"/>
    <cellStyle name="RowTitles1-Detail 3 9 5 2 2" xfId="33334" xr:uid="{00000000-0005-0000-0000-0000CF460000}"/>
    <cellStyle name="RowTitles1-Detail 3 9 5 3" xfId="30437" xr:uid="{00000000-0005-0000-0000-0000D0460000}"/>
    <cellStyle name="RowTitles1-Detail 3 9 6" xfId="10396" xr:uid="{00000000-0005-0000-0000-0000D1460000}"/>
    <cellStyle name="RowTitles1-Detail 3 9 6 2" xfId="25044" xr:uid="{00000000-0005-0000-0000-0000D2460000}"/>
    <cellStyle name="RowTitles1-Detail 3 9 6 2 2" xfId="35679" xr:uid="{00000000-0005-0000-0000-0000D3460000}"/>
    <cellStyle name="RowTitles1-Detail 3 9 7" xfId="5156" xr:uid="{00000000-0005-0000-0000-0000D4460000}"/>
    <cellStyle name="RowTitles1-Detail 3 9 7 2" xfId="25943" xr:uid="{00000000-0005-0000-0000-0000D5460000}"/>
    <cellStyle name="RowTitles1-Detail 3 9 8" xfId="25580" xr:uid="{00000000-0005-0000-0000-0000D6460000}"/>
    <cellStyle name="RowTitles1-Detail 3_STUD aligned by INSTIT" xfId="4978" xr:uid="{00000000-0005-0000-0000-0000D7460000}"/>
    <cellStyle name="RowTitles1-Detail 4" xfId="251" xr:uid="{00000000-0005-0000-0000-0000D8460000}"/>
    <cellStyle name="RowTitles1-Detail 4 10" xfId="1194" xr:uid="{00000000-0005-0000-0000-0000D9460000}"/>
    <cellStyle name="RowTitles1-Detail 4 10 2" xfId="2559" xr:uid="{00000000-0005-0000-0000-0000DA460000}"/>
    <cellStyle name="RowTitles1-Detail 4 10 2 2" xfId="12200" xr:uid="{00000000-0005-0000-0000-0000DB460000}"/>
    <cellStyle name="RowTitles1-Detail 4 10 2 2 2" xfId="22600" xr:uid="{00000000-0005-0000-0000-0000DC460000}"/>
    <cellStyle name="RowTitles1-Detail 4 10 2 2 2 2" xfId="34281" xr:uid="{00000000-0005-0000-0000-0000DD460000}"/>
    <cellStyle name="RowTitles1-Detail 4 10 2 2 3" xfId="31481" xr:uid="{00000000-0005-0000-0000-0000DE460000}"/>
    <cellStyle name="RowTitles1-Detail 4 10 2 3" xfId="15847" xr:uid="{00000000-0005-0000-0000-0000DF460000}"/>
    <cellStyle name="RowTitles1-Detail 4 10 2 3 2" xfId="28513" xr:uid="{00000000-0005-0000-0000-0000E0460000}"/>
    <cellStyle name="RowTitles1-Detail 4 10 2 3 2 2" xfId="37300" xr:uid="{00000000-0005-0000-0000-0000E1460000}"/>
    <cellStyle name="RowTitles1-Detail 4 10 2 4" xfId="7461" xr:uid="{00000000-0005-0000-0000-0000E2460000}"/>
    <cellStyle name="RowTitles1-Detail 4 10 2 4 2" xfId="19145" xr:uid="{00000000-0005-0000-0000-0000E3460000}"/>
    <cellStyle name="RowTitles1-Detail 4 10 2 5" xfId="20171" xr:uid="{00000000-0005-0000-0000-0000E4460000}"/>
    <cellStyle name="RowTitles1-Detail 4 10 3" xfId="3972" xr:uid="{00000000-0005-0000-0000-0000E5460000}"/>
    <cellStyle name="RowTitles1-Detail 4 10 3 2" xfId="13594" xr:uid="{00000000-0005-0000-0000-0000E6460000}"/>
    <cellStyle name="RowTitles1-Detail 4 10 3 2 2" xfId="23951" xr:uid="{00000000-0005-0000-0000-0000E7460000}"/>
    <cellStyle name="RowTitles1-Detail 4 10 3 2 2 2" xfId="35245" xr:uid="{00000000-0005-0000-0000-0000E8460000}"/>
    <cellStyle name="RowTitles1-Detail 4 10 3 2 3" xfId="32654" xr:uid="{00000000-0005-0000-0000-0000E9460000}"/>
    <cellStyle name="RowTitles1-Detail 4 10 3 3" xfId="17178" xr:uid="{00000000-0005-0000-0000-0000EA460000}"/>
    <cellStyle name="RowTitles1-Detail 4 10 3 3 2" xfId="29844" xr:uid="{00000000-0005-0000-0000-0000EB460000}"/>
    <cellStyle name="RowTitles1-Detail 4 10 3 3 2 2" xfId="38621" xr:uid="{00000000-0005-0000-0000-0000EC460000}"/>
    <cellStyle name="RowTitles1-Detail 4 10 3 4" xfId="9784" xr:uid="{00000000-0005-0000-0000-0000ED460000}"/>
    <cellStyle name="RowTitles1-Detail 4 10 3 4 2" xfId="18589" xr:uid="{00000000-0005-0000-0000-0000EE460000}"/>
    <cellStyle name="RowTitles1-Detail 4 10 3 5" xfId="25777" xr:uid="{00000000-0005-0000-0000-0000EF460000}"/>
    <cellStyle name="RowTitles1-Detail 4 10 4" xfId="10865" xr:uid="{00000000-0005-0000-0000-0000F0460000}"/>
    <cellStyle name="RowTitles1-Detail 4 10 4 2" xfId="21310" xr:uid="{00000000-0005-0000-0000-0000F1460000}"/>
    <cellStyle name="RowTitles1-Detail 4 10 4 2 2" xfId="33530" xr:uid="{00000000-0005-0000-0000-0000F2460000}"/>
    <cellStyle name="RowTitles1-Detail 4 10 4 3" xfId="30669" xr:uid="{00000000-0005-0000-0000-0000F3460000}"/>
    <cellStyle name="RowTitles1-Detail 4 10 5" xfId="14572" xr:uid="{00000000-0005-0000-0000-0000F4460000}"/>
    <cellStyle name="RowTitles1-Detail 4 10 5 2" xfId="27261" xr:uid="{00000000-0005-0000-0000-0000F5460000}"/>
    <cellStyle name="RowTitles1-Detail 4 10 5 2 2" xfId="36092" xr:uid="{00000000-0005-0000-0000-0000F6460000}"/>
    <cellStyle name="RowTitles1-Detail 4 10 6" xfId="5916" xr:uid="{00000000-0005-0000-0000-0000F7460000}"/>
    <cellStyle name="RowTitles1-Detail 4 10 6 2" xfId="7190" xr:uid="{00000000-0005-0000-0000-0000F8460000}"/>
    <cellStyle name="RowTitles1-Detail 4 10 7" xfId="21262" xr:uid="{00000000-0005-0000-0000-0000F9460000}"/>
    <cellStyle name="RowTitles1-Detail 4 11" xfId="935" xr:uid="{00000000-0005-0000-0000-0000FA460000}"/>
    <cellStyle name="RowTitles1-Detail 4 11 2" xfId="2560" xr:uid="{00000000-0005-0000-0000-0000FB460000}"/>
    <cellStyle name="RowTitles1-Detail 4 11 2 2" xfId="12201" xr:uid="{00000000-0005-0000-0000-0000FC460000}"/>
    <cellStyle name="RowTitles1-Detail 4 11 2 2 2" xfId="22601" xr:uid="{00000000-0005-0000-0000-0000FD460000}"/>
    <cellStyle name="RowTitles1-Detail 4 11 2 2 2 2" xfId="34282" xr:uid="{00000000-0005-0000-0000-0000FE460000}"/>
    <cellStyle name="RowTitles1-Detail 4 11 2 2 3" xfId="31482" xr:uid="{00000000-0005-0000-0000-0000FF460000}"/>
    <cellStyle name="RowTitles1-Detail 4 11 2 3" xfId="15848" xr:uid="{00000000-0005-0000-0000-000000470000}"/>
    <cellStyle name="RowTitles1-Detail 4 11 2 3 2" xfId="28514" xr:uid="{00000000-0005-0000-0000-000001470000}"/>
    <cellStyle name="RowTitles1-Detail 4 11 2 3 2 2" xfId="37301" xr:uid="{00000000-0005-0000-0000-000002470000}"/>
    <cellStyle name="RowTitles1-Detail 4 11 2 4" xfId="7462" xr:uid="{00000000-0005-0000-0000-000003470000}"/>
    <cellStyle name="RowTitles1-Detail 4 11 2 4 2" xfId="19931" xr:uid="{00000000-0005-0000-0000-000004470000}"/>
    <cellStyle name="RowTitles1-Detail 4 11 2 5" xfId="19249" xr:uid="{00000000-0005-0000-0000-000005470000}"/>
    <cellStyle name="RowTitles1-Detail 4 11 3" xfId="3713" xr:uid="{00000000-0005-0000-0000-000006470000}"/>
    <cellStyle name="RowTitles1-Detail 4 11 3 2" xfId="13340" xr:uid="{00000000-0005-0000-0000-000007470000}"/>
    <cellStyle name="RowTitles1-Detail 4 11 3 2 2" xfId="23705" xr:uid="{00000000-0005-0000-0000-000008470000}"/>
    <cellStyle name="RowTitles1-Detail 4 11 3 2 2 2" xfId="35090" xr:uid="{00000000-0005-0000-0000-000009470000}"/>
    <cellStyle name="RowTitles1-Detail 4 11 3 2 3" xfId="32471" xr:uid="{00000000-0005-0000-0000-00000A470000}"/>
    <cellStyle name="RowTitles1-Detail 4 11 3 3" xfId="16940" xr:uid="{00000000-0005-0000-0000-00000B470000}"/>
    <cellStyle name="RowTitles1-Detail 4 11 3 3 2" xfId="29606" xr:uid="{00000000-0005-0000-0000-00000C470000}"/>
    <cellStyle name="RowTitles1-Detail 4 11 3 3 2 2" xfId="38385" xr:uid="{00000000-0005-0000-0000-00000D470000}"/>
    <cellStyle name="RowTitles1-Detail 4 11 3 4" xfId="9785" xr:uid="{00000000-0005-0000-0000-00000E470000}"/>
    <cellStyle name="RowTitles1-Detail 4 11 3 4 2" xfId="17812" xr:uid="{00000000-0005-0000-0000-00000F470000}"/>
    <cellStyle name="RowTitles1-Detail 4 11 3 5" xfId="20640" xr:uid="{00000000-0005-0000-0000-000010470000}"/>
    <cellStyle name="RowTitles1-Detail 4 11 4" xfId="10678" xr:uid="{00000000-0005-0000-0000-000011470000}"/>
    <cellStyle name="RowTitles1-Detail 4 11 4 2" xfId="21156" xr:uid="{00000000-0005-0000-0000-000012470000}"/>
    <cellStyle name="RowTitles1-Detail 4 11 4 2 2" xfId="33461" xr:uid="{00000000-0005-0000-0000-000013470000}"/>
    <cellStyle name="RowTitles1-Detail 4 11 4 3" xfId="30582" xr:uid="{00000000-0005-0000-0000-000014470000}"/>
    <cellStyle name="RowTitles1-Detail 4 11 5" xfId="14342" xr:uid="{00000000-0005-0000-0000-000015470000}"/>
    <cellStyle name="RowTitles1-Detail 4 11 5 2" xfId="27040" xr:uid="{00000000-0005-0000-0000-000016470000}"/>
    <cellStyle name="RowTitles1-Detail 4 11 5 2 2" xfId="35879" xr:uid="{00000000-0005-0000-0000-000017470000}"/>
    <cellStyle name="RowTitles1-Detail 4 11 6" xfId="5917" xr:uid="{00000000-0005-0000-0000-000018470000}"/>
    <cellStyle name="RowTitles1-Detail 4 11 6 2" xfId="25235" xr:uid="{00000000-0005-0000-0000-000019470000}"/>
    <cellStyle name="RowTitles1-Detail 4 11 7" xfId="18529" xr:uid="{00000000-0005-0000-0000-00001A470000}"/>
    <cellStyle name="RowTitles1-Detail 4 12" xfId="2558" xr:uid="{00000000-0005-0000-0000-00001B470000}"/>
    <cellStyle name="RowTitles1-Detail 4 12 2" xfId="12199" xr:uid="{00000000-0005-0000-0000-00001C470000}"/>
    <cellStyle name="RowTitles1-Detail 4 12 2 2" xfId="22599" xr:uid="{00000000-0005-0000-0000-00001D470000}"/>
    <cellStyle name="RowTitles1-Detail 4 12 2 2 2" xfId="34280" xr:uid="{00000000-0005-0000-0000-00001E470000}"/>
    <cellStyle name="RowTitles1-Detail 4 12 2 3" xfId="31480" xr:uid="{00000000-0005-0000-0000-00001F470000}"/>
    <cellStyle name="RowTitles1-Detail 4 12 3" xfId="15846" xr:uid="{00000000-0005-0000-0000-000020470000}"/>
    <cellStyle name="RowTitles1-Detail 4 12 3 2" xfId="28512" xr:uid="{00000000-0005-0000-0000-000021470000}"/>
    <cellStyle name="RowTitles1-Detail 4 12 3 2 2" xfId="37299" xr:uid="{00000000-0005-0000-0000-000022470000}"/>
    <cellStyle name="RowTitles1-Detail 4 12 4" xfId="6320" xr:uid="{00000000-0005-0000-0000-000023470000}"/>
    <cellStyle name="RowTitles1-Detail 4 12 4 2" xfId="24571" xr:uid="{00000000-0005-0000-0000-000024470000}"/>
    <cellStyle name="RowTitles1-Detail 4 12 5" xfId="26628" xr:uid="{00000000-0005-0000-0000-000025470000}"/>
    <cellStyle name="RowTitles1-Detail 4 13" xfId="7797" xr:uid="{00000000-0005-0000-0000-000026470000}"/>
    <cellStyle name="RowTitles1-Detail 4 13 2" xfId="19348" xr:uid="{00000000-0005-0000-0000-000027470000}"/>
    <cellStyle name="RowTitles1-Detail 4 13 2 2" xfId="33232" xr:uid="{00000000-0005-0000-0000-000028470000}"/>
    <cellStyle name="RowTitles1-Detail 4 14" xfId="8958" xr:uid="{00000000-0005-0000-0000-000029470000}"/>
    <cellStyle name="RowTitles1-Detail 4 14 2" xfId="19507" xr:uid="{00000000-0005-0000-0000-00002A470000}"/>
    <cellStyle name="RowTitles1-Detail 4 15" xfId="10715" xr:uid="{00000000-0005-0000-0000-00002B470000}"/>
    <cellStyle name="RowTitles1-Detail 4 15 2" xfId="19726" xr:uid="{00000000-0005-0000-0000-00002C470000}"/>
    <cellStyle name="RowTitles1-Detail 4 15 2 2" xfId="33258" xr:uid="{00000000-0005-0000-0000-00002D470000}"/>
    <cellStyle name="RowTitles1-Detail 4 16" xfId="39235" xr:uid="{00000000-0005-0000-0000-00002E470000}"/>
    <cellStyle name="RowTitles1-Detail 4 2" xfId="277" xr:uid="{00000000-0005-0000-0000-00002F470000}"/>
    <cellStyle name="RowTitles1-Detail 4 2 10" xfId="1398" xr:uid="{00000000-0005-0000-0000-000030470000}"/>
    <cellStyle name="RowTitles1-Detail 4 2 10 2" xfId="2562" xr:uid="{00000000-0005-0000-0000-000031470000}"/>
    <cellStyle name="RowTitles1-Detail 4 2 10 2 2" xfId="12203" xr:uid="{00000000-0005-0000-0000-000032470000}"/>
    <cellStyle name="RowTitles1-Detail 4 2 10 2 2 2" xfId="22603" xr:uid="{00000000-0005-0000-0000-000033470000}"/>
    <cellStyle name="RowTitles1-Detail 4 2 10 2 2 2 2" xfId="34284" xr:uid="{00000000-0005-0000-0000-000034470000}"/>
    <cellStyle name="RowTitles1-Detail 4 2 10 2 2 3" xfId="31484" xr:uid="{00000000-0005-0000-0000-000035470000}"/>
    <cellStyle name="RowTitles1-Detail 4 2 10 2 3" xfId="15850" xr:uid="{00000000-0005-0000-0000-000036470000}"/>
    <cellStyle name="RowTitles1-Detail 4 2 10 2 3 2" xfId="28516" xr:uid="{00000000-0005-0000-0000-000037470000}"/>
    <cellStyle name="RowTitles1-Detail 4 2 10 2 3 2 2" xfId="37303" xr:uid="{00000000-0005-0000-0000-000038470000}"/>
    <cellStyle name="RowTitles1-Detail 4 2 10 2 4" xfId="7463" xr:uid="{00000000-0005-0000-0000-000039470000}"/>
    <cellStyle name="RowTitles1-Detail 4 2 10 2 4 2" xfId="25588" xr:uid="{00000000-0005-0000-0000-00003A470000}"/>
    <cellStyle name="RowTitles1-Detail 4 2 10 2 5" xfId="26835" xr:uid="{00000000-0005-0000-0000-00003B470000}"/>
    <cellStyle name="RowTitles1-Detail 4 2 10 3" xfId="4176" xr:uid="{00000000-0005-0000-0000-00003C470000}"/>
    <cellStyle name="RowTitles1-Detail 4 2 10 3 2" xfId="13798" xr:uid="{00000000-0005-0000-0000-00003D470000}"/>
    <cellStyle name="RowTitles1-Detail 4 2 10 3 2 2" xfId="24147" xr:uid="{00000000-0005-0000-0000-00003E470000}"/>
    <cellStyle name="RowTitles1-Detail 4 2 10 3 2 2 2" xfId="35383" xr:uid="{00000000-0005-0000-0000-00003F470000}"/>
    <cellStyle name="RowTitles1-Detail 4 2 10 3 2 3" xfId="32812" xr:uid="{00000000-0005-0000-0000-000040470000}"/>
    <cellStyle name="RowTitles1-Detail 4 2 10 3 3" xfId="17372" xr:uid="{00000000-0005-0000-0000-000041470000}"/>
    <cellStyle name="RowTitles1-Detail 4 2 10 3 3 2" xfId="30038" xr:uid="{00000000-0005-0000-0000-000042470000}"/>
    <cellStyle name="RowTitles1-Detail 4 2 10 3 3 2 2" xfId="38815" xr:uid="{00000000-0005-0000-0000-000043470000}"/>
    <cellStyle name="RowTitles1-Detail 4 2 10 3 4" xfId="9786" xr:uid="{00000000-0005-0000-0000-000044470000}"/>
    <cellStyle name="RowTitles1-Detail 4 2 10 3 4 2" xfId="19502" xr:uid="{00000000-0005-0000-0000-000045470000}"/>
    <cellStyle name="RowTitles1-Detail 4 2 10 3 5" xfId="26091" xr:uid="{00000000-0005-0000-0000-000046470000}"/>
    <cellStyle name="RowTitles1-Detail 4 2 10 4" xfId="11069" xr:uid="{00000000-0005-0000-0000-000047470000}"/>
    <cellStyle name="RowTitles1-Detail 4 2 10 4 2" xfId="21506" xr:uid="{00000000-0005-0000-0000-000048470000}"/>
    <cellStyle name="RowTitles1-Detail 4 2 10 4 2 2" xfId="33668" xr:uid="{00000000-0005-0000-0000-000049470000}"/>
    <cellStyle name="RowTitles1-Detail 4 2 10 4 3" xfId="30827" xr:uid="{00000000-0005-0000-0000-00004A470000}"/>
    <cellStyle name="RowTitles1-Detail 4 2 10 5" xfId="14776" xr:uid="{00000000-0005-0000-0000-00004B470000}"/>
    <cellStyle name="RowTitles1-Detail 4 2 10 5 2" xfId="27459" xr:uid="{00000000-0005-0000-0000-00004C470000}"/>
    <cellStyle name="RowTitles1-Detail 4 2 10 5 2 2" xfId="36286" xr:uid="{00000000-0005-0000-0000-00004D470000}"/>
    <cellStyle name="RowTitles1-Detail 4 2 10 6" xfId="5918" xr:uid="{00000000-0005-0000-0000-00004E470000}"/>
    <cellStyle name="RowTitles1-Detail 4 2 10 6 2" xfId="18665" xr:uid="{00000000-0005-0000-0000-00004F470000}"/>
    <cellStyle name="RowTitles1-Detail 4 2 10 7" xfId="26847" xr:uid="{00000000-0005-0000-0000-000050470000}"/>
    <cellStyle name="RowTitles1-Detail 4 2 11" xfId="2561" xr:uid="{00000000-0005-0000-0000-000051470000}"/>
    <cellStyle name="RowTitles1-Detail 4 2 11 2" xfId="12202" xr:uid="{00000000-0005-0000-0000-000052470000}"/>
    <cellStyle name="RowTitles1-Detail 4 2 11 2 2" xfId="22602" xr:uid="{00000000-0005-0000-0000-000053470000}"/>
    <cellStyle name="RowTitles1-Detail 4 2 11 2 2 2" xfId="34283" xr:uid="{00000000-0005-0000-0000-000054470000}"/>
    <cellStyle name="RowTitles1-Detail 4 2 11 2 3" xfId="31483" xr:uid="{00000000-0005-0000-0000-000055470000}"/>
    <cellStyle name="RowTitles1-Detail 4 2 11 3" xfId="15849" xr:uid="{00000000-0005-0000-0000-000056470000}"/>
    <cellStyle name="RowTitles1-Detail 4 2 11 3 2" xfId="28515" xr:uid="{00000000-0005-0000-0000-000057470000}"/>
    <cellStyle name="RowTitles1-Detail 4 2 11 3 2 2" xfId="37302" xr:uid="{00000000-0005-0000-0000-000058470000}"/>
    <cellStyle name="RowTitles1-Detail 4 2 11 4" xfId="6321" xr:uid="{00000000-0005-0000-0000-000059470000}"/>
    <cellStyle name="RowTitles1-Detail 4 2 11 4 2" xfId="18488" xr:uid="{00000000-0005-0000-0000-00005A470000}"/>
    <cellStyle name="RowTitles1-Detail 4 2 11 5" xfId="5344" xr:uid="{00000000-0005-0000-0000-00005B470000}"/>
    <cellStyle name="RowTitles1-Detail 4 2 12" xfId="8051" xr:uid="{00000000-0005-0000-0000-00005C470000}"/>
    <cellStyle name="RowTitles1-Detail 4 2 12 2" xfId="26154" xr:uid="{00000000-0005-0000-0000-00005D470000}"/>
    <cellStyle name="RowTitles1-Detail 4 2 13" xfId="10268" xr:uid="{00000000-0005-0000-0000-00005E470000}"/>
    <cellStyle name="RowTitles1-Detail 4 2 13 2" xfId="24663" xr:uid="{00000000-0005-0000-0000-00005F470000}"/>
    <cellStyle name="RowTitles1-Detail 4 2 13 2 2" xfId="35659" xr:uid="{00000000-0005-0000-0000-000060470000}"/>
    <cellStyle name="RowTitles1-Detail 4 2 2" xfId="342" xr:uid="{00000000-0005-0000-0000-000061470000}"/>
    <cellStyle name="RowTitles1-Detail 4 2 2 10" xfId="2563" xr:uid="{00000000-0005-0000-0000-000062470000}"/>
    <cellStyle name="RowTitles1-Detail 4 2 2 10 2" xfId="12204" xr:uid="{00000000-0005-0000-0000-000063470000}"/>
    <cellStyle name="RowTitles1-Detail 4 2 2 10 2 2" xfId="22604" xr:uid="{00000000-0005-0000-0000-000064470000}"/>
    <cellStyle name="RowTitles1-Detail 4 2 2 10 2 2 2" xfId="34285" xr:uid="{00000000-0005-0000-0000-000065470000}"/>
    <cellStyle name="RowTitles1-Detail 4 2 2 10 2 3" xfId="31485" xr:uid="{00000000-0005-0000-0000-000066470000}"/>
    <cellStyle name="RowTitles1-Detail 4 2 2 10 3" xfId="15851" xr:uid="{00000000-0005-0000-0000-000067470000}"/>
    <cellStyle name="RowTitles1-Detail 4 2 2 10 3 2" xfId="28517" xr:uid="{00000000-0005-0000-0000-000068470000}"/>
    <cellStyle name="RowTitles1-Detail 4 2 2 10 3 2 2" xfId="37304" xr:uid="{00000000-0005-0000-0000-000069470000}"/>
    <cellStyle name="RowTitles1-Detail 4 2 2 10 4" xfId="6322" xr:uid="{00000000-0005-0000-0000-00006A470000}"/>
    <cellStyle name="RowTitles1-Detail 4 2 2 10 4 2" xfId="22217" xr:uid="{00000000-0005-0000-0000-00006B470000}"/>
    <cellStyle name="RowTitles1-Detail 4 2 2 10 5" xfId="25385" xr:uid="{00000000-0005-0000-0000-00006C470000}"/>
    <cellStyle name="RowTitles1-Detail 4 2 2 11" xfId="8957" xr:uid="{00000000-0005-0000-0000-00006D470000}"/>
    <cellStyle name="RowTitles1-Detail 4 2 2 11 2" xfId="20454" xr:uid="{00000000-0005-0000-0000-00006E470000}"/>
    <cellStyle name="RowTitles1-Detail 4 2 2 12" xfId="10518" xr:uid="{00000000-0005-0000-0000-00006F470000}"/>
    <cellStyle name="RowTitles1-Detail 4 2 2 12 2" xfId="20487" xr:uid="{00000000-0005-0000-0000-000070470000}"/>
    <cellStyle name="RowTitles1-Detail 4 2 2 12 2 2" xfId="33302" xr:uid="{00000000-0005-0000-0000-000071470000}"/>
    <cellStyle name="RowTitles1-Detail 4 2 2 2" xfId="436" xr:uid="{00000000-0005-0000-0000-000072470000}"/>
    <cellStyle name="RowTitles1-Detail 4 2 2 2 2" xfId="792" xr:uid="{00000000-0005-0000-0000-000073470000}"/>
    <cellStyle name="RowTitles1-Detail 4 2 2 2 2 2" xfId="2565" xr:uid="{00000000-0005-0000-0000-000074470000}"/>
    <cellStyle name="RowTitles1-Detail 4 2 2 2 2 2 2" xfId="12206" xr:uid="{00000000-0005-0000-0000-000075470000}"/>
    <cellStyle name="RowTitles1-Detail 4 2 2 2 2 2 2 2" xfId="22606" xr:uid="{00000000-0005-0000-0000-000076470000}"/>
    <cellStyle name="RowTitles1-Detail 4 2 2 2 2 2 2 2 2" xfId="34287" xr:uid="{00000000-0005-0000-0000-000077470000}"/>
    <cellStyle name="RowTitles1-Detail 4 2 2 2 2 2 2 3" xfId="31487" xr:uid="{00000000-0005-0000-0000-000078470000}"/>
    <cellStyle name="RowTitles1-Detail 4 2 2 2 2 2 3" xfId="15853" xr:uid="{00000000-0005-0000-0000-000079470000}"/>
    <cellStyle name="RowTitles1-Detail 4 2 2 2 2 2 3 2" xfId="28519" xr:uid="{00000000-0005-0000-0000-00007A470000}"/>
    <cellStyle name="RowTitles1-Detail 4 2 2 2 2 2 3 2 2" xfId="37306" xr:uid="{00000000-0005-0000-0000-00007B470000}"/>
    <cellStyle name="RowTitles1-Detail 4 2 2 2 2 2 4" xfId="6915" xr:uid="{00000000-0005-0000-0000-00007C470000}"/>
    <cellStyle name="RowTitles1-Detail 4 2 2 2 2 2 4 2" xfId="25310" xr:uid="{00000000-0005-0000-0000-00007D470000}"/>
    <cellStyle name="RowTitles1-Detail 4 2 2 2 2 2 5" xfId="20603" xr:uid="{00000000-0005-0000-0000-00007E470000}"/>
    <cellStyle name="RowTitles1-Detail 4 2 2 2 2 3" xfId="3573" xr:uid="{00000000-0005-0000-0000-00007F470000}"/>
    <cellStyle name="RowTitles1-Detail 4 2 2 2 2 3 2" xfId="13204" xr:uid="{00000000-0005-0000-0000-000080470000}"/>
    <cellStyle name="RowTitles1-Detail 4 2 2 2 2 3 2 2" xfId="23571" xr:uid="{00000000-0005-0000-0000-000081470000}"/>
    <cellStyle name="RowTitles1-Detail 4 2 2 2 2 3 2 2 2" xfId="35002" xr:uid="{00000000-0005-0000-0000-000082470000}"/>
    <cellStyle name="RowTitles1-Detail 4 2 2 2 2 3 2 3" xfId="32369" xr:uid="{00000000-0005-0000-0000-000083470000}"/>
    <cellStyle name="RowTitles1-Detail 4 2 2 2 2 3 3" xfId="16813" xr:uid="{00000000-0005-0000-0000-000084470000}"/>
    <cellStyle name="RowTitles1-Detail 4 2 2 2 2 3 3 2" xfId="29479" xr:uid="{00000000-0005-0000-0000-000085470000}"/>
    <cellStyle name="RowTitles1-Detail 4 2 2 2 2 3 3 2 2" xfId="38259" xr:uid="{00000000-0005-0000-0000-000086470000}"/>
    <cellStyle name="RowTitles1-Detail 4 2 2 2 2 3 4" xfId="8422" xr:uid="{00000000-0005-0000-0000-000087470000}"/>
    <cellStyle name="RowTitles1-Detail 4 2 2 2 2 3 4 2" xfId="5383" xr:uid="{00000000-0005-0000-0000-000088470000}"/>
    <cellStyle name="RowTitles1-Detail 4 2 2 2 2 3 5" xfId="20701" xr:uid="{00000000-0005-0000-0000-000089470000}"/>
    <cellStyle name="RowTitles1-Detail 4 2 2 2 2 4" xfId="9216" xr:uid="{00000000-0005-0000-0000-00008A470000}"/>
    <cellStyle name="RowTitles1-Detail 4 2 2 2 2 4 2" xfId="18400" xr:uid="{00000000-0005-0000-0000-00008B470000}"/>
    <cellStyle name="RowTitles1-Detail 4 2 2 2 2 5" xfId="10174" xr:uid="{00000000-0005-0000-0000-00008C470000}"/>
    <cellStyle name="RowTitles1-Detail 4 2 2 2 2 5 2" xfId="25076" xr:uid="{00000000-0005-0000-0000-00008D470000}"/>
    <cellStyle name="RowTitles1-Detail 4 2 2 2 2 5 2 2" xfId="35681" xr:uid="{00000000-0005-0000-0000-00008E470000}"/>
    <cellStyle name="RowTitles1-Detail 4 2 2 2 3" xfId="1071" xr:uid="{00000000-0005-0000-0000-00008F470000}"/>
    <cellStyle name="RowTitles1-Detail 4 2 2 2 3 2" xfId="2566" xr:uid="{00000000-0005-0000-0000-000090470000}"/>
    <cellStyle name="RowTitles1-Detail 4 2 2 2 3 2 2" xfId="12207" xr:uid="{00000000-0005-0000-0000-000091470000}"/>
    <cellStyle name="RowTitles1-Detail 4 2 2 2 3 2 2 2" xfId="22607" xr:uid="{00000000-0005-0000-0000-000092470000}"/>
    <cellStyle name="RowTitles1-Detail 4 2 2 2 3 2 2 2 2" xfId="34288" xr:uid="{00000000-0005-0000-0000-000093470000}"/>
    <cellStyle name="RowTitles1-Detail 4 2 2 2 3 2 2 3" xfId="31488" xr:uid="{00000000-0005-0000-0000-000094470000}"/>
    <cellStyle name="RowTitles1-Detail 4 2 2 2 3 2 3" xfId="15854" xr:uid="{00000000-0005-0000-0000-000095470000}"/>
    <cellStyle name="RowTitles1-Detail 4 2 2 2 3 2 3 2" xfId="28520" xr:uid="{00000000-0005-0000-0000-000096470000}"/>
    <cellStyle name="RowTitles1-Detail 4 2 2 2 3 2 3 2 2" xfId="37307" xr:uid="{00000000-0005-0000-0000-000097470000}"/>
    <cellStyle name="RowTitles1-Detail 4 2 2 2 3 2 4" xfId="7135" xr:uid="{00000000-0005-0000-0000-000098470000}"/>
    <cellStyle name="RowTitles1-Detail 4 2 2 2 3 2 4 2" xfId="25423" xr:uid="{00000000-0005-0000-0000-000099470000}"/>
    <cellStyle name="RowTitles1-Detail 4 2 2 2 3 2 5" xfId="24996" xr:uid="{00000000-0005-0000-0000-00009A470000}"/>
    <cellStyle name="RowTitles1-Detail 4 2 2 2 3 3" xfId="3849" xr:uid="{00000000-0005-0000-0000-00009B470000}"/>
    <cellStyle name="RowTitles1-Detail 4 2 2 2 3 3 2" xfId="13475" xr:uid="{00000000-0005-0000-0000-00009C470000}"/>
    <cellStyle name="RowTitles1-Detail 4 2 2 2 3 3 2 2" xfId="23836" xr:uid="{00000000-0005-0000-0000-00009D470000}"/>
    <cellStyle name="RowTitles1-Detail 4 2 2 2 3 3 2 2 2" xfId="35167" xr:uid="{00000000-0005-0000-0000-00009E470000}"/>
    <cellStyle name="RowTitles1-Detail 4 2 2 2 3 3 2 3" xfId="32562" xr:uid="{00000000-0005-0000-0000-00009F470000}"/>
    <cellStyle name="RowTitles1-Detail 4 2 2 2 3 3 3" xfId="17068" xr:uid="{00000000-0005-0000-0000-0000A0470000}"/>
    <cellStyle name="RowTitles1-Detail 4 2 2 2 3 3 3 2" xfId="29734" xr:uid="{00000000-0005-0000-0000-0000A1470000}"/>
    <cellStyle name="RowTitles1-Detail 4 2 2 2 3 3 3 2 2" xfId="38512" xr:uid="{00000000-0005-0000-0000-0000A2470000}"/>
    <cellStyle name="RowTitles1-Detail 4 2 2 2 3 3 4" xfId="8643" xr:uid="{00000000-0005-0000-0000-0000A3470000}"/>
    <cellStyle name="RowTitles1-Detail 4 2 2 2 3 3 4 2" xfId="25018" xr:uid="{00000000-0005-0000-0000-0000A4470000}"/>
    <cellStyle name="RowTitles1-Detail 4 2 2 2 3 3 5" xfId="17906" xr:uid="{00000000-0005-0000-0000-0000A5470000}"/>
    <cellStyle name="RowTitles1-Detail 4 2 2 2 3 4" xfId="9439" xr:uid="{00000000-0005-0000-0000-0000A6470000}"/>
    <cellStyle name="RowTitles1-Detail 4 2 2 2 3 4 2" xfId="18193" xr:uid="{00000000-0005-0000-0000-0000A7470000}"/>
    <cellStyle name="RowTitles1-Detail 4 2 2 2 3 5" xfId="10787" xr:uid="{00000000-0005-0000-0000-0000A8470000}"/>
    <cellStyle name="RowTitles1-Detail 4 2 2 2 3 5 2" xfId="21251" xr:uid="{00000000-0005-0000-0000-0000A9470000}"/>
    <cellStyle name="RowTitles1-Detail 4 2 2 2 3 5 2 2" xfId="33508" xr:uid="{00000000-0005-0000-0000-0000AA470000}"/>
    <cellStyle name="RowTitles1-Detail 4 2 2 2 3 5 3" xfId="30641" xr:uid="{00000000-0005-0000-0000-0000AB470000}"/>
    <cellStyle name="RowTitles1-Detail 4 2 2 2 3 6" xfId="14472" xr:uid="{00000000-0005-0000-0000-0000AC470000}"/>
    <cellStyle name="RowTitles1-Detail 4 2 2 2 3 6 2" xfId="27165" xr:uid="{00000000-0005-0000-0000-0000AD470000}"/>
    <cellStyle name="RowTitles1-Detail 4 2 2 2 3 6 2 2" xfId="36001" xr:uid="{00000000-0005-0000-0000-0000AE470000}"/>
    <cellStyle name="RowTitles1-Detail 4 2 2 2 3 7" xfId="5594" xr:uid="{00000000-0005-0000-0000-0000AF470000}"/>
    <cellStyle name="RowTitles1-Detail 4 2 2 2 3 7 2" xfId="24835" xr:uid="{00000000-0005-0000-0000-0000B0470000}"/>
    <cellStyle name="RowTitles1-Detail 4 2 2 2 3 8" xfId="17941" xr:uid="{00000000-0005-0000-0000-0000B1470000}"/>
    <cellStyle name="RowTitles1-Detail 4 2 2 2 4" xfId="1304" xr:uid="{00000000-0005-0000-0000-0000B2470000}"/>
    <cellStyle name="RowTitles1-Detail 4 2 2 2 4 2" xfId="2567" xr:uid="{00000000-0005-0000-0000-0000B3470000}"/>
    <cellStyle name="RowTitles1-Detail 4 2 2 2 4 2 2" xfId="12208" xr:uid="{00000000-0005-0000-0000-0000B4470000}"/>
    <cellStyle name="RowTitles1-Detail 4 2 2 2 4 2 2 2" xfId="22608" xr:uid="{00000000-0005-0000-0000-0000B5470000}"/>
    <cellStyle name="RowTitles1-Detail 4 2 2 2 4 2 2 2 2" xfId="34289" xr:uid="{00000000-0005-0000-0000-0000B6470000}"/>
    <cellStyle name="RowTitles1-Detail 4 2 2 2 4 2 2 3" xfId="31489" xr:uid="{00000000-0005-0000-0000-0000B7470000}"/>
    <cellStyle name="RowTitles1-Detail 4 2 2 2 4 2 3" xfId="15855" xr:uid="{00000000-0005-0000-0000-0000B8470000}"/>
    <cellStyle name="RowTitles1-Detail 4 2 2 2 4 2 3 2" xfId="28521" xr:uid="{00000000-0005-0000-0000-0000B9470000}"/>
    <cellStyle name="RowTitles1-Detail 4 2 2 2 4 2 3 2 2" xfId="37308" xr:uid="{00000000-0005-0000-0000-0000BA470000}"/>
    <cellStyle name="RowTitles1-Detail 4 2 2 2 4 2 4" xfId="7464" xr:uid="{00000000-0005-0000-0000-0000BB470000}"/>
    <cellStyle name="RowTitles1-Detail 4 2 2 2 4 2 4 2" xfId="18321" xr:uid="{00000000-0005-0000-0000-0000BC470000}"/>
    <cellStyle name="RowTitles1-Detail 4 2 2 2 4 2 5" xfId="18904" xr:uid="{00000000-0005-0000-0000-0000BD470000}"/>
    <cellStyle name="RowTitles1-Detail 4 2 2 2 4 3" xfId="4082" xr:uid="{00000000-0005-0000-0000-0000BE470000}"/>
    <cellStyle name="RowTitles1-Detail 4 2 2 2 4 3 2" xfId="13704" xr:uid="{00000000-0005-0000-0000-0000BF470000}"/>
    <cellStyle name="RowTitles1-Detail 4 2 2 2 4 3 2 2" xfId="24056" xr:uid="{00000000-0005-0000-0000-0000C0470000}"/>
    <cellStyle name="RowTitles1-Detail 4 2 2 2 4 3 2 2 2" xfId="35316" xr:uid="{00000000-0005-0000-0000-0000C1470000}"/>
    <cellStyle name="RowTitles1-Detail 4 2 2 2 4 3 2 3" xfId="32734" xr:uid="{00000000-0005-0000-0000-0000C2470000}"/>
    <cellStyle name="RowTitles1-Detail 4 2 2 2 4 3 3" xfId="17281" xr:uid="{00000000-0005-0000-0000-0000C3470000}"/>
    <cellStyle name="RowTitles1-Detail 4 2 2 2 4 3 3 2" xfId="29947" xr:uid="{00000000-0005-0000-0000-0000C4470000}"/>
    <cellStyle name="RowTitles1-Detail 4 2 2 2 4 3 3 2 2" xfId="38724" xr:uid="{00000000-0005-0000-0000-0000C5470000}"/>
    <cellStyle name="RowTitles1-Detail 4 2 2 2 4 3 4" xfId="9787" xr:uid="{00000000-0005-0000-0000-0000C6470000}"/>
    <cellStyle name="RowTitles1-Detail 4 2 2 2 4 3 4 2" xfId="19654" xr:uid="{00000000-0005-0000-0000-0000C7470000}"/>
    <cellStyle name="RowTitles1-Detail 4 2 2 2 4 3 5" xfId="18510" xr:uid="{00000000-0005-0000-0000-0000C8470000}"/>
    <cellStyle name="RowTitles1-Detail 4 2 2 2 4 4" xfId="10975" xr:uid="{00000000-0005-0000-0000-0000C9470000}"/>
    <cellStyle name="RowTitles1-Detail 4 2 2 2 4 4 2" xfId="21414" xr:uid="{00000000-0005-0000-0000-0000CA470000}"/>
    <cellStyle name="RowTitles1-Detail 4 2 2 2 4 4 2 2" xfId="33601" xr:uid="{00000000-0005-0000-0000-0000CB470000}"/>
    <cellStyle name="RowTitles1-Detail 4 2 2 2 4 4 3" xfId="30749" xr:uid="{00000000-0005-0000-0000-0000CC470000}"/>
    <cellStyle name="RowTitles1-Detail 4 2 2 2 4 5" xfId="14682" xr:uid="{00000000-0005-0000-0000-0000CD470000}"/>
    <cellStyle name="RowTitles1-Detail 4 2 2 2 4 5 2" xfId="27367" xr:uid="{00000000-0005-0000-0000-0000CE470000}"/>
    <cellStyle name="RowTitles1-Detail 4 2 2 2 4 5 2 2" xfId="36195" xr:uid="{00000000-0005-0000-0000-0000CF470000}"/>
    <cellStyle name="RowTitles1-Detail 4 2 2 2 4 6" xfId="5919" xr:uid="{00000000-0005-0000-0000-0000D0470000}"/>
    <cellStyle name="RowTitles1-Detail 4 2 2 2 4 6 2" xfId="26337" xr:uid="{00000000-0005-0000-0000-0000D1470000}"/>
    <cellStyle name="RowTitles1-Detail 4 2 2 2 4 7" xfId="20634" xr:uid="{00000000-0005-0000-0000-0000D2470000}"/>
    <cellStyle name="RowTitles1-Detail 4 2 2 2 5" xfId="1520" xr:uid="{00000000-0005-0000-0000-0000D3470000}"/>
    <cellStyle name="RowTitles1-Detail 4 2 2 2 5 2" xfId="2568" xr:uid="{00000000-0005-0000-0000-0000D4470000}"/>
    <cellStyle name="RowTitles1-Detail 4 2 2 2 5 2 2" xfId="12209" xr:uid="{00000000-0005-0000-0000-0000D5470000}"/>
    <cellStyle name="RowTitles1-Detail 4 2 2 2 5 2 2 2" xfId="22609" xr:uid="{00000000-0005-0000-0000-0000D6470000}"/>
    <cellStyle name="RowTitles1-Detail 4 2 2 2 5 2 2 2 2" xfId="34290" xr:uid="{00000000-0005-0000-0000-0000D7470000}"/>
    <cellStyle name="RowTitles1-Detail 4 2 2 2 5 2 2 3" xfId="31490" xr:uid="{00000000-0005-0000-0000-0000D8470000}"/>
    <cellStyle name="RowTitles1-Detail 4 2 2 2 5 2 3" xfId="15856" xr:uid="{00000000-0005-0000-0000-0000D9470000}"/>
    <cellStyle name="RowTitles1-Detail 4 2 2 2 5 2 3 2" xfId="28522" xr:uid="{00000000-0005-0000-0000-0000DA470000}"/>
    <cellStyle name="RowTitles1-Detail 4 2 2 2 5 2 3 2 2" xfId="37309" xr:uid="{00000000-0005-0000-0000-0000DB470000}"/>
    <cellStyle name="RowTitles1-Detail 4 2 2 2 5 2 4" xfId="7465" xr:uid="{00000000-0005-0000-0000-0000DC470000}"/>
    <cellStyle name="RowTitles1-Detail 4 2 2 2 5 2 4 2" xfId="20491" xr:uid="{00000000-0005-0000-0000-0000DD470000}"/>
    <cellStyle name="RowTitles1-Detail 4 2 2 2 5 2 5" xfId="26708" xr:uid="{00000000-0005-0000-0000-0000DE470000}"/>
    <cellStyle name="RowTitles1-Detail 4 2 2 2 5 3" xfId="4298" xr:uid="{00000000-0005-0000-0000-0000DF470000}"/>
    <cellStyle name="RowTitles1-Detail 4 2 2 2 5 3 2" xfId="13920" xr:uid="{00000000-0005-0000-0000-0000E0470000}"/>
    <cellStyle name="RowTitles1-Detail 4 2 2 2 5 3 2 2" xfId="24261" xr:uid="{00000000-0005-0000-0000-0000E1470000}"/>
    <cellStyle name="RowTitles1-Detail 4 2 2 2 5 3 2 2 2" xfId="35456" xr:uid="{00000000-0005-0000-0000-0000E2470000}"/>
    <cellStyle name="RowTitles1-Detail 4 2 2 2 5 3 2 3" xfId="32895" xr:uid="{00000000-0005-0000-0000-0000E3470000}"/>
    <cellStyle name="RowTitles1-Detail 4 2 2 2 5 3 3" xfId="17479" xr:uid="{00000000-0005-0000-0000-0000E4470000}"/>
    <cellStyle name="RowTitles1-Detail 4 2 2 2 5 3 3 2" xfId="30145" xr:uid="{00000000-0005-0000-0000-0000E5470000}"/>
    <cellStyle name="RowTitles1-Detail 4 2 2 2 5 3 3 2 2" xfId="38922" xr:uid="{00000000-0005-0000-0000-0000E6470000}"/>
    <cellStyle name="RowTitles1-Detail 4 2 2 2 5 3 4" xfId="9788" xr:uid="{00000000-0005-0000-0000-0000E7470000}"/>
    <cellStyle name="RowTitles1-Detail 4 2 2 2 5 3 4 2" xfId="18359" xr:uid="{00000000-0005-0000-0000-0000E8470000}"/>
    <cellStyle name="RowTitles1-Detail 4 2 2 2 5 3 5" xfId="19387" xr:uid="{00000000-0005-0000-0000-0000E9470000}"/>
    <cellStyle name="RowTitles1-Detail 4 2 2 2 5 4" xfId="11191" xr:uid="{00000000-0005-0000-0000-0000EA470000}"/>
    <cellStyle name="RowTitles1-Detail 4 2 2 2 5 4 2" xfId="21622" xr:uid="{00000000-0005-0000-0000-0000EB470000}"/>
    <cellStyle name="RowTitles1-Detail 4 2 2 2 5 4 2 2" xfId="33741" xr:uid="{00000000-0005-0000-0000-0000EC470000}"/>
    <cellStyle name="RowTitles1-Detail 4 2 2 2 5 4 3" xfId="30910" xr:uid="{00000000-0005-0000-0000-0000ED470000}"/>
    <cellStyle name="RowTitles1-Detail 4 2 2 2 5 5" xfId="14898" xr:uid="{00000000-0005-0000-0000-0000EE470000}"/>
    <cellStyle name="RowTitles1-Detail 4 2 2 2 5 5 2" xfId="27574" xr:uid="{00000000-0005-0000-0000-0000EF470000}"/>
    <cellStyle name="RowTitles1-Detail 4 2 2 2 5 5 2 2" xfId="36393" xr:uid="{00000000-0005-0000-0000-0000F0470000}"/>
    <cellStyle name="RowTitles1-Detail 4 2 2 2 5 6" xfId="5920" xr:uid="{00000000-0005-0000-0000-0000F1470000}"/>
    <cellStyle name="RowTitles1-Detail 4 2 2 2 5 6 2" xfId="20325" xr:uid="{00000000-0005-0000-0000-0000F2470000}"/>
    <cellStyle name="RowTitles1-Detail 4 2 2 2 5 7" xfId="25601" xr:uid="{00000000-0005-0000-0000-0000F3470000}"/>
    <cellStyle name="RowTitles1-Detail 4 2 2 2 6" xfId="1722" xr:uid="{00000000-0005-0000-0000-0000F4470000}"/>
    <cellStyle name="RowTitles1-Detail 4 2 2 2 6 2" xfId="2569" xr:uid="{00000000-0005-0000-0000-0000F5470000}"/>
    <cellStyle name="RowTitles1-Detail 4 2 2 2 6 2 2" xfId="12210" xr:uid="{00000000-0005-0000-0000-0000F6470000}"/>
    <cellStyle name="RowTitles1-Detail 4 2 2 2 6 2 2 2" xfId="22610" xr:uid="{00000000-0005-0000-0000-0000F7470000}"/>
    <cellStyle name="RowTitles1-Detail 4 2 2 2 6 2 2 2 2" xfId="34291" xr:uid="{00000000-0005-0000-0000-0000F8470000}"/>
    <cellStyle name="RowTitles1-Detail 4 2 2 2 6 2 2 3" xfId="31491" xr:uid="{00000000-0005-0000-0000-0000F9470000}"/>
    <cellStyle name="RowTitles1-Detail 4 2 2 2 6 2 3" xfId="15857" xr:uid="{00000000-0005-0000-0000-0000FA470000}"/>
    <cellStyle name="RowTitles1-Detail 4 2 2 2 6 2 3 2" xfId="28523" xr:uid="{00000000-0005-0000-0000-0000FB470000}"/>
    <cellStyle name="RowTitles1-Detail 4 2 2 2 6 2 3 2 2" xfId="37310" xr:uid="{00000000-0005-0000-0000-0000FC470000}"/>
    <cellStyle name="RowTitles1-Detail 4 2 2 2 6 2 4" xfId="7466" xr:uid="{00000000-0005-0000-0000-0000FD470000}"/>
    <cellStyle name="RowTitles1-Detail 4 2 2 2 6 2 4 2" xfId="25593" xr:uid="{00000000-0005-0000-0000-0000FE470000}"/>
    <cellStyle name="RowTitles1-Detail 4 2 2 2 6 2 5" xfId="19462" xr:uid="{00000000-0005-0000-0000-0000FF470000}"/>
    <cellStyle name="RowTitles1-Detail 4 2 2 2 6 3" xfId="4500" xr:uid="{00000000-0005-0000-0000-000000480000}"/>
    <cellStyle name="RowTitles1-Detail 4 2 2 2 6 3 2" xfId="14122" xr:uid="{00000000-0005-0000-0000-000001480000}"/>
    <cellStyle name="RowTitles1-Detail 4 2 2 2 6 3 2 2" xfId="24454" xr:uid="{00000000-0005-0000-0000-000002480000}"/>
    <cellStyle name="RowTitles1-Detail 4 2 2 2 6 3 2 2 2" xfId="35587" xr:uid="{00000000-0005-0000-0000-000003480000}"/>
    <cellStyle name="RowTitles1-Detail 4 2 2 2 6 3 2 3" xfId="33047" xr:uid="{00000000-0005-0000-0000-000004480000}"/>
    <cellStyle name="RowTitles1-Detail 4 2 2 2 6 3 3" xfId="17666" xr:uid="{00000000-0005-0000-0000-000005480000}"/>
    <cellStyle name="RowTitles1-Detail 4 2 2 2 6 3 3 2" xfId="30332" xr:uid="{00000000-0005-0000-0000-000006480000}"/>
    <cellStyle name="RowTitles1-Detail 4 2 2 2 6 3 3 2 2" xfId="39109" xr:uid="{00000000-0005-0000-0000-000007480000}"/>
    <cellStyle name="RowTitles1-Detail 4 2 2 2 6 3 4" xfId="9789" xr:uid="{00000000-0005-0000-0000-000008480000}"/>
    <cellStyle name="RowTitles1-Detail 4 2 2 2 6 3 4 2" xfId="13489" xr:uid="{00000000-0005-0000-0000-000009480000}"/>
    <cellStyle name="RowTitles1-Detail 4 2 2 2 6 3 5" xfId="18175" xr:uid="{00000000-0005-0000-0000-00000A480000}"/>
    <cellStyle name="RowTitles1-Detail 4 2 2 2 6 4" xfId="11393" xr:uid="{00000000-0005-0000-0000-00000B480000}"/>
    <cellStyle name="RowTitles1-Detail 4 2 2 2 6 4 2" xfId="21818" xr:uid="{00000000-0005-0000-0000-00000C480000}"/>
    <cellStyle name="RowTitles1-Detail 4 2 2 2 6 4 2 2" xfId="33872" xr:uid="{00000000-0005-0000-0000-00000D480000}"/>
    <cellStyle name="RowTitles1-Detail 4 2 2 2 6 4 3" xfId="31062" xr:uid="{00000000-0005-0000-0000-00000E480000}"/>
    <cellStyle name="RowTitles1-Detail 4 2 2 2 6 5" xfId="15100" xr:uid="{00000000-0005-0000-0000-00000F480000}"/>
    <cellStyle name="RowTitles1-Detail 4 2 2 2 6 5 2" xfId="27769" xr:uid="{00000000-0005-0000-0000-000010480000}"/>
    <cellStyle name="RowTitles1-Detail 4 2 2 2 6 5 2 2" xfId="36580" xr:uid="{00000000-0005-0000-0000-000011480000}"/>
    <cellStyle name="RowTitles1-Detail 4 2 2 2 6 6" xfId="5921" xr:uid="{00000000-0005-0000-0000-000012480000}"/>
    <cellStyle name="RowTitles1-Detail 4 2 2 2 6 6 2" xfId="25069" xr:uid="{00000000-0005-0000-0000-000013480000}"/>
    <cellStyle name="RowTitles1-Detail 4 2 2 2 6 7" xfId="26224" xr:uid="{00000000-0005-0000-0000-000014480000}"/>
    <cellStyle name="RowTitles1-Detail 4 2 2 2 7" xfId="2564" xr:uid="{00000000-0005-0000-0000-000015480000}"/>
    <cellStyle name="RowTitles1-Detail 4 2 2 2 7 2" xfId="12205" xr:uid="{00000000-0005-0000-0000-000016480000}"/>
    <cellStyle name="RowTitles1-Detail 4 2 2 2 7 2 2" xfId="22605" xr:uid="{00000000-0005-0000-0000-000017480000}"/>
    <cellStyle name="RowTitles1-Detail 4 2 2 2 7 2 2 2" xfId="34286" xr:uid="{00000000-0005-0000-0000-000018480000}"/>
    <cellStyle name="RowTitles1-Detail 4 2 2 2 7 2 3" xfId="31486" xr:uid="{00000000-0005-0000-0000-000019480000}"/>
    <cellStyle name="RowTitles1-Detail 4 2 2 2 7 3" xfId="15852" xr:uid="{00000000-0005-0000-0000-00001A480000}"/>
    <cellStyle name="RowTitles1-Detail 4 2 2 2 7 3 2" xfId="28518" xr:uid="{00000000-0005-0000-0000-00001B480000}"/>
    <cellStyle name="RowTitles1-Detail 4 2 2 2 7 3 2 2" xfId="37305" xr:uid="{00000000-0005-0000-0000-00001C480000}"/>
    <cellStyle name="RowTitles1-Detail 4 2 2 2 7 4" xfId="6477" xr:uid="{00000000-0005-0000-0000-00001D480000}"/>
    <cellStyle name="RowTitles1-Detail 4 2 2 2 7 4 2" xfId="25541" xr:uid="{00000000-0005-0000-0000-00001E480000}"/>
    <cellStyle name="RowTitles1-Detail 4 2 2 2 7 5" xfId="17819" xr:uid="{00000000-0005-0000-0000-00001F480000}"/>
    <cellStyle name="RowTitles1-Detail 4 2 2 2 8" xfId="8873" xr:uid="{00000000-0005-0000-0000-000020480000}"/>
    <cellStyle name="RowTitles1-Detail 4 2 2 2 8 2" xfId="20620" xr:uid="{00000000-0005-0000-0000-000021480000}"/>
    <cellStyle name="RowTitles1-Detail 4 2 2 2 9" xfId="10837" xr:uid="{00000000-0005-0000-0000-000022480000}"/>
    <cellStyle name="RowTitles1-Detail 4 2 2 2 9 2" xfId="19805" xr:uid="{00000000-0005-0000-0000-000023480000}"/>
    <cellStyle name="RowTitles1-Detail 4 2 2 2 9 2 2" xfId="33262" xr:uid="{00000000-0005-0000-0000-000024480000}"/>
    <cellStyle name="RowTitles1-Detail 4 2 2 2_STUD aligned by INSTIT" xfId="4997" xr:uid="{00000000-0005-0000-0000-000025480000}"/>
    <cellStyle name="RowTitles1-Detail 4 2 2 3" xfId="499" xr:uid="{00000000-0005-0000-0000-000026480000}"/>
    <cellStyle name="RowTitles1-Detail 4 2 2 3 2" xfId="855" xr:uid="{00000000-0005-0000-0000-000027480000}"/>
    <cellStyle name="RowTitles1-Detail 4 2 2 3 2 2" xfId="2571" xr:uid="{00000000-0005-0000-0000-000028480000}"/>
    <cellStyle name="RowTitles1-Detail 4 2 2 3 2 2 2" xfId="12212" xr:uid="{00000000-0005-0000-0000-000029480000}"/>
    <cellStyle name="RowTitles1-Detail 4 2 2 3 2 2 2 2" xfId="22612" xr:uid="{00000000-0005-0000-0000-00002A480000}"/>
    <cellStyle name="RowTitles1-Detail 4 2 2 3 2 2 2 2 2" xfId="34293" xr:uid="{00000000-0005-0000-0000-00002B480000}"/>
    <cellStyle name="RowTitles1-Detail 4 2 2 3 2 2 2 3" xfId="31493" xr:uid="{00000000-0005-0000-0000-00002C480000}"/>
    <cellStyle name="RowTitles1-Detail 4 2 2 3 2 2 3" xfId="15859" xr:uid="{00000000-0005-0000-0000-00002D480000}"/>
    <cellStyle name="RowTitles1-Detail 4 2 2 3 2 2 3 2" xfId="28525" xr:uid="{00000000-0005-0000-0000-00002E480000}"/>
    <cellStyle name="RowTitles1-Detail 4 2 2 3 2 2 3 2 2" xfId="37312" xr:uid="{00000000-0005-0000-0000-00002F480000}"/>
    <cellStyle name="RowTitles1-Detail 4 2 2 3 2 2 4" xfId="6797" xr:uid="{00000000-0005-0000-0000-000030480000}"/>
    <cellStyle name="RowTitles1-Detail 4 2 2 3 2 2 4 2" xfId="18414" xr:uid="{00000000-0005-0000-0000-000031480000}"/>
    <cellStyle name="RowTitles1-Detail 4 2 2 3 2 2 5" xfId="26638" xr:uid="{00000000-0005-0000-0000-000032480000}"/>
    <cellStyle name="RowTitles1-Detail 4 2 2 3 2 3" xfId="3636" xr:uid="{00000000-0005-0000-0000-000033480000}"/>
    <cellStyle name="RowTitles1-Detail 4 2 2 3 2 3 2" xfId="13263" xr:uid="{00000000-0005-0000-0000-000034480000}"/>
    <cellStyle name="RowTitles1-Detail 4 2 2 3 2 3 2 2" xfId="23629" xr:uid="{00000000-0005-0000-0000-000035480000}"/>
    <cellStyle name="RowTitles1-Detail 4 2 2 3 2 3 2 2 2" xfId="35038" xr:uid="{00000000-0005-0000-0000-000036480000}"/>
    <cellStyle name="RowTitles1-Detail 4 2 2 3 2 3 2 3" xfId="32411" xr:uid="{00000000-0005-0000-0000-000037480000}"/>
    <cellStyle name="RowTitles1-Detail 4 2 2 3 2 3 3" xfId="16869" xr:uid="{00000000-0005-0000-0000-000038480000}"/>
    <cellStyle name="RowTitles1-Detail 4 2 2 3 2 3 3 2" xfId="29535" xr:uid="{00000000-0005-0000-0000-000039480000}"/>
    <cellStyle name="RowTitles1-Detail 4 2 2 3 2 3 3 2 2" xfId="38314" xr:uid="{00000000-0005-0000-0000-00003A480000}"/>
    <cellStyle name="RowTitles1-Detail 4 2 2 3 2 3 4" xfId="8303" xr:uid="{00000000-0005-0000-0000-00003B480000}"/>
    <cellStyle name="RowTitles1-Detail 4 2 2 3 2 3 4 2" xfId="17863" xr:uid="{00000000-0005-0000-0000-00003C480000}"/>
    <cellStyle name="RowTitles1-Detail 4 2 2 3 2 3 5" xfId="18034" xr:uid="{00000000-0005-0000-0000-00003D480000}"/>
    <cellStyle name="RowTitles1-Detail 4 2 2 3 2 4" xfId="9096" xr:uid="{00000000-0005-0000-0000-00003E480000}"/>
    <cellStyle name="RowTitles1-Detail 4 2 2 3 2 4 2" xfId="18726" xr:uid="{00000000-0005-0000-0000-00003F480000}"/>
    <cellStyle name="RowTitles1-Detail 4 2 2 3 2 5" xfId="10607" xr:uid="{00000000-0005-0000-0000-000040480000}"/>
    <cellStyle name="RowTitles1-Detail 4 2 2 3 2 5 2" xfId="21090" xr:uid="{00000000-0005-0000-0000-000041480000}"/>
    <cellStyle name="RowTitles1-Detail 4 2 2 3 2 5 2 2" xfId="33425" xr:uid="{00000000-0005-0000-0000-000042480000}"/>
    <cellStyle name="RowTitles1-Detail 4 2 2 3 2 5 3" xfId="30540" xr:uid="{00000000-0005-0000-0000-000043480000}"/>
    <cellStyle name="RowTitles1-Detail 4 2 2 3 2 6" xfId="14269" xr:uid="{00000000-0005-0000-0000-000044480000}"/>
    <cellStyle name="RowTitles1-Detail 4 2 2 3 2 6 2" xfId="26970" xr:uid="{00000000-0005-0000-0000-000045480000}"/>
    <cellStyle name="RowTitles1-Detail 4 2 2 3 2 6 2 2" xfId="35812" xr:uid="{00000000-0005-0000-0000-000046480000}"/>
    <cellStyle name="RowTitles1-Detail 4 2 2 3 2 7" xfId="5325" xr:uid="{00000000-0005-0000-0000-000047480000}"/>
    <cellStyle name="RowTitles1-Detail 4 2 2 3 2 7 2" xfId="19641" xr:uid="{00000000-0005-0000-0000-000048480000}"/>
    <cellStyle name="RowTitles1-Detail 4 2 2 3 2 8" xfId="20087" xr:uid="{00000000-0005-0000-0000-000049480000}"/>
    <cellStyle name="RowTitles1-Detail 4 2 2 3 3" xfId="1134" xr:uid="{00000000-0005-0000-0000-00004A480000}"/>
    <cellStyle name="RowTitles1-Detail 4 2 2 3 3 2" xfId="2572" xr:uid="{00000000-0005-0000-0000-00004B480000}"/>
    <cellStyle name="RowTitles1-Detail 4 2 2 3 3 2 2" xfId="12213" xr:uid="{00000000-0005-0000-0000-00004C480000}"/>
    <cellStyle name="RowTitles1-Detail 4 2 2 3 3 2 2 2" xfId="22613" xr:uid="{00000000-0005-0000-0000-00004D480000}"/>
    <cellStyle name="RowTitles1-Detail 4 2 2 3 3 2 2 2 2" xfId="34294" xr:uid="{00000000-0005-0000-0000-00004E480000}"/>
    <cellStyle name="RowTitles1-Detail 4 2 2 3 3 2 2 3" xfId="31494" xr:uid="{00000000-0005-0000-0000-00004F480000}"/>
    <cellStyle name="RowTitles1-Detail 4 2 2 3 3 2 3" xfId="15860" xr:uid="{00000000-0005-0000-0000-000050480000}"/>
    <cellStyle name="RowTitles1-Detail 4 2 2 3 3 2 3 2" xfId="28526" xr:uid="{00000000-0005-0000-0000-000051480000}"/>
    <cellStyle name="RowTitles1-Detail 4 2 2 3 3 2 3 2 2" xfId="37313" xr:uid="{00000000-0005-0000-0000-000052480000}"/>
    <cellStyle name="RowTitles1-Detail 4 2 2 3 3 2 4" xfId="6971" xr:uid="{00000000-0005-0000-0000-000053480000}"/>
    <cellStyle name="RowTitles1-Detail 4 2 2 3 3 2 4 2" xfId="26732" xr:uid="{00000000-0005-0000-0000-000054480000}"/>
    <cellStyle name="RowTitles1-Detail 4 2 2 3 3 2 5" xfId="5333" xr:uid="{00000000-0005-0000-0000-000055480000}"/>
    <cellStyle name="RowTitles1-Detail 4 2 2 3 3 3" xfId="3912" xr:uid="{00000000-0005-0000-0000-000056480000}"/>
    <cellStyle name="RowTitles1-Detail 4 2 2 3 3 3 2" xfId="13534" xr:uid="{00000000-0005-0000-0000-000057480000}"/>
    <cellStyle name="RowTitles1-Detail 4 2 2 3 3 3 2 2" xfId="23894" xr:uid="{00000000-0005-0000-0000-000058480000}"/>
    <cellStyle name="RowTitles1-Detail 4 2 2 3 3 3 2 2 2" xfId="35203" xr:uid="{00000000-0005-0000-0000-000059480000}"/>
    <cellStyle name="RowTitles1-Detail 4 2 2 3 3 3 2 3" xfId="32604" xr:uid="{00000000-0005-0000-0000-00005A480000}"/>
    <cellStyle name="RowTitles1-Detail 4 2 2 3 3 3 3" xfId="17124" xr:uid="{00000000-0005-0000-0000-00005B480000}"/>
    <cellStyle name="RowTitles1-Detail 4 2 2 3 3 3 3 2" xfId="29790" xr:uid="{00000000-0005-0000-0000-00005C480000}"/>
    <cellStyle name="RowTitles1-Detail 4 2 2 3 3 3 3 2 2" xfId="38567" xr:uid="{00000000-0005-0000-0000-00005D480000}"/>
    <cellStyle name="RowTitles1-Detail 4 2 2 3 3 3 4" xfId="8479" xr:uid="{00000000-0005-0000-0000-00005E480000}"/>
    <cellStyle name="RowTitles1-Detail 4 2 2 3 3 3 4 2" xfId="26575" xr:uid="{00000000-0005-0000-0000-00005F480000}"/>
    <cellStyle name="RowTitles1-Detail 4 2 2 3 3 3 5" xfId="18630" xr:uid="{00000000-0005-0000-0000-000060480000}"/>
    <cellStyle name="RowTitles1-Detail 4 2 2 3 3 4" xfId="9275" xr:uid="{00000000-0005-0000-0000-000061480000}"/>
    <cellStyle name="RowTitles1-Detail 4 2 2 3 3 4 2" xfId="20961" xr:uid="{00000000-0005-0000-0000-000062480000}"/>
    <cellStyle name="RowTitles1-Detail 4 2 2 3 3 5" xfId="14513" xr:uid="{00000000-0005-0000-0000-000063480000}"/>
    <cellStyle name="RowTitles1-Detail 4 2 2 3 3 5 2" xfId="27204" xr:uid="{00000000-0005-0000-0000-000064480000}"/>
    <cellStyle name="RowTitles1-Detail 4 2 2 3 3 5 2 2" xfId="36039" xr:uid="{00000000-0005-0000-0000-000065480000}"/>
    <cellStyle name="RowTitles1-Detail 4 2 2 3 4" xfId="1362" xr:uid="{00000000-0005-0000-0000-000066480000}"/>
    <cellStyle name="RowTitles1-Detail 4 2 2 3 4 2" xfId="2573" xr:uid="{00000000-0005-0000-0000-000067480000}"/>
    <cellStyle name="RowTitles1-Detail 4 2 2 3 4 2 2" xfId="12214" xr:uid="{00000000-0005-0000-0000-000068480000}"/>
    <cellStyle name="RowTitles1-Detail 4 2 2 3 4 2 2 2" xfId="22614" xr:uid="{00000000-0005-0000-0000-000069480000}"/>
    <cellStyle name="RowTitles1-Detail 4 2 2 3 4 2 2 2 2" xfId="34295" xr:uid="{00000000-0005-0000-0000-00006A480000}"/>
    <cellStyle name="RowTitles1-Detail 4 2 2 3 4 2 2 3" xfId="31495" xr:uid="{00000000-0005-0000-0000-00006B480000}"/>
    <cellStyle name="RowTitles1-Detail 4 2 2 3 4 2 3" xfId="15861" xr:uid="{00000000-0005-0000-0000-00006C480000}"/>
    <cellStyle name="RowTitles1-Detail 4 2 2 3 4 2 3 2" xfId="28527" xr:uid="{00000000-0005-0000-0000-00006D480000}"/>
    <cellStyle name="RowTitles1-Detail 4 2 2 3 4 2 3 2 2" xfId="37314" xr:uid="{00000000-0005-0000-0000-00006E480000}"/>
    <cellStyle name="RowTitles1-Detail 4 2 2 3 4 2 4" xfId="7467" xr:uid="{00000000-0005-0000-0000-00006F480000}"/>
    <cellStyle name="RowTitles1-Detail 4 2 2 3 4 2 4 2" xfId="26210" xr:uid="{00000000-0005-0000-0000-000070480000}"/>
    <cellStyle name="RowTitles1-Detail 4 2 2 3 4 2 5" xfId="21195" xr:uid="{00000000-0005-0000-0000-000071480000}"/>
    <cellStyle name="RowTitles1-Detail 4 2 2 3 4 3" xfId="4140" xr:uid="{00000000-0005-0000-0000-000072480000}"/>
    <cellStyle name="RowTitles1-Detail 4 2 2 3 4 3 2" xfId="13762" xr:uid="{00000000-0005-0000-0000-000073480000}"/>
    <cellStyle name="RowTitles1-Detail 4 2 2 3 4 3 2 2" xfId="24111" xr:uid="{00000000-0005-0000-0000-000074480000}"/>
    <cellStyle name="RowTitles1-Detail 4 2 2 3 4 3 2 2 2" xfId="35352" xr:uid="{00000000-0005-0000-0000-000075480000}"/>
    <cellStyle name="RowTitles1-Detail 4 2 2 3 4 3 2 3" xfId="32776" xr:uid="{00000000-0005-0000-0000-000076480000}"/>
    <cellStyle name="RowTitles1-Detail 4 2 2 3 4 3 3" xfId="17336" xr:uid="{00000000-0005-0000-0000-000077480000}"/>
    <cellStyle name="RowTitles1-Detail 4 2 2 3 4 3 3 2" xfId="30002" xr:uid="{00000000-0005-0000-0000-000078480000}"/>
    <cellStyle name="RowTitles1-Detail 4 2 2 3 4 3 3 2 2" xfId="38779" xr:uid="{00000000-0005-0000-0000-000079480000}"/>
    <cellStyle name="RowTitles1-Detail 4 2 2 3 4 3 4" xfId="9790" xr:uid="{00000000-0005-0000-0000-00007A480000}"/>
    <cellStyle name="RowTitles1-Detail 4 2 2 3 4 3 4 2" xfId="4674" xr:uid="{00000000-0005-0000-0000-00007B480000}"/>
    <cellStyle name="RowTitles1-Detail 4 2 2 3 4 3 5" xfId="21546" xr:uid="{00000000-0005-0000-0000-00007C480000}"/>
    <cellStyle name="RowTitles1-Detail 4 2 2 3 4 4" xfId="11033" xr:uid="{00000000-0005-0000-0000-00007D480000}"/>
    <cellStyle name="RowTitles1-Detail 4 2 2 3 4 4 2" xfId="21470" xr:uid="{00000000-0005-0000-0000-00007E480000}"/>
    <cellStyle name="RowTitles1-Detail 4 2 2 3 4 4 2 2" xfId="33637" xr:uid="{00000000-0005-0000-0000-00007F480000}"/>
    <cellStyle name="RowTitles1-Detail 4 2 2 3 4 4 3" xfId="30791" xr:uid="{00000000-0005-0000-0000-000080480000}"/>
    <cellStyle name="RowTitles1-Detail 4 2 2 3 4 5" xfId="14740" xr:uid="{00000000-0005-0000-0000-000081480000}"/>
    <cellStyle name="RowTitles1-Detail 4 2 2 3 4 5 2" xfId="27423" xr:uid="{00000000-0005-0000-0000-000082480000}"/>
    <cellStyle name="RowTitles1-Detail 4 2 2 3 4 5 2 2" xfId="36250" xr:uid="{00000000-0005-0000-0000-000083480000}"/>
    <cellStyle name="RowTitles1-Detail 4 2 2 3 4 6" xfId="5922" xr:uid="{00000000-0005-0000-0000-000084480000}"/>
    <cellStyle name="RowTitles1-Detail 4 2 2 3 4 6 2" xfId="19181" xr:uid="{00000000-0005-0000-0000-000085480000}"/>
    <cellStyle name="RowTitles1-Detail 4 2 2 3 4 7" xfId="26877" xr:uid="{00000000-0005-0000-0000-000086480000}"/>
    <cellStyle name="RowTitles1-Detail 4 2 2 3 5" xfId="1578" xr:uid="{00000000-0005-0000-0000-000087480000}"/>
    <cellStyle name="RowTitles1-Detail 4 2 2 3 5 2" xfId="2574" xr:uid="{00000000-0005-0000-0000-000088480000}"/>
    <cellStyle name="RowTitles1-Detail 4 2 2 3 5 2 2" xfId="12215" xr:uid="{00000000-0005-0000-0000-000089480000}"/>
    <cellStyle name="RowTitles1-Detail 4 2 2 3 5 2 2 2" xfId="22615" xr:uid="{00000000-0005-0000-0000-00008A480000}"/>
    <cellStyle name="RowTitles1-Detail 4 2 2 3 5 2 2 2 2" xfId="34296" xr:uid="{00000000-0005-0000-0000-00008B480000}"/>
    <cellStyle name="RowTitles1-Detail 4 2 2 3 5 2 2 3" xfId="31496" xr:uid="{00000000-0005-0000-0000-00008C480000}"/>
    <cellStyle name="RowTitles1-Detail 4 2 2 3 5 2 3" xfId="15862" xr:uid="{00000000-0005-0000-0000-00008D480000}"/>
    <cellStyle name="RowTitles1-Detail 4 2 2 3 5 2 3 2" xfId="28528" xr:uid="{00000000-0005-0000-0000-00008E480000}"/>
    <cellStyle name="RowTitles1-Detail 4 2 2 3 5 2 3 2 2" xfId="37315" xr:uid="{00000000-0005-0000-0000-00008F480000}"/>
    <cellStyle name="RowTitles1-Detail 4 2 2 3 5 2 4" xfId="7468" xr:uid="{00000000-0005-0000-0000-000090480000}"/>
    <cellStyle name="RowTitles1-Detail 4 2 2 3 5 2 4 2" xfId="20262" xr:uid="{00000000-0005-0000-0000-000091480000}"/>
    <cellStyle name="RowTitles1-Detail 4 2 2 3 5 2 5" xfId="19889" xr:uid="{00000000-0005-0000-0000-000092480000}"/>
    <cellStyle name="RowTitles1-Detail 4 2 2 3 5 3" xfId="4356" xr:uid="{00000000-0005-0000-0000-000093480000}"/>
    <cellStyle name="RowTitles1-Detail 4 2 2 3 5 3 2" xfId="13978" xr:uid="{00000000-0005-0000-0000-000094480000}"/>
    <cellStyle name="RowTitles1-Detail 4 2 2 3 5 3 2 2" xfId="24317" xr:uid="{00000000-0005-0000-0000-000095480000}"/>
    <cellStyle name="RowTitles1-Detail 4 2 2 3 5 3 2 2 2" xfId="35492" xr:uid="{00000000-0005-0000-0000-000096480000}"/>
    <cellStyle name="RowTitles1-Detail 4 2 2 3 5 3 2 3" xfId="32937" xr:uid="{00000000-0005-0000-0000-000097480000}"/>
    <cellStyle name="RowTitles1-Detail 4 2 2 3 5 3 3" xfId="17534" xr:uid="{00000000-0005-0000-0000-000098480000}"/>
    <cellStyle name="RowTitles1-Detail 4 2 2 3 5 3 3 2" xfId="30200" xr:uid="{00000000-0005-0000-0000-000099480000}"/>
    <cellStyle name="RowTitles1-Detail 4 2 2 3 5 3 3 2 2" xfId="38977" xr:uid="{00000000-0005-0000-0000-00009A480000}"/>
    <cellStyle name="RowTitles1-Detail 4 2 2 3 5 3 4" xfId="9791" xr:uid="{00000000-0005-0000-0000-00009B480000}"/>
    <cellStyle name="RowTitles1-Detail 4 2 2 3 5 3 4 2" xfId="18484" xr:uid="{00000000-0005-0000-0000-00009C480000}"/>
    <cellStyle name="RowTitles1-Detail 4 2 2 3 5 3 5" xfId="5194" xr:uid="{00000000-0005-0000-0000-00009D480000}"/>
    <cellStyle name="RowTitles1-Detail 4 2 2 3 5 4" xfId="11249" xr:uid="{00000000-0005-0000-0000-00009E480000}"/>
    <cellStyle name="RowTitles1-Detail 4 2 2 3 5 4 2" xfId="21678" xr:uid="{00000000-0005-0000-0000-00009F480000}"/>
    <cellStyle name="RowTitles1-Detail 4 2 2 3 5 4 2 2" xfId="33777" xr:uid="{00000000-0005-0000-0000-0000A0480000}"/>
    <cellStyle name="RowTitles1-Detail 4 2 2 3 5 4 3" xfId="30952" xr:uid="{00000000-0005-0000-0000-0000A1480000}"/>
    <cellStyle name="RowTitles1-Detail 4 2 2 3 5 5" xfId="14956" xr:uid="{00000000-0005-0000-0000-0000A2480000}"/>
    <cellStyle name="RowTitles1-Detail 4 2 2 3 5 5 2" xfId="27630" xr:uid="{00000000-0005-0000-0000-0000A3480000}"/>
    <cellStyle name="RowTitles1-Detail 4 2 2 3 5 5 2 2" xfId="36448" xr:uid="{00000000-0005-0000-0000-0000A4480000}"/>
    <cellStyle name="RowTitles1-Detail 4 2 2 3 5 6" xfId="5923" xr:uid="{00000000-0005-0000-0000-0000A5480000}"/>
    <cellStyle name="RowTitles1-Detail 4 2 2 3 5 6 2" xfId="25236" xr:uid="{00000000-0005-0000-0000-0000A6480000}"/>
    <cellStyle name="RowTitles1-Detail 4 2 2 3 5 7" xfId="20191" xr:uid="{00000000-0005-0000-0000-0000A7480000}"/>
    <cellStyle name="RowTitles1-Detail 4 2 2 3 6" xfId="1780" xr:uid="{00000000-0005-0000-0000-0000A8480000}"/>
    <cellStyle name="RowTitles1-Detail 4 2 2 3 6 2" xfId="2575" xr:uid="{00000000-0005-0000-0000-0000A9480000}"/>
    <cellStyle name="RowTitles1-Detail 4 2 2 3 6 2 2" xfId="12216" xr:uid="{00000000-0005-0000-0000-0000AA480000}"/>
    <cellStyle name="RowTitles1-Detail 4 2 2 3 6 2 2 2" xfId="22616" xr:uid="{00000000-0005-0000-0000-0000AB480000}"/>
    <cellStyle name="RowTitles1-Detail 4 2 2 3 6 2 2 2 2" xfId="34297" xr:uid="{00000000-0005-0000-0000-0000AC480000}"/>
    <cellStyle name="RowTitles1-Detail 4 2 2 3 6 2 2 3" xfId="31497" xr:uid="{00000000-0005-0000-0000-0000AD480000}"/>
    <cellStyle name="RowTitles1-Detail 4 2 2 3 6 2 3" xfId="15863" xr:uid="{00000000-0005-0000-0000-0000AE480000}"/>
    <cellStyle name="RowTitles1-Detail 4 2 2 3 6 2 3 2" xfId="28529" xr:uid="{00000000-0005-0000-0000-0000AF480000}"/>
    <cellStyle name="RowTitles1-Detail 4 2 2 3 6 2 3 2 2" xfId="37316" xr:uid="{00000000-0005-0000-0000-0000B0480000}"/>
    <cellStyle name="RowTitles1-Detail 4 2 2 3 6 2 4" xfId="7469" xr:uid="{00000000-0005-0000-0000-0000B1480000}"/>
    <cellStyle name="RowTitles1-Detail 4 2 2 3 6 2 4 2" xfId="26617" xr:uid="{00000000-0005-0000-0000-0000B2480000}"/>
    <cellStyle name="RowTitles1-Detail 4 2 2 3 6 2 5" xfId="20829" xr:uid="{00000000-0005-0000-0000-0000B3480000}"/>
    <cellStyle name="RowTitles1-Detail 4 2 2 3 6 3" xfId="4558" xr:uid="{00000000-0005-0000-0000-0000B4480000}"/>
    <cellStyle name="RowTitles1-Detail 4 2 2 3 6 3 2" xfId="14180" xr:uid="{00000000-0005-0000-0000-0000B5480000}"/>
    <cellStyle name="RowTitles1-Detail 4 2 2 3 6 3 2 2" xfId="24509" xr:uid="{00000000-0005-0000-0000-0000B6480000}"/>
    <cellStyle name="RowTitles1-Detail 4 2 2 3 6 3 2 2 2" xfId="35623" xr:uid="{00000000-0005-0000-0000-0000B7480000}"/>
    <cellStyle name="RowTitles1-Detail 4 2 2 3 6 3 2 3" xfId="33089" xr:uid="{00000000-0005-0000-0000-0000B8480000}"/>
    <cellStyle name="RowTitles1-Detail 4 2 2 3 6 3 3" xfId="17721" xr:uid="{00000000-0005-0000-0000-0000B9480000}"/>
    <cellStyle name="RowTitles1-Detail 4 2 2 3 6 3 3 2" xfId="30387" xr:uid="{00000000-0005-0000-0000-0000BA480000}"/>
    <cellStyle name="RowTitles1-Detail 4 2 2 3 6 3 3 2 2" xfId="39164" xr:uid="{00000000-0005-0000-0000-0000BB480000}"/>
    <cellStyle name="RowTitles1-Detail 4 2 2 3 6 3 4" xfId="9792" xr:uid="{00000000-0005-0000-0000-0000BC480000}"/>
    <cellStyle name="RowTitles1-Detail 4 2 2 3 6 3 4 2" xfId="19434" xr:uid="{00000000-0005-0000-0000-0000BD480000}"/>
    <cellStyle name="RowTitles1-Detail 4 2 2 3 6 3 5" xfId="19633" xr:uid="{00000000-0005-0000-0000-0000BE480000}"/>
    <cellStyle name="RowTitles1-Detail 4 2 2 3 6 4" xfId="11451" xr:uid="{00000000-0005-0000-0000-0000BF480000}"/>
    <cellStyle name="RowTitles1-Detail 4 2 2 3 6 4 2" xfId="21874" xr:uid="{00000000-0005-0000-0000-0000C0480000}"/>
    <cellStyle name="RowTitles1-Detail 4 2 2 3 6 4 2 2" xfId="33908" xr:uid="{00000000-0005-0000-0000-0000C1480000}"/>
    <cellStyle name="RowTitles1-Detail 4 2 2 3 6 4 3" xfId="31104" xr:uid="{00000000-0005-0000-0000-0000C2480000}"/>
    <cellStyle name="RowTitles1-Detail 4 2 2 3 6 5" xfId="15158" xr:uid="{00000000-0005-0000-0000-0000C3480000}"/>
    <cellStyle name="RowTitles1-Detail 4 2 2 3 6 5 2" xfId="27825" xr:uid="{00000000-0005-0000-0000-0000C4480000}"/>
    <cellStyle name="RowTitles1-Detail 4 2 2 3 6 5 2 2" xfId="36635" xr:uid="{00000000-0005-0000-0000-0000C5480000}"/>
    <cellStyle name="RowTitles1-Detail 4 2 2 3 6 6" xfId="5924" xr:uid="{00000000-0005-0000-0000-0000C6480000}"/>
    <cellStyle name="RowTitles1-Detail 4 2 2 3 6 6 2" xfId="24973" xr:uid="{00000000-0005-0000-0000-0000C7480000}"/>
    <cellStyle name="RowTitles1-Detail 4 2 2 3 6 7" xfId="19223" xr:uid="{00000000-0005-0000-0000-0000C8480000}"/>
    <cellStyle name="RowTitles1-Detail 4 2 2 3 7" xfId="2570" xr:uid="{00000000-0005-0000-0000-0000C9480000}"/>
    <cellStyle name="RowTitles1-Detail 4 2 2 3 7 2" xfId="12211" xr:uid="{00000000-0005-0000-0000-0000CA480000}"/>
    <cellStyle name="RowTitles1-Detail 4 2 2 3 7 2 2" xfId="22611" xr:uid="{00000000-0005-0000-0000-0000CB480000}"/>
    <cellStyle name="RowTitles1-Detail 4 2 2 3 7 2 2 2" xfId="34292" xr:uid="{00000000-0005-0000-0000-0000CC480000}"/>
    <cellStyle name="RowTitles1-Detail 4 2 2 3 7 2 3" xfId="31492" xr:uid="{00000000-0005-0000-0000-0000CD480000}"/>
    <cellStyle name="RowTitles1-Detail 4 2 2 3 7 3" xfId="15858" xr:uid="{00000000-0005-0000-0000-0000CE480000}"/>
    <cellStyle name="RowTitles1-Detail 4 2 2 3 7 3 2" xfId="28524" xr:uid="{00000000-0005-0000-0000-0000CF480000}"/>
    <cellStyle name="RowTitles1-Detail 4 2 2 3 7 3 2 2" xfId="37311" xr:uid="{00000000-0005-0000-0000-0000D0480000}"/>
    <cellStyle name="RowTitles1-Detail 4 2 2 3 7 4" xfId="6534" xr:uid="{00000000-0005-0000-0000-0000D1480000}"/>
    <cellStyle name="RowTitles1-Detail 4 2 2 3 7 4 2" xfId="4889" xr:uid="{00000000-0005-0000-0000-0000D2480000}"/>
    <cellStyle name="RowTitles1-Detail 4 2 2 3 7 5" xfId="18773" xr:uid="{00000000-0005-0000-0000-0000D3480000}"/>
    <cellStyle name="RowTitles1-Detail 4 2 2 3 8" xfId="3369" xr:uid="{00000000-0005-0000-0000-0000D4480000}"/>
    <cellStyle name="RowTitles1-Detail 4 2 2 3 8 2" xfId="13010" xr:uid="{00000000-0005-0000-0000-0000D5480000}"/>
    <cellStyle name="RowTitles1-Detail 4 2 2 3 8 2 2" xfId="23379" xr:uid="{00000000-0005-0000-0000-0000D6480000}"/>
    <cellStyle name="RowTitles1-Detail 4 2 2 3 8 2 2 2" xfId="34889" xr:uid="{00000000-0005-0000-0000-0000D7480000}"/>
    <cellStyle name="RowTitles1-Detail 4 2 2 3 8 2 3" xfId="32239" xr:uid="{00000000-0005-0000-0000-0000D8480000}"/>
    <cellStyle name="RowTitles1-Detail 4 2 2 3 8 3" xfId="16621" xr:uid="{00000000-0005-0000-0000-0000D9480000}"/>
    <cellStyle name="RowTitles1-Detail 4 2 2 3 8 3 2" xfId="29287" xr:uid="{00000000-0005-0000-0000-0000DA480000}"/>
    <cellStyle name="RowTitles1-Detail 4 2 2 3 8 3 2 2" xfId="38074" xr:uid="{00000000-0005-0000-0000-0000DB480000}"/>
    <cellStyle name="RowTitles1-Detail 4 2 2 3 8 4" xfId="8830" xr:uid="{00000000-0005-0000-0000-0000DC480000}"/>
    <cellStyle name="RowTitles1-Detail 4 2 2 3 8 4 2" xfId="24910" xr:uid="{00000000-0005-0000-0000-0000DD480000}"/>
    <cellStyle name="RowTitles1-Detail 4 2 2 3 8 5" xfId="19876" xr:uid="{00000000-0005-0000-0000-0000DE480000}"/>
    <cellStyle name="RowTitles1-Detail 4 2 2 3 9" xfId="10335" xr:uid="{00000000-0005-0000-0000-0000DF480000}"/>
    <cellStyle name="RowTitles1-Detail 4 2 2 3 9 2" xfId="19869" xr:uid="{00000000-0005-0000-0000-0000E0480000}"/>
    <cellStyle name="RowTitles1-Detail 4 2 2 3 9 2 2" xfId="33266" xr:uid="{00000000-0005-0000-0000-0000E1480000}"/>
    <cellStyle name="RowTitles1-Detail 4 2 2 3_STUD aligned by INSTIT" xfId="4998" xr:uid="{00000000-0005-0000-0000-0000E2480000}"/>
    <cellStyle name="RowTitles1-Detail 4 2 2 4" xfId="529" xr:uid="{00000000-0005-0000-0000-0000E3480000}"/>
    <cellStyle name="RowTitles1-Detail 4 2 2 4 2" xfId="885" xr:uid="{00000000-0005-0000-0000-0000E4480000}"/>
    <cellStyle name="RowTitles1-Detail 4 2 2 4 2 2" xfId="2577" xr:uid="{00000000-0005-0000-0000-0000E5480000}"/>
    <cellStyle name="RowTitles1-Detail 4 2 2 4 2 2 2" xfId="12218" xr:uid="{00000000-0005-0000-0000-0000E6480000}"/>
    <cellStyle name="RowTitles1-Detail 4 2 2 4 2 2 2 2" xfId="22618" xr:uid="{00000000-0005-0000-0000-0000E7480000}"/>
    <cellStyle name="RowTitles1-Detail 4 2 2 4 2 2 2 2 2" xfId="34299" xr:uid="{00000000-0005-0000-0000-0000E8480000}"/>
    <cellStyle name="RowTitles1-Detail 4 2 2 4 2 2 2 3" xfId="31499" xr:uid="{00000000-0005-0000-0000-0000E9480000}"/>
    <cellStyle name="RowTitles1-Detail 4 2 2 4 2 2 3" xfId="15865" xr:uid="{00000000-0005-0000-0000-0000EA480000}"/>
    <cellStyle name="RowTitles1-Detail 4 2 2 4 2 2 3 2" xfId="28531" xr:uid="{00000000-0005-0000-0000-0000EB480000}"/>
    <cellStyle name="RowTitles1-Detail 4 2 2 4 2 2 3 2 2" xfId="37318" xr:uid="{00000000-0005-0000-0000-0000EC480000}"/>
    <cellStyle name="RowTitles1-Detail 4 2 2 4 2 2 4" xfId="6827" xr:uid="{00000000-0005-0000-0000-0000ED480000}"/>
    <cellStyle name="RowTitles1-Detail 4 2 2 4 2 2 4 2" xfId="26712" xr:uid="{00000000-0005-0000-0000-0000EE480000}"/>
    <cellStyle name="RowTitles1-Detail 4 2 2 4 2 2 5" xfId="25080" xr:uid="{00000000-0005-0000-0000-0000EF480000}"/>
    <cellStyle name="RowTitles1-Detail 4 2 2 4 2 3" xfId="3666" xr:uid="{00000000-0005-0000-0000-0000F0480000}"/>
    <cellStyle name="RowTitles1-Detail 4 2 2 4 2 3 2" xfId="13293" xr:uid="{00000000-0005-0000-0000-0000F1480000}"/>
    <cellStyle name="RowTitles1-Detail 4 2 2 4 2 3 2 2" xfId="23659" xr:uid="{00000000-0005-0000-0000-0000F2480000}"/>
    <cellStyle name="RowTitles1-Detail 4 2 2 4 2 3 2 2 2" xfId="35064" xr:uid="{00000000-0005-0000-0000-0000F3480000}"/>
    <cellStyle name="RowTitles1-Detail 4 2 2 4 2 3 2 3" xfId="32441" xr:uid="{00000000-0005-0000-0000-0000F4480000}"/>
    <cellStyle name="RowTitles1-Detail 4 2 2 4 2 3 3" xfId="16899" xr:uid="{00000000-0005-0000-0000-0000F5480000}"/>
    <cellStyle name="RowTitles1-Detail 4 2 2 4 2 3 3 2" xfId="29565" xr:uid="{00000000-0005-0000-0000-0000F6480000}"/>
    <cellStyle name="RowTitles1-Detail 4 2 2 4 2 3 3 2 2" xfId="38344" xr:uid="{00000000-0005-0000-0000-0000F7480000}"/>
    <cellStyle name="RowTitles1-Detail 4 2 2 4 2 3 4" xfId="8333" xr:uid="{00000000-0005-0000-0000-0000F8480000}"/>
    <cellStyle name="RowTitles1-Detail 4 2 2 4 2 3 4 2" xfId="18246" xr:uid="{00000000-0005-0000-0000-0000F9480000}"/>
    <cellStyle name="RowTitles1-Detail 4 2 2 4 2 3 5" xfId="20545" xr:uid="{00000000-0005-0000-0000-0000FA480000}"/>
    <cellStyle name="RowTitles1-Detail 4 2 2 4 2 4" xfId="9126" xr:uid="{00000000-0005-0000-0000-0000FB480000}"/>
    <cellStyle name="RowTitles1-Detail 4 2 2 4 2 4 2" xfId="19066" xr:uid="{00000000-0005-0000-0000-0000FC480000}"/>
    <cellStyle name="RowTitles1-Detail 4 2 2 4 2 5" xfId="10637" xr:uid="{00000000-0005-0000-0000-0000FD480000}"/>
    <cellStyle name="RowTitles1-Detail 4 2 2 4 2 5 2" xfId="21120" xr:uid="{00000000-0005-0000-0000-0000FE480000}"/>
    <cellStyle name="RowTitles1-Detail 4 2 2 4 2 5 2 2" xfId="33451" xr:uid="{00000000-0005-0000-0000-0000FF480000}"/>
    <cellStyle name="RowTitles1-Detail 4 2 2 4 2 5 3" xfId="30570" xr:uid="{00000000-0005-0000-0000-000000490000}"/>
    <cellStyle name="RowTitles1-Detail 4 2 2 4 2 6" xfId="14296" xr:uid="{00000000-0005-0000-0000-000001490000}"/>
    <cellStyle name="RowTitles1-Detail 4 2 2 4 2 6 2" xfId="26997" xr:uid="{00000000-0005-0000-0000-000002490000}"/>
    <cellStyle name="RowTitles1-Detail 4 2 2 4 2 6 2 2" xfId="35839" xr:uid="{00000000-0005-0000-0000-000003490000}"/>
    <cellStyle name="RowTitles1-Detail 4 2 2 4 3" xfId="1164" xr:uid="{00000000-0005-0000-0000-000004490000}"/>
    <cellStyle name="RowTitles1-Detail 4 2 2 4 3 2" xfId="2578" xr:uid="{00000000-0005-0000-0000-000005490000}"/>
    <cellStyle name="RowTitles1-Detail 4 2 2 4 3 2 2" xfId="12219" xr:uid="{00000000-0005-0000-0000-000006490000}"/>
    <cellStyle name="RowTitles1-Detail 4 2 2 4 3 2 2 2" xfId="22619" xr:uid="{00000000-0005-0000-0000-000007490000}"/>
    <cellStyle name="RowTitles1-Detail 4 2 2 4 3 2 2 2 2" xfId="34300" xr:uid="{00000000-0005-0000-0000-000008490000}"/>
    <cellStyle name="RowTitles1-Detail 4 2 2 4 3 2 2 3" xfId="31500" xr:uid="{00000000-0005-0000-0000-000009490000}"/>
    <cellStyle name="RowTitles1-Detail 4 2 2 4 3 2 3" xfId="15866" xr:uid="{00000000-0005-0000-0000-00000A490000}"/>
    <cellStyle name="RowTitles1-Detail 4 2 2 4 3 2 3 2" xfId="28532" xr:uid="{00000000-0005-0000-0000-00000B490000}"/>
    <cellStyle name="RowTitles1-Detail 4 2 2 4 3 2 3 2 2" xfId="37319" xr:uid="{00000000-0005-0000-0000-00000C490000}"/>
    <cellStyle name="RowTitles1-Detail 4 2 2 4 3 2 4" xfId="7001" xr:uid="{00000000-0005-0000-0000-00000D490000}"/>
    <cellStyle name="RowTitles1-Detail 4 2 2 4 3 2 4 2" xfId="19560" xr:uid="{00000000-0005-0000-0000-00000E490000}"/>
    <cellStyle name="RowTitles1-Detail 4 2 2 4 3 2 5" xfId="17831" xr:uid="{00000000-0005-0000-0000-00000F490000}"/>
    <cellStyle name="RowTitles1-Detail 4 2 2 4 3 3" xfId="3942" xr:uid="{00000000-0005-0000-0000-000010490000}"/>
    <cellStyle name="RowTitles1-Detail 4 2 2 4 3 3 2" xfId="13564" xr:uid="{00000000-0005-0000-0000-000011490000}"/>
    <cellStyle name="RowTitles1-Detail 4 2 2 4 3 3 2 2" xfId="23924" xr:uid="{00000000-0005-0000-0000-000012490000}"/>
    <cellStyle name="RowTitles1-Detail 4 2 2 4 3 3 2 2 2" xfId="35229" xr:uid="{00000000-0005-0000-0000-000013490000}"/>
    <cellStyle name="RowTitles1-Detail 4 2 2 4 3 3 2 3" xfId="32634" xr:uid="{00000000-0005-0000-0000-000014490000}"/>
    <cellStyle name="RowTitles1-Detail 4 2 2 4 3 3 3" xfId="17154" xr:uid="{00000000-0005-0000-0000-000015490000}"/>
    <cellStyle name="RowTitles1-Detail 4 2 2 4 3 3 3 2" xfId="29820" xr:uid="{00000000-0005-0000-0000-000016490000}"/>
    <cellStyle name="RowTitles1-Detail 4 2 2 4 3 3 3 2 2" xfId="38597" xr:uid="{00000000-0005-0000-0000-000017490000}"/>
    <cellStyle name="RowTitles1-Detail 4 2 2 4 3 3 4" xfId="8509" xr:uid="{00000000-0005-0000-0000-000018490000}"/>
    <cellStyle name="RowTitles1-Detail 4 2 2 4 3 3 4 2" xfId="18037" xr:uid="{00000000-0005-0000-0000-000019490000}"/>
    <cellStyle name="RowTitles1-Detail 4 2 2 4 3 3 5" xfId="19032" xr:uid="{00000000-0005-0000-0000-00001A490000}"/>
    <cellStyle name="RowTitles1-Detail 4 2 2 4 3 4" xfId="9305" xr:uid="{00000000-0005-0000-0000-00001B490000}"/>
    <cellStyle name="RowTitles1-Detail 4 2 2 4 3 4 2" xfId="20291" xr:uid="{00000000-0005-0000-0000-00001C490000}"/>
    <cellStyle name="RowTitles1-Detail 4 2 2 4 3 5" xfId="14542" xr:uid="{00000000-0005-0000-0000-00001D490000}"/>
    <cellStyle name="RowTitles1-Detail 4 2 2 4 3 5 2" xfId="27233" xr:uid="{00000000-0005-0000-0000-00001E490000}"/>
    <cellStyle name="RowTitles1-Detail 4 2 2 4 3 5 2 2" xfId="36068" xr:uid="{00000000-0005-0000-0000-00001F490000}"/>
    <cellStyle name="RowTitles1-Detail 4 2 2 4 3 6" xfId="5469" xr:uid="{00000000-0005-0000-0000-000020490000}"/>
    <cellStyle name="RowTitles1-Detail 4 2 2 4 3 6 2" xfId="4625" xr:uid="{00000000-0005-0000-0000-000021490000}"/>
    <cellStyle name="RowTitles1-Detail 4 2 2 4 3 7" xfId="18930" xr:uid="{00000000-0005-0000-0000-000022490000}"/>
    <cellStyle name="RowTitles1-Detail 4 2 2 4 4" xfId="1392" xr:uid="{00000000-0005-0000-0000-000023490000}"/>
    <cellStyle name="RowTitles1-Detail 4 2 2 4 4 2" xfId="2579" xr:uid="{00000000-0005-0000-0000-000024490000}"/>
    <cellStyle name="RowTitles1-Detail 4 2 2 4 4 2 2" xfId="12220" xr:uid="{00000000-0005-0000-0000-000025490000}"/>
    <cellStyle name="RowTitles1-Detail 4 2 2 4 4 2 2 2" xfId="22620" xr:uid="{00000000-0005-0000-0000-000026490000}"/>
    <cellStyle name="RowTitles1-Detail 4 2 2 4 4 2 2 2 2" xfId="34301" xr:uid="{00000000-0005-0000-0000-000027490000}"/>
    <cellStyle name="RowTitles1-Detail 4 2 2 4 4 2 2 3" xfId="31501" xr:uid="{00000000-0005-0000-0000-000028490000}"/>
    <cellStyle name="RowTitles1-Detail 4 2 2 4 4 2 3" xfId="15867" xr:uid="{00000000-0005-0000-0000-000029490000}"/>
    <cellStyle name="RowTitles1-Detail 4 2 2 4 4 2 3 2" xfId="28533" xr:uid="{00000000-0005-0000-0000-00002A490000}"/>
    <cellStyle name="RowTitles1-Detail 4 2 2 4 4 2 3 2 2" xfId="37320" xr:uid="{00000000-0005-0000-0000-00002B490000}"/>
    <cellStyle name="RowTitles1-Detail 4 2 2 4 4 2 4" xfId="7171" xr:uid="{00000000-0005-0000-0000-00002C490000}"/>
    <cellStyle name="RowTitles1-Detail 4 2 2 4 4 2 4 2" xfId="24965" xr:uid="{00000000-0005-0000-0000-00002D490000}"/>
    <cellStyle name="RowTitles1-Detail 4 2 2 4 4 2 5" xfId="20473" xr:uid="{00000000-0005-0000-0000-00002E490000}"/>
    <cellStyle name="RowTitles1-Detail 4 2 2 4 4 3" xfId="4170" xr:uid="{00000000-0005-0000-0000-00002F490000}"/>
    <cellStyle name="RowTitles1-Detail 4 2 2 4 4 3 2" xfId="13792" xr:uid="{00000000-0005-0000-0000-000030490000}"/>
    <cellStyle name="RowTitles1-Detail 4 2 2 4 4 3 2 2" xfId="24141" xr:uid="{00000000-0005-0000-0000-000031490000}"/>
    <cellStyle name="RowTitles1-Detail 4 2 2 4 4 3 2 2 2" xfId="35378" xr:uid="{00000000-0005-0000-0000-000032490000}"/>
    <cellStyle name="RowTitles1-Detail 4 2 2 4 4 3 2 3" xfId="32806" xr:uid="{00000000-0005-0000-0000-000033490000}"/>
    <cellStyle name="RowTitles1-Detail 4 2 2 4 4 3 3" xfId="17366" xr:uid="{00000000-0005-0000-0000-000034490000}"/>
    <cellStyle name="RowTitles1-Detail 4 2 2 4 4 3 3 2" xfId="30032" xr:uid="{00000000-0005-0000-0000-000035490000}"/>
    <cellStyle name="RowTitles1-Detail 4 2 2 4 4 3 3 2 2" xfId="38809" xr:uid="{00000000-0005-0000-0000-000036490000}"/>
    <cellStyle name="RowTitles1-Detail 4 2 2 4 4 3 4" xfId="8679" xr:uid="{00000000-0005-0000-0000-000037490000}"/>
    <cellStyle name="RowTitles1-Detail 4 2 2 4 4 3 4 2" xfId="19799" xr:uid="{00000000-0005-0000-0000-000038490000}"/>
    <cellStyle name="RowTitles1-Detail 4 2 2 4 4 3 5" xfId="19625" xr:uid="{00000000-0005-0000-0000-000039490000}"/>
    <cellStyle name="RowTitles1-Detail 4 2 2 4 4 4" xfId="9474" xr:uid="{00000000-0005-0000-0000-00003A490000}"/>
    <cellStyle name="RowTitles1-Detail 4 2 2 4 4 4 2" xfId="19217" xr:uid="{00000000-0005-0000-0000-00003B490000}"/>
    <cellStyle name="RowTitles1-Detail 4 2 2 4 4 5" xfId="11063" xr:uid="{00000000-0005-0000-0000-00003C490000}"/>
    <cellStyle name="RowTitles1-Detail 4 2 2 4 4 5 2" xfId="21500" xr:uid="{00000000-0005-0000-0000-00003D490000}"/>
    <cellStyle name="RowTitles1-Detail 4 2 2 4 4 5 2 2" xfId="33663" xr:uid="{00000000-0005-0000-0000-00003E490000}"/>
    <cellStyle name="RowTitles1-Detail 4 2 2 4 4 5 3" xfId="30821" xr:uid="{00000000-0005-0000-0000-00003F490000}"/>
    <cellStyle name="RowTitles1-Detail 4 2 2 4 4 6" xfId="14770" xr:uid="{00000000-0005-0000-0000-000040490000}"/>
    <cellStyle name="RowTitles1-Detail 4 2 2 4 4 6 2" xfId="27453" xr:uid="{00000000-0005-0000-0000-000041490000}"/>
    <cellStyle name="RowTitles1-Detail 4 2 2 4 4 6 2 2" xfId="36280" xr:uid="{00000000-0005-0000-0000-000042490000}"/>
    <cellStyle name="RowTitles1-Detail 4 2 2 4 4 7" xfId="5630" xr:uid="{00000000-0005-0000-0000-000043490000}"/>
    <cellStyle name="RowTitles1-Detail 4 2 2 4 4 7 2" xfId="19373" xr:uid="{00000000-0005-0000-0000-000044490000}"/>
    <cellStyle name="RowTitles1-Detail 4 2 2 4 4 8" xfId="18839" xr:uid="{00000000-0005-0000-0000-000045490000}"/>
    <cellStyle name="RowTitles1-Detail 4 2 2 4 5" xfId="1608" xr:uid="{00000000-0005-0000-0000-000046490000}"/>
    <cellStyle name="RowTitles1-Detail 4 2 2 4 5 2" xfId="2580" xr:uid="{00000000-0005-0000-0000-000047490000}"/>
    <cellStyle name="RowTitles1-Detail 4 2 2 4 5 2 2" xfId="12221" xr:uid="{00000000-0005-0000-0000-000048490000}"/>
    <cellStyle name="RowTitles1-Detail 4 2 2 4 5 2 2 2" xfId="22621" xr:uid="{00000000-0005-0000-0000-000049490000}"/>
    <cellStyle name="RowTitles1-Detail 4 2 2 4 5 2 2 2 2" xfId="34302" xr:uid="{00000000-0005-0000-0000-00004A490000}"/>
    <cellStyle name="RowTitles1-Detail 4 2 2 4 5 2 2 3" xfId="31502" xr:uid="{00000000-0005-0000-0000-00004B490000}"/>
    <cellStyle name="RowTitles1-Detail 4 2 2 4 5 2 3" xfId="15868" xr:uid="{00000000-0005-0000-0000-00004C490000}"/>
    <cellStyle name="RowTitles1-Detail 4 2 2 4 5 2 3 2" xfId="28534" xr:uid="{00000000-0005-0000-0000-00004D490000}"/>
    <cellStyle name="RowTitles1-Detail 4 2 2 4 5 2 3 2 2" xfId="37321" xr:uid="{00000000-0005-0000-0000-00004E490000}"/>
    <cellStyle name="RowTitles1-Detail 4 2 2 4 5 2 4" xfId="7470" xr:uid="{00000000-0005-0000-0000-00004F490000}"/>
    <cellStyle name="RowTitles1-Detail 4 2 2 4 5 2 4 2" xfId="18647" xr:uid="{00000000-0005-0000-0000-000050490000}"/>
    <cellStyle name="RowTitles1-Detail 4 2 2 4 5 2 5" xfId="19132" xr:uid="{00000000-0005-0000-0000-000051490000}"/>
    <cellStyle name="RowTitles1-Detail 4 2 2 4 5 3" xfId="4386" xr:uid="{00000000-0005-0000-0000-000052490000}"/>
    <cellStyle name="RowTitles1-Detail 4 2 2 4 5 3 2" xfId="14008" xr:uid="{00000000-0005-0000-0000-000053490000}"/>
    <cellStyle name="RowTitles1-Detail 4 2 2 4 5 3 2 2" xfId="24347" xr:uid="{00000000-0005-0000-0000-000054490000}"/>
    <cellStyle name="RowTitles1-Detail 4 2 2 4 5 3 2 2 2" xfId="35518" xr:uid="{00000000-0005-0000-0000-000055490000}"/>
    <cellStyle name="RowTitles1-Detail 4 2 2 4 5 3 2 3" xfId="32967" xr:uid="{00000000-0005-0000-0000-000056490000}"/>
    <cellStyle name="RowTitles1-Detail 4 2 2 4 5 3 3" xfId="17564" xr:uid="{00000000-0005-0000-0000-000057490000}"/>
    <cellStyle name="RowTitles1-Detail 4 2 2 4 5 3 3 2" xfId="30230" xr:uid="{00000000-0005-0000-0000-000058490000}"/>
    <cellStyle name="RowTitles1-Detail 4 2 2 4 5 3 3 2 2" xfId="39007" xr:uid="{00000000-0005-0000-0000-000059490000}"/>
    <cellStyle name="RowTitles1-Detail 4 2 2 4 5 3 4" xfId="9793" xr:uid="{00000000-0005-0000-0000-00005A490000}"/>
    <cellStyle name="RowTitles1-Detail 4 2 2 4 5 3 4 2" xfId="20049" xr:uid="{00000000-0005-0000-0000-00005B490000}"/>
    <cellStyle name="RowTitles1-Detail 4 2 2 4 5 3 5" xfId="18271" xr:uid="{00000000-0005-0000-0000-00005C490000}"/>
    <cellStyle name="RowTitles1-Detail 4 2 2 4 5 4" xfId="11279" xr:uid="{00000000-0005-0000-0000-00005D490000}"/>
    <cellStyle name="RowTitles1-Detail 4 2 2 4 5 4 2" xfId="21708" xr:uid="{00000000-0005-0000-0000-00005E490000}"/>
    <cellStyle name="RowTitles1-Detail 4 2 2 4 5 4 2 2" xfId="33803" xr:uid="{00000000-0005-0000-0000-00005F490000}"/>
    <cellStyle name="RowTitles1-Detail 4 2 2 4 5 4 3" xfId="30982" xr:uid="{00000000-0005-0000-0000-000060490000}"/>
    <cellStyle name="RowTitles1-Detail 4 2 2 4 5 5" xfId="14986" xr:uid="{00000000-0005-0000-0000-000061490000}"/>
    <cellStyle name="RowTitles1-Detail 4 2 2 4 5 5 2" xfId="27660" xr:uid="{00000000-0005-0000-0000-000062490000}"/>
    <cellStyle name="RowTitles1-Detail 4 2 2 4 5 5 2 2" xfId="36478" xr:uid="{00000000-0005-0000-0000-000063490000}"/>
    <cellStyle name="RowTitles1-Detail 4 2 2 4 5 6" xfId="5925" xr:uid="{00000000-0005-0000-0000-000064490000}"/>
    <cellStyle name="RowTitles1-Detail 4 2 2 4 5 6 2" xfId="5536" xr:uid="{00000000-0005-0000-0000-000065490000}"/>
    <cellStyle name="RowTitles1-Detail 4 2 2 4 5 7" xfId="24843" xr:uid="{00000000-0005-0000-0000-000066490000}"/>
    <cellStyle name="RowTitles1-Detail 4 2 2 4 6" xfId="1810" xr:uid="{00000000-0005-0000-0000-000067490000}"/>
    <cellStyle name="RowTitles1-Detail 4 2 2 4 6 2" xfId="2581" xr:uid="{00000000-0005-0000-0000-000068490000}"/>
    <cellStyle name="RowTitles1-Detail 4 2 2 4 6 2 2" xfId="12222" xr:uid="{00000000-0005-0000-0000-000069490000}"/>
    <cellStyle name="RowTitles1-Detail 4 2 2 4 6 2 2 2" xfId="22622" xr:uid="{00000000-0005-0000-0000-00006A490000}"/>
    <cellStyle name="RowTitles1-Detail 4 2 2 4 6 2 2 2 2" xfId="34303" xr:uid="{00000000-0005-0000-0000-00006B490000}"/>
    <cellStyle name="RowTitles1-Detail 4 2 2 4 6 2 2 3" xfId="31503" xr:uid="{00000000-0005-0000-0000-00006C490000}"/>
    <cellStyle name="RowTitles1-Detail 4 2 2 4 6 2 3" xfId="15869" xr:uid="{00000000-0005-0000-0000-00006D490000}"/>
    <cellStyle name="RowTitles1-Detail 4 2 2 4 6 2 3 2" xfId="28535" xr:uid="{00000000-0005-0000-0000-00006E490000}"/>
    <cellStyle name="RowTitles1-Detail 4 2 2 4 6 2 3 2 2" xfId="37322" xr:uid="{00000000-0005-0000-0000-00006F490000}"/>
    <cellStyle name="RowTitles1-Detail 4 2 2 4 6 2 4" xfId="7471" xr:uid="{00000000-0005-0000-0000-000070490000}"/>
    <cellStyle name="RowTitles1-Detail 4 2 2 4 6 2 4 2" xfId="24952" xr:uid="{00000000-0005-0000-0000-000071490000}"/>
    <cellStyle name="RowTitles1-Detail 4 2 2 4 6 2 5" xfId="20956" xr:uid="{00000000-0005-0000-0000-000072490000}"/>
    <cellStyle name="RowTitles1-Detail 4 2 2 4 6 3" xfId="4588" xr:uid="{00000000-0005-0000-0000-000073490000}"/>
    <cellStyle name="RowTitles1-Detail 4 2 2 4 6 3 2" xfId="14210" xr:uid="{00000000-0005-0000-0000-000074490000}"/>
    <cellStyle name="RowTitles1-Detail 4 2 2 4 6 3 2 2" xfId="24539" xr:uid="{00000000-0005-0000-0000-000075490000}"/>
    <cellStyle name="RowTitles1-Detail 4 2 2 4 6 3 2 2 2" xfId="35649" xr:uid="{00000000-0005-0000-0000-000076490000}"/>
    <cellStyle name="RowTitles1-Detail 4 2 2 4 6 3 2 3" xfId="33119" xr:uid="{00000000-0005-0000-0000-000077490000}"/>
    <cellStyle name="RowTitles1-Detail 4 2 2 4 6 3 3" xfId="17751" xr:uid="{00000000-0005-0000-0000-000078490000}"/>
    <cellStyle name="RowTitles1-Detail 4 2 2 4 6 3 3 2" xfId="30417" xr:uid="{00000000-0005-0000-0000-000079490000}"/>
    <cellStyle name="RowTitles1-Detail 4 2 2 4 6 3 3 2 2" xfId="39194" xr:uid="{00000000-0005-0000-0000-00007A490000}"/>
    <cellStyle name="RowTitles1-Detail 4 2 2 4 6 3 4" xfId="9794" xr:uid="{00000000-0005-0000-0000-00007B490000}"/>
    <cellStyle name="RowTitles1-Detail 4 2 2 4 6 3 4 2" xfId="18395" xr:uid="{00000000-0005-0000-0000-00007C490000}"/>
    <cellStyle name="RowTitles1-Detail 4 2 2 4 6 3 5" xfId="18725" xr:uid="{00000000-0005-0000-0000-00007D490000}"/>
    <cellStyle name="RowTitles1-Detail 4 2 2 4 6 4" xfId="11481" xr:uid="{00000000-0005-0000-0000-00007E490000}"/>
    <cellStyle name="RowTitles1-Detail 4 2 2 4 6 4 2" xfId="21904" xr:uid="{00000000-0005-0000-0000-00007F490000}"/>
    <cellStyle name="RowTitles1-Detail 4 2 2 4 6 4 2 2" xfId="33934" xr:uid="{00000000-0005-0000-0000-000080490000}"/>
    <cellStyle name="RowTitles1-Detail 4 2 2 4 6 4 3" xfId="31134" xr:uid="{00000000-0005-0000-0000-000081490000}"/>
    <cellStyle name="RowTitles1-Detail 4 2 2 4 6 5" xfId="15188" xr:uid="{00000000-0005-0000-0000-000082490000}"/>
    <cellStyle name="RowTitles1-Detail 4 2 2 4 6 5 2" xfId="27855" xr:uid="{00000000-0005-0000-0000-000083490000}"/>
    <cellStyle name="RowTitles1-Detail 4 2 2 4 6 5 2 2" xfId="36665" xr:uid="{00000000-0005-0000-0000-000084490000}"/>
    <cellStyle name="RowTitles1-Detail 4 2 2 4 6 6" xfId="5926" xr:uid="{00000000-0005-0000-0000-000085490000}"/>
    <cellStyle name="RowTitles1-Detail 4 2 2 4 6 6 2" xfId="26832" xr:uid="{00000000-0005-0000-0000-000086490000}"/>
    <cellStyle name="RowTitles1-Detail 4 2 2 4 6 7" xfId="26474" xr:uid="{00000000-0005-0000-0000-000087490000}"/>
    <cellStyle name="RowTitles1-Detail 4 2 2 4 7" xfId="2576" xr:uid="{00000000-0005-0000-0000-000088490000}"/>
    <cellStyle name="RowTitles1-Detail 4 2 2 4 7 2" xfId="12217" xr:uid="{00000000-0005-0000-0000-000089490000}"/>
    <cellStyle name="RowTitles1-Detail 4 2 2 4 7 2 2" xfId="22617" xr:uid="{00000000-0005-0000-0000-00008A490000}"/>
    <cellStyle name="RowTitles1-Detail 4 2 2 4 7 2 2 2" xfId="34298" xr:uid="{00000000-0005-0000-0000-00008B490000}"/>
    <cellStyle name="RowTitles1-Detail 4 2 2 4 7 2 3" xfId="31498" xr:uid="{00000000-0005-0000-0000-00008C490000}"/>
    <cellStyle name="RowTitles1-Detail 4 2 2 4 7 3" xfId="15864" xr:uid="{00000000-0005-0000-0000-00008D490000}"/>
    <cellStyle name="RowTitles1-Detail 4 2 2 4 7 3 2" xfId="28530" xr:uid="{00000000-0005-0000-0000-00008E490000}"/>
    <cellStyle name="RowTitles1-Detail 4 2 2 4 7 3 2 2" xfId="37317" xr:uid="{00000000-0005-0000-0000-00008F490000}"/>
    <cellStyle name="RowTitles1-Detail 4 2 2 4 7 4" xfId="6564" xr:uid="{00000000-0005-0000-0000-000090490000}"/>
    <cellStyle name="RowTitles1-Detail 4 2 2 4 7 4 2" xfId="24724" xr:uid="{00000000-0005-0000-0000-000091490000}"/>
    <cellStyle name="RowTitles1-Detail 4 2 2 4 7 5" xfId="25180" xr:uid="{00000000-0005-0000-0000-000092490000}"/>
    <cellStyle name="RowTitles1-Detail 4 2 2 4 8" xfId="8052" xr:uid="{00000000-0005-0000-0000-000093490000}"/>
    <cellStyle name="RowTitles1-Detail 4 2 2 4 8 2" xfId="24575" xr:uid="{00000000-0005-0000-0000-000094490000}"/>
    <cellStyle name="RowTitles1-Detail 4 2 2 4 9" xfId="10712" xr:uid="{00000000-0005-0000-0000-000095490000}"/>
    <cellStyle name="RowTitles1-Detail 4 2 2 4 9 2" xfId="20773" xr:uid="{00000000-0005-0000-0000-000096490000}"/>
    <cellStyle name="RowTitles1-Detail 4 2 2 4 9 2 2" xfId="33318" xr:uid="{00000000-0005-0000-0000-000097490000}"/>
    <cellStyle name="RowTitles1-Detail 4 2 2 4_STUD aligned by INSTIT" xfId="4999" xr:uid="{00000000-0005-0000-0000-000098490000}"/>
    <cellStyle name="RowTitles1-Detail 4 2 2 5" xfId="699" xr:uid="{00000000-0005-0000-0000-000099490000}"/>
    <cellStyle name="RowTitles1-Detail 4 2 2 5 2" xfId="2582" xr:uid="{00000000-0005-0000-0000-00009A490000}"/>
    <cellStyle name="RowTitles1-Detail 4 2 2 5 2 2" xfId="12223" xr:uid="{00000000-0005-0000-0000-00009B490000}"/>
    <cellStyle name="RowTitles1-Detail 4 2 2 5 2 2 2" xfId="22623" xr:uid="{00000000-0005-0000-0000-00009C490000}"/>
    <cellStyle name="RowTitles1-Detail 4 2 2 5 2 2 2 2" xfId="34304" xr:uid="{00000000-0005-0000-0000-00009D490000}"/>
    <cellStyle name="RowTitles1-Detail 4 2 2 5 2 2 3" xfId="31504" xr:uid="{00000000-0005-0000-0000-00009E490000}"/>
    <cellStyle name="RowTitles1-Detail 4 2 2 5 2 3" xfId="15870" xr:uid="{00000000-0005-0000-0000-00009F490000}"/>
    <cellStyle name="RowTitles1-Detail 4 2 2 5 2 3 2" xfId="28536" xr:uid="{00000000-0005-0000-0000-0000A0490000}"/>
    <cellStyle name="RowTitles1-Detail 4 2 2 5 2 3 2 2" xfId="37323" xr:uid="{00000000-0005-0000-0000-0000A1490000}"/>
    <cellStyle name="RowTitles1-Detail 4 2 2 5 2 4" xfId="6678" xr:uid="{00000000-0005-0000-0000-0000A2490000}"/>
    <cellStyle name="RowTitles1-Detail 4 2 2 5 2 4 2" xfId="25421" xr:uid="{00000000-0005-0000-0000-0000A3490000}"/>
    <cellStyle name="RowTitles1-Detail 4 2 2 5 2 5" xfId="20562" xr:uid="{00000000-0005-0000-0000-0000A4490000}"/>
    <cellStyle name="RowTitles1-Detail 4 2 2 5 3" xfId="3484" xr:uid="{00000000-0005-0000-0000-0000A5490000}"/>
    <cellStyle name="RowTitles1-Detail 4 2 2 5 3 2" xfId="13118" xr:uid="{00000000-0005-0000-0000-0000A6490000}"/>
    <cellStyle name="RowTitles1-Detail 4 2 2 5 3 2 2" xfId="23486" xr:uid="{00000000-0005-0000-0000-0000A7490000}"/>
    <cellStyle name="RowTitles1-Detail 4 2 2 5 3 2 2 2" xfId="34948" xr:uid="{00000000-0005-0000-0000-0000A8490000}"/>
    <cellStyle name="RowTitles1-Detail 4 2 2 5 3 2 3" xfId="32307" xr:uid="{00000000-0005-0000-0000-0000A9490000}"/>
    <cellStyle name="RowTitles1-Detail 4 2 2 5 3 3" xfId="16727" xr:uid="{00000000-0005-0000-0000-0000AA490000}"/>
    <cellStyle name="RowTitles1-Detail 4 2 2 5 3 3 2" xfId="29393" xr:uid="{00000000-0005-0000-0000-0000AB490000}"/>
    <cellStyle name="RowTitles1-Detail 4 2 2 5 3 3 2 2" xfId="38176" xr:uid="{00000000-0005-0000-0000-0000AC490000}"/>
    <cellStyle name="RowTitles1-Detail 4 2 2 5 3 4" xfId="8185" xr:uid="{00000000-0005-0000-0000-0000AD490000}"/>
    <cellStyle name="RowTitles1-Detail 4 2 2 5 3 4 2" xfId="18392" xr:uid="{00000000-0005-0000-0000-0000AE490000}"/>
    <cellStyle name="RowTitles1-Detail 4 2 2 5 3 5" xfId="19265" xr:uid="{00000000-0005-0000-0000-0000AF490000}"/>
    <cellStyle name="RowTitles1-Detail 4 2 2 5 4" xfId="7873" xr:uid="{00000000-0005-0000-0000-0000B0490000}"/>
    <cellStyle name="RowTitles1-Detail 4 2 2 5 4 2" xfId="25911" xr:uid="{00000000-0005-0000-0000-0000B1490000}"/>
    <cellStyle name="RowTitles1-Detail 4 2 2 5 5" xfId="10486" xr:uid="{00000000-0005-0000-0000-0000B2490000}"/>
    <cellStyle name="RowTitles1-Detail 4 2 2 5 5 2" xfId="20988" xr:uid="{00000000-0005-0000-0000-0000B3490000}"/>
    <cellStyle name="RowTitles1-Detail 4 2 2 5 5 2 2" xfId="33376" xr:uid="{00000000-0005-0000-0000-0000B4490000}"/>
    <cellStyle name="RowTitles1-Detail 4 2 2 5 5 3" xfId="30483" xr:uid="{00000000-0005-0000-0000-0000B5490000}"/>
    <cellStyle name="RowTitles1-Detail 4 2 2 5 6" xfId="10783" xr:uid="{00000000-0005-0000-0000-0000B6490000}"/>
    <cellStyle name="RowTitles1-Detail 4 2 2 5 6 2" xfId="25295" xr:uid="{00000000-0005-0000-0000-0000B7490000}"/>
    <cellStyle name="RowTitles1-Detail 4 2 2 5 6 2 2" xfId="35685" xr:uid="{00000000-0005-0000-0000-0000B8490000}"/>
    <cellStyle name="RowTitles1-Detail 4 2 2 6" xfId="978" xr:uid="{00000000-0005-0000-0000-0000B9490000}"/>
    <cellStyle name="RowTitles1-Detail 4 2 2 6 2" xfId="2583" xr:uid="{00000000-0005-0000-0000-0000BA490000}"/>
    <cellStyle name="RowTitles1-Detail 4 2 2 6 2 2" xfId="12224" xr:uid="{00000000-0005-0000-0000-0000BB490000}"/>
    <cellStyle name="RowTitles1-Detail 4 2 2 6 2 2 2" xfId="22624" xr:uid="{00000000-0005-0000-0000-0000BC490000}"/>
    <cellStyle name="RowTitles1-Detail 4 2 2 6 2 2 2 2" xfId="34305" xr:uid="{00000000-0005-0000-0000-0000BD490000}"/>
    <cellStyle name="RowTitles1-Detail 4 2 2 6 2 2 3" xfId="31505" xr:uid="{00000000-0005-0000-0000-0000BE490000}"/>
    <cellStyle name="RowTitles1-Detail 4 2 2 6 2 3" xfId="15871" xr:uid="{00000000-0005-0000-0000-0000BF490000}"/>
    <cellStyle name="RowTitles1-Detail 4 2 2 6 2 3 2" xfId="28537" xr:uid="{00000000-0005-0000-0000-0000C0490000}"/>
    <cellStyle name="RowTitles1-Detail 4 2 2 6 2 3 2 2" xfId="37324" xr:uid="{00000000-0005-0000-0000-0000C1490000}"/>
    <cellStyle name="RowTitles1-Detail 4 2 2 6 2 4" xfId="6833" xr:uid="{00000000-0005-0000-0000-0000C2490000}"/>
    <cellStyle name="RowTitles1-Detail 4 2 2 6 2 4 2" xfId="19367" xr:uid="{00000000-0005-0000-0000-0000C3490000}"/>
    <cellStyle name="RowTitles1-Detail 4 2 2 6 2 5" xfId="19688" xr:uid="{00000000-0005-0000-0000-0000C4490000}"/>
    <cellStyle name="RowTitles1-Detail 4 2 2 6 3" xfId="3756" xr:uid="{00000000-0005-0000-0000-0000C5490000}"/>
    <cellStyle name="RowTitles1-Detail 4 2 2 6 3 2" xfId="13383" xr:uid="{00000000-0005-0000-0000-0000C6490000}"/>
    <cellStyle name="RowTitles1-Detail 4 2 2 6 3 2 2" xfId="23748" xr:uid="{00000000-0005-0000-0000-0000C7490000}"/>
    <cellStyle name="RowTitles1-Detail 4 2 2 6 3 2 2 2" xfId="35113" xr:uid="{00000000-0005-0000-0000-0000C8490000}"/>
    <cellStyle name="RowTitles1-Detail 4 2 2 6 3 2 3" xfId="32498" xr:uid="{00000000-0005-0000-0000-0000C9490000}"/>
    <cellStyle name="RowTitles1-Detail 4 2 2 6 3 3" xfId="16982" xr:uid="{00000000-0005-0000-0000-0000CA490000}"/>
    <cellStyle name="RowTitles1-Detail 4 2 2 6 3 3 2" xfId="29648" xr:uid="{00000000-0005-0000-0000-0000CB490000}"/>
    <cellStyle name="RowTitles1-Detail 4 2 2 6 3 3 2 2" xfId="38427" xr:uid="{00000000-0005-0000-0000-0000CC490000}"/>
    <cellStyle name="RowTitles1-Detail 4 2 2 6 3 4" xfId="8339" xr:uid="{00000000-0005-0000-0000-0000CD490000}"/>
    <cellStyle name="RowTitles1-Detail 4 2 2 6 3 4 2" xfId="25038" xr:uid="{00000000-0005-0000-0000-0000CE490000}"/>
    <cellStyle name="RowTitles1-Detail 4 2 2 6 3 5" xfId="17890" xr:uid="{00000000-0005-0000-0000-0000CF490000}"/>
    <cellStyle name="RowTitles1-Detail 4 2 2 6 4" xfId="9132" xr:uid="{00000000-0005-0000-0000-0000D0490000}"/>
    <cellStyle name="RowTitles1-Detail 4 2 2 6 4 2" xfId="18243" xr:uid="{00000000-0005-0000-0000-0000D1490000}"/>
    <cellStyle name="RowTitles1-Detail 4 2 2 6 5" xfId="14385" xr:uid="{00000000-0005-0000-0000-0000D2490000}"/>
    <cellStyle name="RowTitles1-Detail 4 2 2 6 5 2" xfId="27082" xr:uid="{00000000-0005-0000-0000-0000D3490000}"/>
    <cellStyle name="RowTitles1-Detail 4 2 2 6 5 2 2" xfId="35921" xr:uid="{00000000-0005-0000-0000-0000D4490000}"/>
    <cellStyle name="RowTitles1-Detail 4 2 2 6 6" xfId="5347" xr:uid="{00000000-0005-0000-0000-0000D5490000}"/>
    <cellStyle name="RowTitles1-Detail 4 2 2 6 6 2" xfId="26109" xr:uid="{00000000-0005-0000-0000-0000D6490000}"/>
    <cellStyle name="RowTitles1-Detail 4 2 2 6 7" xfId="25544" xr:uid="{00000000-0005-0000-0000-0000D7490000}"/>
    <cellStyle name="RowTitles1-Detail 4 2 2 7" xfId="1212" xr:uid="{00000000-0005-0000-0000-0000D8490000}"/>
    <cellStyle name="RowTitles1-Detail 4 2 2 7 2" xfId="2584" xr:uid="{00000000-0005-0000-0000-0000D9490000}"/>
    <cellStyle name="RowTitles1-Detail 4 2 2 7 2 2" xfId="12225" xr:uid="{00000000-0005-0000-0000-0000DA490000}"/>
    <cellStyle name="RowTitles1-Detail 4 2 2 7 2 2 2" xfId="22625" xr:uid="{00000000-0005-0000-0000-0000DB490000}"/>
    <cellStyle name="RowTitles1-Detail 4 2 2 7 2 2 2 2" xfId="34306" xr:uid="{00000000-0005-0000-0000-0000DC490000}"/>
    <cellStyle name="RowTitles1-Detail 4 2 2 7 2 2 3" xfId="31506" xr:uid="{00000000-0005-0000-0000-0000DD490000}"/>
    <cellStyle name="RowTitles1-Detail 4 2 2 7 2 3" xfId="15872" xr:uid="{00000000-0005-0000-0000-0000DE490000}"/>
    <cellStyle name="RowTitles1-Detail 4 2 2 7 2 3 2" xfId="28538" xr:uid="{00000000-0005-0000-0000-0000DF490000}"/>
    <cellStyle name="RowTitles1-Detail 4 2 2 7 2 3 2 2" xfId="37325" xr:uid="{00000000-0005-0000-0000-0000E0490000}"/>
    <cellStyle name="RowTitles1-Detail 4 2 2 7 2 4" xfId="7066" xr:uid="{00000000-0005-0000-0000-0000E1490000}"/>
    <cellStyle name="RowTitles1-Detail 4 2 2 7 2 4 2" xfId="24692" xr:uid="{00000000-0005-0000-0000-0000E2490000}"/>
    <cellStyle name="RowTitles1-Detail 4 2 2 7 2 5" xfId="18468" xr:uid="{00000000-0005-0000-0000-0000E3490000}"/>
    <cellStyle name="RowTitles1-Detail 4 2 2 7 3" xfId="3990" xr:uid="{00000000-0005-0000-0000-0000E4490000}"/>
    <cellStyle name="RowTitles1-Detail 4 2 2 7 3 2" xfId="13612" xr:uid="{00000000-0005-0000-0000-0000E5490000}"/>
    <cellStyle name="RowTitles1-Detail 4 2 2 7 3 2 2" xfId="23969" xr:uid="{00000000-0005-0000-0000-0000E6490000}"/>
    <cellStyle name="RowTitles1-Detail 4 2 2 7 3 2 2 2" xfId="35260" xr:uid="{00000000-0005-0000-0000-0000E7490000}"/>
    <cellStyle name="RowTitles1-Detail 4 2 2 7 3 2 3" xfId="32670" xr:uid="{00000000-0005-0000-0000-0000E8490000}"/>
    <cellStyle name="RowTitles1-Detail 4 2 2 7 3 3" xfId="17196" xr:uid="{00000000-0005-0000-0000-0000E9490000}"/>
    <cellStyle name="RowTitles1-Detail 4 2 2 7 3 3 2" xfId="29862" xr:uid="{00000000-0005-0000-0000-0000EA490000}"/>
    <cellStyle name="RowTitles1-Detail 4 2 2 7 3 3 2 2" xfId="38639" xr:uid="{00000000-0005-0000-0000-0000EB490000}"/>
    <cellStyle name="RowTitles1-Detail 4 2 2 7 3 4" xfId="8574" xr:uid="{00000000-0005-0000-0000-0000EC490000}"/>
    <cellStyle name="RowTitles1-Detail 4 2 2 7 3 4 2" xfId="18928" xr:uid="{00000000-0005-0000-0000-0000ED490000}"/>
    <cellStyle name="RowTitles1-Detail 4 2 2 7 3 5" xfId="24633" xr:uid="{00000000-0005-0000-0000-0000EE490000}"/>
    <cellStyle name="RowTitles1-Detail 4 2 2 7 4" xfId="9370" xr:uid="{00000000-0005-0000-0000-0000EF490000}"/>
    <cellStyle name="RowTitles1-Detail 4 2 2 7 4 2" xfId="20110" xr:uid="{00000000-0005-0000-0000-0000F0490000}"/>
    <cellStyle name="RowTitles1-Detail 4 2 2 7 5" xfId="10883" xr:uid="{00000000-0005-0000-0000-0000F1490000}"/>
    <cellStyle name="RowTitles1-Detail 4 2 2 7 5 2" xfId="21327" xr:uid="{00000000-0005-0000-0000-0000F2490000}"/>
    <cellStyle name="RowTitles1-Detail 4 2 2 7 5 2 2" xfId="33545" xr:uid="{00000000-0005-0000-0000-0000F3490000}"/>
    <cellStyle name="RowTitles1-Detail 4 2 2 7 5 3" xfId="30685" xr:uid="{00000000-0005-0000-0000-0000F4490000}"/>
    <cellStyle name="RowTitles1-Detail 4 2 2 7 6" xfId="14590" xr:uid="{00000000-0005-0000-0000-0000F5490000}"/>
    <cellStyle name="RowTitles1-Detail 4 2 2 7 6 2" xfId="27279" xr:uid="{00000000-0005-0000-0000-0000F6490000}"/>
    <cellStyle name="RowTitles1-Detail 4 2 2 7 6 2 2" xfId="36110" xr:uid="{00000000-0005-0000-0000-0000F7490000}"/>
    <cellStyle name="RowTitles1-Detail 4 2 2 7 7" xfId="5526" xr:uid="{00000000-0005-0000-0000-0000F8490000}"/>
    <cellStyle name="RowTitles1-Detail 4 2 2 7 7 2" xfId="21178" xr:uid="{00000000-0005-0000-0000-0000F9490000}"/>
    <cellStyle name="RowTitles1-Detail 4 2 2 7 8" xfId="25695" xr:uid="{00000000-0005-0000-0000-0000FA490000}"/>
    <cellStyle name="RowTitles1-Detail 4 2 2 8" xfId="1432" xr:uid="{00000000-0005-0000-0000-0000FB490000}"/>
    <cellStyle name="RowTitles1-Detail 4 2 2 8 2" xfId="2585" xr:uid="{00000000-0005-0000-0000-0000FC490000}"/>
    <cellStyle name="RowTitles1-Detail 4 2 2 8 2 2" xfId="12226" xr:uid="{00000000-0005-0000-0000-0000FD490000}"/>
    <cellStyle name="RowTitles1-Detail 4 2 2 8 2 2 2" xfId="22626" xr:uid="{00000000-0005-0000-0000-0000FE490000}"/>
    <cellStyle name="RowTitles1-Detail 4 2 2 8 2 2 2 2" xfId="34307" xr:uid="{00000000-0005-0000-0000-0000FF490000}"/>
    <cellStyle name="RowTitles1-Detail 4 2 2 8 2 2 3" xfId="31507" xr:uid="{00000000-0005-0000-0000-0000004A0000}"/>
    <cellStyle name="RowTitles1-Detail 4 2 2 8 2 3" xfId="15873" xr:uid="{00000000-0005-0000-0000-0000014A0000}"/>
    <cellStyle name="RowTitles1-Detail 4 2 2 8 2 3 2" xfId="28539" xr:uid="{00000000-0005-0000-0000-0000024A0000}"/>
    <cellStyle name="RowTitles1-Detail 4 2 2 8 2 3 2 2" xfId="37326" xr:uid="{00000000-0005-0000-0000-0000034A0000}"/>
    <cellStyle name="RowTitles1-Detail 4 2 2 8 2 4" xfId="7472" xr:uid="{00000000-0005-0000-0000-0000044A0000}"/>
    <cellStyle name="RowTitles1-Detail 4 2 2 8 2 4 2" xfId="5419" xr:uid="{00000000-0005-0000-0000-0000054A0000}"/>
    <cellStyle name="RowTitles1-Detail 4 2 2 8 2 5" xfId="26035" xr:uid="{00000000-0005-0000-0000-0000064A0000}"/>
    <cellStyle name="RowTitles1-Detail 4 2 2 8 3" xfId="4210" xr:uid="{00000000-0005-0000-0000-0000074A0000}"/>
    <cellStyle name="RowTitles1-Detail 4 2 2 8 3 2" xfId="13832" xr:uid="{00000000-0005-0000-0000-0000084A0000}"/>
    <cellStyle name="RowTitles1-Detail 4 2 2 8 3 2 2" xfId="24177" xr:uid="{00000000-0005-0000-0000-0000094A0000}"/>
    <cellStyle name="RowTitles1-Detail 4 2 2 8 3 2 2 2" xfId="35402" xr:uid="{00000000-0005-0000-0000-00000A4A0000}"/>
    <cellStyle name="RowTitles1-Detail 4 2 2 8 3 2 3" xfId="32833" xr:uid="{00000000-0005-0000-0000-00000B4A0000}"/>
    <cellStyle name="RowTitles1-Detail 4 2 2 8 3 3" xfId="17398" xr:uid="{00000000-0005-0000-0000-00000C4A0000}"/>
    <cellStyle name="RowTitles1-Detail 4 2 2 8 3 3 2" xfId="30064" xr:uid="{00000000-0005-0000-0000-00000D4A0000}"/>
    <cellStyle name="RowTitles1-Detail 4 2 2 8 3 3 2 2" xfId="38841" xr:uid="{00000000-0005-0000-0000-00000E4A0000}"/>
    <cellStyle name="RowTitles1-Detail 4 2 2 8 3 4" xfId="9795" xr:uid="{00000000-0005-0000-0000-00000F4A0000}"/>
    <cellStyle name="RowTitles1-Detail 4 2 2 8 3 4 2" xfId="25978" xr:uid="{00000000-0005-0000-0000-0000104A0000}"/>
    <cellStyle name="RowTitles1-Detail 4 2 2 8 3 5" xfId="20776" xr:uid="{00000000-0005-0000-0000-0000114A0000}"/>
    <cellStyle name="RowTitles1-Detail 4 2 2 8 4" xfId="11103" xr:uid="{00000000-0005-0000-0000-0000124A0000}"/>
    <cellStyle name="RowTitles1-Detail 4 2 2 8 4 2" xfId="21537" xr:uid="{00000000-0005-0000-0000-0000134A0000}"/>
    <cellStyle name="RowTitles1-Detail 4 2 2 8 4 2 2" xfId="33687" xr:uid="{00000000-0005-0000-0000-0000144A0000}"/>
    <cellStyle name="RowTitles1-Detail 4 2 2 8 4 3" xfId="30848" xr:uid="{00000000-0005-0000-0000-0000154A0000}"/>
    <cellStyle name="RowTitles1-Detail 4 2 2 8 5" xfId="14810" xr:uid="{00000000-0005-0000-0000-0000164A0000}"/>
    <cellStyle name="RowTitles1-Detail 4 2 2 8 5 2" xfId="27491" xr:uid="{00000000-0005-0000-0000-0000174A0000}"/>
    <cellStyle name="RowTitles1-Detail 4 2 2 8 5 2 2" xfId="36312" xr:uid="{00000000-0005-0000-0000-0000184A0000}"/>
    <cellStyle name="RowTitles1-Detail 4 2 2 8 6" xfId="5927" xr:uid="{00000000-0005-0000-0000-0000194A0000}"/>
    <cellStyle name="RowTitles1-Detail 4 2 2 8 6 2" xfId="20524" xr:uid="{00000000-0005-0000-0000-00001A4A0000}"/>
    <cellStyle name="RowTitles1-Detail 4 2 2 8 7" xfId="24986" xr:uid="{00000000-0005-0000-0000-00001B4A0000}"/>
    <cellStyle name="RowTitles1-Detail 4 2 2 9" xfId="1636" xr:uid="{00000000-0005-0000-0000-00001C4A0000}"/>
    <cellStyle name="RowTitles1-Detail 4 2 2 9 2" xfId="2586" xr:uid="{00000000-0005-0000-0000-00001D4A0000}"/>
    <cellStyle name="RowTitles1-Detail 4 2 2 9 2 2" xfId="12227" xr:uid="{00000000-0005-0000-0000-00001E4A0000}"/>
    <cellStyle name="RowTitles1-Detail 4 2 2 9 2 2 2" xfId="22627" xr:uid="{00000000-0005-0000-0000-00001F4A0000}"/>
    <cellStyle name="RowTitles1-Detail 4 2 2 9 2 2 2 2" xfId="34308" xr:uid="{00000000-0005-0000-0000-0000204A0000}"/>
    <cellStyle name="RowTitles1-Detail 4 2 2 9 2 2 3" xfId="31508" xr:uid="{00000000-0005-0000-0000-0000214A0000}"/>
    <cellStyle name="RowTitles1-Detail 4 2 2 9 2 3" xfId="15874" xr:uid="{00000000-0005-0000-0000-0000224A0000}"/>
    <cellStyle name="RowTitles1-Detail 4 2 2 9 2 3 2" xfId="28540" xr:uid="{00000000-0005-0000-0000-0000234A0000}"/>
    <cellStyle name="RowTitles1-Detail 4 2 2 9 2 3 2 2" xfId="37327" xr:uid="{00000000-0005-0000-0000-0000244A0000}"/>
    <cellStyle name="RowTitles1-Detail 4 2 2 9 2 4" xfId="7473" xr:uid="{00000000-0005-0000-0000-0000254A0000}"/>
    <cellStyle name="RowTitles1-Detail 4 2 2 9 2 4 2" xfId="18743" xr:uid="{00000000-0005-0000-0000-0000264A0000}"/>
    <cellStyle name="RowTitles1-Detail 4 2 2 9 2 5" xfId="26524" xr:uid="{00000000-0005-0000-0000-0000274A0000}"/>
    <cellStyle name="RowTitles1-Detail 4 2 2 9 3" xfId="4414" xr:uid="{00000000-0005-0000-0000-0000284A0000}"/>
    <cellStyle name="RowTitles1-Detail 4 2 2 9 3 2" xfId="14036" xr:uid="{00000000-0005-0000-0000-0000294A0000}"/>
    <cellStyle name="RowTitles1-Detail 4 2 2 9 3 2 2" xfId="24373" xr:uid="{00000000-0005-0000-0000-00002A4A0000}"/>
    <cellStyle name="RowTitles1-Detail 4 2 2 9 3 2 2 2" xfId="35535" xr:uid="{00000000-0005-0000-0000-00002B4A0000}"/>
    <cellStyle name="RowTitles1-Detail 4 2 2 9 3 2 3" xfId="32987" xr:uid="{00000000-0005-0000-0000-00002C4A0000}"/>
    <cellStyle name="RowTitles1-Detail 4 2 2 9 3 3" xfId="17587" xr:uid="{00000000-0005-0000-0000-00002D4A0000}"/>
    <cellStyle name="RowTitles1-Detail 4 2 2 9 3 3 2" xfId="30253" xr:uid="{00000000-0005-0000-0000-00002E4A0000}"/>
    <cellStyle name="RowTitles1-Detail 4 2 2 9 3 3 2 2" xfId="39030" xr:uid="{00000000-0005-0000-0000-00002F4A0000}"/>
    <cellStyle name="RowTitles1-Detail 4 2 2 9 3 4" xfId="9796" xr:uid="{00000000-0005-0000-0000-0000304A0000}"/>
    <cellStyle name="RowTitles1-Detail 4 2 2 9 3 4 2" xfId="18248" xr:uid="{00000000-0005-0000-0000-0000314A0000}"/>
    <cellStyle name="RowTitles1-Detail 4 2 2 9 3 5" xfId="24808" xr:uid="{00000000-0005-0000-0000-0000324A0000}"/>
    <cellStyle name="RowTitles1-Detail 4 2 2 9 4" xfId="11307" xr:uid="{00000000-0005-0000-0000-0000334A0000}"/>
    <cellStyle name="RowTitles1-Detail 4 2 2 9 4 2" xfId="21736" xr:uid="{00000000-0005-0000-0000-0000344A0000}"/>
    <cellStyle name="RowTitles1-Detail 4 2 2 9 4 2 2" xfId="33820" xr:uid="{00000000-0005-0000-0000-0000354A0000}"/>
    <cellStyle name="RowTitles1-Detail 4 2 2 9 4 3" xfId="31002" xr:uid="{00000000-0005-0000-0000-0000364A0000}"/>
    <cellStyle name="RowTitles1-Detail 4 2 2 9 5" xfId="15014" xr:uid="{00000000-0005-0000-0000-0000374A0000}"/>
    <cellStyle name="RowTitles1-Detail 4 2 2 9 5 2" xfId="27687" xr:uid="{00000000-0005-0000-0000-0000384A0000}"/>
    <cellStyle name="RowTitles1-Detail 4 2 2 9 5 2 2" xfId="36501" xr:uid="{00000000-0005-0000-0000-0000394A0000}"/>
    <cellStyle name="RowTitles1-Detail 4 2 2 9 6" xfId="5928" xr:uid="{00000000-0005-0000-0000-00003A4A0000}"/>
    <cellStyle name="RowTitles1-Detail 4 2 2 9 6 2" xfId="26215" xr:uid="{00000000-0005-0000-0000-00003B4A0000}"/>
    <cellStyle name="RowTitles1-Detail 4 2 2 9 7" xfId="26031" xr:uid="{00000000-0005-0000-0000-00003C4A0000}"/>
    <cellStyle name="RowTitles1-Detail 4 2 2_STUD aligned by INSTIT" xfId="4996" xr:uid="{00000000-0005-0000-0000-00003D4A0000}"/>
    <cellStyle name="RowTitles1-Detail 4 2 3" xfId="404" xr:uid="{00000000-0005-0000-0000-00003E4A0000}"/>
    <cellStyle name="RowTitles1-Detail 4 2 3 2" xfId="760" xr:uid="{00000000-0005-0000-0000-00003F4A0000}"/>
    <cellStyle name="RowTitles1-Detail 4 2 3 2 2" xfId="2588" xr:uid="{00000000-0005-0000-0000-0000404A0000}"/>
    <cellStyle name="RowTitles1-Detail 4 2 3 2 2 2" xfId="12229" xr:uid="{00000000-0005-0000-0000-0000414A0000}"/>
    <cellStyle name="RowTitles1-Detail 4 2 3 2 2 2 2" xfId="22629" xr:uid="{00000000-0005-0000-0000-0000424A0000}"/>
    <cellStyle name="RowTitles1-Detail 4 2 3 2 2 2 2 2" xfId="34310" xr:uid="{00000000-0005-0000-0000-0000434A0000}"/>
    <cellStyle name="RowTitles1-Detail 4 2 3 2 2 2 3" xfId="31510" xr:uid="{00000000-0005-0000-0000-0000444A0000}"/>
    <cellStyle name="RowTitles1-Detail 4 2 3 2 2 3" xfId="15876" xr:uid="{00000000-0005-0000-0000-0000454A0000}"/>
    <cellStyle name="RowTitles1-Detail 4 2 3 2 2 3 2" xfId="28542" xr:uid="{00000000-0005-0000-0000-0000464A0000}"/>
    <cellStyle name="RowTitles1-Detail 4 2 3 2 2 3 2 2" xfId="37329" xr:uid="{00000000-0005-0000-0000-0000474A0000}"/>
    <cellStyle name="RowTitles1-Detail 4 2 3 2 2 4" xfId="6884" xr:uid="{00000000-0005-0000-0000-0000484A0000}"/>
    <cellStyle name="RowTitles1-Detail 4 2 3 2 2 4 2" xfId="25019" xr:uid="{00000000-0005-0000-0000-0000494A0000}"/>
    <cellStyle name="RowTitles1-Detail 4 2 3 2 2 5" xfId="18461" xr:uid="{00000000-0005-0000-0000-00004A4A0000}"/>
    <cellStyle name="RowTitles1-Detail 4 2 3 2 3" xfId="3541" xr:uid="{00000000-0005-0000-0000-00004B4A0000}"/>
    <cellStyle name="RowTitles1-Detail 4 2 3 2 3 2" xfId="13173" xr:uid="{00000000-0005-0000-0000-00004C4A0000}"/>
    <cellStyle name="RowTitles1-Detail 4 2 3 2 3 2 2" xfId="23540" xr:uid="{00000000-0005-0000-0000-00004D4A0000}"/>
    <cellStyle name="RowTitles1-Detail 4 2 3 2 3 2 2 2" xfId="34984" xr:uid="{00000000-0005-0000-0000-00004E4A0000}"/>
    <cellStyle name="RowTitles1-Detail 4 2 3 2 3 2 3" xfId="32348" xr:uid="{00000000-0005-0000-0000-00004F4A0000}"/>
    <cellStyle name="RowTitles1-Detail 4 2 3 2 3 3" xfId="16782" xr:uid="{00000000-0005-0000-0000-0000504A0000}"/>
    <cellStyle name="RowTitles1-Detail 4 2 3 2 3 3 2" xfId="29448" xr:uid="{00000000-0005-0000-0000-0000514A0000}"/>
    <cellStyle name="RowTitles1-Detail 4 2 3 2 3 3 2 2" xfId="38229" xr:uid="{00000000-0005-0000-0000-0000524A0000}"/>
    <cellStyle name="RowTitles1-Detail 4 2 3 2 3 4" xfId="8391" xr:uid="{00000000-0005-0000-0000-0000534A0000}"/>
    <cellStyle name="RowTitles1-Detail 4 2 3 2 3 4 2" xfId="24847" xr:uid="{00000000-0005-0000-0000-0000544A0000}"/>
    <cellStyle name="RowTitles1-Detail 4 2 3 2 3 5" xfId="24939" xr:uid="{00000000-0005-0000-0000-0000554A0000}"/>
    <cellStyle name="RowTitles1-Detail 4 2 3 2 4" xfId="9185" xr:uid="{00000000-0005-0000-0000-0000564A0000}"/>
    <cellStyle name="RowTitles1-Detail 4 2 3 2 4 2" xfId="5219" xr:uid="{00000000-0005-0000-0000-0000574A0000}"/>
    <cellStyle name="RowTitles1-Detail 4 2 3 2 5" xfId="10181" xr:uid="{00000000-0005-0000-0000-0000584A0000}"/>
    <cellStyle name="RowTitles1-Detail 4 2 3 2 5 2" xfId="26512" xr:uid="{00000000-0005-0000-0000-0000594A0000}"/>
    <cellStyle name="RowTitles1-Detail 4 2 3 2 5 2 2" xfId="35757" xr:uid="{00000000-0005-0000-0000-00005A4A0000}"/>
    <cellStyle name="RowTitles1-Detail 4 2 3 3" xfId="1039" xr:uid="{00000000-0005-0000-0000-00005B4A0000}"/>
    <cellStyle name="RowTitles1-Detail 4 2 3 3 2" xfId="2589" xr:uid="{00000000-0005-0000-0000-00005C4A0000}"/>
    <cellStyle name="RowTitles1-Detail 4 2 3 3 2 2" xfId="12230" xr:uid="{00000000-0005-0000-0000-00005D4A0000}"/>
    <cellStyle name="RowTitles1-Detail 4 2 3 3 2 2 2" xfId="22630" xr:uid="{00000000-0005-0000-0000-00005E4A0000}"/>
    <cellStyle name="RowTitles1-Detail 4 2 3 3 2 2 2 2" xfId="34311" xr:uid="{00000000-0005-0000-0000-00005F4A0000}"/>
    <cellStyle name="RowTitles1-Detail 4 2 3 3 2 2 3" xfId="31511" xr:uid="{00000000-0005-0000-0000-0000604A0000}"/>
    <cellStyle name="RowTitles1-Detail 4 2 3 3 2 3" xfId="15877" xr:uid="{00000000-0005-0000-0000-0000614A0000}"/>
    <cellStyle name="RowTitles1-Detail 4 2 3 3 2 3 2" xfId="28543" xr:uid="{00000000-0005-0000-0000-0000624A0000}"/>
    <cellStyle name="RowTitles1-Detail 4 2 3 3 2 3 2 2" xfId="37330" xr:uid="{00000000-0005-0000-0000-0000634A0000}"/>
    <cellStyle name="RowTitles1-Detail 4 2 3 3 2 4" xfId="7105" xr:uid="{00000000-0005-0000-0000-0000644A0000}"/>
    <cellStyle name="RowTitles1-Detail 4 2 3 3 2 4 2" xfId="25374" xr:uid="{00000000-0005-0000-0000-0000654A0000}"/>
    <cellStyle name="RowTitles1-Detail 4 2 3 3 2 5" xfId="26199" xr:uid="{00000000-0005-0000-0000-0000664A0000}"/>
    <cellStyle name="RowTitles1-Detail 4 2 3 3 3" xfId="3817" xr:uid="{00000000-0005-0000-0000-0000674A0000}"/>
    <cellStyle name="RowTitles1-Detail 4 2 3 3 3 2" xfId="13444" xr:uid="{00000000-0005-0000-0000-0000684A0000}"/>
    <cellStyle name="RowTitles1-Detail 4 2 3 3 3 2 2" xfId="23805" xr:uid="{00000000-0005-0000-0000-0000694A0000}"/>
    <cellStyle name="RowTitles1-Detail 4 2 3 3 3 2 2 2" xfId="35149" xr:uid="{00000000-0005-0000-0000-00006A4A0000}"/>
    <cellStyle name="RowTitles1-Detail 4 2 3 3 3 2 3" xfId="32541" xr:uid="{00000000-0005-0000-0000-00006B4A0000}"/>
    <cellStyle name="RowTitles1-Detail 4 2 3 3 3 3" xfId="17037" xr:uid="{00000000-0005-0000-0000-00006C4A0000}"/>
    <cellStyle name="RowTitles1-Detail 4 2 3 3 3 3 2" xfId="29703" xr:uid="{00000000-0005-0000-0000-00006D4A0000}"/>
    <cellStyle name="RowTitles1-Detail 4 2 3 3 3 3 2 2" xfId="38482" xr:uid="{00000000-0005-0000-0000-00006E4A0000}"/>
    <cellStyle name="RowTitles1-Detail 4 2 3 3 3 4" xfId="8613" xr:uid="{00000000-0005-0000-0000-00006F4A0000}"/>
    <cellStyle name="RowTitles1-Detail 4 2 3 3 3 4 2" xfId="25594" xr:uid="{00000000-0005-0000-0000-0000704A0000}"/>
    <cellStyle name="RowTitles1-Detail 4 2 3 3 3 5" xfId="25126" xr:uid="{00000000-0005-0000-0000-0000714A0000}"/>
    <cellStyle name="RowTitles1-Detail 4 2 3 3 4" xfId="9409" xr:uid="{00000000-0005-0000-0000-0000724A0000}"/>
    <cellStyle name="RowTitles1-Detail 4 2 3 3 4 2" xfId="19131" xr:uid="{00000000-0005-0000-0000-0000734A0000}"/>
    <cellStyle name="RowTitles1-Detail 4 2 3 3 5" xfId="10757" xr:uid="{00000000-0005-0000-0000-0000744A0000}"/>
    <cellStyle name="RowTitles1-Detail 4 2 3 3 5 2" xfId="21225" xr:uid="{00000000-0005-0000-0000-0000754A0000}"/>
    <cellStyle name="RowTitles1-Detail 4 2 3 3 5 2 2" xfId="33490" xr:uid="{00000000-0005-0000-0000-0000764A0000}"/>
    <cellStyle name="RowTitles1-Detail 4 2 3 3 5 3" xfId="30619" xr:uid="{00000000-0005-0000-0000-0000774A0000}"/>
    <cellStyle name="RowTitles1-Detail 4 2 3 3 6" xfId="14441" xr:uid="{00000000-0005-0000-0000-0000784A0000}"/>
    <cellStyle name="RowTitles1-Detail 4 2 3 3 6 2" xfId="27134" xr:uid="{00000000-0005-0000-0000-0000794A0000}"/>
    <cellStyle name="RowTitles1-Detail 4 2 3 3 6 2 2" xfId="35971" xr:uid="{00000000-0005-0000-0000-00007A4A0000}"/>
    <cellStyle name="RowTitles1-Detail 4 2 3 3 7" xfId="5564" xr:uid="{00000000-0005-0000-0000-00007B4A0000}"/>
    <cellStyle name="RowTitles1-Detail 4 2 3 3 7 2" xfId="25785" xr:uid="{00000000-0005-0000-0000-00007C4A0000}"/>
    <cellStyle name="RowTitles1-Detail 4 2 3 3 8" xfId="5339" xr:uid="{00000000-0005-0000-0000-00007D4A0000}"/>
    <cellStyle name="RowTitles1-Detail 4 2 3 4" xfId="1272" xr:uid="{00000000-0005-0000-0000-00007E4A0000}"/>
    <cellStyle name="RowTitles1-Detail 4 2 3 4 2" xfId="2590" xr:uid="{00000000-0005-0000-0000-00007F4A0000}"/>
    <cellStyle name="RowTitles1-Detail 4 2 3 4 2 2" xfId="12231" xr:uid="{00000000-0005-0000-0000-0000804A0000}"/>
    <cellStyle name="RowTitles1-Detail 4 2 3 4 2 2 2" xfId="22631" xr:uid="{00000000-0005-0000-0000-0000814A0000}"/>
    <cellStyle name="RowTitles1-Detail 4 2 3 4 2 2 2 2" xfId="34312" xr:uid="{00000000-0005-0000-0000-0000824A0000}"/>
    <cellStyle name="RowTitles1-Detail 4 2 3 4 2 2 3" xfId="31512" xr:uid="{00000000-0005-0000-0000-0000834A0000}"/>
    <cellStyle name="RowTitles1-Detail 4 2 3 4 2 3" xfId="15878" xr:uid="{00000000-0005-0000-0000-0000844A0000}"/>
    <cellStyle name="RowTitles1-Detail 4 2 3 4 2 3 2" xfId="28544" xr:uid="{00000000-0005-0000-0000-0000854A0000}"/>
    <cellStyle name="RowTitles1-Detail 4 2 3 4 2 3 2 2" xfId="37331" xr:uid="{00000000-0005-0000-0000-0000864A0000}"/>
    <cellStyle name="RowTitles1-Detail 4 2 3 4 2 4" xfId="7474" xr:uid="{00000000-0005-0000-0000-0000874A0000}"/>
    <cellStyle name="RowTitles1-Detail 4 2 3 4 2 4 2" xfId="24705" xr:uid="{00000000-0005-0000-0000-0000884A0000}"/>
    <cellStyle name="RowTitles1-Detail 4 2 3 4 2 5" xfId="25688" xr:uid="{00000000-0005-0000-0000-0000894A0000}"/>
    <cellStyle name="RowTitles1-Detail 4 2 3 4 3" xfId="4050" xr:uid="{00000000-0005-0000-0000-00008A4A0000}"/>
    <cellStyle name="RowTitles1-Detail 4 2 3 4 3 2" xfId="13672" xr:uid="{00000000-0005-0000-0000-00008B4A0000}"/>
    <cellStyle name="RowTitles1-Detail 4 2 3 4 3 2 2" xfId="24024" xr:uid="{00000000-0005-0000-0000-00008C4A0000}"/>
    <cellStyle name="RowTitles1-Detail 4 2 3 4 3 2 2 2" xfId="35297" xr:uid="{00000000-0005-0000-0000-00008D4A0000}"/>
    <cellStyle name="RowTitles1-Detail 4 2 3 4 3 2 3" xfId="32712" xr:uid="{00000000-0005-0000-0000-00008E4A0000}"/>
    <cellStyle name="RowTitles1-Detail 4 2 3 4 3 3" xfId="17250" xr:uid="{00000000-0005-0000-0000-00008F4A0000}"/>
    <cellStyle name="RowTitles1-Detail 4 2 3 4 3 3 2" xfId="29916" xr:uid="{00000000-0005-0000-0000-0000904A0000}"/>
    <cellStyle name="RowTitles1-Detail 4 2 3 4 3 3 2 2" xfId="38693" xr:uid="{00000000-0005-0000-0000-0000914A0000}"/>
    <cellStyle name="RowTitles1-Detail 4 2 3 4 3 4" xfId="9797" xr:uid="{00000000-0005-0000-0000-0000924A0000}"/>
    <cellStyle name="RowTitles1-Detail 4 2 3 4 3 4 2" xfId="18256" xr:uid="{00000000-0005-0000-0000-0000934A0000}"/>
    <cellStyle name="RowTitles1-Detail 4 2 3 4 3 5" xfId="25208" xr:uid="{00000000-0005-0000-0000-0000944A0000}"/>
    <cellStyle name="RowTitles1-Detail 4 2 3 4 4" xfId="10943" xr:uid="{00000000-0005-0000-0000-0000954A0000}"/>
    <cellStyle name="RowTitles1-Detail 4 2 3 4 4 2" xfId="21383" xr:uid="{00000000-0005-0000-0000-0000964A0000}"/>
    <cellStyle name="RowTitles1-Detail 4 2 3 4 4 2 2" xfId="33582" xr:uid="{00000000-0005-0000-0000-0000974A0000}"/>
    <cellStyle name="RowTitles1-Detail 4 2 3 4 4 3" xfId="30727" xr:uid="{00000000-0005-0000-0000-0000984A0000}"/>
    <cellStyle name="RowTitles1-Detail 4 2 3 4 5" xfId="14650" xr:uid="{00000000-0005-0000-0000-0000994A0000}"/>
    <cellStyle name="RowTitles1-Detail 4 2 3 4 5 2" xfId="27335" xr:uid="{00000000-0005-0000-0000-00009A4A0000}"/>
    <cellStyle name="RowTitles1-Detail 4 2 3 4 5 2 2" xfId="36164" xr:uid="{00000000-0005-0000-0000-00009B4A0000}"/>
    <cellStyle name="RowTitles1-Detail 4 2 3 4 6" xfId="5929" xr:uid="{00000000-0005-0000-0000-00009C4A0000}"/>
    <cellStyle name="RowTitles1-Detail 4 2 3 4 6 2" xfId="26227" xr:uid="{00000000-0005-0000-0000-00009D4A0000}"/>
    <cellStyle name="RowTitles1-Detail 4 2 3 4 7" xfId="17768" xr:uid="{00000000-0005-0000-0000-00009E4A0000}"/>
    <cellStyle name="RowTitles1-Detail 4 2 3 5" xfId="1489" xr:uid="{00000000-0005-0000-0000-00009F4A0000}"/>
    <cellStyle name="RowTitles1-Detail 4 2 3 5 2" xfId="2591" xr:uid="{00000000-0005-0000-0000-0000A04A0000}"/>
    <cellStyle name="RowTitles1-Detail 4 2 3 5 2 2" xfId="12232" xr:uid="{00000000-0005-0000-0000-0000A14A0000}"/>
    <cellStyle name="RowTitles1-Detail 4 2 3 5 2 2 2" xfId="22632" xr:uid="{00000000-0005-0000-0000-0000A24A0000}"/>
    <cellStyle name="RowTitles1-Detail 4 2 3 5 2 2 2 2" xfId="34313" xr:uid="{00000000-0005-0000-0000-0000A34A0000}"/>
    <cellStyle name="RowTitles1-Detail 4 2 3 5 2 2 3" xfId="31513" xr:uid="{00000000-0005-0000-0000-0000A44A0000}"/>
    <cellStyle name="RowTitles1-Detail 4 2 3 5 2 3" xfId="15879" xr:uid="{00000000-0005-0000-0000-0000A54A0000}"/>
    <cellStyle name="RowTitles1-Detail 4 2 3 5 2 3 2" xfId="28545" xr:uid="{00000000-0005-0000-0000-0000A64A0000}"/>
    <cellStyle name="RowTitles1-Detail 4 2 3 5 2 3 2 2" xfId="37332" xr:uid="{00000000-0005-0000-0000-0000A74A0000}"/>
    <cellStyle name="RowTitles1-Detail 4 2 3 5 2 4" xfId="7475" xr:uid="{00000000-0005-0000-0000-0000A84A0000}"/>
    <cellStyle name="RowTitles1-Detail 4 2 3 5 2 4 2" xfId="26649" xr:uid="{00000000-0005-0000-0000-0000A94A0000}"/>
    <cellStyle name="RowTitles1-Detail 4 2 3 5 2 5" xfId="18365" xr:uid="{00000000-0005-0000-0000-0000AA4A0000}"/>
    <cellStyle name="RowTitles1-Detail 4 2 3 5 3" xfId="4267" xr:uid="{00000000-0005-0000-0000-0000AB4A0000}"/>
    <cellStyle name="RowTitles1-Detail 4 2 3 5 3 2" xfId="13889" xr:uid="{00000000-0005-0000-0000-0000AC4A0000}"/>
    <cellStyle name="RowTitles1-Detail 4 2 3 5 3 2 2" xfId="24231" xr:uid="{00000000-0005-0000-0000-0000AD4A0000}"/>
    <cellStyle name="RowTitles1-Detail 4 2 3 5 3 2 2 2" xfId="35438" xr:uid="{00000000-0005-0000-0000-0000AE4A0000}"/>
    <cellStyle name="RowTitles1-Detail 4 2 3 5 3 2 3" xfId="32874" xr:uid="{00000000-0005-0000-0000-0000AF4A0000}"/>
    <cellStyle name="RowTitles1-Detail 4 2 3 5 3 3" xfId="17449" xr:uid="{00000000-0005-0000-0000-0000B04A0000}"/>
    <cellStyle name="RowTitles1-Detail 4 2 3 5 3 3 2" xfId="30115" xr:uid="{00000000-0005-0000-0000-0000B14A0000}"/>
    <cellStyle name="RowTitles1-Detail 4 2 3 5 3 3 2 2" xfId="38892" xr:uid="{00000000-0005-0000-0000-0000B24A0000}"/>
    <cellStyle name="RowTitles1-Detail 4 2 3 5 3 4" xfId="9798" xr:uid="{00000000-0005-0000-0000-0000B34A0000}"/>
    <cellStyle name="RowTitles1-Detail 4 2 3 5 3 4 2" xfId="24854" xr:uid="{00000000-0005-0000-0000-0000B44A0000}"/>
    <cellStyle name="RowTitles1-Detail 4 2 3 5 3 5" xfId="26596" xr:uid="{00000000-0005-0000-0000-0000B54A0000}"/>
    <cellStyle name="RowTitles1-Detail 4 2 3 5 4" xfId="11160" xr:uid="{00000000-0005-0000-0000-0000B64A0000}"/>
    <cellStyle name="RowTitles1-Detail 4 2 3 5 4 2" xfId="21591" xr:uid="{00000000-0005-0000-0000-0000B74A0000}"/>
    <cellStyle name="RowTitles1-Detail 4 2 3 5 4 2 2" xfId="33723" xr:uid="{00000000-0005-0000-0000-0000B84A0000}"/>
    <cellStyle name="RowTitles1-Detail 4 2 3 5 4 3" xfId="30889" xr:uid="{00000000-0005-0000-0000-0000B94A0000}"/>
    <cellStyle name="RowTitles1-Detail 4 2 3 5 5" xfId="14867" xr:uid="{00000000-0005-0000-0000-0000BA4A0000}"/>
    <cellStyle name="RowTitles1-Detail 4 2 3 5 5 2" xfId="27544" xr:uid="{00000000-0005-0000-0000-0000BB4A0000}"/>
    <cellStyle name="RowTitles1-Detail 4 2 3 5 5 2 2" xfId="36363" xr:uid="{00000000-0005-0000-0000-0000BC4A0000}"/>
    <cellStyle name="RowTitles1-Detail 4 2 3 5 6" xfId="5930" xr:uid="{00000000-0005-0000-0000-0000BD4A0000}"/>
    <cellStyle name="RowTitles1-Detail 4 2 3 5 6 2" xfId="18749" xr:uid="{00000000-0005-0000-0000-0000BE4A0000}"/>
    <cellStyle name="RowTitles1-Detail 4 2 3 5 7" xfId="26134" xr:uid="{00000000-0005-0000-0000-0000BF4A0000}"/>
    <cellStyle name="RowTitles1-Detail 4 2 3 6" xfId="1691" xr:uid="{00000000-0005-0000-0000-0000C04A0000}"/>
    <cellStyle name="RowTitles1-Detail 4 2 3 6 2" xfId="2592" xr:uid="{00000000-0005-0000-0000-0000C14A0000}"/>
    <cellStyle name="RowTitles1-Detail 4 2 3 6 2 2" xfId="12233" xr:uid="{00000000-0005-0000-0000-0000C24A0000}"/>
    <cellStyle name="RowTitles1-Detail 4 2 3 6 2 2 2" xfId="22633" xr:uid="{00000000-0005-0000-0000-0000C34A0000}"/>
    <cellStyle name="RowTitles1-Detail 4 2 3 6 2 2 2 2" xfId="34314" xr:uid="{00000000-0005-0000-0000-0000C44A0000}"/>
    <cellStyle name="RowTitles1-Detail 4 2 3 6 2 2 3" xfId="31514" xr:uid="{00000000-0005-0000-0000-0000C54A0000}"/>
    <cellStyle name="RowTitles1-Detail 4 2 3 6 2 3" xfId="15880" xr:uid="{00000000-0005-0000-0000-0000C64A0000}"/>
    <cellStyle name="RowTitles1-Detail 4 2 3 6 2 3 2" xfId="28546" xr:uid="{00000000-0005-0000-0000-0000C74A0000}"/>
    <cellStyle name="RowTitles1-Detail 4 2 3 6 2 3 2 2" xfId="37333" xr:uid="{00000000-0005-0000-0000-0000C84A0000}"/>
    <cellStyle name="RowTitles1-Detail 4 2 3 6 2 4" xfId="7476" xr:uid="{00000000-0005-0000-0000-0000C94A0000}"/>
    <cellStyle name="RowTitles1-Detail 4 2 3 6 2 4 2" xfId="19906" xr:uid="{00000000-0005-0000-0000-0000CA4A0000}"/>
    <cellStyle name="RowTitles1-Detail 4 2 3 6 2 5" xfId="18625" xr:uid="{00000000-0005-0000-0000-0000CB4A0000}"/>
    <cellStyle name="RowTitles1-Detail 4 2 3 6 3" xfId="4469" xr:uid="{00000000-0005-0000-0000-0000CC4A0000}"/>
    <cellStyle name="RowTitles1-Detail 4 2 3 6 3 2" xfId="14091" xr:uid="{00000000-0005-0000-0000-0000CD4A0000}"/>
    <cellStyle name="RowTitles1-Detail 4 2 3 6 3 2 2" xfId="24423" xr:uid="{00000000-0005-0000-0000-0000CE4A0000}"/>
    <cellStyle name="RowTitles1-Detail 4 2 3 6 3 2 2 2" xfId="35569" xr:uid="{00000000-0005-0000-0000-0000CF4A0000}"/>
    <cellStyle name="RowTitles1-Detail 4 2 3 6 3 2 3" xfId="33026" xr:uid="{00000000-0005-0000-0000-0000D04A0000}"/>
    <cellStyle name="RowTitles1-Detail 4 2 3 6 3 3" xfId="17636" xr:uid="{00000000-0005-0000-0000-0000D14A0000}"/>
    <cellStyle name="RowTitles1-Detail 4 2 3 6 3 3 2" xfId="30302" xr:uid="{00000000-0005-0000-0000-0000D24A0000}"/>
    <cellStyle name="RowTitles1-Detail 4 2 3 6 3 3 2 2" xfId="39079" xr:uid="{00000000-0005-0000-0000-0000D34A0000}"/>
    <cellStyle name="RowTitles1-Detail 4 2 3 6 3 4" xfId="9799" xr:uid="{00000000-0005-0000-0000-0000D44A0000}"/>
    <cellStyle name="RowTitles1-Detail 4 2 3 6 3 4 2" xfId="24961" xr:uid="{00000000-0005-0000-0000-0000D54A0000}"/>
    <cellStyle name="RowTitles1-Detail 4 2 3 6 3 5" xfId="21513" xr:uid="{00000000-0005-0000-0000-0000D64A0000}"/>
    <cellStyle name="RowTitles1-Detail 4 2 3 6 4" xfId="11362" xr:uid="{00000000-0005-0000-0000-0000D74A0000}"/>
    <cellStyle name="RowTitles1-Detail 4 2 3 6 4 2" xfId="21787" xr:uid="{00000000-0005-0000-0000-0000D84A0000}"/>
    <cellStyle name="RowTitles1-Detail 4 2 3 6 4 2 2" xfId="33854" xr:uid="{00000000-0005-0000-0000-0000D94A0000}"/>
    <cellStyle name="RowTitles1-Detail 4 2 3 6 4 3" xfId="31041" xr:uid="{00000000-0005-0000-0000-0000DA4A0000}"/>
    <cellStyle name="RowTitles1-Detail 4 2 3 6 5" xfId="15069" xr:uid="{00000000-0005-0000-0000-0000DB4A0000}"/>
    <cellStyle name="RowTitles1-Detail 4 2 3 6 5 2" xfId="27738" xr:uid="{00000000-0005-0000-0000-0000DC4A0000}"/>
    <cellStyle name="RowTitles1-Detail 4 2 3 6 5 2 2" xfId="36550" xr:uid="{00000000-0005-0000-0000-0000DD4A0000}"/>
    <cellStyle name="RowTitles1-Detail 4 2 3 6 6" xfId="5931" xr:uid="{00000000-0005-0000-0000-0000DE4A0000}"/>
    <cellStyle name="RowTitles1-Detail 4 2 3 6 6 2" xfId="18113" xr:uid="{00000000-0005-0000-0000-0000DF4A0000}"/>
    <cellStyle name="RowTitles1-Detail 4 2 3 6 7" xfId="24833" xr:uid="{00000000-0005-0000-0000-0000E04A0000}"/>
    <cellStyle name="RowTitles1-Detail 4 2 3 7" xfId="2587" xr:uid="{00000000-0005-0000-0000-0000E14A0000}"/>
    <cellStyle name="RowTitles1-Detail 4 2 3 7 2" xfId="12228" xr:uid="{00000000-0005-0000-0000-0000E24A0000}"/>
    <cellStyle name="RowTitles1-Detail 4 2 3 7 2 2" xfId="22628" xr:uid="{00000000-0005-0000-0000-0000E34A0000}"/>
    <cellStyle name="RowTitles1-Detail 4 2 3 7 2 2 2" xfId="34309" xr:uid="{00000000-0005-0000-0000-0000E44A0000}"/>
    <cellStyle name="RowTitles1-Detail 4 2 3 7 2 3" xfId="31509" xr:uid="{00000000-0005-0000-0000-0000E54A0000}"/>
    <cellStyle name="RowTitles1-Detail 4 2 3 7 3" xfId="15875" xr:uid="{00000000-0005-0000-0000-0000E64A0000}"/>
    <cellStyle name="RowTitles1-Detail 4 2 3 7 3 2" xfId="28541" xr:uid="{00000000-0005-0000-0000-0000E74A0000}"/>
    <cellStyle name="RowTitles1-Detail 4 2 3 7 3 2 2" xfId="37328" xr:uid="{00000000-0005-0000-0000-0000E84A0000}"/>
    <cellStyle name="RowTitles1-Detail 4 2 3 7 4" xfId="6446" xr:uid="{00000000-0005-0000-0000-0000E94A0000}"/>
    <cellStyle name="RowTitles1-Detail 4 2 3 7 4 2" xfId="20402" xr:uid="{00000000-0005-0000-0000-0000EA4A0000}"/>
    <cellStyle name="RowTitles1-Detail 4 2 3 7 5" xfId="19005" xr:uid="{00000000-0005-0000-0000-0000EB4A0000}"/>
    <cellStyle name="RowTitles1-Detail 4 2 3 8" xfId="8891" xr:uid="{00000000-0005-0000-0000-0000EC4A0000}"/>
    <cellStyle name="RowTitles1-Detail 4 2 3 8 2" xfId="26614" xr:uid="{00000000-0005-0000-0000-0000ED4A0000}"/>
    <cellStyle name="RowTitles1-Detail 4 2 3 9" xfId="10838" xr:uid="{00000000-0005-0000-0000-0000EE4A0000}"/>
    <cellStyle name="RowTitles1-Detail 4 2 3 9 2" xfId="18892" xr:uid="{00000000-0005-0000-0000-0000EF4A0000}"/>
    <cellStyle name="RowTitles1-Detail 4 2 3 9 2 2" xfId="33205" xr:uid="{00000000-0005-0000-0000-0000F04A0000}"/>
    <cellStyle name="RowTitles1-Detail 4 2 3_STUD aligned by INSTIT" xfId="5000" xr:uid="{00000000-0005-0000-0000-0000F14A0000}"/>
    <cellStyle name="RowTitles1-Detail 4 2 4" xfId="462" xr:uid="{00000000-0005-0000-0000-0000F24A0000}"/>
    <cellStyle name="RowTitles1-Detail 4 2 4 2" xfId="818" xr:uid="{00000000-0005-0000-0000-0000F34A0000}"/>
    <cellStyle name="RowTitles1-Detail 4 2 4 2 2" xfId="2594" xr:uid="{00000000-0005-0000-0000-0000F44A0000}"/>
    <cellStyle name="RowTitles1-Detail 4 2 4 2 2 2" xfId="12235" xr:uid="{00000000-0005-0000-0000-0000F54A0000}"/>
    <cellStyle name="RowTitles1-Detail 4 2 4 2 2 2 2" xfId="22635" xr:uid="{00000000-0005-0000-0000-0000F64A0000}"/>
    <cellStyle name="RowTitles1-Detail 4 2 4 2 2 2 2 2" xfId="34316" xr:uid="{00000000-0005-0000-0000-0000F74A0000}"/>
    <cellStyle name="RowTitles1-Detail 4 2 4 2 2 2 3" xfId="31516" xr:uid="{00000000-0005-0000-0000-0000F84A0000}"/>
    <cellStyle name="RowTitles1-Detail 4 2 4 2 2 3" xfId="15882" xr:uid="{00000000-0005-0000-0000-0000F94A0000}"/>
    <cellStyle name="RowTitles1-Detail 4 2 4 2 2 3 2" xfId="28548" xr:uid="{00000000-0005-0000-0000-0000FA4A0000}"/>
    <cellStyle name="RowTitles1-Detail 4 2 4 2 2 3 2 2" xfId="37335" xr:uid="{00000000-0005-0000-0000-0000FB4A0000}"/>
    <cellStyle name="RowTitles1-Detail 4 2 4 2 2 4" xfId="6765" xr:uid="{00000000-0005-0000-0000-0000FC4A0000}"/>
    <cellStyle name="RowTitles1-Detail 4 2 4 2 2 4 2" xfId="8796" xr:uid="{00000000-0005-0000-0000-0000FD4A0000}"/>
    <cellStyle name="RowTitles1-Detail 4 2 4 2 2 5" xfId="19404" xr:uid="{00000000-0005-0000-0000-0000FE4A0000}"/>
    <cellStyle name="RowTitles1-Detail 4 2 4 2 3" xfId="3599" xr:uid="{00000000-0005-0000-0000-0000FF4A0000}"/>
    <cellStyle name="RowTitles1-Detail 4 2 4 2 3 2" xfId="13227" xr:uid="{00000000-0005-0000-0000-0000004B0000}"/>
    <cellStyle name="RowTitles1-Detail 4 2 4 2 3 2 2" xfId="23595" xr:uid="{00000000-0005-0000-0000-0000014B0000}"/>
    <cellStyle name="RowTitles1-Detail 4 2 4 2 3 2 2 2" xfId="35016" xr:uid="{00000000-0005-0000-0000-0000024B0000}"/>
    <cellStyle name="RowTitles1-Detail 4 2 4 2 3 2 3" xfId="32386" xr:uid="{00000000-0005-0000-0000-0000034B0000}"/>
    <cellStyle name="RowTitles1-Detail 4 2 4 2 3 3" xfId="16834" xr:uid="{00000000-0005-0000-0000-0000044B0000}"/>
    <cellStyle name="RowTitles1-Detail 4 2 4 2 3 3 2" xfId="29500" xr:uid="{00000000-0005-0000-0000-0000054B0000}"/>
    <cellStyle name="RowTitles1-Detail 4 2 4 2 3 3 2 2" xfId="38280" xr:uid="{00000000-0005-0000-0000-0000064B0000}"/>
    <cellStyle name="RowTitles1-Detail 4 2 4 2 3 4" xfId="8271" xr:uid="{00000000-0005-0000-0000-0000074B0000}"/>
    <cellStyle name="RowTitles1-Detail 4 2 4 2 3 4 2" xfId="17820" xr:uid="{00000000-0005-0000-0000-0000084B0000}"/>
    <cellStyle name="RowTitles1-Detail 4 2 4 2 3 5" xfId="20387" xr:uid="{00000000-0005-0000-0000-0000094B0000}"/>
    <cellStyle name="RowTitles1-Detail 4 2 4 2 4" xfId="9062" xr:uid="{00000000-0005-0000-0000-00000A4B0000}"/>
    <cellStyle name="RowTitles1-Detail 4 2 4 2 4 2" xfId="25282" xr:uid="{00000000-0005-0000-0000-00000B4B0000}"/>
    <cellStyle name="RowTitles1-Detail 4 2 4 2 5" xfId="10579" xr:uid="{00000000-0005-0000-0000-00000C4B0000}"/>
    <cellStyle name="RowTitles1-Detail 4 2 4 2 5 2" xfId="21064" xr:uid="{00000000-0005-0000-0000-00000D4B0000}"/>
    <cellStyle name="RowTitles1-Detail 4 2 4 2 5 2 2" xfId="33405" xr:uid="{00000000-0005-0000-0000-00000E4B0000}"/>
    <cellStyle name="RowTitles1-Detail 4 2 4 2 5 3" xfId="30517" xr:uid="{00000000-0005-0000-0000-00000F4B0000}"/>
    <cellStyle name="RowTitles1-Detail 4 2 4 2 6" xfId="14233" xr:uid="{00000000-0005-0000-0000-0000104B0000}"/>
    <cellStyle name="RowTitles1-Detail 4 2 4 2 6 2" xfId="26935" xr:uid="{00000000-0005-0000-0000-0000114B0000}"/>
    <cellStyle name="RowTitles1-Detail 4 2 4 2 6 2 2" xfId="35778" xr:uid="{00000000-0005-0000-0000-0000124B0000}"/>
    <cellStyle name="RowTitles1-Detail 4 2 4 2 7" xfId="5293" xr:uid="{00000000-0005-0000-0000-0000134B0000}"/>
    <cellStyle name="RowTitles1-Detail 4 2 4 2 7 2" xfId="25783" xr:uid="{00000000-0005-0000-0000-0000144B0000}"/>
    <cellStyle name="RowTitles1-Detail 4 2 4 2 8" xfId="19766" xr:uid="{00000000-0005-0000-0000-0000154B0000}"/>
    <cellStyle name="RowTitles1-Detail 4 2 4 3" xfId="1097" xr:uid="{00000000-0005-0000-0000-0000164B0000}"/>
    <cellStyle name="RowTitles1-Detail 4 2 4 3 2" xfId="2595" xr:uid="{00000000-0005-0000-0000-0000174B0000}"/>
    <cellStyle name="RowTitles1-Detail 4 2 4 3 2 2" xfId="12236" xr:uid="{00000000-0005-0000-0000-0000184B0000}"/>
    <cellStyle name="RowTitles1-Detail 4 2 4 3 2 2 2" xfId="22636" xr:uid="{00000000-0005-0000-0000-0000194B0000}"/>
    <cellStyle name="RowTitles1-Detail 4 2 4 3 2 2 2 2" xfId="34317" xr:uid="{00000000-0005-0000-0000-00001A4B0000}"/>
    <cellStyle name="RowTitles1-Detail 4 2 4 3 2 2 3" xfId="31517" xr:uid="{00000000-0005-0000-0000-00001B4B0000}"/>
    <cellStyle name="RowTitles1-Detail 4 2 4 3 2 3" xfId="15883" xr:uid="{00000000-0005-0000-0000-00001C4B0000}"/>
    <cellStyle name="RowTitles1-Detail 4 2 4 3 2 3 2" xfId="28549" xr:uid="{00000000-0005-0000-0000-00001D4B0000}"/>
    <cellStyle name="RowTitles1-Detail 4 2 4 3 2 3 2 2" xfId="37336" xr:uid="{00000000-0005-0000-0000-00001E4B0000}"/>
    <cellStyle name="RowTitles1-Detail 4 2 4 3 2 4" xfId="6937" xr:uid="{00000000-0005-0000-0000-00001F4B0000}"/>
    <cellStyle name="RowTitles1-Detail 4 2 4 3 2 4 2" xfId="18561" xr:uid="{00000000-0005-0000-0000-0000204B0000}"/>
    <cellStyle name="RowTitles1-Detail 4 2 4 3 2 5" xfId="26804" xr:uid="{00000000-0005-0000-0000-0000214B0000}"/>
    <cellStyle name="RowTitles1-Detail 4 2 4 3 3" xfId="3875" xr:uid="{00000000-0005-0000-0000-0000224B0000}"/>
    <cellStyle name="RowTitles1-Detail 4 2 4 3 3 2" xfId="13498" xr:uid="{00000000-0005-0000-0000-0000234B0000}"/>
    <cellStyle name="RowTitles1-Detail 4 2 4 3 3 2 2" xfId="23859" xr:uid="{00000000-0005-0000-0000-0000244B0000}"/>
    <cellStyle name="RowTitles1-Detail 4 2 4 3 3 2 2 2" xfId="35181" xr:uid="{00000000-0005-0000-0000-0000254B0000}"/>
    <cellStyle name="RowTitles1-Detail 4 2 4 3 3 2 3" xfId="32579" xr:uid="{00000000-0005-0000-0000-0000264B0000}"/>
    <cellStyle name="RowTitles1-Detail 4 2 4 3 3 3" xfId="17089" xr:uid="{00000000-0005-0000-0000-0000274B0000}"/>
    <cellStyle name="RowTitles1-Detail 4 2 4 3 3 3 2" xfId="29755" xr:uid="{00000000-0005-0000-0000-0000284B0000}"/>
    <cellStyle name="RowTitles1-Detail 4 2 4 3 3 3 2 2" xfId="38533" xr:uid="{00000000-0005-0000-0000-0000294B0000}"/>
    <cellStyle name="RowTitles1-Detail 4 2 4 3 3 4" xfId="8445" xr:uid="{00000000-0005-0000-0000-00002A4B0000}"/>
    <cellStyle name="RowTitles1-Detail 4 2 4 3 3 4 2" xfId="24981" xr:uid="{00000000-0005-0000-0000-00002B4B0000}"/>
    <cellStyle name="RowTitles1-Detail 4 2 4 3 3 5" xfId="18911" xr:uid="{00000000-0005-0000-0000-00002C4B0000}"/>
    <cellStyle name="RowTitles1-Detail 4 2 4 3 4" xfId="9239" xr:uid="{00000000-0005-0000-0000-00002D4B0000}"/>
    <cellStyle name="RowTitles1-Detail 4 2 4 3 4 2" xfId="26111" xr:uid="{00000000-0005-0000-0000-00002E4B0000}"/>
    <cellStyle name="RowTitles1-Detail 4 2 4 3 5" xfId="14489" xr:uid="{00000000-0005-0000-0000-00002F4B0000}"/>
    <cellStyle name="RowTitles1-Detail 4 2 4 3 5 2" xfId="27181" xr:uid="{00000000-0005-0000-0000-0000304B0000}"/>
    <cellStyle name="RowTitles1-Detail 4 2 4 3 5 2 2" xfId="36017" xr:uid="{00000000-0005-0000-0000-0000314B0000}"/>
    <cellStyle name="RowTitles1-Detail 4 2 4 4" xfId="1326" xr:uid="{00000000-0005-0000-0000-0000324B0000}"/>
    <cellStyle name="RowTitles1-Detail 4 2 4 4 2" xfId="2596" xr:uid="{00000000-0005-0000-0000-0000334B0000}"/>
    <cellStyle name="RowTitles1-Detail 4 2 4 4 2 2" xfId="12237" xr:uid="{00000000-0005-0000-0000-0000344B0000}"/>
    <cellStyle name="RowTitles1-Detail 4 2 4 4 2 2 2" xfId="22637" xr:uid="{00000000-0005-0000-0000-0000354B0000}"/>
    <cellStyle name="RowTitles1-Detail 4 2 4 4 2 2 2 2" xfId="34318" xr:uid="{00000000-0005-0000-0000-0000364B0000}"/>
    <cellStyle name="RowTitles1-Detail 4 2 4 4 2 2 3" xfId="31518" xr:uid="{00000000-0005-0000-0000-0000374B0000}"/>
    <cellStyle name="RowTitles1-Detail 4 2 4 4 2 3" xfId="15884" xr:uid="{00000000-0005-0000-0000-0000384B0000}"/>
    <cellStyle name="RowTitles1-Detail 4 2 4 4 2 3 2" xfId="28550" xr:uid="{00000000-0005-0000-0000-0000394B0000}"/>
    <cellStyle name="RowTitles1-Detail 4 2 4 4 2 3 2 2" xfId="37337" xr:uid="{00000000-0005-0000-0000-00003A4B0000}"/>
    <cellStyle name="RowTitles1-Detail 4 2 4 4 2 4" xfId="7477" xr:uid="{00000000-0005-0000-0000-00003B4B0000}"/>
    <cellStyle name="RowTitles1-Detail 4 2 4 4 2 4 2" xfId="18607" xr:uid="{00000000-0005-0000-0000-00003C4B0000}"/>
    <cellStyle name="RowTitles1-Detail 4 2 4 4 2 5" xfId="5372" xr:uid="{00000000-0005-0000-0000-00003D4B0000}"/>
    <cellStyle name="RowTitles1-Detail 4 2 4 4 3" xfId="4104" xr:uid="{00000000-0005-0000-0000-00003E4B0000}"/>
    <cellStyle name="RowTitles1-Detail 4 2 4 4 3 2" xfId="13726" xr:uid="{00000000-0005-0000-0000-00003F4B0000}"/>
    <cellStyle name="RowTitles1-Detail 4 2 4 4 3 2 2" xfId="24077" xr:uid="{00000000-0005-0000-0000-0000404B0000}"/>
    <cellStyle name="RowTitles1-Detail 4 2 4 4 3 2 2 2" xfId="35330" xr:uid="{00000000-0005-0000-0000-0000414B0000}"/>
    <cellStyle name="RowTitles1-Detail 4 2 4 4 3 2 3" xfId="32751" xr:uid="{00000000-0005-0000-0000-0000424B0000}"/>
    <cellStyle name="RowTitles1-Detail 4 2 4 4 3 3" xfId="17302" xr:uid="{00000000-0005-0000-0000-0000434B0000}"/>
    <cellStyle name="RowTitles1-Detail 4 2 4 4 3 3 2" xfId="29968" xr:uid="{00000000-0005-0000-0000-0000444B0000}"/>
    <cellStyle name="RowTitles1-Detail 4 2 4 4 3 3 2 2" xfId="38745" xr:uid="{00000000-0005-0000-0000-0000454B0000}"/>
    <cellStyle name="RowTitles1-Detail 4 2 4 4 3 4" xfId="9800" xr:uid="{00000000-0005-0000-0000-0000464B0000}"/>
    <cellStyle name="RowTitles1-Detail 4 2 4 4 3 4 2" xfId="4895" xr:uid="{00000000-0005-0000-0000-0000474B0000}"/>
    <cellStyle name="RowTitles1-Detail 4 2 4 4 3 5" xfId="20876" xr:uid="{00000000-0005-0000-0000-0000484B0000}"/>
    <cellStyle name="RowTitles1-Detail 4 2 4 4 4" xfId="10997" xr:uid="{00000000-0005-0000-0000-0000494B0000}"/>
    <cellStyle name="RowTitles1-Detail 4 2 4 4 4 2" xfId="21435" xr:uid="{00000000-0005-0000-0000-00004A4B0000}"/>
    <cellStyle name="RowTitles1-Detail 4 2 4 4 4 2 2" xfId="33615" xr:uid="{00000000-0005-0000-0000-00004B4B0000}"/>
    <cellStyle name="RowTitles1-Detail 4 2 4 4 4 3" xfId="30766" xr:uid="{00000000-0005-0000-0000-00004C4B0000}"/>
    <cellStyle name="RowTitles1-Detail 4 2 4 4 5" xfId="14704" xr:uid="{00000000-0005-0000-0000-00004D4B0000}"/>
    <cellStyle name="RowTitles1-Detail 4 2 4 4 5 2" xfId="27388" xr:uid="{00000000-0005-0000-0000-00004E4B0000}"/>
    <cellStyle name="RowTitles1-Detail 4 2 4 4 5 2 2" xfId="36216" xr:uid="{00000000-0005-0000-0000-00004F4B0000}"/>
    <cellStyle name="RowTitles1-Detail 4 2 4 4 6" xfId="5932" xr:uid="{00000000-0005-0000-0000-0000504B0000}"/>
    <cellStyle name="RowTitles1-Detail 4 2 4 4 6 2" xfId="26706" xr:uid="{00000000-0005-0000-0000-0000514B0000}"/>
    <cellStyle name="RowTitles1-Detail 4 2 4 4 7" xfId="25158" xr:uid="{00000000-0005-0000-0000-0000524B0000}"/>
    <cellStyle name="RowTitles1-Detail 4 2 4 5" xfId="1542" xr:uid="{00000000-0005-0000-0000-0000534B0000}"/>
    <cellStyle name="RowTitles1-Detail 4 2 4 5 2" xfId="2597" xr:uid="{00000000-0005-0000-0000-0000544B0000}"/>
    <cellStyle name="RowTitles1-Detail 4 2 4 5 2 2" xfId="12238" xr:uid="{00000000-0005-0000-0000-0000554B0000}"/>
    <cellStyle name="RowTitles1-Detail 4 2 4 5 2 2 2" xfId="22638" xr:uid="{00000000-0005-0000-0000-0000564B0000}"/>
    <cellStyle name="RowTitles1-Detail 4 2 4 5 2 2 2 2" xfId="34319" xr:uid="{00000000-0005-0000-0000-0000574B0000}"/>
    <cellStyle name="RowTitles1-Detail 4 2 4 5 2 2 3" xfId="31519" xr:uid="{00000000-0005-0000-0000-0000584B0000}"/>
    <cellStyle name="RowTitles1-Detail 4 2 4 5 2 3" xfId="15885" xr:uid="{00000000-0005-0000-0000-0000594B0000}"/>
    <cellStyle name="RowTitles1-Detail 4 2 4 5 2 3 2" xfId="28551" xr:uid="{00000000-0005-0000-0000-00005A4B0000}"/>
    <cellStyle name="RowTitles1-Detail 4 2 4 5 2 3 2 2" xfId="37338" xr:uid="{00000000-0005-0000-0000-00005B4B0000}"/>
    <cellStyle name="RowTitles1-Detail 4 2 4 5 2 4" xfId="7478" xr:uid="{00000000-0005-0000-0000-00005C4B0000}"/>
    <cellStyle name="RowTitles1-Detail 4 2 4 5 2 4 2" xfId="18744" xr:uid="{00000000-0005-0000-0000-00005D4B0000}"/>
    <cellStyle name="RowTitles1-Detail 4 2 4 5 2 5" xfId="18055" xr:uid="{00000000-0005-0000-0000-00005E4B0000}"/>
    <cellStyle name="RowTitles1-Detail 4 2 4 5 3" xfId="4320" xr:uid="{00000000-0005-0000-0000-00005F4B0000}"/>
    <cellStyle name="RowTitles1-Detail 4 2 4 5 3 2" xfId="13942" xr:uid="{00000000-0005-0000-0000-0000604B0000}"/>
    <cellStyle name="RowTitles1-Detail 4 2 4 5 3 2 2" xfId="24282" xr:uid="{00000000-0005-0000-0000-0000614B0000}"/>
    <cellStyle name="RowTitles1-Detail 4 2 4 5 3 2 2 2" xfId="35470" xr:uid="{00000000-0005-0000-0000-0000624B0000}"/>
    <cellStyle name="RowTitles1-Detail 4 2 4 5 3 2 3" xfId="32912" xr:uid="{00000000-0005-0000-0000-0000634B0000}"/>
    <cellStyle name="RowTitles1-Detail 4 2 4 5 3 3" xfId="17500" xr:uid="{00000000-0005-0000-0000-0000644B0000}"/>
    <cellStyle name="RowTitles1-Detail 4 2 4 5 3 3 2" xfId="30166" xr:uid="{00000000-0005-0000-0000-0000654B0000}"/>
    <cellStyle name="RowTitles1-Detail 4 2 4 5 3 3 2 2" xfId="38943" xr:uid="{00000000-0005-0000-0000-0000664B0000}"/>
    <cellStyle name="RowTitles1-Detail 4 2 4 5 3 4" xfId="9801" xr:uid="{00000000-0005-0000-0000-0000674B0000}"/>
    <cellStyle name="RowTitles1-Detail 4 2 4 5 3 4 2" xfId="17954" xr:uid="{00000000-0005-0000-0000-0000684B0000}"/>
    <cellStyle name="RowTitles1-Detail 4 2 4 5 3 5" xfId="26144" xr:uid="{00000000-0005-0000-0000-0000694B0000}"/>
    <cellStyle name="RowTitles1-Detail 4 2 4 5 4" xfId="11213" xr:uid="{00000000-0005-0000-0000-00006A4B0000}"/>
    <cellStyle name="RowTitles1-Detail 4 2 4 5 4 2" xfId="21643" xr:uid="{00000000-0005-0000-0000-00006B4B0000}"/>
    <cellStyle name="RowTitles1-Detail 4 2 4 5 4 2 2" xfId="33755" xr:uid="{00000000-0005-0000-0000-00006C4B0000}"/>
    <cellStyle name="RowTitles1-Detail 4 2 4 5 4 3" xfId="30927" xr:uid="{00000000-0005-0000-0000-00006D4B0000}"/>
    <cellStyle name="RowTitles1-Detail 4 2 4 5 5" xfId="14920" xr:uid="{00000000-0005-0000-0000-00006E4B0000}"/>
    <cellStyle name="RowTitles1-Detail 4 2 4 5 5 2" xfId="27595" xr:uid="{00000000-0005-0000-0000-00006F4B0000}"/>
    <cellStyle name="RowTitles1-Detail 4 2 4 5 5 2 2" xfId="36414" xr:uid="{00000000-0005-0000-0000-0000704B0000}"/>
    <cellStyle name="RowTitles1-Detail 4 2 4 5 6" xfId="5933" xr:uid="{00000000-0005-0000-0000-0000714B0000}"/>
    <cellStyle name="RowTitles1-Detail 4 2 4 5 6 2" xfId="26655" xr:uid="{00000000-0005-0000-0000-0000724B0000}"/>
    <cellStyle name="RowTitles1-Detail 4 2 4 5 7" xfId="18605" xr:uid="{00000000-0005-0000-0000-0000734B0000}"/>
    <cellStyle name="RowTitles1-Detail 4 2 4 6" xfId="1744" xr:uid="{00000000-0005-0000-0000-0000744B0000}"/>
    <cellStyle name="RowTitles1-Detail 4 2 4 6 2" xfId="2598" xr:uid="{00000000-0005-0000-0000-0000754B0000}"/>
    <cellStyle name="RowTitles1-Detail 4 2 4 6 2 2" xfId="12239" xr:uid="{00000000-0005-0000-0000-0000764B0000}"/>
    <cellStyle name="RowTitles1-Detail 4 2 4 6 2 2 2" xfId="22639" xr:uid="{00000000-0005-0000-0000-0000774B0000}"/>
    <cellStyle name="RowTitles1-Detail 4 2 4 6 2 2 2 2" xfId="34320" xr:uid="{00000000-0005-0000-0000-0000784B0000}"/>
    <cellStyle name="RowTitles1-Detail 4 2 4 6 2 2 3" xfId="31520" xr:uid="{00000000-0005-0000-0000-0000794B0000}"/>
    <cellStyle name="RowTitles1-Detail 4 2 4 6 2 3" xfId="15886" xr:uid="{00000000-0005-0000-0000-00007A4B0000}"/>
    <cellStyle name="RowTitles1-Detail 4 2 4 6 2 3 2" xfId="28552" xr:uid="{00000000-0005-0000-0000-00007B4B0000}"/>
    <cellStyle name="RowTitles1-Detail 4 2 4 6 2 3 2 2" xfId="37339" xr:uid="{00000000-0005-0000-0000-00007C4B0000}"/>
    <cellStyle name="RowTitles1-Detail 4 2 4 6 2 4" xfId="7479" xr:uid="{00000000-0005-0000-0000-00007D4B0000}"/>
    <cellStyle name="RowTitles1-Detail 4 2 4 6 2 4 2" xfId="26352" xr:uid="{00000000-0005-0000-0000-00007E4B0000}"/>
    <cellStyle name="RowTitles1-Detail 4 2 4 6 2 5" xfId="18575" xr:uid="{00000000-0005-0000-0000-00007F4B0000}"/>
    <cellStyle name="RowTitles1-Detail 4 2 4 6 3" xfId="4522" xr:uid="{00000000-0005-0000-0000-0000804B0000}"/>
    <cellStyle name="RowTitles1-Detail 4 2 4 6 3 2" xfId="14144" xr:uid="{00000000-0005-0000-0000-0000814B0000}"/>
    <cellStyle name="RowTitles1-Detail 4 2 4 6 3 2 2" xfId="24475" xr:uid="{00000000-0005-0000-0000-0000824B0000}"/>
    <cellStyle name="RowTitles1-Detail 4 2 4 6 3 2 2 2" xfId="35601" xr:uid="{00000000-0005-0000-0000-0000834B0000}"/>
    <cellStyle name="RowTitles1-Detail 4 2 4 6 3 2 3" xfId="33064" xr:uid="{00000000-0005-0000-0000-0000844B0000}"/>
    <cellStyle name="RowTitles1-Detail 4 2 4 6 3 3" xfId="17687" xr:uid="{00000000-0005-0000-0000-0000854B0000}"/>
    <cellStyle name="RowTitles1-Detail 4 2 4 6 3 3 2" xfId="30353" xr:uid="{00000000-0005-0000-0000-0000864B0000}"/>
    <cellStyle name="RowTitles1-Detail 4 2 4 6 3 3 2 2" xfId="39130" xr:uid="{00000000-0005-0000-0000-0000874B0000}"/>
    <cellStyle name="RowTitles1-Detail 4 2 4 6 3 4" xfId="9802" xr:uid="{00000000-0005-0000-0000-0000884B0000}"/>
    <cellStyle name="RowTitles1-Detail 4 2 4 6 3 4 2" xfId="19241" xr:uid="{00000000-0005-0000-0000-0000894B0000}"/>
    <cellStyle name="RowTitles1-Detail 4 2 4 6 3 5" xfId="25212" xr:uid="{00000000-0005-0000-0000-00008A4B0000}"/>
    <cellStyle name="RowTitles1-Detail 4 2 4 6 4" xfId="11415" xr:uid="{00000000-0005-0000-0000-00008B4B0000}"/>
    <cellStyle name="RowTitles1-Detail 4 2 4 6 4 2" xfId="21839" xr:uid="{00000000-0005-0000-0000-00008C4B0000}"/>
    <cellStyle name="RowTitles1-Detail 4 2 4 6 4 2 2" xfId="33886" xr:uid="{00000000-0005-0000-0000-00008D4B0000}"/>
    <cellStyle name="RowTitles1-Detail 4 2 4 6 4 3" xfId="31079" xr:uid="{00000000-0005-0000-0000-00008E4B0000}"/>
    <cellStyle name="RowTitles1-Detail 4 2 4 6 5" xfId="15122" xr:uid="{00000000-0005-0000-0000-00008F4B0000}"/>
    <cellStyle name="RowTitles1-Detail 4 2 4 6 5 2" xfId="27790" xr:uid="{00000000-0005-0000-0000-0000904B0000}"/>
    <cellStyle name="RowTitles1-Detail 4 2 4 6 5 2 2" xfId="36601" xr:uid="{00000000-0005-0000-0000-0000914B0000}"/>
    <cellStyle name="RowTitles1-Detail 4 2 4 6 6" xfId="5934" xr:uid="{00000000-0005-0000-0000-0000924B0000}"/>
    <cellStyle name="RowTitles1-Detail 4 2 4 6 6 2" xfId="20185" xr:uid="{00000000-0005-0000-0000-0000934B0000}"/>
    <cellStyle name="RowTitles1-Detail 4 2 4 6 7" xfId="20632" xr:uid="{00000000-0005-0000-0000-0000944B0000}"/>
    <cellStyle name="RowTitles1-Detail 4 2 4 7" xfId="2593" xr:uid="{00000000-0005-0000-0000-0000954B0000}"/>
    <cellStyle name="RowTitles1-Detail 4 2 4 7 2" xfId="12234" xr:uid="{00000000-0005-0000-0000-0000964B0000}"/>
    <cellStyle name="RowTitles1-Detail 4 2 4 7 2 2" xfId="22634" xr:uid="{00000000-0005-0000-0000-0000974B0000}"/>
    <cellStyle name="RowTitles1-Detail 4 2 4 7 2 2 2" xfId="34315" xr:uid="{00000000-0005-0000-0000-0000984B0000}"/>
    <cellStyle name="RowTitles1-Detail 4 2 4 7 2 3" xfId="31515" xr:uid="{00000000-0005-0000-0000-0000994B0000}"/>
    <cellStyle name="RowTitles1-Detail 4 2 4 7 3" xfId="15881" xr:uid="{00000000-0005-0000-0000-00009A4B0000}"/>
    <cellStyle name="RowTitles1-Detail 4 2 4 7 3 2" xfId="28547" xr:uid="{00000000-0005-0000-0000-00009B4B0000}"/>
    <cellStyle name="RowTitles1-Detail 4 2 4 7 3 2 2" xfId="37334" xr:uid="{00000000-0005-0000-0000-00009C4B0000}"/>
    <cellStyle name="RowTitles1-Detail 4 2 4 7 4" xfId="6498" xr:uid="{00000000-0005-0000-0000-00009D4B0000}"/>
    <cellStyle name="RowTitles1-Detail 4 2 4 7 4 2" xfId="20230" xr:uid="{00000000-0005-0000-0000-00009E4B0000}"/>
    <cellStyle name="RowTitles1-Detail 4 2 4 7 5" xfId="19310" xr:uid="{00000000-0005-0000-0000-00009F4B0000}"/>
    <cellStyle name="RowTitles1-Detail 4 2 4 8" xfId="3335" xr:uid="{00000000-0005-0000-0000-0000A04B0000}"/>
    <cellStyle name="RowTitles1-Detail 4 2 4 8 2" xfId="12976" xr:uid="{00000000-0005-0000-0000-0000A14B0000}"/>
    <cellStyle name="RowTitles1-Detail 4 2 4 8 2 2" xfId="23346" xr:uid="{00000000-0005-0000-0000-0000A24B0000}"/>
    <cellStyle name="RowTitles1-Detail 4 2 4 8 2 2 2" xfId="34869" xr:uid="{00000000-0005-0000-0000-0000A34B0000}"/>
    <cellStyle name="RowTitles1-Detail 4 2 4 8 2 3" xfId="32216" xr:uid="{00000000-0005-0000-0000-0000A44B0000}"/>
    <cellStyle name="RowTitles1-Detail 4 2 4 8 3" xfId="16589" xr:uid="{00000000-0005-0000-0000-0000A54B0000}"/>
    <cellStyle name="RowTitles1-Detail 4 2 4 8 3 2" xfId="29255" xr:uid="{00000000-0005-0000-0000-0000A64B0000}"/>
    <cellStyle name="RowTitles1-Detail 4 2 4 8 3 2 2" xfId="38042" xr:uid="{00000000-0005-0000-0000-0000A74B0000}"/>
    <cellStyle name="RowTitles1-Detail 4 2 4 8 4" xfId="8004" xr:uid="{00000000-0005-0000-0000-0000A84B0000}"/>
    <cellStyle name="RowTitles1-Detail 4 2 4 8 4 2" xfId="19675" xr:uid="{00000000-0005-0000-0000-0000A94B0000}"/>
    <cellStyle name="RowTitles1-Detail 4 2 4 8 5" xfId="19183" xr:uid="{00000000-0005-0000-0000-0000AA4B0000}"/>
    <cellStyle name="RowTitles1-Detail 4 2 4 9" xfId="10266" xr:uid="{00000000-0005-0000-0000-0000AB4B0000}"/>
    <cellStyle name="RowTitles1-Detail 4 2 4 9 2" xfId="19101" xr:uid="{00000000-0005-0000-0000-0000AC4B0000}"/>
    <cellStyle name="RowTitles1-Detail 4 2 4 9 2 2" xfId="33219" xr:uid="{00000000-0005-0000-0000-0000AD4B0000}"/>
    <cellStyle name="RowTitles1-Detail 4 2 4_STUD aligned by INSTIT" xfId="5001" xr:uid="{00000000-0005-0000-0000-0000AE4B0000}"/>
    <cellStyle name="RowTitles1-Detail 4 2 5" xfId="508" xr:uid="{00000000-0005-0000-0000-0000AF4B0000}"/>
    <cellStyle name="RowTitles1-Detail 4 2 5 2" xfId="864" xr:uid="{00000000-0005-0000-0000-0000B04B0000}"/>
    <cellStyle name="RowTitles1-Detail 4 2 5 2 2" xfId="2600" xr:uid="{00000000-0005-0000-0000-0000B14B0000}"/>
    <cellStyle name="RowTitles1-Detail 4 2 5 2 2 2" xfId="12241" xr:uid="{00000000-0005-0000-0000-0000B24B0000}"/>
    <cellStyle name="RowTitles1-Detail 4 2 5 2 2 2 2" xfId="22641" xr:uid="{00000000-0005-0000-0000-0000B34B0000}"/>
    <cellStyle name="RowTitles1-Detail 4 2 5 2 2 2 2 2" xfId="34322" xr:uid="{00000000-0005-0000-0000-0000B44B0000}"/>
    <cellStyle name="RowTitles1-Detail 4 2 5 2 2 2 3" xfId="31522" xr:uid="{00000000-0005-0000-0000-0000B54B0000}"/>
    <cellStyle name="RowTitles1-Detail 4 2 5 2 2 3" xfId="15888" xr:uid="{00000000-0005-0000-0000-0000B64B0000}"/>
    <cellStyle name="RowTitles1-Detail 4 2 5 2 2 3 2" xfId="28554" xr:uid="{00000000-0005-0000-0000-0000B74B0000}"/>
    <cellStyle name="RowTitles1-Detail 4 2 5 2 2 3 2 2" xfId="37341" xr:uid="{00000000-0005-0000-0000-0000B84B0000}"/>
    <cellStyle name="RowTitles1-Detail 4 2 5 2 2 4" xfId="6806" xr:uid="{00000000-0005-0000-0000-0000B94B0000}"/>
    <cellStyle name="RowTitles1-Detail 4 2 5 2 2 4 2" xfId="20757" xr:uid="{00000000-0005-0000-0000-0000BA4B0000}"/>
    <cellStyle name="RowTitles1-Detail 4 2 5 2 2 5" xfId="20178" xr:uid="{00000000-0005-0000-0000-0000BB4B0000}"/>
    <cellStyle name="RowTitles1-Detail 4 2 5 2 3" xfId="3645" xr:uid="{00000000-0005-0000-0000-0000BC4B0000}"/>
    <cellStyle name="RowTitles1-Detail 4 2 5 2 3 2" xfId="13272" xr:uid="{00000000-0005-0000-0000-0000BD4B0000}"/>
    <cellStyle name="RowTitles1-Detail 4 2 5 2 3 2 2" xfId="23638" xr:uid="{00000000-0005-0000-0000-0000BE4B0000}"/>
    <cellStyle name="RowTitles1-Detail 4 2 5 2 3 2 2 2" xfId="35046" xr:uid="{00000000-0005-0000-0000-0000BF4B0000}"/>
    <cellStyle name="RowTitles1-Detail 4 2 5 2 3 2 3" xfId="32420" xr:uid="{00000000-0005-0000-0000-0000C04B0000}"/>
    <cellStyle name="RowTitles1-Detail 4 2 5 2 3 3" xfId="16878" xr:uid="{00000000-0005-0000-0000-0000C14B0000}"/>
    <cellStyle name="RowTitles1-Detail 4 2 5 2 3 3 2" xfId="29544" xr:uid="{00000000-0005-0000-0000-0000C24B0000}"/>
    <cellStyle name="RowTitles1-Detail 4 2 5 2 3 3 2 2" xfId="38323" xr:uid="{00000000-0005-0000-0000-0000C34B0000}"/>
    <cellStyle name="RowTitles1-Detail 4 2 5 2 3 4" xfId="8312" xr:uid="{00000000-0005-0000-0000-0000C44B0000}"/>
    <cellStyle name="RowTitles1-Detail 4 2 5 2 3 4 2" xfId="26554" xr:uid="{00000000-0005-0000-0000-0000C54B0000}"/>
    <cellStyle name="RowTitles1-Detail 4 2 5 2 3 5" xfId="17763" xr:uid="{00000000-0005-0000-0000-0000C64B0000}"/>
    <cellStyle name="RowTitles1-Detail 4 2 5 2 4" xfId="9105" xr:uid="{00000000-0005-0000-0000-0000C74B0000}"/>
    <cellStyle name="RowTitles1-Detail 4 2 5 2 4 2" xfId="25969" xr:uid="{00000000-0005-0000-0000-0000C84B0000}"/>
    <cellStyle name="RowTitles1-Detail 4 2 5 2 5" xfId="10616" xr:uid="{00000000-0005-0000-0000-0000C94B0000}"/>
    <cellStyle name="RowTitles1-Detail 4 2 5 2 5 2" xfId="21099" xr:uid="{00000000-0005-0000-0000-0000CA4B0000}"/>
    <cellStyle name="RowTitles1-Detail 4 2 5 2 5 2 2" xfId="33433" xr:uid="{00000000-0005-0000-0000-0000CB4B0000}"/>
    <cellStyle name="RowTitles1-Detail 4 2 5 2 5 3" xfId="30549" xr:uid="{00000000-0005-0000-0000-0000CC4B0000}"/>
    <cellStyle name="RowTitles1-Detail 4 2 5 2 6" xfId="14278" xr:uid="{00000000-0005-0000-0000-0000CD4B0000}"/>
    <cellStyle name="RowTitles1-Detail 4 2 5 2 6 2" xfId="26979" xr:uid="{00000000-0005-0000-0000-0000CE4B0000}"/>
    <cellStyle name="RowTitles1-Detail 4 2 5 2 6 2 2" xfId="35821" xr:uid="{00000000-0005-0000-0000-0000CF4B0000}"/>
    <cellStyle name="RowTitles1-Detail 4 2 5 3" xfId="1143" xr:uid="{00000000-0005-0000-0000-0000D04B0000}"/>
    <cellStyle name="RowTitles1-Detail 4 2 5 3 2" xfId="2601" xr:uid="{00000000-0005-0000-0000-0000D14B0000}"/>
    <cellStyle name="RowTitles1-Detail 4 2 5 3 2 2" xfId="12242" xr:uid="{00000000-0005-0000-0000-0000D24B0000}"/>
    <cellStyle name="RowTitles1-Detail 4 2 5 3 2 2 2" xfId="22642" xr:uid="{00000000-0005-0000-0000-0000D34B0000}"/>
    <cellStyle name="RowTitles1-Detail 4 2 5 3 2 2 2 2" xfId="34323" xr:uid="{00000000-0005-0000-0000-0000D44B0000}"/>
    <cellStyle name="RowTitles1-Detail 4 2 5 3 2 2 3" xfId="31523" xr:uid="{00000000-0005-0000-0000-0000D54B0000}"/>
    <cellStyle name="RowTitles1-Detail 4 2 5 3 2 3" xfId="15889" xr:uid="{00000000-0005-0000-0000-0000D64B0000}"/>
    <cellStyle name="RowTitles1-Detail 4 2 5 3 2 3 2" xfId="28555" xr:uid="{00000000-0005-0000-0000-0000D74B0000}"/>
    <cellStyle name="RowTitles1-Detail 4 2 5 3 2 3 2 2" xfId="37342" xr:uid="{00000000-0005-0000-0000-0000D84B0000}"/>
    <cellStyle name="RowTitles1-Detail 4 2 5 3 2 4" xfId="6980" xr:uid="{00000000-0005-0000-0000-0000D94B0000}"/>
    <cellStyle name="RowTitles1-Detail 4 2 5 3 2 4 2" xfId="26279" xr:uid="{00000000-0005-0000-0000-0000DA4B0000}"/>
    <cellStyle name="RowTitles1-Detail 4 2 5 3 2 5" xfId="26679" xr:uid="{00000000-0005-0000-0000-0000DB4B0000}"/>
    <cellStyle name="RowTitles1-Detail 4 2 5 3 3" xfId="3921" xr:uid="{00000000-0005-0000-0000-0000DC4B0000}"/>
    <cellStyle name="RowTitles1-Detail 4 2 5 3 3 2" xfId="13543" xr:uid="{00000000-0005-0000-0000-0000DD4B0000}"/>
    <cellStyle name="RowTitles1-Detail 4 2 5 3 3 2 2" xfId="23903" xr:uid="{00000000-0005-0000-0000-0000DE4B0000}"/>
    <cellStyle name="RowTitles1-Detail 4 2 5 3 3 2 2 2" xfId="35211" xr:uid="{00000000-0005-0000-0000-0000DF4B0000}"/>
    <cellStyle name="RowTitles1-Detail 4 2 5 3 3 2 3" xfId="32613" xr:uid="{00000000-0005-0000-0000-0000E04B0000}"/>
    <cellStyle name="RowTitles1-Detail 4 2 5 3 3 3" xfId="17133" xr:uid="{00000000-0005-0000-0000-0000E14B0000}"/>
    <cellStyle name="RowTitles1-Detail 4 2 5 3 3 3 2" xfId="29799" xr:uid="{00000000-0005-0000-0000-0000E24B0000}"/>
    <cellStyle name="RowTitles1-Detail 4 2 5 3 3 3 2 2" xfId="38576" xr:uid="{00000000-0005-0000-0000-0000E34B0000}"/>
    <cellStyle name="RowTitles1-Detail 4 2 5 3 3 4" xfId="8488" xr:uid="{00000000-0005-0000-0000-0000E44B0000}"/>
    <cellStyle name="RowTitles1-Detail 4 2 5 3 3 4 2" xfId="19604" xr:uid="{00000000-0005-0000-0000-0000E54B0000}"/>
    <cellStyle name="RowTitles1-Detail 4 2 5 3 3 5" xfId="26366" xr:uid="{00000000-0005-0000-0000-0000E64B0000}"/>
    <cellStyle name="RowTitles1-Detail 4 2 5 3 4" xfId="9284" xr:uid="{00000000-0005-0000-0000-0000E74B0000}"/>
    <cellStyle name="RowTitles1-Detail 4 2 5 3 4 2" xfId="19431" xr:uid="{00000000-0005-0000-0000-0000E84B0000}"/>
    <cellStyle name="RowTitles1-Detail 4 2 5 3 5" xfId="14521" xr:uid="{00000000-0005-0000-0000-0000E94B0000}"/>
    <cellStyle name="RowTitles1-Detail 4 2 5 3 5 2" xfId="27212" xr:uid="{00000000-0005-0000-0000-0000EA4B0000}"/>
    <cellStyle name="RowTitles1-Detail 4 2 5 3 5 2 2" xfId="36047" xr:uid="{00000000-0005-0000-0000-0000EB4B0000}"/>
    <cellStyle name="RowTitles1-Detail 4 2 5 3 6" xfId="5448" xr:uid="{00000000-0005-0000-0000-0000EC4B0000}"/>
    <cellStyle name="RowTitles1-Detail 4 2 5 3 6 2" xfId="24688" xr:uid="{00000000-0005-0000-0000-0000ED4B0000}"/>
    <cellStyle name="RowTitles1-Detail 4 2 5 3 7" xfId="20238" xr:uid="{00000000-0005-0000-0000-0000EE4B0000}"/>
    <cellStyle name="RowTitles1-Detail 4 2 5 4" xfId="1371" xr:uid="{00000000-0005-0000-0000-0000EF4B0000}"/>
    <cellStyle name="RowTitles1-Detail 4 2 5 4 2" xfId="2602" xr:uid="{00000000-0005-0000-0000-0000F04B0000}"/>
    <cellStyle name="RowTitles1-Detail 4 2 5 4 2 2" xfId="12243" xr:uid="{00000000-0005-0000-0000-0000F14B0000}"/>
    <cellStyle name="RowTitles1-Detail 4 2 5 4 2 2 2" xfId="22643" xr:uid="{00000000-0005-0000-0000-0000F24B0000}"/>
    <cellStyle name="RowTitles1-Detail 4 2 5 4 2 2 2 2" xfId="34324" xr:uid="{00000000-0005-0000-0000-0000F34B0000}"/>
    <cellStyle name="RowTitles1-Detail 4 2 5 4 2 2 3" xfId="31524" xr:uid="{00000000-0005-0000-0000-0000F44B0000}"/>
    <cellStyle name="RowTitles1-Detail 4 2 5 4 2 3" xfId="15890" xr:uid="{00000000-0005-0000-0000-0000F54B0000}"/>
    <cellStyle name="RowTitles1-Detail 4 2 5 4 2 3 2" xfId="28556" xr:uid="{00000000-0005-0000-0000-0000F64B0000}"/>
    <cellStyle name="RowTitles1-Detail 4 2 5 4 2 3 2 2" xfId="37343" xr:uid="{00000000-0005-0000-0000-0000F74B0000}"/>
    <cellStyle name="RowTitles1-Detail 4 2 5 4 2 4" xfId="7150" xr:uid="{00000000-0005-0000-0000-0000F84B0000}"/>
    <cellStyle name="RowTitles1-Detail 4 2 5 4 2 4 2" xfId="20075" xr:uid="{00000000-0005-0000-0000-0000F94B0000}"/>
    <cellStyle name="RowTitles1-Detail 4 2 5 4 2 5" xfId="17761" xr:uid="{00000000-0005-0000-0000-0000FA4B0000}"/>
    <cellStyle name="RowTitles1-Detail 4 2 5 4 3" xfId="4149" xr:uid="{00000000-0005-0000-0000-0000FB4B0000}"/>
    <cellStyle name="RowTitles1-Detail 4 2 5 4 3 2" xfId="13771" xr:uid="{00000000-0005-0000-0000-0000FC4B0000}"/>
    <cellStyle name="RowTitles1-Detail 4 2 5 4 3 2 2" xfId="24120" xr:uid="{00000000-0005-0000-0000-0000FD4B0000}"/>
    <cellStyle name="RowTitles1-Detail 4 2 5 4 3 2 2 2" xfId="35360" xr:uid="{00000000-0005-0000-0000-0000FE4B0000}"/>
    <cellStyle name="RowTitles1-Detail 4 2 5 4 3 2 3" xfId="32785" xr:uid="{00000000-0005-0000-0000-0000FF4B0000}"/>
    <cellStyle name="RowTitles1-Detail 4 2 5 4 3 3" xfId="17345" xr:uid="{00000000-0005-0000-0000-0000004C0000}"/>
    <cellStyle name="RowTitles1-Detail 4 2 5 4 3 3 2" xfId="30011" xr:uid="{00000000-0005-0000-0000-0000014C0000}"/>
    <cellStyle name="RowTitles1-Detail 4 2 5 4 3 3 2 2" xfId="38788" xr:uid="{00000000-0005-0000-0000-0000024C0000}"/>
    <cellStyle name="RowTitles1-Detail 4 2 5 4 3 4" xfId="8658" xr:uid="{00000000-0005-0000-0000-0000034C0000}"/>
    <cellStyle name="RowTitles1-Detail 4 2 5 4 3 4 2" xfId="18216" xr:uid="{00000000-0005-0000-0000-0000044C0000}"/>
    <cellStyle name="RowTitles1-Detail 4 2 5 4 3 5" xfId="26229" xr:uid="{00000000-0005-0000-0000-0000054C0000}"/>
    <cellStyle name="RowTitles1-Detail 4 2 5 4 4" xfId="9453" xr:uid="{00000000-0005-0000-0000-0000064C0000}"/>
    <cellStyle name="RowTitles1-Detail 4 2 5 4 4 2" xfId="20967" xr:uid="{00000000-0005-0000-0000-0000074C0000}"/>
    <cellStyle name="RowTitles1-Detail 4 2 5 4 5" xfId="11042" xr:uid="{00000000-0005-0000-0000-0000084C0000}"/>
    <cellStyle name="RowTitles1-Detail 4 2 5 4 5 2" xfId="21479" xr:uid="{00000000-0005-0000-0000-0000094C0000}"/>
    <cellStyle name="RowTitles1-Detail 4 2 5 4 5 2 2" xfId="33645" xr:uid="{00000000-0005-0000-0000-00000A4C0000}"/>
    <cellStyle name="RowTitles1-Detail 4 2 5 4 5 3" xfId="30800" xr:uid="{00000000-0005-0000-0000-00000B4C0000}"/>
    <cellStyle name="RowTitles1-Detail 4 2 5 4 6" xfId="14749" xr:uid="{00000000-0005-0000-0000-00000C4C0000}"/>
    <cellStyle name="RowTitles1-Detail 4 2 5 4 6 2" xfId="27432" xr:uid="{00000000-0005-0000-0000-00000D4C0000}"/>
    <cellStyle name="RowTitles1-Detail 4 2 5 4 6 2 2" xfId="36259" xr:uid="{00000000-0005-0000-0000-00000E4C0000}"/>
    <cellStyle name="RowTitles1-Detail 4 2 5 4 7" xfId="5609" xr:uid="{00000000-0005-0000-0000-00000F4C0000}"/>
    <cellStyle name="RowTitles1-Detail 4 2 5 4 7 2" xfId="25075" xr:uid="{00000000-0005-0000-0000-0000104C0000}"/>
    <cellStyle name="RowTitles1-Detail 4 2 5 4 8" xfId="20126" xr:uid="{00000000-0005-0000-0000-0000114C0000}"/>
    <cellStyle name="RowTitles1-Detail 4 2 5 5" xfId="1587" xr:uid="{00000000-0005-0000-0000-0000124C0000}"/>
    <cellStyle name="RowTitles1-Detail 4 2 5 5 2" xfId="2603" xr:uid="{00000000-0005-0000-0000-0000134C0000}"/>
    <cellStyle name="RowTitles1-Detail 4 2 5 5 2 2" xfId="12244" xr:uid="{00000000-0005-0000-0000-0000144C0000}"/>
    <cellStyle name="RowTitles1-Detail 4 2 5 5 2 2 2" xfId="22644" xr:uid="{00000000-0005-0000-0000-0000154C0000}"/>
    <cellStyle name="RowTitles1-Detail 4 2 5 5 2 2 2 2" xfId="34325" xr:uid="{00000000-0005-0000-0000-0000164C0000}"/>
    <cellStyle name="RowTitles1-Detail 4 2 5 5 2 2 3" xfId="31525" xr:uid="{00000000-0005-0000-0000-0000174C0000}"/>
    <cellStyle name="RowTitles1-Detail 4 2 5 5 2 3" xfId="15891" xr:uid="{00000000-0005-0000-0000-0000184C0000}"/>
    <cellStyle name="RowTitles1-Detail 4 2 5 5 2 3 2" xfId="28557" xr:uid="{00000000-0005-0000-0000-0000194C0000}"/>
    <cellStyle name="RowTitles1-Detail 4 2 5 5 2 3 2 2" xfId="37344" xr:uid="{00000000-0005-0000-0000-00001A4C0000}"/>
    <cellStyle name="RowTitles1-Detail 4 2 5 5 2 4" xfId="7480" xr:uid="{00000000-0005-0000-0000-00001B4C0000}"/>
    <cellStyle name="RowTitles1-Detail 4 2 5 5 2 4 2" xfId="24707" xr:uid="{00000000-0005-0000-0000-00001C4C0000}"/>
    <cellStyle name="RowTitles1-Detail 4 2 5 5 2 5" xfId="19022" xr:uid="{00000000-0005-0000-0000-00001D4C0000}"/>
    <cellStyle name="RowTitles1-Detail 4 2 5 5 3" xfId="4365" xr:uid="{00000000-0005-0000-0000-00001E4C0000}"/>
    <cellStyle name="RowTitles1-Detail 4 2 5 5 3 2" xfId="13987" xr:uid="{00000000-0005-0000-0000-00001F4C0000}"/>
    <cellStyle name="RowTitles1-Detail 4 2 5 5 3 2 2" xfId="24326" xr:uid="{00000000-0005-0000-0000-0000204C0000}"/>
    <cellStyle name="RowTitles1-Detail 4 2 5 5 3 2 2 2" xfId="35500" xr:uid="{00000000-0005-0000-0000-0000214C0000}"/>
    <cellStyle name="RowTitles1-Detail 4 2 5 5 3 2 3" xfId="32946" xr:uid="{00000000-0005-0000-0000-0000224C0000}"/>
    <cellStyle name="RowTitles1-Detail 4 2 5 5 3 3" xfId="17543" xr:uid="{00000000-0005-0000-0000-0000234C0000}"/>
    <cellStyle name="RowTitles1-Detail 4 2 5 5 3 3 2" xfId="30209" xr:uid="{00000000-0005-0000-0000-0000244C0000}"/>
    <cellStyle name="RowTitles1-Detail 4 2 5 5 3 3 2 2" xfId="38986" xr:uid="{00000000-0005-0000-0000-0000254C0000}"/>
    <cellStyle name="RowTitles1-Detail 4 2 5 5 3 4" xfId="9803" xr:uid="{00000000-0005-0000-0000-0000264C0000}"/>
    <cellStyle name="RowTitles1-Detail 4 2 5 5 3 4 2" xfId="24989" xr:uid="{00000000-0005-0000-0000-0000274C0000}"/>
    <cellStyle name="RowTitles1-Detail 4 2 5 5 3 5" xfId="18997" xr:uid="{00000000-0005-0000-0000-0000284C0000}"/>
    <cellStyle name="RowTitles1-Detail 4 2 5 5 4" xfId="11258" xr:uid="{00000000-0005-0000-0000-0000294C0000}"/>
    <cellStyle name="RowTitles1-Detail 4 2 5 5 4 2" xfId="21687" xr:uid="{00000000-0005-0000-0000-00002A4C0000}"/>
    <cellStyle name="RowTitles1-Detail 4 2 5 5 4 2 2" xfId="33785" xr:uid="{00000000-0005-0000-0000-00002B4C0000}"/>
    <cellStyle name="RowTitles1-Detail 4 2 5 5 4 3" xfId="30961" xr:uid="{00000000-0005-0000-0000-00002C4C0000}"/>
    <cellStyle name="RowTitles1-Detail 4 2 5 5 5" xfId="14965" xr:uid="{00000000-0005-0000-0000-00002D4C0000}"/>
    <cellStyle name="RowTitles1-Detail 4 2 5 5 5 2" xfId="27639" xr:uid="{00000000-0005-0000-0000-00002E4C0000}"/>
    <cellStyle name="RowTitles1-Detail 4 2 5 5 5 2 2" xfId="36457" xr:uid="{00000000-0005-0000-0000-00002F4C0000}"/>
    <cellStyle name="RowTitles1-Detail 4 2 5 5 6" xfId="5935" xr:uid="{00000000-0005-0000-0000-0000304C0000}"/>
    <cellStyle name="RowTitles1-Detail 4 2 5 5 6 2" xfId="20339" xr:uid="{00000000-0005-0000-0000-0000314C0000}"/>
    <cellStyle name="RowTitles1-Detail 4 2 5 5 7" xfId="18258" xr:uid="{00000000-0005-0000-0000-0000324C0000}"/>
    <cellStyle name="RowTitles1-Detail 4 2 5 6" xfId="1789" xr:uid="{00000000-0005-0000-0000-0000334C0000}"/>
    <cellStyle name="RowTitles1-Detail 4 2 5 6 2" xfId="2604" xr:uid="{00000000-0005-0000-0000-0000344C0000}"/>
    <cellStyle name="RowTitles1-Detail 4 2 5 6 2 2" xfId="12245" xr:uid="{00000000-0005-0000-0000-0000354C0000}"/>
    <cellStyle name="RowTitles1-Detail 4 2 5 6 2 2 2" xfId="22645" xr:uid="{00000000-0005-0000-0000-0000364C0000}"/>
    <cellStyle name="RowTitles1-Detail 4 2 5 6 2 2 2 2" xfId="34326" xr:uid="{00000000-0005-0000-0000-0000374C0000}"/>
    <cellStyle name="RowTitles1-Detail 4 2 5 6 2 2 3" xfId="31526" xr:uid="{00000000-0005-0000-0000-0000384C0000}"/>
    <cellStyle name="RowTitles1-Detail 4 2 5 6 2 3" xfId="15892" xr:uid="{00000000-0005-0000-0000-0000394C0000}"/>
    <cellStyle name="RowTitles1-Detail 4 2 5 6 2 3 2" xfId="28558" xr:uid="{00000000-0005-0000-0000-00003A4C0000}"/>
    <cellStyle name="RowTitles1-Detail 4 2 5 6 2 3 2 2" xfId="37345" xr:uid="{00000000-0005-0000-0000-00003B4C0000}"/>
    <cellStyle name="RowTitles1-Detail 4 2 5 6 2 4" xfId="7481" xr:uid="{00000000-0005-0000-0000-00003C4C0000}"/>
    <cellStyle name="RowTitles1-Detail 4 2 5 6 2 4 2" xfId="18404" xr:uid="{00000000-0005-0000-0000-00003D4C0000}"/>
    <cellStyle name="RowTitles1-Detail 4 2 5 6 2 5" xfId="25603" xr:uid="{00000000-0005-0000-0000-00003E4C0000}"/>
    <cellStyle name="RowTitles1-Detail 4 2 5 6 3" xfId="4567" xr:uid="{00000000-0005-0000-0000-00003F4C0000}"/>
    <cellStyle name="RowTitles1-Detail 4 2 5 6 3 2" xfId="14189" xr:uid="{00000000-0005-0000-0000-0000404C0000}"/>
    <cellStyle name="RowTitles1-Detail 4 2 5 6 3 2 2" xfId="24518" xr:uid="{00000000-0005-0000-0000-0000414C0000}"/>
    <cellStyle name="RowTitles1-Detail 4 2 5 6 3 2 2 2" xfId="35631" xr:uid="{00000000-0005-0000-0000-0000424C0000}"/>
    <cellStyle name="RowTitles1-Detail 4 2 5 6 3 2 3" xfId="33098" xr:uid="{00000000-0005-0000-0000-0000434C0000}"/>
    <cellStyle name="RowTitles1-Detail 4 2 5 6 3 3" xfId="17730" xr:uid="{00000000-0005-0000-0000-0000444C0000}"/>
    <cellStyle name="RowTitles1-Detail 4 2 5 6 3 3 2" xfId="30396" xr:uid="{00000000-0005-0000-0000-0000454C0000}"/>
    <cellStyle name="RowTitles1-Detail 4 2 5 6 3 3 2 2" xfId="39173" xr:uid="{00000000-0005-0000-0000-0000464C0000}"/>
    <cellStyle name="RowTitles1-Detail 4 2 5 6 3 4" xfId="9804" xr:uid="{00000000-0005-0000-0000-0000474C0000}"/>
    <cellStyle name="RowTitles1-Detail 4 2 5 6 3 4 2" xfId="19822" xr:uid="{00000000-0005-0000-0000-0000484C0000}"/>
    <cellStyle name="RowTitles1-Detail 4 2 5 6 3 5" xfId="19470" xr:uid="{00000000-0005-0000-0000-0000494C0000}"/>
    <cellStyle name="RowTitles1-Detail 4 2 5 6 4" xfId="11460" xr:uid="{00000000-0005-0000-0000-00004A4C0000}"/>
    <cellStyle name="RowTitles1-Detail 4 2 5 6 4 2" xfId="21883" xr:uid="{00000000-0005-0000-0000-00004B4C0000}"/>
    <cellStyle name="RowTitles1-Detail 4 2 5 6 4 2 2" xfId="33916" xr:uid="{00000000-0005-0000-0000-00004C4C0000}"/>
    <cellStyle name="RowTitles1-Detail 4 2 5 6 4 3" xfId="31113" xr:uid="{00000000-0005-0000-0000-00004D4C0000}"/>
    <cellStyle name="RowTitles1-Detail 4 2 5 6 5" xfId="15167" xr:uid="{00000000-0005-0000-0000-00004E4C0000}"/>
    <cellStyle name="RowTitles1-Detail 4 2 5 6 5 2" xfId="27834" xr:uid="{00000000-0005-0000-0000-00004F4C0000}"/>
    <cellStyle name="RowTitles1-Detail 4 2 5 6 5 2 2" xfId="36644" xr:uid="{00000000-0005-0000-0000-0000504C0000}"/>
    <cellStyle name="RowTitles1-Detail 4 2 5 6 6" xfId="5936" xr:uid="{00000000-0005-0000-0000-0000514C0000}"/>
    <cellStyle name="RowTitles1-Detail 4 2 5 6 6 2" xfId="25788" xr:uid="{00000000-0005-0000-0000-0000524C0000}"/>
    <cellStyle name="RowTitles1-Detail 4 2 5 6 7" xfId="19587" xr:uid="{00000000-0005-0000-0000-0000534C0000}"/>
    <cellStyle name="RowTitles1-Detail 4 2 5 7" xfId="2599" xr:uid="{00000000-0005-0000-0000-0000544C0000}"/>
    <cellStyle name="RowTitles1-Detail 4 2 5 7 2" xfId="12240" xr:uid="{00000000-0005-0000-0000-0000554C0000}"/>
    <cellStyle name="RowTitles1-Detail 4 2 5 7 2 2" xfId="22640" xr:uid="{00000000-0005-0000-0000-0000564C0000}"/>
    <cellStyle name="RowTitles1-Detail 4 2 5 7 2 2 2" xfId="34321" xr:uid="{00000000-0005-0000-0000-0000574C0000}"/>
    <cellStyle name="RowTitles1-Detail 4 2 5 7 2 3" xfId="31521" xr:uid="{00000000-0005-0000-0000-0000584C0000}"/>
    <cellStyle name="RowTitles1-Detail 4 2 5 7 3" xfId="15887" xr:uid="{00000000-0005-0000-0000-0000594C0000}"/>
    <cellStyle name="RowTitles1-Detail 4 2 5 7 3 2" xfId="28553" xr:uid="{00000000-0005-0000-0000-00005A4C0000}"/>
    <cellStyle name="RowTitles1-Detail 4 2 5 7 3 2 2" xfId="37340" xr:uid="{00000000-0005-0000-0000-00005B4C0000}"/>
    <cellStyle name="RowTitles1-Detail 4 2 5 7 4" xfId="6543" xr:uid="{00000000-0005-0000-0000-00005C4C0000}"/>
    <cellStyle name="RowTitles1-Detail 4 2 5 7 4 2" xfId="19921" xr:uid="{00000000-0005-0000-0000-00005D4C0000}"/>
    <cellStyle name="RowTitles1-Detail 4 2 5 7 5" xfId="18783" xr:uid="{00000000-0005-0000-0000-00005E4C0000}"/>
    <cellStyle name="RowTitles1-Detail 4 2 5 8" xfId="8825" xr:uid="{00000000-0005-0000-0000-00005F4C0000}"/>
    <cellStyle name="RowTitles1-Detail 4 2 5 8 2" xfId="26101" xr:uid="{00000000-0005-0000-0000-0000604C0000}"/>
    <cellStyle name="RowTitles1-Detail 4 2 5 9" xfId="10818" xr:uid="{00000000-0005-0000-0000-0000614C0000}"/>
    <cellStyle name="RowTitles1-Detail 4 2 5 9 2" xfId="17925" xr:uid="{00000000-0005-0000-0000-0000624C0000}"/>
    <cellStyle name="RowTitles1-Detail 4 2 5 9 2 2" xfId="33159" xr:uid="{00000000-0005-0000-0000-0000634C0000}"/>
    <cellStyle name="RowTitles1-Detail 4 2 5_STUD aligned by INSTIT" xfId="5002" xr:uid="{00000000-0005-0000-0000-0000644C0000}"/>
    <cellStyle name="RowTitles1-Detail 4 2 6" xfId="635" xr:uid="{00000000-0005-0000-0000-0000654C0000}"/>
    <cellStyle name="RowTitles1-Detail 4 2 6 2" xfId="2605" xr:uid="{00000000-0005-0000-0000-0000664C0000}"/>
    <cellStyle name="RowTitles1-Detail 4 2 6 2 2" xfId="12246" xr:uid="{00000000-0005-0000-0000-0000674C0000}"/>
    <cellStyle name="RowTitles1-Detail 4 2 6 2 2 2" xfId="22646" xr:uid="{00000000-0005-0000-0000-0000684C0000}"/>
    <cellStyle name="RowTitles1-Detail 4 2 6 2 2 2 2" xfId="34327" xr:uid="{00000000-0005-0000-0000-0000694C0000}"/>
    <cellStyle name="RowTitles1-Detail 4 2 6 2 2 3" xfId="31527" xr:uid="{00000000-0005-0000-0000-00006A4C0000}"/>
    <cellStyle name="RowTitles1-Detail 4 2 6 2 3" xfId="15893" xr:uid="{00000000-0005-0000-0000-00006B4C0000}"/>
    <cellStyle name="RowTitles1-Detail 4 2 6 2 3 2" xfId="28559" xr:uid="{00000000-0005-0000-0000-00006C4C0000}"/>
    <cellStyle name="RowTitles1-Detail 4 2 6 2 3 2 2" xfId="37346" xr:uid="{00000000-0005-0000-0000-00006D4C0000}"/>
    <cellStyle name="RowTitles1-Detail 4 2 6 2 4" xfId="6635" xr:uid="{00000000-0005-0000-0000-00006E4C0000}"/>
    <cellStyle name="RowTitles1-Detail 4 2 6 2 4 2" xfId="26276" xr:uid="{00000000-0005-0000-0000-00006F4C0000}"/>
    <cellStyle name="RowTitles1-Detail 4 2 6 2 5" xfId="25767" xr:uid="{00000000-0005-0000-0000-0000704C0000}"/>
    <cellStyle name="RowTitles1-Detail 4 2 6 3" xfId="3445" xr:uid="{00000000-0005-0000-0000-0000714C0000}"/>
    <cellStyle name="RowTitles1-Detail 4 2 6 3 2" xfId="13079" xr:uid="{00000000-0005-0000-0000-0000724C0000}"/>
    <cellStyle name="RowTitles1-Detail 4 2 6 3 2 2" xfId="23448" xr:uid="{00000000-0005-0000-0000-0000734C0000}"/>
    <cellStyle name="RowTitles1-Detail 4 2 6 3 2 2 2" xfId="34927" xr:uid="{00000000-0005-0000-0000-0000744C0000}"/>
    <cellStyle name="RowTitles1-Detail 4 2 6 3 2 3" xfId="32283" xr:uid="{00000000-0005-0000-0000-0000754C0000}"/>
    <cellStyle name="RowTitles1-Detail 4 2 6 3 3" xfId="16689" xr:uid="{00000000-0005-0000-0000-0000764C0000}"/>
    <cellStyle name="RowTitles1-Detail 4 2 6 3 3 2" xfId="29355" xr:uid="{00000000-0005-0000-0000-0000774C0000}"/>
    <cellStyle name="RowTitles1-Detail 4 2 6 3 3 2 2" xfId="38138" xr:uid="{00000000-0005-0000-0000-0000784C0000}"/>
    <cellStyle name="RowTitles1-Detail 4 2 6 3 4" xfId="8142" xr:uid="{00000000-0005-0000-0000-0000794C0000}"/>
    <cellStyle name="RowTitles1-Detail 4 2 6 3 4 2" xfId="26494" xr:uid="{00000000-0005-0000-0000-00007A4C0000}"/>
    <cellStyle name="RowTitles1-Detail 4 2 6 3 5" xfId="18172" xr:uid="{00000000-0005-0000-0000-00007B4C0000}"/>
    <cellStyle name="RowTitles1-Detail 4 2 6 4" xfId="8750" xr:uid="{00000000-0005-0000-0000-00007C4C0000}"/>
    <cellStyle name="RowTitles1-Detail 4 2 6 4 2" xfId="9008" xr:uid="{00000000-0005-0000-0000-00007D4C0000}"/>
    <cellStyle name="RowTitles1-Detail 4 2 6 5" xfId="10431" xr:uid="{00000000-0005-0000-0000-00007E4C0000}"/>
    <cellStyle name="RowTitles1-Detail 4 2 6 5 2" xfId="20937" xr:uid="{00000000-0005-0000-0000-00007F4C0000}"/>
    <cellStyle name="RowTitles1-Detail 4 2 6 5 2 2" xfId="33355" xr:uid="{00000000-0005-0000-0000-0000804C0000}"/>
    <cellStyle name="RowTitles1-Detail 4 2 6 5 3" xfId="30460" xr:uid="{00000000-0005-0000-0000-0000814C0000}"/>
    <cellStyle name="RowTitles1-Detail 4 2 6 6" xfId="11816" xr:uid="{00000000-0005-0000-0000-0000824C0000}"/>
    <cellStyle name="RowTitles1-Detail 4 2 6 6 2" xfId="19687" xr:uid="{00000000-0005-0000-0000-0000834C0000}"/>
    <cellStyle name="RowTitles1-Detail 4 2 6 6 2 2" xfId="33255" xr:uid="{00000000-0005-0000-0000-0000844C0000}"/>
    <cellStyle name="RowTitles1-Detail 4 2 7" xfId="924" xr:uid="{00000000-0005-0000-0000-0000854C0000}"/>
    <cellStyle name="RowTitles1-Detail 4 2 7 2" xfId="2606" xr:uid="{00000000-0005-0000-0000-0000864C0000}"/>
    <cellStyle name="RowTitles1-Detail 4 2 7 2 2" xfId="12247" xr:uid="{00000000-0005-0000-0000-0000874C0000}"/>
    <cellStyle name="RowTitles1-Detail 4 2 7 2 2 2" xfId="22647" xr:uid="{00000000-0005-0000-0000-0000884C0000}"/>
    <cellStyle name="RowTitles1-Detail 4 2 7 2 2 2 2" xfId="34328" xr:uid="{00000000-0005-0000-0000-0000894C0000}"/>
    <cellStyle name="RowTitles1-Detail 4 2 7 2 2 3" xfId="31528" xr:uid="{00000000-0005-0000-0000-00008A4C0000}"/>
    <cellStyle name="RowTitles1-Detail 4 2 7 2 3" xfId="15894" xr:uid="{00000000-0005-0000-0000-00008B4C0000}"/>
    <cellStyle name="RowTitles1-Detail 4 2 7 2 3 2" xfId="28560" xr:uid="{00000000-0005-0000-0000-00008C4C0000}"/>
    <cellStyle name="RowTitles1-Detail 4 2 7 2 3 2 2" xfId="37347" xr:uid="{00000000-0005-0000-0000-00008D4C0000}"/>
    <cellStyle name="RowTitles1-Detail 4 2 7 2 4" xfId="6771" xr:uid="{00000000-0005-0000-0000-00008E4C0000}"/>
    <cellStyle name="RowTitles1-Detail 4 2 7 2 4 2" xfId="20481" xr:uid="{00000000-0005-0000-0000-00008F4C0000}"/>
    <cellStyle name="RowTitles1-Detail 4 2 7 2 5" xfId="22257" xr:uid="{00000000-0005-0000-0000-0000904C0000}"/>
    <cellStyle name="RowTitles1-Detail 4 2 7 3" xfId="3702" xr:uid="{00000000-0005-0000-0000-0000914C0000}"/>
    <cellStyle name="RowTitles1-Detail 4 2 7 3 2" xfId="13329" xr:uid="{00000000-0005-0000-0000-0000924C0000}"/>
    <cellStyle name="RowTitles1-Detail 4 2 7 3 2 2" xfId="23694" xr:uid="{00000000-0005-0000-0000-0000934C0000}"/>
    <cellStyle name="RowTitles1-Detail 4 2 7 3 2 2 2" xfId="35083" xr:uid="{00000000-0005-0000-0000-0000944C0000}"/>
    <cellStyle name="RowTitles1-Detail 4 2 7 3 2 3" xfId="32463" xr:uid="{00000000-0005-0000-0000-0000954C0000}"/>
    <cellStyle name="RowTitles1-Detail 4 2 7 3 3" xfId="16929" xr:uid="{00000000-0005-0000-0000-0000964C0000}"/>
    <cellStyle name="RowTitles1-Detail 4 2 7 3 3 2" xfId="29595" xr:uid="{00000000-0005-0000-0000-0000974C0000}"/>
    <cellStyle name="RowTitles1-Detail 4 2 7 3 3 2 2" xfId="38374" xr:uid="{00000000-0005-0000-0000-0000984C0000}"/>
    <cellStyle name="RowTitles1-Detail 4 2 7 3 4" xfId="8277" xr:uid="{00000000-0005-0000-0000-0000994C0000}"/>
    <cellStyle name="RowTitles1-Detail 4 2 7 3 4 2" xfId="18416" xr:uid="{00000000-0005-0000-0000-00009A4C0000}"/>
    <cellStyle name="RowTitles1-Detail 4 2 7 3 5" xfId="25455" xr:uid="{00000000-0005-0000-0000-00009B4C0000}"/>
    <cellStyle name="RowTitles1-Detail 4 2 7 4" xfId="9068" xr:uid="{00000000-0005-0000-0000-00009C4C0000}"/>
    <cellStyle name="RowTitles1-Detail 4 2 7 4 2" xfId="19607" xr:uid="{00000000-0005-0000-0000-00009D4C0000}"/>
    <cellStyle name="RowTitles1-Detail 4 2 7 5" xfId="14331" xr:uid="{00000000-0005-0000-0000-00009E4C0000}"/>
    <cellStyle name="RowTitles1-Detail 4 2 7 5 2" xfId="27029" xr:uid="{00000000-0005-0000-0000-00009F4C0000}"/>
    <cellStyle name="RowTitles1-Detail 4 2 7 5 2 2" xfId="35868" xr:uid="{00000000-0005-0000-0000-0000A04C0000}"/>
    <cellStyle name="RowTitles1-Detail 4 2 7 6" xfId="5299" xr:uid="{00000000-0005-0000-0000-0000A14C0000}"/>
    <cellStyle name="RowTitles1-Detail 4 2 7 6 2" xfId="24817" xr:uid="{00000000-0005-0000-0000-0000A24C0000}"/>
    <cellStyle name="RowTitles1-Detail 4 2 7 7" xfId="17919" xr:uid="{00000000-0005-0000-0000-0000A34C0000}"/>
    <cellStyle name="RowTitles1-Detail 4 2 8" xfId="599" xr:uid="{00000000-0005-0000-0000-0000A44C0000}"/>
    <cellStyle name="RowTitles1-Detail 4 2 8 2" xfId="2607" xr:uid="{00000000-0005-0000-0000-0000A54C0000}"/>
    <cellStyle name="RowTitles1-Detail 4 2 8 2 2" xfId="12248" xr:uid="{00000000-0005-0000-0000-0000A64C0000}"/>
    <cellStyle name="RowTitles1-Detail 4 2 8 2 2 2" xfId="22648" xr:uid="{00000000-0005-0000-0000-0000A74C0000}"/>
    <cellStyle name="RowTitles1-Detail 4 2 8 2 2 2 2" xfId="34329" xr:uid="{00000000-0005-0000-0000-0000A84C0000}"/>
    <cellStyle name="RowTitles1-Detail 4 2 8 2 2 3" xfId="31529" xr:uid="{00000000-0005-0000-0000-0000A94C0000}"/>
    <cellStyle name="RowTitles1-Detail 4 2 8 2 3" xfId="15895" xr:uid="{00000000-0005-0000-0000-0000AA4C0000}"/>
    <cellStyle name="RowTitles1-Detail 4 2 8 2 3 2" xfId="28561" xr:uid="{00000000-0005-0000-0000-0000AB4C0000}"/>
    <cellStyle name="RowTitles1-Detail 4 2 8 2 3 2 2" xfId="37348" xr:uid="{00000000-0005-0000-0000-0000AC4C0000}"/>
    <cellStyle name="RowTitles1-Detail 4 2 8 2 4" xfId="7014" xr:uid="{00000000-0005-0000-0000-0000AD4C0000}"/>
    <cellStyle name="RowTitles1-Detail 4 2 8 2 4 2" xfId="18833" xr:uid="{00000000-0005-0000-0000-0000AE4C0000}"/>
    <cellStyle name="RowTitles1-Detail 4 2 8 2 5" xfId="20042" xr:uid="{00000000-0005-0000-0000-0000AF4C0000}"/>
    <cellStyle name="RowTitles1-Detail 4 2 8 3" xfId="3415" xr:uid="{00000000-0005-0000-0000-0000B04C0000}"/>
    <cellStyle name="RowTitles1-Detail 4 2 8 3 2" xfId="13052" xr:uid="{00000000-0005-0000-0000-0000B14C0000}"/>
    <cellStyle name="RowTitles1-Detail 4 2 8 3 2 2" xfId="23421" xr:uid="{00000000-0005-0000-0000-0000B24C0000}"/>
    <cellStyle name="RowTitles1-Detail 4 2 8 3 2 2 2" xfId="34912" xr:uid="{00000000-0005-0000-0000-0000B34C0000}"/>
    <cellStyle name="RowTitles1-Detail 4 2 8 3 2 3" xfId="32266" xr:uid="{00000000-0005-0000-0000-0000B44C0000}"/>
    <cellStyle name="RowTitles1-Detail 4 2 8 3 3" xfId="16664" xr:uid="{00000000-0005-0000-0000-0000B54C0000}"/>
    <cellStyle name="RowTitles1-Detail 4 2 8 3 3 2" xfId="29330" xr:uid="{00000000-0005-0000-0000-0000B64C0000}"/>
    <cellStyle name="RowTitles1-Detail 4 2 8 3 3 2 2" xfId="38113" xr:uid="{00000000-0005-0000-0000-0000B74C0000}"/>
    <cellStyle name="RowTitles1-Detail 4 2 8 3 4" xfId="8522" xr:uid="{00000000-0005-0000-0000-0000B84C0000}"/>
    <cellStyle name="RowTitles1-Detail 4 2 8 3 4 2" xfId="21507" xr:uid="{00000000-0005-0000-0000-0000B94C0000}"/>
    <cellStyle name="RowTitles1-Detail 4 2 8 3 5" xfId="26642" xr:uid="{00000000-0005-0000-0000-0000BA4C0000}"/>
    <cellStyle name="RowTitles1-Detail 4 2 8 4" xfId="9318" xr:uid="{00000000-0005-0000-0000-0000BB4C0000}"/>
    <cellStyle name="RowTitles1-Detail 4 2 8 4 2" xfId="24933" xr:uid="{00000000-0005-0000-0000-0000BC4C0000}"/>
    <cellStyle name="RowTitles1-Detail 4 2 8 5" xfId="10400" xr:uid="{00000000-0005-0000-0000-0000BD4C0000}"/>
    <cellStyle name="RowTitles1-Detail 4 2 8 5 2" xfId="20911" xr:uid="{00000000-0005-0000-0000-0000BE4C0000}"/>
    <cellStyle name="RowTitles1-Detail 4 2 8 5 2 2" xfId="33341" xr:uid="{00000000-0005-0000-0000-0000BF4C0000}"/>
    <cellStyle name="RowTitles1-Detail 4 2 8 5 3" xfId="30444" xr:uid="{00000000-0005-0000-0000-0000C04C0000}"/>
    <cellStyle name="RowTitles1-Detail 4 2 8 6" xfId="11826" xr:uid="{00000000-0005-0000-0000-0000C14C0000}"/>
    <cellStyle name="RowTitles1-Detail 4 2 8 6 2" xfId="5643" xr:uid="{00000000-0005-0000-0000-0000C24C0000}"/>
    <cellStyle name="RowTitles1-Detail 4 2 8 6 2 2" xfId="18456" xr:uid="{00000000-0005-0000-0000-0000C34C0000}"/>
    <cellStyle name="RowTitles1-Detail 4 2 8 7" xfId="5482" xr:uid="{00000000-0005-0000-0000-0000C44C0000}"/>
    <cellStyle name="RowTitles1-Detail 4 2 8 7 2" xfId="19231" xr:uid="{00000000-0005-0000-0000-0000C54C0000}"/>
    <cellStyle name="RowTitles1-Detail 4 2 8 8" xfId="20785" xr:uid="{00000000-0005-0000-0000-0000C64C0000}"/>
    <cellStyle name="RowTitles1-Detail 4 2 9" xfId="1185" xr:uid="{00000000-0005-0000-0000-0000C74C0000}"/>
    <cellStyle name="RowTitles1-Detail 4 2 9 2" xfId="2608" xr:uid="{00000000-0005-0000-0000-0000C84C0000}"/>
    <cellStyle name="RowTitles1-Detail 4 2 9 2 2" xfId="12249" xr:uid="{00000000-0005-0000-0000-0000C94C0000}"/>
    <cellStyle name="RowTitles1-Detail 4 2 9 2 2 2" xfId="22649" xr:uid="{00000000-0005-0000-0000-0000CA4C0000}"/>
    <cellStyle name="RowTitles1-Detail 4 2 9 2 2 2 2" xfId="34330" xr:uid="{00000000-0005-0000-0000-0000CB4C0000}"/>
    <cellStyle name="RowTitles1-Detail 4 2 9 2 2 3" xfId="31530" xr:uid="{00000000-0005-0000-0000-0000CC4C0000}"/>
    <cellStyle name="RowTitles1-Detail 4 2 9 2 3" xfId="15896" xr:uid="{00000000-0005-0000-0000-0000CD4C0000}"/>
    <cellStyle name="RowTitles1-Detail 4 2 9 2 3 2" xfId="28562" xr:uid="{00000000-0005-0000-0000-0000CE4C0000}"/>
    <cellStyle name="RowTitles1-Detail 4 2 9 2 3 2 2" xfId="37349" xr:uid="{00000000-0005-0000-0000-0000CF4C0000}"/>
    <cellStyle name="RowTitles1-Detail 4 2 9 2 4" xfId="7482" xr:uid="{00000000-0005-0000-0000-0000D04C0000}"/>
    <cellStyle name="RowTitles1-Detail 4 2 9 2 4 2" xfId="25490" xr:uid="{00000000-0005-0000-0000-0000D14C0000}"/>
    <cellStyle name="RowTitles1-Detail 4 2 9 2 5" xfId="21289" xr:uid="{00000000-0005-0000-0000-0000D24C0000}"/>
    <cellStyle name="RowTitles1-Detail 4 2 9 3" xfId="3963" xr:uid="{00000000-0005-0000-0000-0000D34C0000}"/>
    <cellStyle name="RowTitles1-Detail 4 2 9 3 2" xfId="13585" xr:uid="{00000000-0005-0000-0000-0000D44C0000}"/>
    <cellStyle name="RowTitles1-Detail 4 2 9 3 2 2" xfId="23942" xr:uid="{00000000-0005-0000-0000-0000D54C0000}"/>
    <cellStyle name="RowTitles1-Detail 4 2 9 3 2 2 2" xfId="35242" xr:uid="{00000000-0005-0000-0000-0000D64C0000}"/>
    <cellStyle name="RowTitles1-Detail 4 2 9 3 2 3" xfId="32650" xr:uid="{00000000-0005-0000-0000-0000D74C0000}"/>
    <cellStyle name="RowTitles1-Detail 4 2 9 3 3" xfId="17170" xr:uid="{00000000-0005-0000-0000-0000D84C0000}"/>
    <cellStyle name="RowTitles1-Detail 4 2 9 3 3 2" xfId="29836" xr:uid="{00000000-0005-0000-0000-0000D94C0000}"/>
    <cellStyle name="RowTitles1-Detail 4 2 9 3 3 2 2" xfId="38613" xr:uid="{00000000-0005-0000-0000-0000DA4C0000}"/>
    <cellStyle name="RowTitles1-Detail 4 2 9 3 4" xfId="9805" xr:uid="{00000000-0005-0000-0000-0000DB4C0000}"/>
    <cellStyle name="RowTitles1-Detail 4 2 9 3 4 2" xfId="18643" xr:uid="{00000000-0005-0000-0000-0000DC4C0000}"/>
    <cellStyle name="RowTitles1-Detail 4 2 9 3 5" xfId="24739" xr:uid="{00000000-0005-0000-0000-0000DD4C0000}"/>
    <cellStyle name="RowTitles1-Detail 4 2 9 4" xfId="10856" xr:uid="{00000000-0005-0000-0000-0000DE4C0000}"/>
    <cellStyle name="RowTitles1-Detail 4 2 9 4 2" xfId="21301" xr:uid="{00000000-0005-0000-0000-0000DF4C0000}"/>
    <cellStyle name="RowTitles1-Detail 4 2 9 4 2 2" xfId="33527" xr:uid="{00000000-0005-0000-0000-0000E04C0000}"/>
    <cellStyle name="RowTitles1-Detail 4 2 9 4 3" xfId="30665" xr:uid="{00000000-0005-0000-0000-0000E14C0000}"/>
    <cellStyle name="RowTitles1-Detail 4 2 9 5" xfId="14563" xr:uid="{00000000-0005-0000-0000-0000E24C0000}"/>
    <cellStyle name="RowTitles1-Detail 4 2 9 5 2" xfId="27252" xr:uid="{00000000-0005-0000-0000-0000E34C0000}"/>
    <cellStyle name="RowTitles1-Detail 4 2 9 5 2 2" xfId="36084" xr:uid="{00000000-0005-0000-0000-0000E44C0000}"/>
    <cellStyle name="RowTitles1-Detail 4 2 9 6" xfId="5937" xr:uid="{00000000-0005-0000-0000-0000E54C0000}"/>
    <cellStyle name="RowTitles1-Detail 4 2 9 6 2" xfId="22252" xr:uid="{00000000-0005-0000-0000-0000E64C0000}"/>
    <cellStyle name="RowTitles1-Detail 4 2 9 7" xfId="19014" xr:uid="{00000000-0005-0000-0000-0000E74C0000}"/>
    <cellStyle name="RowTitles1-Detail 4 2_STUD aligned by INSTIT" xfId="4995" xr:uid="{00000000-0005-0000-0000-0000E84C0000}"/>
    <cellStyle name="RowTitles1-Detail 4 3" xfId="323" xr:uid="{00000000-0005-0000-0000-0000E94C0000}"/>
    <cellStyle name="RowTitles1-Detail 4 3 10" xfId="2609" xr:uid="{00000000-0005-0000-0000-0000EA4C0000}"/>
    <cellStyle name="RowTitles1-Detail 4 3 10 2" xfId="12250" xr:uid="{00000000-0005-0000-0000-0000EB4C0000}"/>
    <cellStyle name="RowTitles1-Detail 4 3 10 2 2" xfId="22650" xr:uid="{00000000-0005-0000-0000-0000EC4C0000}"/>
    <cellStyle name="RowTitles1-Detail 4 3 10 2 2 2" xfId="34331" xr:uid="{00000000-0005-0000-0000-0000ED4C0000}"/>
    <cellStyle name="RowTitles1-Detail 4 3 10 2 3" xfId="31531" xr:uid="{00000000-0005-0000-0000-0000EE4C0000}"/>
    <cellStyle name="RowTitles1-Detail 4 3 10 3" xfId="15897" xr:uid="{00000000-0005-0000-0000-0000EF4C0000}"/>
    <cellStyle name="RowTitles1-Detail 4 3 10 3 2" xfId="28563" xr:uid="{00000000-0005-0000-0000-0000F04C0000}"/>
    <cellStyle name="RowTitles1-Detail 4 3 10 3 2 2" xfId="37350" xr:uid="{00000000-0005-0000-0000-0000F14C0000}"/>
    <cellStyle name="RowTitles1-Detail 4 3 10 4" xfId="6323" xr:uid="{00000000-0005-0000-0000-0000F24C0000}"/>
    <cellStyle name="RowTitles1-Detail 4 3 10 4 2" xfId="20700" xr:uid="{00000000-0005-0000-0000-0000F34C0000}"/>
    <cellStyle name="RowTitles1-Detail 4 3 10 5" xfId="26541" xr:uid="{00000000-0005-0000-0000-0000F44C0000}"/>
    <cellStyle name="RowTitles1-Detail 4 3 11" xfId="8956" xr:uid="{00000000-0005-0000-0000-0000F54C0000}"/>
    <cellStyle name="RowTitles1-Detail 4 3 11 2" xfId="18651" xr:uid="{00000000-0005-0000-0000-0000F64C0000}"/>
    <cellStyle name="RowTitles1-Detail 4 3 12" xfId="10834" xr:uid="{00000000-0005-0000-0000-0000F74C0000}"/>
    <cellStyle name="RowTitles1-Detail 4 3 12 2" xfId="18452" xr:uid="{00000000-0005-0000-0000-0000F84C0000}"/>
    <cellStyle name="RowTitles1-Detail 4 3 12 2 2" xfId="33185" xr:uid="{00000000-0005-0000-0000-0000F94C0000}"/>
    <cellStyle name="RowTitles1-Detail 4 3 2" xfId="424" xr:uid="{00000000-0005-0000-0000-0000FA4C0000}"/>
    <cellStyle name="RowTitles1-Detail 4 3 2 2" xfId="780" xr:uid="{00000000-0005-0000-0000-0000FB4C0000}"/>
    <cellStyle name="RowTitles1-Detail 4 3 2 2 2" xfId="2611" xr:uid="{00000000-0005-0000-0000-0000FC4C0000}"/>
    <cellStyle name="RowTitles1-Detail 4 3 2 2 2 2" xfId="12252" xr:uid="{00000000-0005-0000-0000-0000FD4C0000}"/>
    <cellStyle name="RowTitles1-Detail 4 3 2 2 2 2 2" xfId="22652" xr:uid="{00000000-0005-0000-0000-0000FE4C0000}"/>
    <cellStyle name="RowTitles1-Detail 4 3 2 2 2 2 2 2" xfId="34333" xr:uid="{00000000-0005-0000-0000-0000FF4C0000}"/>
    <cellStyle name="RowTitles1-Detail 4 3 2 2 2 2 3" xfId="31533" xr:uid="{00000000-0005-0000-0000-0000004D0000}"/>
    <cellStyle name="RowTitles1-Detail 4 3 2 2 2 3" xfId="15899" xr:uid="{00000000-0005-0000-0000-0000014D0000}"/>
    <cellStyle name="RowTitles1-Detail 4 3 2 2 2 3 2" xfId="28565" xr:uid="{00000000-0005-0000-0000-0000024D0000}"/>
    <cellStyle name="RowTitles1-Detail 4 3 2 2 2 3 2 2" xfId="37352" xr:uid="{00000000-0005-0000-0000-0000034D0000}"/>
    <cellStyle name="RowTitles1-Detail 4 3 2 2 2 4" xfId="6903" xr:uid="{00000000-0005-0000-0000-0000044D0000}"/>
    <cellStyle name="RowTitles1-Detail 4 3 2 2 2 4 2" xfId="20870" xr:uid="{00000000-0005-0000-0000-0000054D0000}"/>
    <cellStyle name="RowTitles1-Detail 4 3 2 2 2 5" xfId="26611" xr:uid="{00000000-0005-0000-0000-0000064D0000}"/>
    <cellStyle name="RowTitles1-Detail 4 3 2 2 3" xfId="3561" xr:uid="{00000000-0005-0000-0000-0000074D0000}"/>
    <cellStyle name="RowTitles1-Detail 4 3 2 2 3 2" xfId="13192" xr:uid="{00000000-0005-0000-0000-0000084D0000}"/>
    <cellStyle name="RowTitles1-Detail 4 3 2 2 3 2 2" xfId="23560" xr:uid="{00000000-0005-0000-0000-0000094D0000}"/>
    <cellStyle name="RowTitles1-Detail 4 3 2 2 3 2 2 2" xfId="34994" xr:uid="{00000000-0005-0000-0000-00000A4D0000}"/>
    <cellStyle name="RowTitles1-Detail 4 3 2 2 3 2 3" xfId="32360" xr:uid="{00000000-0005-0000-0000-00000B4D0000}"/>
    <cellStyle name="RowTitles1-Detail 4 3 2 2 3 3" xfId="16802" xr:uid="{00000000-0005-0000-0000-00000C4D0000}"/>
    <cellStyle name="RowTitles1-Detail 4 3 2 2 3 3 2" xfId="29468" xr:uid="{00000000-0005-0000-0000-00000D4D0000}"/>
    <cellStyle name="RowTitles1-Detail 4 3 2 2 3 3 2 2" xfId="38248" xr:uid="{00000000-0005-0000-0000-00000E4D0000}"/>
    <cellStyle name="RowTitles1-Detail 4 3 2 2 3 4" xfId="8410" xr:uid="{00000000-0005-0000-0000-00000F4D0000}"/>
    <cellStyle name="RowTitles1-Detail 4 3 2 2 3 4 2" xfId="17953" xr:uid="{00000000-0005-0000-0000-0000104D0000}"/>
    <cellStyle name="RowTitles1-Detail 4 3 2 2 3 5" xfId="19134" xr:uid="{00000000-0005-0000-0000-0000114D0000}"/>
    <cellStyle name="RowTitles1-Detail 4 3 2 2 4" xfId="9204" xr:uid="{00000000-0005-0000-0000-0000124D0000}"/>
    <cellStyle name="RowTitles1-Detail 4 3 2 2 4 2" xfId="19167" xr:uid="{00000000-0005-0000-0000-0000134D0000}"/>
    <cellStyle name="RowTitles1-Detail 4 3 2 2 5" xfId="10160" xr:uid="{00000000-0005-0000-0000-0000144D0000}"/>
    <cellStyle name="RowTitles1-Detail 4 3 2 2 5 2" xfId="25371" xr:uid="{00000000-0005-0000-0000-0000154D0000}"/>
    <cellStyle name="RowTitles1-Detail 4 3 2 2 5 2 2" xfId="35721" xr:uid="{00000000-0005-0000-0000-0000164D0000}"/>
    <cellStyle name="RowTitles1-Detail 4 3 2 3" xfId="1059" xr:uid="{00000000-0005-0000-0000-0000174D0000}"/>
    <cellStyle name="RowTitles1-Detail 4 3 2 3 2" xfId="2612" xr:uid="{00000000-0005-0000-0000-0000184D0000}"/>
    <cellStyle name="RowTitles1-Detail 4 3 2 3 2 2" xfId="12253" xr:uid="{00000000-0005-0000-0000-0000194D0000}"/>
    <cellStyle name="RowTitles1-Detail 4 3 2 3 2 2 2" xfId="22653" xr:uid="{00000000-0005-0000-0000-00001A4D0000}"/>
    <cellStyle name="RowTitles1-Detail 4 3 2 3 2 2 2 2" xfId="34334" xr:uid="{00000000-0005-0000-0000-00001B4D0000}"/>
    <cellStyle name="RowTitles1-Detail 4 3 2 3 2 2 3" xfId="31534" xr:uid="{00000000-0005-0000-0000-00001C4D0000}"/>
    <cellStyle name="RowTitles1-Detail 4 3 2 3 2 3" xfId="15900" xr:uid="{00000000-0005-0000-0000-00001D4D0000}"/>
    <cellStyle name="RowTitles1-Detail 4 3 2 3 2 3 2" xfId="28566" xr:uid="{00000000-0005-0000-0000-00001E4D0000}"/>
    <cellStyle name="RowTitles1-Detail 4 3 2 3 2 3 2 2" xfId="37353" xr:uid="{00000000-0005-0000-0000-00001F4D0000}"/>
    <cellStyle name="RowTitles1-Detail 4 3 2 3 2 4" xfId="7124" xr:uid="{00000000-0005-0000-0000-0000204D0000}"/>
    <cellStyle name="RowTitles1-Detail 4 3 2 3 2 4 2" xfId="25570" xr:uid="{00000000-0005-0000-0000-0000214D0000}"/>
    <cellStyle name="RowTitles1-Detail 4 3 2 3 2 5" xfId="19843" xr:uid="{00000000-0005-0000-0000-0000224D0000}"/>
    <cellStyle name="RowTitles1-Detail 4 3 2 3 3" xfId="3837" xr:uid="{00000000-0005-0000-0000-0000234D0000}"/>
    <cellStyle name="RowTitles1-Detail 4 3 2 3 3 2" xfId="13463" xr:uid="{00000000-0005-0000-0000-0000244D0000}"/>
    <cellStyle name="RowTitles1-Detail 4 3 2 3 3 2 2" xfId="23824" xr:uid="{00000000-0005-0000-0000-0000254D0000}"/>
    <cellStyle name="RowTitles1-Detail 4 3 2 3 3 2 2 2" xfId="35159" xr:uid="{00000000-0005-0000-0000-0000264D0000}"/>
    <cellStyle name="RowTitles1-Detail 4 3 2 3 3 2 3" xfId="32553" xr:uid="{00000000-0005-0000-0000-0000274D0000}"/>
    <cellStyle name="RowTitles1-Detail 4 3 2 3 3 3" xfId="17057" xr:uid="{00000000-0005-0000-0000-0000284D0000}"/>
    <cellStyle name="RowTitles1-Detail 4 3 2 3 3 3 2" xfId="29723" xr:uid="{00000000-0005-0000-0000-0000294D0000}"/>
    <cellStyle name="RowTitles1-Detail 4 3 2 3 3 3 2 2" xfId="38501" xr:uid="{00000000-0005-0000-0000-00002A4D0000}"/>
    <cellStyle name="RowTitles1-Detail 4 3 2 3 3 4" xfId="8632" xr:uid="{00000000-0005-0000-0000-00002B4D0000}"/>
    <cellStyle name="RowTitles1-Detail 4 3 2 3 3 4 2" xfId="25535" xr:uid="{00000000-0005-0000-0000-00002C4D0000}"/>
    <cellStyle name="RowTitles1-Detail 4 3 2 3 3 5" xfId="24658" xr:uid="{00000000-0005-0000-0000-00002D4D0000}"/>
    <cellStyle name="RowTitles1-Detail 4 3 2 3 4" xfId="9428" xr:uid="{00000000-0005-0000-0000-00002E4D0000}"/>
    <cellStyle name="RowTitles1-Detail 4 3 2 3 4 2" xfId="18666" xr:uid="{00000000-0005-0000-0000-00002F4D0000}"/>
    <cellStyle name="RowTitles1-Detail 4 3 2 3 5" xfId="10775" xr:uid="{00000000-0005-0000-0000-0000304D0000}"/>
    <cellStyle name="RowTitles1-Detail 4 3 2 3 5 2" xfId="21240" xr:uid="{00000000-0005-0000-0000-0000314D0000}"/>
    <cellStyle name="RowTitles1-Detail 4 3 2 3 5 2 2" xfId="33500" xr:uid="{00000000-0005-0000-0000-0000324D0000}"/>
    <cellStyle name="RowTitles1-Detail 4 3 2 3 5 3" xfId="30632" xr:uid="{00000000-0005-0000-0000-0000334D0000}"/>
    <cellStyle name="RowTitles1-Detail 4 3 2 3 6" xfId="14460" xr:uid="{00000000-0005-0000-0000-0000344D0000}"/>
    <cellStyle name="RowTitles1-Detail 4 3 2 3 6 2" xfId="27153" xr:uid="{00000000-0005-0000-0000-0000354D0000}"/>
    <cellStyle name="RowTitles1-Detail 4 3 2 3 6 2 2" xfId="35990" xr:uid="{00000000-0005-0000-0000-0000364D0000}"/>
    <cellStyle name="RowTitles1-Detail 4 3 2 3 7" xfId="5583" xr:uid="{00000000-0005-0000-0000-0000374D0000}"/>
    <cellStyle name="RowTitles1-Detail 4 3 2 3 7 2" xfId="18490" xr:uid="{00000000-0005-0000-0000-0000384D0000}"/>
    <cellStyle name="RowTitles1-Detail 4 3 2 3 8" xfId="4624" xr:uid="{00000000-0005-0000-0000-0000394D0000}"/>
    <cellStyle name="RowTitles1-Detail 4 3 2 4" xfId="1292" xr:uid="{00000000-0005-0000-0000-00003A4D0000}"/>
    <cellStyle name="RowTitles1-Detail 4 3 2 4 2" xfId="2613" xr:uid="{00000000-0005-0000-0000-00003B4D0000}"/>
    <cellStyle name="RowTitles1-Detail 4 3 2 4 2 2" xfId="12254" xr:uid="{00000000-0005-0000-0000-00003C4D0000}"/>
    <cellStyle name="RowTitles1-Detail 4 3 2 4 2 2 2" xfId="22654" xr:uid="{00000000-0005-0000-0000-00003D4D0000}"/>
    <cellStyle name="RowTitles1-Detail 4 3 2 4 2 2 2 2" xfId="34335" xr:uid="{00000000-0005-0000-0000-00003E4D0000}"/>
    <cellStyle name="RowTitles1-Detail 4 3 2 4 2 2 3" xfId="31535" xr:uid="{00000000-0005-0000-0000-00003F4D0000}"/>
    <cellStyle name="RowTitles1-Detail 4 3 2 4 2 3" xfId="15901" xr:uid="{00000000-0005-0000-0000-0000404D0000}"/>
    <cellStyle name="RowTitles1-Detail 4 3 2 4 2 3 2" xfId="28567" xr:uid="{00000000-0005-0000-0000-0000414D0000}"/>
    <cellStyle name="RowTitles1-Detail 4 3 2 4 2 3 2 2" xfId="37354" xr:uid="{00000000-0005-0000-0000-0000424D0000}"/>
    <cellStyle name="RowTitles1-Detail 4 3 2 4 2 4" xfId="7483" xr:uid="{00000000-0005-0000-0000-0000434D0000}"/>
    <cellStyle name="RowTitles1-Detail 4 3 2 4 2 4 2" xfId="26011" xr:uid="{00000000-0005-0000-0000-0000444D0000}"/>
    <cellStyle name="RowTitles1-Detail 4 3 2 4 2 5" xfId="18247" xr:uid="{00000000-0005-0000-0000-0000454D0000}"/>
    <cellStyle name="RowTitles1-Detail 4 3 2 4 3" xfId="4070" xr:uid="{00000000-0005-0000-0000-0000464D0000}"/>
    <cellStyle name="RowTitles1-Detail 4 3 2 4 3 2" xfId="13692" xr:uid="{00000000-0005-0000-0000-0000474D0000}"/>
    <cellStyle name="RowTitles1-Detail 4 3 2 4 3 2 2" xfId="24044" xr:uid="{00000000-0005-0000-0000-0000484D0000}"/>
    <cellStyle name="RowTitles1-Detail 4 3 2 4 3 2 2 2" xfId="35308" xr:uid="{00000000-0005-0000-0000-0000494D0000}"/>
    <cellStyle name="RowTitles1-Detail 4 3 2 4 3 2 3" xfId="32725" xr:uid="{00000000-0005-0000-0000-00004A4D0000}"/>
    <cellStyle name="RowTitles1-Detail 4 3 2 4 3 3" xfId="17270" xr:uid="{00000000-0005-0000-0000-00004B4D0000}"/>
    <cellStyle name="RowTitles1-Detail 4 3 2 4 3 3 2" xfId="29936" xr:uid="{00000000-0005-0000-0000-00004C4D0000}"/>
    <cellStyle name="RowTitles1-Detail 4 3 2 4 3 3 2 2" xfId="38713" xr:uid="{00000000-0005-0000-0000-00004D4D0000}"/>
    <cellStyle name="RowTitles1-Detail 4 3 2 4 3 4" xfId="9806" xr:uid="{00000000-0005-0000-0000-00004E4D0000}"/>
    <cellStyle name="RowTitles1-Detail 4 3 2 4 3 4 2" xfId="18209" xr:uid="{00000000-0005-0000-0000-00004F4D0000}"/>
    <cellStyle name="RowTitles1-Detail 4 3 2 4 3 5" xfId="18973" xr:uid="{00000000-0005-0000-0000-0000504D0000}"/>
    <cellStyle name="RowTitles1-Detail 4 3 2 4 4" xfId="10963" xr:uid="{00000000-0005-0000-0000-0000514D0000}"/>
    <cellStyle name="RowTitles1-Detail 4 3 2 4 4 2" xfId="21403" xr:uid="{00000000-0005-0000-0000-0000524D0000}"/>
    <cellStyle name="RowTitles1-Detail 4 3 2 4 4 2 2" xfId="33593" xr:uid="{00000000-0005-0000-0000-0000534D0000}"/>
    <cellStyle name="RowTitles1-Detail 4 3 2 4 4 3" xfId="30740" xr:uid="{00000000-0005-0000-0000-0000544D0000}"/>
    <cellStyle name="RowTitles1-Detail 4 3 2 4 5" xfId="14670" xr:uid="{00000000-0005-0000-0000-0000554D0000}"/>
    <cellStyle name="RowTitles1-Detail 4 3 2 4 5 2" xfId="27355" xr:uid="{00000000-0005-0000-0000-0000564D0000}"/>
    <cellStyle name="RowTitles1-Detail 4 3 2 4 5 2 2" xfId="36184" xr:uid="{00000000-0005-0000-0000-0000574D0000}"/>
    <cellStyle name="RowTitles1-Detail 4 3 2 4 6" xfId="5938" xr:uid="{00000000-0005-0000-0000-0000584D0000}"/>
    <cellStyle name="RowTitles1-Detail 4 3 2 4 6 2" xfId="24595" xr:uid="{00000000-0005-0000-0000-0000594D0000}"/>
    <cellStyle name="RowTitles1-Detail 4 3 2 4 7" xfId="19309" xr:uid="{00000000-0005-0000-0000-00005A4D0000}"/>
    <cellStyle name="RowTitles1-Detail 4 3 2 5" xfId="1508" xr:uid="{00000000-0005-0000-0000-00005B4D0000}"/>
    <cellStyle name="RowTitles1-Detail 4 3 2 5 2" xfId="2614" xr:uid="{00000000-0005-0000-0000-00005C4D0000}"/>
    <cellStyle name="RowTitles1-Detail 4 3 2 5 2 2" xfId="12255" xr:uid="{00000000-0005-0000-0000-00005D4D0000}"/>
    <cellStyle name="RowTitles1-Detail 4 3 2 5 2 2 2" xfId="22655" xr:uid="{00000000-0005-0000-0000-00005E4D0000}"/>
    <cellStyle name="RowTitles1-Detail 4 3 2 5 2 2 2 2" xfId="34336" xr:uid="{00000000-0005-0000-0000-00005F4D0000}"/>
    <cellStyle name="RowTitles1-Detail 4 3 2 5 2 2 3" xfId="31536" xr:uid="{00000000-0005-0000-0000-0000604D0000}"/>
    <cellStyle name="RowTitles1-Detail 4 3 2 5 2 3" xfId="15902" xr:uid="{00000000-0005-0000-0000-0000614D0000}"/>
    <cellStyle name="RowTitles1-Detail 4 3 2 5 2 3 2" xfId="28568" xr:uid="{00000000-0005-0000-0000-0000624D0000}"/>
    <cellStyle name="RowTitles1-Detail 4 3 2 5 2 3 2 2" xfId="37355" xr:uid="{00000000-0005-0000-0000-0000634D0000}"/>
    <cellStyle name="RowTitles1-Detail 4 3 2 5 2 4" xfId="7484" xr:uid="{00000000-0005-0000-0000-0000644D0000}"/>
    <cellStyle name="RowTitles1-Detail 4 3 2 5 2 4 2" xfId="19653" xr:uid="{00000000-0005-0000-0000-0000654D0000}"/>
    <cellStyle name="RowTitles1-Detail 4 3 2 5 2 5" xfId="20285" xr:uid="{00000000-0005-0000-0000-0000664D0000}"/>
    <cellStyle name="RowTitles1-Detail 4 3 2 5 3" xfId="4286" xr:uid="{00000000-0005-0000-0000-0000674D0000}"/>
    <cellStyle name="RowTitles1-Detail 4 3 2 5 3 2" xfId="13908" xr:uid="{00000000-0005-0000-0000-0000684D0000}"/>
    <cellStyle name="RowTitles1-Detail 4 3 2 5 3 2 2" xfId="24250" xr:uid="{00000000-0005-0000-0000-0000694D0000}"/>
    <cellStyle name="RowTitles1-Detail 4 3 2 5 3 2 2 2" xfId="35448" xr:uid="{00000000-0005-0000-0000-00006A4D0000}"/>
    <cellStyle name="RowTitles1-Detail 4 3 2 5 3 2 3" xfId="32886" xr:uid="{00000000-0005-0000-0000-00006B4D0000}"/>
    <cellStyle name="RowTitles1-Detail 4 3 2 5 3 3" xfId="17468" xr:uid="{00000000-0005-0000-0000-00006C4D0000}"/>
    <cellStyle name="RowTitles1-Detail 4 3 2 5 3 3 2" xfId="30134" xr:uid="{00000000-0005-0000-0000-00006D4D0000}"/>
    <cellStyle name="RowTitles1-Detail 4 3 2 5 3 3 2 2" xfId="38911" xr:uid="{00000000-0005-0000-0000-00006E4D0000}"/>
    <cellStyle name="RowTitles1-Detail 4 3 2 5 3 4" xfId="9807" xr:uid="{00000000-0005-0000-0000-00006F4D0000}"/>
    <cellStyle name="RowTitles1-Detail 4 3 2 5 3 4 2" xfId="26415" xr:uid="{00000000-0005-0000-0000-0000704D0000}"/>
    <cellStyle name="RowTitles1-Detail 4 3 2 5 3 5" xfId="19501" xr:uid="{00000000-0005-0000-0000-0000714D0000}"/>
    <cellStyle name="RowTitles1-Detail 4 3 2 5 4" xfId="11179" xr:uid="{00000000-0005-0000-0000-0000724D0000}"/>
    <cellStyle name="RowTitles1-Detail 4 3 2 5 4 2" xfId="21610" xr:uid="{00000000-0005-0000-0000-0000734D0000}"/>
    <cellStyle name="RowTitles1-Detail 4 3 2 5 4 2 2" xfId="33733" xr:uid="{00000000-0005-0000-0000-0000744D0000}"/>
    <cellStyle name="RowTitles1-Detail 4 3 2 5 4 3" xfId="30901" xr:uid="{00000000-0005-0000-0000-0000754D0000}"/>
    <cellStyle name="RowTitles1-Detail 4 3 2 5 5" xfId="14886" xr:uid="{00000000-0005-0000-0000-0000764D0000}"/>
    <cellStyle name="RowTitles1-Detail 4 3 2 5 5 2" xfId="27563" xr:uid="{00000000-0005-0000-0000-0000774D0000}"/>
    <cellStyle name="RowTitles1-Detail 4 3 2 5 5 2 2" xfId="36382" xr:uid="{00000000-0005-0000-0000-0000784D0000}"/>
    <cellStyle name="RowTitles1-Detail 4 3 2 5 6" xfId="5939" xr:uid="{00000000-0005-0000-0000-0000794D0000}"/>
    <cellStyle name="RowTitles1-Detail 4 3 2 5 6 2" xfId="25096" xr:uid="{00000000-0005-0000-0000-00007A4D0000}"/>
    <cellStyle name="RowTitles1-Detail 4 3 2 5 7" xfId="18261" xr:uid="{00000000-0005-0000-0000-00007B4D0000}"/>
    <cellStyle name="RowTitles1-Detail 4 3 2 6" xfId="1710" xr:uid="{00000000-0005-0000-0000-00007C4D0000}"/>
    <cellStyle name="RowTitles1-Detail 4 3 2 6 2" xfId="2615" xr:uid="{00000000-0005-0000-0000-00007D4D0000}"/>
    <cellStyle name="RowTitles1-Detail 4 3 2 6 2 2" xfId="12256" xr:uid="{00000000-0005-0000-0000-00007E4D0000}"/>
    <cellStyle name="RowTitles1-Detail 4 3 2 6 2 2 2" xfId="22656" xr:uid="{00000000-0005-0000-0000-00007F4D0000}"/>
    <cellStyle name="RowTitles1-Detail 4 3 2 6 2 2 2 2" xfId="34337" xr:uid="{00000000-0005-0000-0000-0000804D0000}"/>
    <cellStyle name="RowTitles1-Detail 4 3 2 6 2 2 3" xfId="31537" xr:uid="{00000000-0005-0000-0000-0000814D0000}"/>
    <cellStyle name="RowTitles1-Detail 4 3 2 6 2 3" xfId="15903" xr:uid="{00000000-0005-0000-0000-0000824D0000}"/>
    <cellStyle name="RowTitles1-Detail 4 3 2 6 2 3 2" xfId="28569" xr:uid="{00000000-0005-0000-0000-0000834D0000}"/>
    <cellStyle name="RowTitles1-Detail 4 3 2 6 2 3 2 2" xfId="37356" xr:uid="{00000000-0005-0000-0000-0000844D0000}"/>
    <cellStyle name="RowTitles1-Detail 4 3 2 6 2 4" xfId="7485" xr:uid="{00000000-0005-0000-0000-0000854D0000}"/>
    <cellStyle name="RowTitles1-Detail 4 3 2 6 2 4 2" xfId="19252" xr:uid="{00000000-0005-0000-0000-0000864D0000}"/>
    <cellStyle name="RowTitles1-Detail 4 3 2 6 2 5" xfId="19677" xr:uid="{00000000-0005-0000-0000-0000874D0000}"/>
    <cellStyle name="RowTitles1-Detail 4 3 2 6 3" xfId="4488" xr:uid="{00000000-0005-0000-0000-0000884D0000}"/>
    <cellStyle name="RowTitles1-Detail 4 3 2 6 3 2" xfId="14110" xr:uid="{00000000-0005-0000-0000-0000894D0000}"/>
    <cellStyle name="RowTitles1-Detail 4 3 2 6 3 2 2" xfId="24442" xr:uid="{00000000-0005-0000-0000-00008A4D0000}"/>
    <cellStyle name="RowTitles1-Detail 4 3 2 6 3 2 2 2" xfId="35579" xr:uid="{00000000-0005-0000-0000-00008B4D0000}"/>
    <cellStyle name="RowTitles1-Detail 4 3 2 6 3 2 3" xfId="33038" xr:uid="{00000000-0005-0000-0000-00008C4D0000}"/>
    <cellStyle name="RowTitles1-Detail 4 3 2 6 3 3" xfId="17655" xr:uid="{00000000-0005-0000-0000-00008D4D0000}"/>
    <cellStyle name="RowTitles1-Detail 4 3 2 6 3 3 2" xfId="30321" xr:uid="{00000000-0005-0000-0000-00008E4D0000}"/>
    <cellStyle name="RowTitles1-Detail 4 3 2 6 3 3 2 2" xfId="39098" xr:uid="{00000000-0005-0000-0000-00008F4D0000}"/>
    <cellStyle name="RowTitles1-Detail 4 3 2 6 3 4" xfId="9808" xr:uid="{00000000-0005-0000-0000-0000904D0000}"/>
    <cellStyle name="RowTitles1-Detail 4 3 2 6 3 4 2" xfId="19866" xr:uid="{00000000-0005-0000-0000-0000914D0000}"/>
    <cellStyle name="RowTitles1-Detail 4 3 2 6 3 5" xfId="26478" xr:uid="{00000000-0005-0000-0000-0000924D0000}"/>
    <cellStyle name="RowTitles1-Detail 4 3 2 6 4" xfId="11381" xr:uid="{00000000-0005-0000-0000-0000934D0000}"/>
    <cellStyle name="RowTitles1-Detail 4 3 2 6 4 2" xfId="21806" xr:uid="{00000000-0005-0000-0000-0000944D0000}"/>
    <cellStyle name="RowTitles1-Detail 4 3 2 6 4 2 2" xfId="33864" xr:uid="{00000000-0005-0000-0000-0000954D0000}"/>
    <cellStyle name="RowTitles1-Detail 4 3 2 6 4 3" xfId="31053" xr:uid="{00000000-0005-0000-0000-0000964D0000}"/>
    <cellStyle name="RowTitles1-Detail 4 3 2 6 5" xfId="15088" xr:uid="{00000000-0005-0000-0000-0000974D0000}"/>
    <cellStyle name="RowTitles1-Detail 4 3 2 6 5 2" xfId="27757" xr:uid="{00000000-0005-0000-0000-0000984D0000}"/>
    <cellStyle name="RowTitles1-Detail 4 3 2 6 5 2 2" xfId="36569" xr:uid="{00000000-0005-0000-0000-0000994D0000}"/>
    <cellStyle name="RowTitles1-Detail 4 3 2 6 6" xfId="5940" xr:uid="{00000000-0005-0000-0000-00009A4D0000}"/>
    <cellStyle name="RowTitles1-Detail 4 3 2 6 6 2" xfId="24670" xr:uid="{00000000-0005-0000-0000-00009B4D0000}"/>
    <cellStyle name="RowTitles1-Detail 4 3 2 6 7" xfId="18942" xr:uid="{00000000-0005-0000-0000-00009C4D0000}"/>
    <cellStyle name="RowTitles1-Detail 4 3 2 7" xfId="2610" xr:uid="{00000000-0005-0000-0000-00009D4D0000}"/>
    <cellStyle name="RowTitles1-Detail 4 3 2 7 2" xfId="12251" xr:uid="{00000000-0005-0000-0000-00009E4D0000}"/>
    <cellStyle name="RowTitles1-Detail 4 3 2 7 2 2" xfId="22651" xr:uid="{00000000-0005-0000-0000-00009F4D0000}"/>
    <cellStyle name="RowTitles1-Detail 4 3 2 7 2 2 2" xfId="34332" xr:uid="{00000000-0005-0000-0000-0000A04D0000}"/>
    <cellStyle name="RowTitles1-Detail 4 3 2 7 2 3" xfId="31532" xr:uid="{00000000-0005-0000-0000-0000A14D0000}"/>
    <cellStyle name="RowTitles1-Detail 4 3 2 7 3" xfId="15898" xr:uid="{00000000-0005-0000-0000-0000A24D0000}"/>
    <cellStyle name="RowTitles1-Detail 4 3 2 7 3 2" xfId="28564" xr:uid="{00000000-0005-0000-0000-0000A34D0000}"/>
    <cellStyle name="RowTitles1-Detail 4 3 2 7 3 2 2" xfId="37351" xr:uid="{00000000-0005-0000-0000-0000A44D0000}"/>
    <cellStyle name="RowTitles1-Detail 4 3 2 7 4" xfId="6465" xr:uid="{00000000-0005-0000-0000-0000A54D0000}"/>
    <cellStyle name="RowTitles1-Detail 4 3 2 7 4 2" xfId="26257" xr:uid="{00000000-0005-0000-0000-0000A64D0000}"/>
    <cellStyle name="RowTitles1-Detail 4 3 2 7 5" xfId="25181" xr:uid="{00000000-0005-0000-0000-0000A74D0000}"/>
    <cellStyle name="RowTitles1-Detail 4 3 2 8" xfId="8062" xr:uid="{00000000-0005-0000-0000-0000A84D0000}"/>
    <cellStyle name="RowTitles1-Detail 4 3 2 8 2" xfId="18444" xr:uid="{00000000-0005-0000-0000-0000A94D0000}"/>
    <cellStyle name="RowTitles1-Detail 4 3 2 9" xfId="10300" xr:uid="{00000000-0005-0000-0000-0000AA4D0000}"/>
    <cellStyle name="RowTitles1-Detail 4 3 2 9 2" xfId="18893" xr:uid="{00000000-0005-0000-0000-0000AB4D0000}"/>
    <cellStyle name="RowTitles1-Detail 4 3 2 9 2 2" xfId="33206" xr:uid="{00000000-0005-0000-0000-0000AC4D0000}"/>
    <cellStyle name="RowTitles1-Detail 4 3 2_STUD aligned by INSTIT" xfId="5004" xr:uid="{00000000-0005-0000-0000-0000AD4D0000}"/>
    <cellStyle name="RowTitles1-Detail 4 3 3" xfId="486" xr:uid="{00000000-0005-0000-0000-0000AE4D0000}"/>
    <cellStyle name="RowTitles1-Detail 4 3 3 2" xfId="842" xr:uid="{00000000-0005-0000-0000-0000AF4D0000}"/>
    <cellStyle name="RowTitles1-Detail 4 3 3 2 2" xfId="2617" xr:uid="{00000000-0005-0000-0000-0000B04D0000}"/>
    <cellStyle name="RowTitles1-Detail 4 3 3 2 2 2" xfId="12258" xr:uid="{00000000-0005-0000-0000-0000B14D0000}"/>
    <cellStyle name="RowTitles1-Detail 4 3 3 2 2 2 2" xfId="22658" xr:uid="{00000000-0005-0000-0000-0000B24D0000}"/>
    <cellStyle name="RowTitles1-Detail 4 3 3 2 2 2 2 2" xfId="34339" xr:uid="{00000000-0005-0000-0000-0000B34D0000}"/>
    <cellStyle name="RowTitles1-Detail 4 3 3 2 2 2 3" xfId="31539" xr:uid="{00000000-0005-0000-0000-0000B44D0000}"/>
    <cellStyle name="RowTitles1-Detail 4 3 3 2 2 3" xfId="15905" xr:uid="{00000000-0005-0000-0000-0000B54D0000}"/>
    <cellStyle name="RowTitles1-Detail 4 3 3 2 2 3 2" xfId="28571" xr:uid="{00000000-0005-0000-0000-0000B64D0000}"/>
    <cellStyle name="RowTitles1-Detail 4 3 3 2 2 3 2 2" xfId="37358" xr:uid="{00000000-0005-0000-0000-0000B74D0000}"/>
    <cellStyle name="RowTitles1-Detail 4 3 3 2 2 4" xfId="6786" xr:uid="{00000000-0005-0000-0000-0000B84D0000}"/>
    <cellStyle name="RowTitles1-Detail 4 3 3 2 2 4 2" xfId="19123" xr:uid="{00000000-0005-0000-0000-0000B94D0000}"/>
    <cellStyle name="RowTitles1-Detail 4 3 3 2 2 5" xfId="19245" xr:uid="{00000000-0005-0000-0000-0000BA4D0000}"/>
    <cellStyle name="RowTitles1-Detail 4 3 3 2 3" xfId="3623" xr:uid="{00000000-0005-0000-0000-0000BB4D0000}"/>
    <cellStyle name="RowTitles1-Detail 4 3 3 2 3 2" xfId="13251" xr:uid="{00000000-0005-0000-0000-0000BC4D0000}"/>
    <cellStyle name="RowTitles1-Detail 4 3 3 2 3 2 2" xfId="23618" xr:uid="{00000000-0005-0000-0000-0000BD4D0000}"/>
    <cellStyle name="RowTitles1-Detail 4 3 3 2 3 2 2 2" xfId="35030" xr:uid="{00000000-0005-0000-0000-0000BE4D0000}"/>
    <cellStyle name="RowTitles1-Detail 4 3 3 2 3 2 3" xfId="32402" xr:uid="{00000000-0005-0000-0000-0000BF4D0000}"/>
    <cellStyle name="RowTitles1-Detail 4 3 3 2 3 3" xfId="16857" xr:uid="{00000000-0005-0000-0000-0000C04D0000}"/>
    <cellStyle name="RowTitles1-Detail 4 3 3 2 3 3 2" xfId="29523" xr:uid="{00000000-0005-0000-0000-0000C14D0000}"/>
    <cellStyle name="RowTitles1-Detail 4 3 3 2 3 3 2 2" xfId="38303" xr:uid="{00000000-0005-0000-0000-0000C24D0000}"/>
    <cellStyle name="RowTitles1-Detail 4 3 3 2 3 4" xfId="8292" xr:uid="{00000000-0005-0000-0000-0000C34D0000}"/>
    <cellStyle name="RowTitles1-Detail 4 3 3 2 3 4 2" xfId="20448" xr:uid="{00000000-0005-0000-0000-0000C44D0000}"/>
    <cellStyle name="RowTitles1-Detail 4 3 3 2 3 5" xfId="26728" xr:uid="{00000000-0005-0000-0000-0000C54D0000}"/>
    <cellStyle name="RowTitles1-Detail 4 3 3 2 4" xfId="9084" xr:uid="{00000000-0005-0000-0000-0000C64D0000}"/>
    <cellStyle name="RowTitles1-Detail 4 3 3 2 4 2" xfId="20818" xr:uid="{00000000-0005-0000-0000-0000C74D0000}"/>
    <cellStyle name="RowTitles1-Detail 4 3 3 2 5" xfId="10596" xr:uid="{00000000-0005-0000-0000-0000C84D0000}"/>
    <cellStyle name="RowTitles1-Detail 4 3 3 2 5 2" xfId="21080" xr:uid="{00000000-0005-0000-0000-0000C94D0000}"/>
    <cellStyle name="RowTitles1-Detail 4 3 3 2 5 2 2" xfId="33417" xr:uid="{00000000-0005-0000-0000-0000CA4D0000}"/>
    <cellStyle name="RowTitles1-Detail 4 3 3 2 5 3" xfId="30531" xr:uid="{00000000-0005-0000-0000-0000CB4D0000}"/>
    <cellStyle name="RowTitles1-Detail 4 3 3 2 6" xfId="14257" xr:uid="{00000000-0005-0000-0000-0000CC4D0000}"/>
    <cellStyle name="RowTitles1-Detail 4 3 3 2 6 2" xfId="26958" xr:uid="{00000000-0005-0000-0000-0000CD4D0000}"/>
    <cellStyle name="RowTitles1-Detail 4 3 3 2 6 2 2" xfId="35801" xr:uid="{00000000-0005-0000-0000-0000CE4D0000}"/>
    <cellStyle name="RowTitles1-Detail 4 3 3 2 7" xfId="5314" xr:uid="{00000000-0005-0000-0000-0000CF4D0000}"/>
    <cellStyle name="RowTitles1-Detail 4 3 3 2 7 2" xfId="24634" xr:uid="{00000000-0005-0000-0000-0000D04D0000}"/>
    <cellStyle name="RowTitles1-Detail 4 3 3 2 8" xfId="26813" xr:uid="{00000000-0005-0000-0000-0000D14D0000}"/>
    <cellStyle name="RowTitles1-Detail 4 3 3 3" xfId="1121" xr:uid="{00000000-0005-0000-0000-0000D24D0000}"/>
    <cellStyle name="RowTitles1-Detail 4 3 3 3 2" xfId="2618" xr:uid="{00000000-0005-0000-0000-0000D34D0000}"/>
    <cellStyle name="RowTitles1-Detail 4 3 3 3 2 2" xfId="12259" xr:uid="{00000000-0005-0000-0000-0000D44D0000}"/>
    <cellStyle name="RowTitles1-Detail 4 3 3 3 2 2 2" xfId="22659" xr:uid="{00000000-0005-0000-0000-0000D54D0000}"/>
    <cellStyle name="RowTitles1-Detail 4 3 3 3 2 2 2 2" xfId="34340" xr:uid="{00000000-0005-0000-0000-0000D64D0000}"/>
    <cellStyle name="RowTitles1-Detail 4 3 3 3 2 2 3" xfId="31540" xr:uid="{00000000-0005-0000-0000-0000D74D0000}"/>
    <cellStyle name="RowTitles1-Detail 4 3 3 3 2 3" xfId="15906" xr:uid="{00000000-0005-0000-0000-0000D84D0000}"/>
    <cellStyle name="RowTitles1-Detail 4 3 3 3 2 3 2" xfId="28572" xr:uid="{00000000-0005-0000-0000-0000D94D0000}"/>
    <cellStyle name="RowTitles1-Detail 4 3 3 3 2 3 2 2" xfId="37359" xr:uid="{00000000-0005-0000-0000-0000DA4D0000}"/>
    <cellStyle name="RowTitles1-Detail 4 3 3 3 2 4" xfId="6960" xr:uid="{00000000-0005-0000-0000-0000DB4D0000}"/>
    <cellStyle name="RowTitles1-Detail 4 3 3 3 2 4 2" xfId="20362" xr:uid="{00000000-0005-0000-0000-0000DC4D0000}"/>
    <cellStyle name="RowTitles1-Detail 4 3 3 3 2 5" xfId="18381" xr:uid="{00000000-0005-0000-0000-0000DD4D0000}"/>
    <cellStyle name="RowTitles1-Detail 4 3 3 3 3" xfId="3899" xr:uid="{00000000-0005-0000-0000-0000DE4D0000}"/>
    <cellStyle name="RowTitles1-Detail 4 3 3 3 3 2" xfId="13522" xr:uid="{00000000-0005-0000-0000-0000DF4D0000}"/>
    <cellStyle name="RowTitles1-Detail 4 3 3 3 3 2 2" xfId="23882" xr:uid="{00000000-0005-0000-0000-0000E04D0000}"/>
    <cellStyle name="RowTitles1-Detail 4 3 3 3 3 2 2 2" xfId="35195" xr:uid="{00000000-0005-0000-0000-0000E14D0000}"/>
    <cellStyle name="RowTitles1-Detail 4 3 3 3 3 2 3" xfId="32595" xr:uid="{00000000-0005-0000-0000-0000E24D0000}"/>
    <cellStyle name="RowTitles1-Detail 4 3 3 3 3 3" xfId="17112" xr:uid="{00000000-0005-0000-0000-0000E34D0000}"/>
    <cellStyle name="RowTitles1-Detail 4 3 3 3 3 3 2" xfId="29778" xr:uid="{00000000-0005-0000-0000-0000E44D0000}"/>
    <cellStyle name="RowTitles1-Detail 4 3 3 3 3 3 2 2" xfId="38556" xr:uid="{00000000-0005-0000-0000-0000E54D0000}"/>
    <cellStyle name="RowTitles1-Detail 4 3 3 3 3 4" xfId="8468" xr:uid="{00000000-0005-0000-0000-0000E64D0000}"/>
    <cellStyle name="RowTitles1-Detail 4 3 3 3 3 4 2" xfId="26331" xr:uid="{00000000-0005-0000-0000-0000E74D0000}"/>
    <cellStyle name="RowTitles1-Detail 4 3 3 3 3 5" xfId="24697" xr:uid="{00000000-0005-0000-0000-0000E84D0000}"/>
    <cellStyle name="RowTitles1-Detail 4 3 3 3 4" xfId="9263" xr:uid="{00000000-0005-0000-0000-0000E94D0000}"/>
    <cellStyle name="RowTitles1-Detail 4 3 3 3 4 2" xfId="20796" xr:uid="{00000000-0005-0000-0000-0000EA4D0000}"/>
    <cellStyle name="RowTitles1-Detail 4 3 3 3 5" xfId="14504" xr:uid="{00000000-0005-0000-0000-0000EB4D0000}"/>
    <cellStyle name="RowTitles1-Detail 4 3 3 3 5 2" xfId="27195" xr:uid="{00000000-0005-0000-0000-0000EC4D0000}"/>
    <cellStyle name="RowTitles1-Detail 4 3 3 3 5 2 2" xfId="36031" xr:uid="{00000000-0005-0000-0000-0000ED4D0000}"/>
    <cellStyle name="RowTitles1-Detail 4 3 3 4" xfId="1350" xr:uid="{00000000-0005-0000-0000-0000EE4D0000}"/>
    <cellStyle name="RowTitles1-Detail 4 3 3 4 2" xfId="2619" xr:uid="{00000000-0005-0000-0000-0000EF4D0000}"/>
    <cellStyle name="RowTitles1-Detail 4 3 3 4 2 2" xfId="12260" xr:uid="{00000000-0005-0000-0000-0000F04D0000}"/>
    <cellStyle name="RowTitles1-Detail 4 3 3 4 2 2 2" xfId="22660" xr:uid="{00000000-0005-0000-0000-0000F14D0000}"/>
    <cellStyle name="RowTitles1-Detail 4 3 3 4 2 2 2 2" xfId="34341" xr:uid="{00000000-0005-0000-0000-0000F24D0000}"/>
    <cellStyle name="RowTitles1-Detail 4 3 3 4 2 2 3" xfId="31541" xr:uid="{00000000-0005-0000-0000-0000F34D0000}"/>
    <cellStyle name="RowTitles1-Detail 4 3 3 4 2 3" xfId="15907" xr:uid="{00000000-0005-0000-0000-0000F44D0000}"/>
    <cellStyle name="RowTitles1-Detail 4 3 3 4 2 3 2" xfId="28573" xr:uid="{00000000-0005-0000-0000-0000F54D0000}"/>
    <cellStyle name="RowTitles1-Detail 4 3 3 4 2 3 2 2" xfId="37360" xr:uid="{00000000-0005-0000-0000-0000F64D0000}"/>
    <cellStyle name="RowTitles1-Detail 4 3 3 4 2 4" xfId="7486" xr:uid="{00000000-0005-0000-0000-0000F74D0000}"/>
    <cellStyle name="RowTitles1-Detail 4 3 3 4 2 4 2" xfId="27475" xr:uid="{00000000-0005-0000-0000-0000F84D0000}"/>
    <cellStyle name="RowTitles1-Detail 4 3 3 4 2 5" xfId="25330" xr:uid="{00000000-0005-0000-0000-0000F94D0000}"/>
    <cellStyle name="RowTitles1-Detail 4 3 3 4 3" xfId="4128" xr:uid="{00000000-0005-0000-0000-0000FA4D0000}"/>
    <cellStyle name="RowTitles1-Detail 4 3 3 4 3 2" xfId="13750" xr:uid="{00000000-0005-0000-0000-0000FB4D0000}"/>
    <cellStyle name="RowTitles1-Detail 4 3 3 4 3 2 2" xfId="24100" xr:uid="{00000000-0005-0000-0000-0000FC4D0000}"/>
    <cellStyle name="RowTitles1-Detail 4 3 3 4 3 2 2 2" xfId="35344" xr:uid="{00000000-0005-0000-0000-0000FD4D0000}"/>
    <cellStyle name="RowTitles1-Detail 4 3 3 4 3 2 3" xfId="32767" xr:uid="{00000000-0005-0000-0000-0000FE4D0000}"/>
    <cellStyle name="RowTitles1-Detail 4 3 3 4 3 3" xfId="17325" xr:uid="{00000000-0005-0000-0000-0000FF4D0000}"/>
    <cellStyle name="RowTitles1-Detail 4 3 3 4 3 3 2" xfId="29991" xr:uid="{00000000-0005-0000-0000-0000004E0000}"/>
    <cellStyle name="RowTitles1-Detail 4 3 3 4 3 3 2 2" xfId="38768" xr:uid="{00000000-0005-0000-0000-0000014E0000}"/>
    <cellStyle name="RowTitles1-Detail 4 3 3 4 3 4" xfId="9809" xr:uid="{00000000-0005-0000-0000-0000024E0000}"/>
    <cellStyle name="RowTitles1-Detail 4 3 3 4 3 4 2" xfId="17759" xr:uid="{00000000-0005-0000-0000-0000034E0000}"/>
    <cellStyle name="RowTitles1-Detail 4 3 3 4 3 5" xfId="20817" xr:uid="{00000000-0005-0000-0000-0000044E0000}"/>
    <cellStyle name="RowTitles1-Detail 4 3 3 4 4" xfId="11021" xr:uid="{00000000-0005-0000-0000-0000054E0000}"/>
    <cellStyle name="RowTitles1-Detail 4 3 3 4 4 2" xfId="21458" xr:uid="{00000000-0005-0000-0000-0000064E0000}"/>
    <cellStyle name="RowTitles1-Detail 4 3 3 4 4 2 2" xfId="33629" xr:uid="{00000000-0005-0000-0000-0000074E0000}"/>
    <cellStyle name="RowTitles1-Detail 4 3 3 4 4 3" xfId="30782" xr:uid="{00000000-0005-0000-0000-0000084E0000}"/>
    <cellStyle name="RowTitles1-Detail 4 3 3 4 5" xfId="14728" xr:uid="{00000000-0005-0000-0000-0000094E0000}"/>
    <cellStyle name="RowTitles1-Detail 4 3 3 4 5 2" xfId="27411" xr:uid="{00000000-0005-0000-0000-00000A4E0000}"/>
    <cellStyle name="RowTitles1-Detail 4 3 3 4 5 2 2" xfId="36239" xr:uid="{00000000-0005-0000-0000-00000B4E0000}"/>
    <cellStyle name="RowTitles1-Detail 4 3 3 4 6" xfId="5941" xr:uid="{00000000-0005-0000-0000-00000C4E0000}"/>
    <cellStyle name="RowTitles1-Detail 4 3 3 4 6 2" xfId="24680" xr:uid="{00000000-0005-0000-0000-00000D4E0000}"/>
    <cellStyle name="RowTitles1-Detail 4 3 3 4 7" xfId="20903" xr:uid="{00000000-0005-0000-0000-00000E4E0000}"/>
    <cellStyle name="RowTitles1-Detail 4 3 3 5" xfId="1566" xr:uid="{00000000-0005-0000-0000-00000F4E0000}"/>
    <cellStyle name="RowTitles1-Detail 4 3 3 5 2" xfId="2620" xr:uid="{00000000-0005-0000-0000-0000104E0000}"/>
    <cellStyle name="RowTitles1-Detail 4 3 3 5 2 2" xfId="12261" xr:uid="{00000000-0005-0000-0000-0000114E0000}"/>
    <cellStyle name="RowTitles1-Detail 4 3 3 5 2 2 2" xfId="22661" xr:uid="{00000000-0005-0000-0000-0000124E0000}"/>
    <cellStyle name="RowTitles1-Detail 4 3 3 5 2 2 2 2" xfId="34342" xr:uid="{00000000-0005-0000-0000-0000134E0000}"/>
    <cellStyle name="RowTitles1-Detail 4 3 3 5 2 2 3" xfId="31542" xr:uid="{00000000-0005-0000-0000-0000144E0000}"/>
    <cellStyle name="RowTitles1-Detail 4 3 3 5 2 3" xfId="15908" xr:uid="{00000000-0005-0000-0000-0000154E0000}"/>
    <cellStyle name="RowTitles1-Detail 4 3 3 5 2 3 2" xfId="28574" xr:uid="{00000000-0005-0000-0000-0000164E0000}"/>
    <cellStyle name="RowTitles1-Detail 4 3 3 5 2 3 2 2" xfId="37361" xr:uid="{00000000-0005-0000-0000-0000174E0000}"/>
    <cellStyle name="RowTitles1-Detail 4 3 3 5 2 4" xfId="7487" xr:uid="{00000000-0005-0000-0000-0000184E0000}"/>
    <cellStyle name="RowTitles1-Detail 4 3 3 5 2 4 2" xfId="22246" xr:uid="{00000000-0005-0000-0000-0000194E0000}"/>
    <cellStyle name="RowTitles1-Detail 4 3 3 5 2 5" xfId="26577" xr:uid="{00000000-0005-0000-0000-00001A4E0000}"/>
    <cellStyle name="RowTitles1-Detail 4 3 3 5 3" xfId="4344" xr:uid="{00000000-0005-0000-0000-00001B4E0000}"/>
    <cellStyle name="RowTitles1-Detail 4 3 3 5 3 2" xfId="13966" xr:uid="{00000000-0005-0000-0000-00001C4E0000}"/>
    <cellStyle name="RowTitles1-Detail 4 3 3 5 3 2 2" xfId="24305" xr:uid="{00000000-0005-0000-0000-00001D4E0000}"/>
    <cellStyle name="RowTitles1-Detail 4 3 3 5 3 2 2 2" xfId="35484" xr:uid="{00000000-0005-0000-0000-00001E4E0000}"/>
    <cellStyle name="RowTitles1-Detail 4 3 3 5 3 2 3" xfId="32928" xr:uid="{00000000-0005-0000-0000-00001F4E0000}"/>
    <cellStyle name="RowTitles1-Detail 4 3 3 5 3 3" xfId="17523" xr:uid="{00000000-0005-0000-0000-0000204E0000}"/>
    <cellStyle name="RowTitles1-Detail 4 3 3 5 3 3 2" xfId="30189" xr:uid="{00000000-0005-0000-0000-0000214E0000}"/>
    <cellStyle name="RowTitles1-Detail 4 3 3 5 3 3 2 2" xfId="38966" xr:uid="{00000000-0005-0000-0000-0000224E0000}"/>
    <cellStyle name="RowTitles1-Detail 4 3 3 5 3 4" xfId="9810" xr:uid="{00000000-0005-0000-0000-0000234E0000}"/>
    <cellStyle name="RowTitles1-Detail 4 3 3 5 3 4 2" xfId="26323" xr:uid="{00000000-0005-0000-0000-0000244E0000}"/>
    <cellStyle name="RowTitles1-Detail 4 3 3 5 3 5" xfId="18316" xr:uid="{00000000-0005-0000-0000-0000254E0000}"/>
    <cellStyle name="RowTitles1-Detail 4 3 3 5 4" xfId="11237" xr:uid="{00000000-0005-0000-0000-0000264E0000}"/>
    <cellStyle name="RowTitles1-Detail 4 3 3 5 4 2" xfId="21666" xr:uid="{00000000-0005-0000-0000-0000274E0000}"/>
    <cellStyle name="RowTitles1-Detail 4 3 3 5 4 2 2" xfId="33769" xr:uid="{00000000-0005-0000-0000-0000284E0000}"/>
    <cellStyle name="RowTitles1-Detail 4 3 3 5 4 3" xfId="30943" xr:uid="{00000000-0005-0000-0000-0000294E0000}"/>
    <cellStyle name="RowTitles1-Detail 4 3 3 5 5" xfId="14944" xr:uid="{00000000-0005-0000-0000-00002A4E0000}"/>
    <cellStyle name="RowTitles1-Detail 4 3 3 5 5 2" xfId="27618" xr:uid="{00000000-0005-0000-0000-00002B4E0000}"/>
    <cellStyle name="RowTitles1-Detail 4 3 3 5 5 2 2" xfId="36437" xr:uid="{00000000-0005-0000-0000-00002C4E0000}"/>
    <cellStyle name="RowTitles1-Detail 4 3 3 5 6" xfId="5942" xr:uid="{00000000-0005-0000-0000-00002D4E0000}"/>
    <cellStyle name="RowTitles1-Detail 4 3 3 5 6 2" xfId="19662" xr:uid="{00000000-0005-0000-0000-00002E4E0000}"/>
    <cellStyle name="RowTitles1-Detail 4 3 3 5 7" xfId="5338" xr:uid="{00000000-0005-0000-0000-00002F4E0000}"/>
    <cellStyle name="RowTitles1-Detail 4 3 3 6" xfId="1768" xr:uid="{00000000-0005-0000-0000-0000304E0000}"/>
    <cellStyle name="RowTitles1-Detail 4 3 3 6 2" xfId="2621" xr:uid="{00000000-0005-0000-0000-0000314E0000}"/>
    <cellStyle name="RowTitles1-Detail 4 3 3 6 2 2" xfId="12262" xr:uid="{00000000-0005-0000-0000-0000324E0000}"/>
    <cellStyle name="RowTitles1-Detail 4 3 3 6 2 2 2" xfId="22662" xr:uid="{00000000-0005-0000-0000-0000334E0000}"/>
    <cellStyle name="RowTitles1-Detail 4 3 3 6 2 2 2 2" xfId="34343" xr:uid="{00000000-0005-0000-0000-0000344E0000}"/>
    <cellStyle name="RowTitles1-Detail 4 3 3 6 2 2 3" xfId="31543" xr:uid="{00000000-0005-0000-0000-0000354E0000}"/>
    <cellStyle name="RowTitles1-Detail 4 3 3 6 2 3" xfId="15909" xr:uid="{00000000-0005-0000-0000-0000364E0000}"/>
    <cellStyle name="RowTitles1-Detail 4 3 3 6 2 3 2" xfId="28575" xr:uid="{00000000-0005-0000-0000-0000374E0000}"/>
    <cellStyle name="RowTitles1-Detail 4 3 3 6 2 3 2 2" xfId="37362" xr:uid="{00000000-0005-0000-0000-0000384E0000}"/>
    <cellStyle name="RowTitles1-Detail 4 3 3 6 2 4" xfId="7488" xr:uid="{00000000-0005-0000-0000-0000394E0000}"/>
    <cellStyle name="RowTitles1-Detail 4 3 3 6 2 4 2" xfId="18183" xr:uid="{00000000-0005-0000-0000-00003A4E0000}"/>
    <cellStyle name="RowTitles1-Detail 4 3 3 6 2 5" xfId="4882" xr:uid="{00000000-0005-0000-0000-00003B4E0000}"/>
    <cellStyle name="RowTitles1-Detail 4 3 3 6 3" xfId="4546" xr:uid="{00000000-0005-0000-0000-00003C4E0000}"/>
    <cellStyle name="RowTitles1-Detail 4 3 3 6 3 2" xfId="14168" xr:uid="{00000000-0005-0000-0000-00003D4E0000}"/>
    <cellStyle name="RowTitles1-Detail 4 3 3 6 3 2 2" xfId="24498" xr:uid="{00000000-0005-0000-0000-00003E4E0000}"/>
    <cellStyle name="RowTitles1-Detail 4 3 3 6 3 2 2 2" xfId="35615" xr:uid="{00000000-0005-0000-0000-00003F4E0000}"/>
    <cellStyle name="RowTitles1-Detail 4 3 3 6 3 2 3" xfId="33080" xr:uid="{00000000-0005-0000-0000-0000404E0000}"/>
    <cellStyle name="RowTitles1-Detail 4 3 3 6 3 3" xfId="17710" xr:uid="{00000000-0005-0000-0000-0000414E0000}"/>
    <cellStyle name="RowTitles1-Detail 4 3 3 6 3 3 2" xfId="30376" xr:uid="{00000000-0005-0000-0000-0000424E0000}"/>
    <cellStyle name="RowTitles1-Detail 4 3 3 6 3 3 2 2" xfId="39153" xr:uid="{00000000-0005-0000-0000-0000434E0000}"/>
    <cellStyle name="RowTitles1-Detail 4 3 3 6 3 4" xfId="9811" xr:uid="{00000000-0005-0000-0000-0000444E0000}"/>
    <cellStyle name="RowTitles1-Detail 4 3 3 6 3 4 2" xfId="25534" xr:uid="{00000000-0005-0000-0000-0000454E0000}"/>
    <cellStyle name="RowTitles1-Detail 4 3 3 6 3 5" xfId="19812" xr:uid="{00000000-0005-0000-0000-0000464E0000}"/>
    <cellStyle name="RowTitles1-Detail 4 3 3 6 4" xfId="11439" xr:uid="{00000000-0005-0000-0000-0000474E0000}"/>
    <cellStyle name="RowTitles1-Detail 4 3 3 6 4 2" xfId="21862" xr:uid="{00000000-0005-0000-0000-0000484E0000}"/>
    <cellStyle name="RowTitles1-Detail 4 3 3 6 4 2 2" xfId="33900" xr:uid="{00000000-0005-0000-0000-0000494E0000}"/>
    <cellStyle name="RowTitles1-Detail 4 3 3 6 4 3" xfId="31095" xr:uid="{00000000-0005-0000-0000-00004A4E0000}"/>
    <cellStyle name="RowTitles1-Detail 4 3 3 6 5" xfId="15146" xr:uid="{00000000-0005-0000-0000-00004B4E0000}"/>
    <cellStyle name="RowTitles1-Detail 4 3 3 6 5 2" xfId="27813" xr:uid="{00000000-0005-0000-0000-00004C4E0000}"/>
    <cellStyle name="RowTitles1-Detail 4 3 3 6 5 2 2" xfId="36624" xr:uid="{00000000-0005-0000-0000-00004D4E0000}"/>
    <cellStyle name="RowTitles1-Detail 4 3 3 6 6" xfId="5943" xr:uid="{00000000-0005-0000-0000-00004E4E0000}"/>
    <cellStyle name="RowTitles1-Detail 4 3 3 6 6 2" xfId="19081" xr:uid="{00000000-0005-0000-0000-00004F4E0000}"/>
    <cellStyle name="RowTitles1-Detail 4 3 3 6 7" xfId="25761" xr:uid="{00000000-0005-0000-0000-0000504E0000}"/>
    <cellStyle name="RowTitles1-Detail 4 3 3 7" xfId="2616" xr:uid="{00000000-0005-0000-0000-0000514E0000}"/>
    <cellStyle name="RowTitles1-Detail 4 3 3 7 2" xfId="12257" xr:uid="{00000000-0005-0000-0000-0000524E0000}"/>
    <cellStyle name="RowTitles1-Detail 4 3 3 7 2 2" xfId="22657" xr:uid="{00000000-0005-0000-0000-0000534E0000}"/>
    <cellStyle name="RowTitles1-Detail 4 3 3 7 2 2 2" xfId="34338" xr:uid="{00000000-0005-0000-0000-0000544E0000}"/>
    <cellStyle name="RowTitles1-Detail 4 3 3 7 2 3" xfId="31538" xr:uid="{00000000-0005-0000-0000-0000554E0000}"/>
    <cellStyle name="RowTitles1-Detail 4 3 3 7 3" xfId="15904" xr:uid="{00000000-0005-0000-0000-0000564E0000}"/>
    <cellStyle name="RowTitles1-Detail 4 3 3 7 3 2" xfId="28570" xr:uid="{00000000-0005-0000-0000-0000574E0000}"/>
    <cellStyle name="RowTitles1-Detail 4 3 3 7 3 2 2" xfId="37357" xr:uid="{00000000-0005-0000-0000-0000584E0000}"/>
    <cellStyle name="RowTitles1-Detail 4 3 3 7 4" xfId="6522" xr:uid="{00000000-0005-0000-0000-0000594E0000}"/>
    <cellStyle name="RowTitles1-Detail 4 3 3 7 4 2" xfId="19175" xr:uid="{00000000-0005-0000-0000-00005A4E0000}"/>
    <cellStyle name="RowTitles1-Detail 4 3 3 7 5" xfId="20415" xr:uid="{00000000-0005-0000-0000-00005B4E0000}"/>
    <cellStyle name="RowTitles1-Detail 4 3 3 8" xfId="3357" xr:uid="{00000000-0005-0000-0000-00005C4E0000}"/>
    <cellStyle name="RowTitles1-Detail 4 3 3 8 2" xfId="12998" xr:uid="{00000000-0005-0000-0000-00005D4E0000}"/>
    <cellStyle name="RowTitles1-Detail 4 3 3 8 2 2" xfId="23367" xr:uid="{00000000-0005-0000-0000-00005E4E0000}"/>
    <cellStyle name="RowTitles1-Detail 4 3 3 8 2 2 2" xfId="34881" xr:uid="{00000000-0005-0000-0000-00005F4E0000}"/>
    <cellStyle name="RowTitles1-Detail 4 3 3 8 2 3" xfId="32230" xr:uid="{00000000-0005-0000-0000-0000604E0000}"/>
    <cellStyle name="RowTitles1-Detail 4 3 3 8 3" xfId="16610" xr:uid="{00000000-0005-0000-0000-0000614E0000}"/>
    <cellStyle name="RowTitles1-Detail 4 3 3 8 3 2" xfId="29276" xr:uid="{00000000-0005-0000-0000-0000624E0000}"/>
    <cellStyle name="RowTitles1-Detail 4 3 3 8 3 2 2" xfId="38063" xr:uid="{00000000-0005-0000-0000-0000634E0000}"/>
    <cellStyle name="RowTitles1-Detail 4 3 3 8 4" xfId="8839" xr:uid="{00000000-0005-0000-0000-0000644E0000}"/>
    <cellStyle name="RowTitles1-Detail 4 3 3 8 4 2" xfId="18443" xr:uid="{00000000-0005-0000-0000-0000654E0000}"/>
    <cellStyle name="RowTitles1-Detail 4 3 3 8 5" xfId="25445" xr:uid="{00000000-0005-0000-0000-0000664E0000}"/>
    <cellStyle name="RowTitles1-Detail 4 3 3 9" xfId="10321" xr:uid="{00000000-0005-0000-0000-0000674E0000}"/>
    <cellStyle name="RowTitles1-Detail 4 3 3 9 2" xfId="26654" xr:uid="{00000000-0005-0000-0000-0000684E0000}"/>
    <cellStyle name="RowTitles1-Detail 4 3 3 9 2 2" xfId="35766" xr:uid="{00000000-0005-0000-0000-0000694E0000}"/>
    <cellStyle name="RowTitles1-Detail 4 3 3_STUD aligned by INSTIT" xfId="5005" xr:uid="{00000000-0005-0000-0000-00006A4E0000}"/>
    <cellStyle name="RowTitles1-Detail 4 3 4" xfId="520" xr:uid="{00000000-0005-0000-0000-00006B4E0000}"/>
    <cellStyle name="RowTitles1-Detail 4 3 4 2" xfId="876" xr:uid="{00000000-0005-0000-0000-00006C4E0000}"/>
    <cellStyle name="RowTitles1-Detail 4 3 4 2 2" xfId="2623" xr:uid="{00000000-0005-0000-0000-00006D4E0000}"/>
    <cellStyle name="RowTitles1-Detail 4 3 4 2 2 2" xfId="12264" xr:uid="{00000000-0005-0000-0000-00006E4E0000}"/>
    <cellStyle name="RowTitles1-Detail 4 3 4 2 2 2 2" xfId="22664" xr:uid="{00000000-0005-0000-0000-00006F4E0000}"/>
    <cellStyle name="RowTitles1-Detail 4 3 4 2 2 2 2 2" xfId="34345" xr:uid="{00000000-0005-0000-0000-0000704E0000}"/>
    <cellStyle name="RowTitles1-Detail 4 3 4 2 2 2 3" xfId="31545" xr:uid="{00000000-0005-0000-0000-0000714E0000}"/>
    <cellStyle name="RowTitles1-Detail 4 3 4 2 2 3" xfId="15911" xr:uid="{00000000-0005-0000-0000-0000724E0000}"/>
    <cellStyle name="RowTitles1-Detail 4 3 4 2 2 3 2" xfId="28577" xr:uid="{00000000-0005-0000-0000-0000734E0000}"/>
    <cellStyle name="RowTitles1-Detail 4 3 4 2 2 3 2 2" xfId="37364" xr:uid="{00000000-0005-0000-0000-0000744E0000}"/>
    <cellStyle name="RowTitles1-Detail 4 3 4 2 2 4" xfId="6818" xr:uid="{00000000-0005-0000-0000-0000754E0000}"/>
    <cellStyle name="RowTitles1-Detail 4 3 4 2 2 4 2" xfId="24832" xr:uid="{00000000-0005-0000-0000-0000764E0000}"/>
    <cellStyle name="RowTitles1-Detail 4 3 4 2 2 5" xfId="26330" xr:uid="{00000000-0005-0000-0000-0000774E0000}"/>
    <cellStyle name="RowTitles1-Detail 4 3 4 2 3" xfId="3657" xr:uid="{00000000-0005-0000-0000-0000784E0000}"/>
    <cellStyle name="RowTitles1-Detail 4 3 4 2 3 2" xfId="13284" xr:uid="{00000000-0005-0000-0000-0000794E0000}"/>
    <cellStyle name="RowTitles1-Detail 4 3 4 2 3 2 2" xfId="23650" xr:uid="{00000000-0005-0000-0000-00007A4E0000}"/>
    <cellStyle name="RowTitles1-Detail 4 3 4 2 3 2 2 2" xfId="35056" xr:uid="{00000000-0005-0000-0000-00007B4E0000}"/>
    <cellStyle name="RowTitles1-Detail 4 3 4 2 3 2 3" xfId="32432" xr:uid="{00000000-0005-0000-0000-00007C4E0000}"/>
    <cellStyle name="RowTitles1-Detail 4 3 4 2 3 3" xfId="16890" xr:uid="{00000000-0005-0000-0000-00007D4E0000}"/>
    <cellStyle name="RowTitles1-Detail 4 3 4 2 3 3 2" xfId="29556" xr:uid="{00000000-0005-0000-0000-00007E4E0000}"/>
    <cellStyle name="RowTitles1-Detail 4 3 4 2 3 3 2 2" xfId="38335" xr:uid="{00000000-0005-0000-0000-00007F4E0000}"/>
    <cellStyle name="RowTitles1-Detail 4 3 4 2 3 4" xfId="8324" xr:uid="{00000000-0005-0000-0000-0000804E0000}"/>
    <cellStyle name="RowTitles1-Detail 4 3 4 2 3 4 2" xfId="19718" xr:uid="{00000000-0005-0000-0000-0000814E0000}"/>
    <cellStyle name="RowTitles1-Detail 4 3 4 2 3 5" xfId="25615" xr:uid="{00000000-0005-0000-0000-0000824E0000}"/>
    <cellStyle name="RowTitles1-Detail 4 3 4 2 4" xfId="9117" xr:uid="{00000000-0005-0000-0000-0000834E0000}"/>
    <cellStyle name="RowTitles1-Detail 4 3 4 2 4 2" xfId="20169" xr:uid="{00000000-0005-0000-0000-0000844E0000}"/>
    <cellStyle name="RowTitles1-Detail 4 3 4 2 5" xfId="10628" xr:uid="{00000000-0005-0000-0000-0000854E0000}"/>
    <cellStyle name="RowTitles1-Detail 4 3 4 2 5 2" xfId="21111" xr:uid="{00000000-0005-0000-0000-0000864E0000}"/>
    <cellStyle name="RowTitles1-Detail 4 3 4 2 5 2 2" xfId="33443" xr:uid="{00000000-0005-0000-0000-0000874E0000}"/>
    <cellStyle name="RowTitles1-Detail 4 3 4 2 5 3" xfId="30561" xr:uid="{00000000-0005-0000-0000-0000884E0000}"/>
    <cellStyle name="RowTitles1-Detail 4 3 4 2 6" xfId="14288" xr:uid="{00000000-0005-0000-0000-0000894E0000}"/>
    <cellStyle name="RowTitles1-Detail 4 3 4 2 6 2" xfId="26989" xr:uid="{00000000-0005-0000-0000-00008A4E0000}"/>
    <cellStyle name="RowTitles1-Detail 4 3 4 2 6 2 2" xfId="35831" xr:uid="{00000000-0005-0000-0000-00008B4E0000}"/>
    <cellStyle name="RowTitles1-Detail 4 3 4 3" xfId="1155" xr:uid="{00000000-0005-0000-0000-00008C4E0000}"/>
    <cellStyle name="RowTitles1-Detail 4 3 4 3 2" xfId="2624" xr:uid="{00000000-0005-0000-0000-00008D4E0000}"/>
    <cellStyle name="RowTitles1-Detail 4 3 4 3 2 2" xfId="12265" xr:uid="{00000000-0005-0000-0000-00008E4E0000}"/>
    <cellStyle name="RowTitles1-Detail 4 3 4 3 2 2 2" xfId="22665" xr:uid="{00000000-0005-0000-0000-00008F4E0000}"/>
    <cellStyle name="RowTitles1-Detail 4 3 4 3 2 2 2 2" xfId="34346" xr:uid="{00000000-0005-0000-0000-0000904E0000}"/>
    <cellStyle name="RowTitles1-Detail 4 3 4 3 2 2 3" xfId="31546" xr:uid="{00000000-0005-0000-0000-0000914E0000}"/>
    <cellStyle name="RowTitles1-Detail 4 3 4 3 2 3" xfId="15912" xr:uid="{00000000-0005-0000-0000-0000924E0000}"/>
    <cellStyle name="RowTitles1-Detail 4 3 4 3 2 3 2" xfId="28578" xr:uid="{00000000-0005-0000-0000-0000934E0000}"/>
    <cellStyle name="RowTitles1-Detail 4 3 4 3 2 3 2 2" xfId="37365" xr:uid="{00000000-0005-0000-0000-0000944E0000}"/>
    <cellStyle name="RowTitles1-Detail 4 3 4 3 2 4" xfId="6992" xr:uid="{00000000-0005-0000-0000-0000954E0000}"/>
    <cellStyle name="RowTitles1-Detail 4 3 4 3 2 4 2" xfId="20745" xr:uid="{00000000-0005-0000-0000-0000964E0000}"/>
    <cellStyle name="RowTitles1-Detail 4 3 4 3 2 5" xfId="25712" xr:uid="{00000000-0005-0000-0000-0000974E0000}"/>
    <cellStyle name="RowTitles1-Detail 4 3 4 3 3" xfId="3933" xr:uid="{00000000-0005-0000-0000-0000984E0000}"/>
    <cellStyle name="RowTitles1-Detail 4 3 4 3 3 2" xfId="13555" xr:uid="{00000000-0005-0000-0000-0000994E0000}"/>
    <cellStyle name="RowTitles1-Detail 4 3 4 3 3 2 2" xfId="23915" xr:uid="{00000000-0005-0000-0000-00009A4E0000}"/>
    <cellStyle name="RowTitles1-Detail 4 3 4 3 3 2 2 2" xfId="35221" xr:uid="{00000000-0005-0000-0000-00009B4E0000}"/>
    <cellStyle name="RowTitles1-Detail 4 3 4 3 3 2 3" xfId="32625" xr:uid="{00000000-0005-0000-0000-00009C4E0000}"/>
    <cellStyle name="RowTitles1-Detail 4 3 4 3 3 3" xfId="17145" xr:uid="{00000000-0005-0000-0000-00009D4E0000}"/>
    <cellStyle name="RowTitles1-Detail 4 3 4 3 3 3 2" xfId="29811" xr:uid="{00000000-0005-0000-0000-00009E4E0000}"/>
    <cellStyle name="RowTitles1-Detail 4 3 4 3 3 3 2 2" xfId="38588" xr:uid="{00000000-0005-0000-0000-00009F4E0000}"/>
    <cellStyle name="RowTitles1-Detail 4 3 4 3 3 4" xfId="8500" xr:uid="{00000000-0005-0000-0000-0000A04E0000}"/>
    <cellStyle name="RowTitles1-Detail 4 3 4 3 3 4 2" xfId="18354" xr:uid="{00000000-0005-0000-0000-0000A14E0000}"/>
    <cellStyle name="RowTitles1-Detail 4 3 4 3 3 5" xfId="18065" xr:uid="{00000000-0005-0000-0000-0000A24E0000}"/>
    <cellStyle name="RowTitles1-Detail 4 3 4 3 4" xfId="9296" xr:uid="{00000000-0005-0000-0000-0000A34E0000}"/>
    <cellStyle name="RowTitles1-Detail 4 3 4 3 4 2" xfId="18350" xr:uid="{00000000-0005-0000-0000-0000A44E0000}"/>
    <cellStyle name="RowTitles1-Detail 4 3 4 3 5" xfId="14533" xr:uid="{00000000-0005-0000-0000-0000A54E0000}"/>
    <cellStyle name="RowTitles1-Detail 4 3 4 3 5 2" xfId="27224" xr:uid="{00000000-0005-0000-0000-0000A64E0000}"/>
    <cellStyle name="RowTitles1-Detail 4 3 4 3 5 2 2" xfId="36059" xr:uid="{00000000-0005-0000-0000-0000A74E0000}"/>
    <cellStyle name="RowTitles1-Detail 4 3 4 3 6" xfId="5460" xr:uid="{00000000-0005-0000-0000-0000A84E0000}"/>
    <cellStyle name="RowTitles1-Detail 4 3 4 3 6 2" xfId="26733" xr:uid="{00000000-0005-0000-0000-0000A94E0000}"/>
    <cellStyle name="RowTitles1-Detail 4 3 4 3 7" xfId="20407" xr:uid="{00000000-0005-0000-0000-0000AA4E0000}"/>
    <cellStyle name="RowTitles1-Detail 4 3 4 4" xfId="1383" xr:uid="{00000000-0005-0000-0000-0000AB4E0000}"/>
    <cellStyle name="RowTitles1-Detail 4 3 4 4 2" xfId="2625" xr:uid="{00000000-0005-0000-0000-0000AC4E0000}"/>
    <cellStyle name="RowTitles1-Detail 4 3 4 4 2 2" xfId="12266" xr:uid="{00000000-0005-0000-0000-0000AD4E0000}"/>
    <cellStyle name="RowTitles1-Detail 4 3 4 4 2 2 2" xfId="22666" xr:uid="{00000000-0005-0000-0000-0000AE4E0000}"/>
    <cellStyle name="RowTitles1-Detail 4 3 4 4 2 2 2 2" xfId="34347" xr:uid="{00000000-0005-0000-0000-0000AF4E0000}"/>
    <cellStyle name="RowTitles1-Detail 4 3 4 4 2 2 3" xfId="31547" xr:uid="{00000000-0005-0000-0000-0000B04E0000}"/>
    <cellStyle name="RowTitles1-Detail 4 3 4 4 2 3" xfId="15913" xr:uid="{00000000-0005-0000-0000-0000B14E0000}"/>
    <cellStyle name="RowTitles1-Detail 4 3 4 4 2 3 2" xfId="28579" xr:uid="{00000000-0005-0000-0000-0000B24E0000}"/>
    <cellStyle name="RowTitles1-Detail 4 3 4 4 2 3 2 2" xfId="37366" xr:uid="{00000000-0005-0000-0000-0000B34E0000}"/>
    <cellStyle name="RowTitles1-Detail 4 3 4 4 2 4" xfId="7162" xr:uid="{00000000-0005-0000-0000-0000B44E0000}"/>
    <cellStyle name="RowTitles1-Detail 4 3 4 4 2 4 2" xfId="18233" xr:uid="{00000000-0005-0000-0000-0000B54E0000}"/>
    <cellStyle name="RowTitles1-Detail 4 3 4 4 2 5" xfId="19937" xr:uid="{00000000-0005-0000-0000-0000B64E0000}"/>
    <cellStyle name="RowTitles1-Detail 4 3 4 4 3" xfId="4161" xr:uid="{00000000-0005-0000-0000-0000B74E0000}"/>
    <cellStyle name="RowTitles1-Detail 4 3 4 4 3 2" xfId="13783" xr:uid="{00000000-0005-0000-0000-0000B84E0000}"/>
    <cellStyle name="RowTitles1-Detail 4 3 4 4 3 2 2" xfId="24132" xr:uid="{00000000-0005-0000-0000-0000B94E0000}"/>
    <cellStyle name="RowTitles1-Detail 4 3 4 4 3 2 2 2" xfId="35370" xr:uid="{00000000-0005-0000-0000-0000BA4E0000}"/>
    <cellStyle name="RowTitles1-Detail 4 3 4 4 3 2 3" xfId="32797" xr:uid="{00000000-0005-0000-0000-0000BB4E0000}"/>
    <cellStyle name="RowTitles1-Detail 4 3 4 4 3 3" xfId="17357" xr:uid="{00000000-0005-0000-0000-0000BC4E0000}"/>
    <cellStyle name="RowTitles1-Detail 4 3 4 4 3 3 2" xfId="30023" xr:uid="{00000000-0005-0000-0000-0000BD4E0000}"/>
    <cellStyle name="RowTitles1-Detail 4 3 4 4 3 3 2 2" xfId="38800" xr:uid="{00000000-0005-0000-0000-0000BE4E0000}"/>
    <cellStyle name="RowTitles1-Detail 4 3 4 4 3 4" xfId="8670" xr:uid="{00000000-0005-0000-0000-0000BF4E0000}"/>
    <cellStyle name="RowTitles1-Detail 4 3 4 4 3 4 2" xfId="25275" xr:uid="{00000000-0005-0000-0000-0000C04E0000}"/>
    <cellStyle name="RowTitles1-Detail 4 3 4 4 3 5" xfId="25896" xr:uid="{00000000-0005-0000-0000-0000C14E0000}"/>
    <cellStyle name="RowTitles1-Detail 4 3 4 4 4" xfId="9465" xr:uid="{00000000-0005-0000-0000-0000C24E0000}"/>
    <cellStyle name="RowTitles1-Detail 4 3 4 4 4 2" xfId="18691" xr:uid="{00000000-0005-0000-0000-0000C34E0000}"/>
    <cellStyle name="RowTitles1-Detail 4 3 4 4 5" xfId="11054" xr:uid="{00000000-0005-0000-0000-0000C44E0000}"/>
    <cellStyle name="RowTitles1-Detail 4 3 4 4 5 2" xfId="21491" xr:uid="{00000000-0005-0000-0000-0000C54E0000}"/>
    <cellStyle name="RowTitles1-Detail 4 3 4 4 5 2 2" xfId="33655" xr:uid="{00000000-0005-0000-0000-0000C64E0000}"/>
    <cellStyle name="RowTitles1-Detail 4 3 4 4 5 3" xfId="30812" xr:uid="{00000000-0005-0000-0000-0000C74E0000}"/>
    <cellStyle name="RowTitles1-Detail 4 3 4 4 6" xfId="14761" xr:uid="{00000000-0005-0000-0000-0000C84E0000}"/>
    <cellStyle name="RowTitles1-Detail 4 3 4 4 6 2" xfId="27444" xr:uid="{00000000-0005-0000-0000-0000C94E0000}"/>
    <cellStyle name="RowTitles1-Detail 4 3 4 4 6 2 2" xfId="36271" xr:uid="{00000000-0005-0000-0000-0000CA4E0000}"/>
    <cellStyle name="RowTitles1-Detail 4 3 4 4 7" xfId="5621" xr:uid="{00000000-0005-0000-0000-0000CB4E0000}"/>
    <cellStyle name="RowTitles1-Detail 4 3 4 4 7 2" xfId="26818" xr:uid="{00000000-0005-0000-0000-0000CC4E0000}"/>
    <cellStyle name="RowTitles1-Detail 4 3 4 4 8" xfId="4665" xr:uid="{00000000-0005-0000-0000-0000CD4E0000}"/>
    <cellStyle name="RowTitles1-Detail 4 3 4 5" xfId="1599" xr:uid="{00000000-0005-0000-0000-0000CE4E0000}"/>
    <cellStyle name="RowTitles1-Detail 4 3 4 5 2" xfId="2626" xr:uid="{00000000-0005-0000-0000-0000CF4E0000}"/>
    <cellStyle name="RowTitles1-Detail 4 3 4 5 2 2" xfId="12267" xr:uid="{00000000-0005-0000-0000-0000D04E0000}"/>
    <cellStyle name="RowTitles1-Detail 4 3 4 5 2 2 2" xfId="22667" xr:uid="{00000000-0005-0000-0000-0000D14E0000}"/>
    <cellStyle name="RowTitles1-Detail 4 3 4 5 2 2 2 2" xfId="34348" xr:uid="{00000000-0005-0000-0000-0000D24E0000}"/>
    <cellStyle name="RowTitles1-Detail 4 3 4 5 2 2 3" xfId="31548" xr:uid="{00000000-0005-0000-0000-0000D34E0000}"/>
    <cellStyle name="RowTitles1-Detail 4 3 4 5 2 3" xfId="15914" xr:uid="{00000000-0005-0000-0000-0000D44E0000}"/>
    <cellStyle name="RowTitles1-Detail 4 3 4 5 2 3 2" xfId="28580" xr:uid="{00000000-0005-0000-0000-0000D54E0000}"/>
    <cellStyle name="RowTitles1-Detail 4 3 4 5 2 3 2 2" xfId="37367" xr:uid="{00000000-0005-0000-0000-0000D64E0000}"/>
    <cellStyle name="RowTitles1-Detail 4 3 4 5 2 4" xfId="7489" xr:uid="{00000000-0005-0000-0000-0000D74E0000}"/>
    <cellStyle name="RowTitles1-Detail 4 3 4 5 2 4 2" xfId="26676" xr:uid="{00000000-0005-0000-0000-0000D84E0000}"/>
    <cellStyle name="RowTitles1-Detail 4 3 4 5 2 5" xfId="20310" xr:uid="{00000000-0005-0000-0000-0000D94E0000}"/>
    <cellStyle name="RowTitles1-Detail 4 3 4 5 3" xfId="4377" xr:uid="{00000000-0005-0000-0000-0000DA4E0000}"/>
    <cellStyle name="RowTitles1-Detail 4 3 4 5 3 2" xfId="13999" xr:uid="{00000000-0005-0000-0000-0000DB4E0000}"/>
    <cellStyle name="RowTitles1-Detail 4 3 4 5 3 2 2" xfId="24338" xr:uid="{00000000-0005-0000-0000-0000DC4E0000}"/>
    <cellStyle name="RowTitles1-Detail 4 3 4 5 3 2 2 2" xfId="35510" xr:uid="{00000000-0005-0000-0000-0000DD4E0000}"/>
    <cellStyle name="RowTitles1-Detail 4 3 4 5 3 2 3" xfId="32958" xr:uid="{00000000-0005-0000-0000-0000DE4E0000}"/>
    <cellStyle name="RowTitles1-Detail 4 3 4 5 3 3" xfId="17555" xr:uid="{00000000-0005-0000-0000-0000DF4E0000}"/>
    <cellStyle name="RowTitles1-Detail 4 3 4 5 3 3 2" xfId="30221" xr:uid="{00000000-0005-0000-0000-0000E04E0000}"/>
    <cellStyle name="RowTitles1-Detail 4 3 4 5 3 3 2 2" xfId="38998" xr:uid="{00000000-0005-0000-0000-0000E14E0000}"/>
    <cellStyle name="RowTitles1-Detail 4 3 4 5 3 4" xfId="9812" xr:uid="{00000000-0005-0000-0000-0000E24E0000}"/>
    <cellStyle name="RowTitles1-Detail 4 3 4 5 3 4 2" xfId="18297" xr:uid="{00000000-0005-0000-0000-0000E34E0000}"/>
    <cellStyle name="RowTitles1-Detail 4 3 4 5 3 5" xfId="26294" xr:uid="{00000000-0005-0000-0000-0000E44E0000}"/>
    <cellStyle name="RowTitles1-Detail 4 3 4 5 4" xfId="11270" xr:uid="{00000000-0005-0000-0000-0000E54E0000}"/>
    <cellStyle name="RowTitles1-Detail 4 3 4 5 4 2" xfId="21699" xr:uid="{00000000-0005-0000-0000-0000E64E0000}"/>
    <cellStyle name="RowTitles1-Detail 4 3 4 5 4 2 2" xfId="33795" xr:uid="{00000000-0005-0000-0000-0000E74E0000}"/>
    <cellStyle name="RowTitles1-Detail 4 3 4 5 4 3" xfId="30973" xr:uid="{00000000-0005-0000-0000-0000E84E0000}"/>
    <cellStyle name="RowTitles1-Detail 4 3 4 5 5" xfId="14977" xr:uid="{00000000-0005-0000-0000-0000E94E0000}"/>
    <cellStyle name="RowTitles1-Detail 4 3 4 5 5 2" xfId="27651" xr:uid="{00000000-0005-0000-0000-0000EA4E0000}"/>
    <cellStyle name="RowTitles1-Detail 4 3 4 5 5 2 2" xfId="36469" xr:uid="{00000000-0005-0000-0000-0000EB4E0000}"/>
    <cellStyle name="RowTitles1-Detail 4 3 4 5 6" xfId="5944" xr:uid="{00000000-0005-0000-0000-0000EC4E0000}"/>
    <cellStyle name="RowTitles1-Detail 4 3 4 5 6 2" xfId="24894" xr:uid="{00000000-0005-0000-0000-0000ED4E0000}"/>
    <cellStyle name="RowTitles1-Detail 4 3 4 5 7" xfId="20271" xr:uid="{00000000-0005-0000-0000-0000EE4E0000}"/>
    <cellStyle name="RowTitles1-Detail 4 3 4 6" xfId="1801" xr:uid="{00000000-0005-0000-0000-0000EF4E0000}"/>
    <cellStyle name="RowTitles1-Detail 4 3 4 6 2" xfId="2627" xr:uid="{00000000-0005-0000-0000-0000F04E0000}"/>
    <cellStyle name="RowTitles1-Detail 4 3 4 6 2 2" xfId="12268" xr:uid="{00000000-0005-0000-0000-0000F14E0000}"/>
    <cellStyle name="RowTitles1-Detail 4 3 4 6 2 2 2" xfId="22668" xr:uid="{00000000-0005-0000-0000-0000F24E0000}"/>
    <cellStyle name="RowTitles1-Detail 4 3 4 6 2 2 2 2" xfId="34349" xr:uid="{00000000-0005-0000-0000-0000F34E0000}"/>
    <cellStyle name="RowTitles1-Detail 4 3 4 6 2 2 3" xfId="31549" xr:uid="{00000000-0005-0000-0000-0000F44E0000}"/>
    <cellStyle name="RowTitles1-Detail 4 3 4 6 2 3" xfId="15915" xr:uid="{00000000-0005-0000-0000-0000F54E0000}"/>
    <cellStyle name="RowTitles1-Detail 4 3 4 6 2 3 2" xfId="28581" xr:uid="{00000000-0005-0000-0000-0000F64E0000}"/>
    <cellStyle name="RowTitles1-Detail 4 3 4 6 2 3 2 2" xfId="37368" xr:uid="{00000000-0005-0000-0000-0000F74E0000}"/>
    <cellStyle name="RowTitles1-Detail 4 3 4 6 2 4" xfId="7490" xr:uid="{00000000-0005-0000-0000-0000F84E0000}"/>
    <cellStyle name="RowTitles1-Detail 4 3 4 6 2 4 2" xfId="19153" xr:uid="{00000000-0005-0000-0000-0000F94E0000}"/>
    <cellStyle name="RowTitles1-Detail 4 3 4 6 2 5" xfId="19152" xr:uid="{00000000-0005-0000-0000-0000FA4E0000}"/>
    <cellStyle name="RowTitles1-Detail 4 3 4 6 3" xfId="4579" xr:uid="{00000000-0005-0000-0000-0000FB4E0000}"/>
    <cellStyle name="RowTitles1-Detail 4 3 4 6 3 2" xfId="14201" xr:uid="{00000000-0005-0000-0000-0000FC4E0000}"/>
    <cellStyle name="RowTitles1-Detail 4 3 4 6 3 2 2" xfId="24530" xr:uid="{00000000-0005-0000-0000-0000FD4E0000}"/>
    <cellStyle name="RowTitles1-Detail 4 3 4 6 3 2 2 2" xfId="35641" xr:uid="{00000000-0005-0000-0000-0000FE4E0000}"/>
    <cellStyle name="RowTitles1-Detail 4 3 4 6 3 2 3" xfId="33110" xr:uid="{00000000-0005-0000-0000-0000FF4E0000}"/>
    <cellStyle name="RowTitles1-Detail 4 3 4 6 3 3" xfId="17742" xr:uid="{00000000-0005-0000-0000-0000004F0000}"/>
    <cellStyle name="RowTitles1-Detail 4 3 4 6 3 3 2" xfId="30408" xr:uid="{00000000-0005-0000-0000-0000014F0000}"/>
    <cellStyle name="RowTitles1-Detail 4 3 4 6 3 3 2 2" xfId="39185" xr:uid="{00000000-0005-0000-0000-0000024F0000}"/>
    <cellStyle name="RowTitles1-Detail 4 3 4 6 3 4" xfId="9813" xr:uid="{00000000-0005-0000-0000-0000034F0000}"/>
    <cellStyle name="RowTitles1-Detail 4 3 4 6 3 4 2" xfId="25037" xr:uid="{00000000-0005-0000-0000-0000044F0000}"/>
    <cellStyle name="RowTitles1-Detail 4 3 4 6 3 5" xfId="18362" xr:uid="{00000000-0005-0000-0000-0000054F0000}"/>
    <cellStyle name="RowTitles1-Detail 4 3 4 6 4" xfId="11472" xr:uid="{00000000-0005-0000-0000-0000064F0000}"/>
    <cellStyle name="RowTitles1-Detail 4 3 4 6 4 2" xfId="21895" xr:uid="{00000000-0005-0000-0000-0000074F0000}"/>
    <cellStyle name="RowTitles1-Detail 4 3 4 6 4 2 2" xfId="33926" xr:uid="{00000000-0005-0000-0000-0000084F0000}"/>
    <cellStyle name="RowTitles1-Detail 4 3 4 6 4 3" xfId="31125" xr:uid="{00000000-0005-0000-0000-0000094F0000}"/>
    <cellStyle name="RowTitles1-Detail 4 3 4 6 5" xfId="15179" xr:uid="{00000000-0005-0000-0000-00000A4F0000}"/>
    <cellStyle name="RowTitles1-Detail 4 3 4 6 5 2" xfId="27846" xr:uid="{00000000-0005-0000-0000-00000B4F0000}"/>
    <cellStyle name="RowTitles1-Detail 4 3 4 6 5 2 2" xfId="36656" xr:uid="{00000000-0005-0000-0000-00000C4F0000}"/>
    <cellStyle name="RowTitles1-Detail 4 3 4 6 6" xfId="5945" xr:uid="{00000000-0005-0000-0000-00000D4F0000}"/>
    <cellStyle name="RowTitles1-Detail 4 3 4 6 6 2" xfId="19468" xr:uid="{00000000-0005-0000-0000-00000E4F0000}"/>
    <cellStyle name="RowTitles1-Detail 4 3 4 6 7" xfId="22225" xr:uid="{00000000-0005-0000-0000-00000F4F0000}"/>
    <cellStyle name="RowTitles1-Detail 4 3 4 7" xfId="2622" xr:uid="{00000000-0005-0000-0000-0000104F0000}"/>
    <cellStyle name="RowTitles1-Detail 4 3 4 7 2" xfId="12263" xr:uid="{00000000-0005-0000-0000-0000114F0000}"/>
    <cellStyle name="RowTitles1-Detail 4 3 4 7 2 2" xfId="22663" xr:uid="{00000000-0005-0000-0000-0000124F0000}"/>
    <cellStyle name="RowTitles1-Detail 4 3 4 7 2 2 2" xfId="34344" xr:uid="{00000000-0005-0000-0000-0000134F0000}"/>
    <cellStyle name="RowTitles1-Detail 4 3 4 7 2 3" xfId="31544" xr:uid="{00000000-0005-0000-0000-0000144F0000}"/>
    <cellStyle name="RowTitles1-Detail 4 3 4 7 3" xfId="15910" xr:uid="{00000000-0005-0000-0000-0000154F0000}"/>
    <cellStyle name="RowTitles1-Detail 4 3 4 7 3 2" xfId="28576" xr:uid="{00000000-0005-0000-0000-0000164F0000}"/>
    <cellStyle name="RowTitles1-Detail 4 3 4 7 3 2 2" xfId="37363" xr:uid="{00000000-0005-0000-0000-0000174F0000}"/>
    <cellStyle name="RowTitles1-Detail 4 3 4 7 4" xfId="6555" xr:uid="{00000000-0005-0000-0000-0000184F0000}"/>
    <cellStyle name="RowTitles1-Detail 4 3 4 7 4 2" xfId="18469" xr:uid="{00000000-0005-0000-0000-0000194F0000}"/>
    <cellStyle name="RowTitles1-Detail 4 3 4 7 5" xfId="26443" xr:uid="{00000000-0005-0000-0000-00001A4F0000}"/>
    <cellStyle name="RowTitles1-Detail 4 3 4 8" xfId="7989" xr:uid="{00000000-0005-0000-0000-00001B4F0000}"/>
    <cellStyle name="RowTitles1-Detail 4 3 4 8 2" xfId="25007" xr:uid="{00000000-0005-0000-0000-00001C4F0000}"/>
    <cellStyle name="RowTitles1-Detail 4 3 4 9" xfId="10293" xr:uid="{00000000-0005-0000-0000-00001D4F0000}"/>
    <cellStyle name="RowTitles1-Detail 4 3 4 9 2" xfId="19099" xr:uid="{00000000-0005-0000-0000-00001E4F0000}"/>
    <cellStyle name="RowTitles1-Detail 4 3 4 9 2 2" xfId="33217" xr:uid="{00000000-0005-0000-0000-00001F4F0000}"/>
    <cellStyle name="RowTitles1-Detail 4 3 4_STUD aligned by INSTIT" xfId="5006" xr:uid="{00000000-0005-0000-0000-0000204F0000}"/>
    <cellStyle name="RowTitles1-Detail 4 3 5" xfId="680" xr:uid="{00000000-0005-0000-0000-0000214F0000}"/>
    <cellStyle name="RowTitles1-Detail 4 3 5 2" xfId="2628" xr:uid="{00000000-0005-0000-0000-0000224F0000}"/>
    <cellStyle name="RowTitles1-Detail 4 3 5 2 2" xfId="12269" xr:uid="{00000000-0005-0000-0000-0000234F0000}"/>
    <cellStyle name="RowTitles1-Detail 4 3 5 2 2 2" xfId="22669" xr:uid="{00000000-0005-0000-0000-0000244F0000}"/>
    <cellStyle name="RowTitles1-Detail 4 3 5 2 2 2 2" xfId="34350" xr:uid="{00000000-0005-0000-0000-0000254F0000}"/>
    <cellStyle name="RowTitles1-Detail 4 3 5 2 2 3" xfId="31550" xr:uid="{00000000-0005-0000-0000-0000264F0000}"/>
    <cellStyle name="RowTitles1-Detail 4 3 5 2 3" xfId="15916" xr:uid="{00000000-0005-0000-0000-0000274F0000}"/>
    <cellStyle name="RowTitles1-Detail 4 3 5 2 3 2" xfId="28582" xr:uid="{00000000-0005-0000-0000-0000284F0000}"/>
    <cellStyle name="RowTitles1-Detail 4 3 5 2 3 2 2" xfId="37369" xr:uid="{00000000-0005-0000-0000-0000294F0000}"/>
    <cellStyle name="RowTitles1-Detail 4 3 5 2 4" xfId="6665" xr:uid="{00000000-0005-0000-0000-00002A4F0000}"/>
    <cellStyle name="RowTitles1-Detail 4 3 5 2 4 2" xfId="20779" xr:uid="{00000000-0005-0000-0000-00002B4F0000}"/>
    <cellStyle name="RowTitles1-Detail 4 3 5 2 5" xfId="26450" xr:uid="{00000000-0005-0000-0000-00002C4F0000}"/>
    <cellStyle name="RowTitles1-Detail 4 3 5 3" xfId="3470" xr:uid="{00000000-0005-0000-0000-00002D4F0000}"/>
    <cellStyle name="RowTitles1-Detail 4 3 5 3 2" xfId="13104" xr:uid="{00000000-0005-0000-0000-00002E4F0000}"/>
    <cellStyle name="RowTitles1-Detail 4 3 5 3 2 2" xfId="23472" xr:uid="{00000000-0005-0000-0000-00002F4F0000}"/>
    <cellStyle name="RowTitles1-Detail 4 3 5 3 2 2 2" xfId="34939" xr:uid="{00000000-0005-0000-0000-0000304F0000}"/>
    <cellStyle name="RowTitles1-Detail 4 3 5 3 2 3" xfId="32297" xr:uid="{00000000-0005-0000-0000-0000314F0000}"/>
    <cellStyle name="RowTitles1-Detail 4 3 5 3 3" xfId="16713" xr:uid="{00000000-0005-0000-0000-0000324F0000}"/>
    <cellStyle name="RowTitles1-Detail 4 3 5 3 3 2" xfId="29379" xr:uid="{00000000-0005-0000-0000-0000334F0000}"/>
    <cellStyle name="RowTitles1-Detail 4 3 5 3 3 2 2" xfId="38162" xr:uid="{00000000-0005-0000-0000-0000344F0000}"/>
    <cellStyle name="RowTitles1-Detail 4 3 5 3 4" xfId="8172" xr:uid="{00000000-0005-0000-0000-0000354F0000}"/>
    <cellStyle name="RowTitles1-Detail 4 3 5 3 4 2" xfId="8801" xr:uid="{00000000-0005-0000-0000-0000364F0000}"/>
    <cellStyle name="RowTitles1-Detail 4 3 5 3 5" xfId="20234" xr:uid="{00000000-0005-0000-0000-0000374F0000}"/>
    <cellStyle name="RowTitles1-Detail 4 3 5 4" xfId="8728" xr:uid="{00000000-0005-0000-0000-0000384F0000}"/>
    <cellStyle name="RowTitles1-Detail 4 3 5 4 2" xfId="17780" xr:uid="{00000000-0005-0000-0000-0000394F0000}"/>
    <cellStyle name="RowTitles1-Detail 4 3 5 5" xfId="10472" xr:uid="{00000000-0005-0000-0000-00003A4F0000}"/>
    <cellStyle name="RowTitles1-Detail 4 3 5 5 2" xfId="20975" xr:uid="{00000000-0005-0000-0000-00003B4F0000}"/>
    <cellStyle name="RowTitles1-Detail 4 3 5 5 2 2" xfId="33367" xr:uid="{00000000-0005-0000-0000-00003C4F0000}"/>
    <cellStyle name="RowTitles1-Detail 4 3 5 5 3" xfId="30473" xr:uid="{00000000-0005-0000-0000-00003D4F0000}"/>
    <cellStyle name="RowTitles1-Detail 4 3 5 6" xfId="10316" xr:uid="{00000000-0005-0000-0000-00003E4F0000}"/>
    <cellStyle name="RowTitles1-Detail 4 3 5 6 2" xfId="21275" xr:uid="{00000000-0005-0000-0000-00003F4F0000}"/>
    <cellStyle name="RowTitles1-Detail 4 3 5 6 2 2" xfId="33517" xr:uid="{00000000-0005-0000-0000-0000404F0000}"/>
    <cellStyle name="RowTitles1-Detail 4 3 6" xfId="962" xr:uid="{00000000-0005-0000-0000-0000414F0000}"/>
    <cellStyle name="RowTitles1-Detail 4 3 6 2" xfId="2629" xr:uid="{00000000-0005-0000-0000-0000424F0000}"/>
    <cellStyle name="RowTitles1-Detail 4 3 6 2 2" xfId="12270" xr:uid="{00000000-0005-0000-0000-0000434F0000}"/>
    <cellStyle name="RowTitles1-Detail 4 3 6 2 2 2" xfId="22670" xr:uid="{00000000-0005-0000-0000-0000444F0000}"/>
    <cellStyle name="RowTitles1-Detail 4 3 6 2 2 2 2" xfId="34351" xr:uid="{00000000-0005-0000-0000-0000454F0000}"/>
    <cellStyle name="RowTitles1-Detail 4 3 6 2 2 3" xfId="31551" xr:uid="{00000000-0005-0000-0000-0000464F0000}"/>
    <cellStyle name="RowTitles1-Detail 4 3 6 2 3" xfId="15917" xr:uid="{00000000-0005-0000-0000-0000474F0000}"/>
    <cellStyle name="RowTitles1-Detail 4 3 6 2 3 2" xfId="28583" xr:uid="{00000000-0005-0000-0000-0000484F0000}"/>
    <cellStyle name="RowTitles1-Detail 4 3 6 2 3 2 2" xfId="37370" xr:uid="{00000000-0005-0000-0000-0000494F0000}"/>
    <cellStyle name="RowTitles1-Detail 4 3 6 2 4" xfId="6582" xr:uid="{00000000-0005-0000-0000-00004A4F0000}"/>
    <cellStyle name="RowTitles1-Detail 4 3 6 2 4 2" xfId="19712" xr:uid="{00000000-0005-0000-0000-00004B4F0000}"/>
    <cellStyle name="RowTitles1-Detail 4 3 6 2 5" xfId="26485" xr:uid="{00000000-0005-0000-0000-00004C4F0000}"/>
    <cellStyle name="RowTitles1-Detail 4 3 6 3" xfId="3740" xr:uid="{00000000-0005-0000-0000-00004D4F0000}"/>
    <cellStyle name="RowTitles1-Detail 4 3 6 3 2" xfId="13367" xr:uid="{00000000-0005-0000-0000-00004E4F0000}"/>
    <cellStyle name="RowTitles1-Detail 4 3 6 3 2 2" xfId="23732" xr:uid="{00000000-0005-0000-0000-00004F4F0000}"/>
    <cellStyle name="RowTitles1-Detail 4 3 6 3 2 2 2" xfId="35103" xr:uid="{00000000-0005-0000-0000-0000504F0000}"/>
    <cellStyle name="RowTitles1-Detail 4 3 6 3 2 3" xfId="32486" xr:uid="{00000000-0005-0000-0000-0000514F0000}"/>
    <cellStyle name="RowTitles1-Detail 4 3 6 3 3" xfId="16966" xr:uid="{00000000-0005-0000-0000-0000524F0000}"/>
    <cellStyle name="RowTitles1-Detail 4 3 6 3 3 2" xfId="29632" xr:uid="{00000000-0005-0000-0000-0000534F0000}"/>
    <cellStyle name="RowTitles1-Detail 4 3 6 3 3 2 2" xfId="38411" xr:uid="{00000000-0005-0000-0000-0000544F0000}"/>
    <cellStyle name="RowTitles1-Detail 4 3 6 3 4" xfId="8082" xr:uid="{00000000-0005-0000-0000-0000554F0000}"/>
    <cellStyle name="RowTitles1-Detail 4 3 6 3 4 2" xfId="18526" xr:uid="{00000000-0005-0000-0000-0000564F0000}"/>
    <cellStyle name="RowTitles1-Detail 4 3 6 3 5" xfId="20391" xr:uid="{00000000-0005-0000-0000-0000574F0000}"/>
    <cellStyle name="RowTitles1-Detail 4 3 6 4" xfId="8044" xr:uid="{00000000-0005-0000-0000-0000584F0000}"/>
    <cellStyle name="RowTitles1-Detail 4 3 6 4 2" xfId="20678" xr:uid="{00000000-0005-0000-0000-0000594F0000}"/>
    <cellStyle name="RowTitles1-Detail 4 3 6 5" xfId="14369" xr:uid="{00000000-0005-0000-0000-00005A4F0000}"/>
    <cellStyle name="RowTitles1-Detail 4 3 6 5 2" xfId="27066" xr:uid="{00000000-0005-0000-0000-00005B4F0000}"/>
    <cellStyle name="RowTitles1-Detail 4 3 6 5 2 2" xfId="35905" xr:uid="{00000000-0005-0000-0000-00005C4F0000}"/>
    <cellStyle name="RowTitles1-Detail 4 3 6 6" xfId="5137" xr:uid="{00000000-0005-0000-0000-00005D4F0000}"/>
    <cellStyle name="RowTitles1-Detail 4 3 6 6 2" xfId="25409" xr:uid="{00000000-0005-0000-0000-00005E4F0000}"/>
    <cellStyle name="RowTitles1-Detail 4 3 6 7" xfId="20018" xr:uid="{00000000-0005-0000-0000-00005F4F0000}"/>
    <cellStyle name="RowTitles1-Detail 4 3 7" xfId="1199" xr:uid="{00000000-0005-0000-0000-0000604F0000}"/>
    <cellStyle name="RowTitles1-Detail 4 3 7 2" xfId="2630" xr:uid="{00000000-0005-0000-0000-0000614F0000}"/>
    <cellStyle name="RowTitles1-Detail 4 3 7 2 2" xfId="12271" xr:uid="{00000000-0005-0000-0000-0000624F0000}"/>
    <cellStyle name="RowTitles1-Detail 4 3 7 2 2 2" xfId="22671" xr:uid="{00000000-0005-0000-0000-0000634F0000}"/>
    <cellStyle name="RowTitles1-Detail 4 3 7 2 2 2 2" xfId="34352" xr:uid="{00000000-0005-0000-0000-0000644F0000}"/>
    <cellStyle name="RowTitles1-Detail 4 3 7 2 2 3" xfId="31552" xr:uid="{00000000-0005-0000-0000-0000654F0000}"/>
    <cellStyle name="RowTitles1-Detail 4 3 7 2 3" xfId="15918" xr:uid="{00000000-0005-0000-0000-0000664F0000}"/>
    <cellStyle name="RowTitles1-Detail 4 3 7 2 3 2" xfId="28584" xr:uid="{00000000-0005-0000-0000-0000674F0000}"/>
    <cellStyle name="RowTitles1-Detail 4 3 7 2 3 2 2" xfId="37371" xr:uid="{00000000-0005-0000-0000-0000684F0000}"/>
    <cellStyle name="RowTitles1-Detail 4 3 7 2 4" xfId="7052" xr:uid="{00000000-0005-0000-0000-0000694F0000}"/>
    <cellStyle name="RowTitles1-Detail 4 3 7 2 4 2" xfId="17917" xr:uid="{00000000-0005-0000-0000-00006A4F0000}"/>
    <cellStyle name="RowTitles1-Detail 4 3 7 2 5" xfId="4648" xr:uid="{00000000-0005-0000-0000-00006B4F0000}"/>
    <cellStyle name="RowTitles1-Detail 4 3 7 3" xfId="3977" xr:uid="{00000000-0005-0000-0000-00006C4F0000}"/>
    <cellStyle name="RowTitles1-Detail 4 3 7 3 2" xfId="13599" xr:uid="{00000000-0005-0000-0000-00006D4F0000}"/>
    <cellStyle name="RowTitles1-Detail 4 3 7 3 2 2" xfId="23956" xr:uid="{00000000-0005-0000-0000-00006E4F0000}"/>
    <cellStyle name="RowTitles1-Detail 4 3 7 3 2 2 2" xfId="35250" xr:uid="{00000000-0005-0000-0000-00006F4F0000}"/>
    <cellStyle name="RowTitles1-Detail 4 3 7 3 2 3" xfId="32659" xr:uid="{00000000-0005-0000-0000-0000704F0000}"/>
    <cellStyle name="RowTitles1-Detail 4 3 7 3 3" xfId="17183" xr:uid="{00000000-0005-0000-0000-0000714F0000}"/>
    <cellStyle name="RowTitles1-Detail 4 3 7 3 3 2" xfId="29849" xr:uid="{00000000-0005-0000-0000-0000724F0000}"/>
    <cellStyle name="RowTitles1-Detail 4 3 7 3 3 2 2" xfId="38626" xr:uid="{00000000-0005-0000-0000-0000734F0000}"/>
    <cellStyle name="RowTitles1-Detail 4 3 7 3 4" xfId="8560" xr:uid="{00000000-0005-0000-0000-0000744F0000}"/>
    <cellStyle name="RowTitles1-Detail 4 3 7 3 4 2" xfId="19127" xr:uid="{00000000-0005-0000-0000-0000754F0000}"/>
    <cellStyle name="RowTitles1-Detail 4 3 7 3 5" xfId="18270" xr:uid="{00000000-0005-0000-0000-0000764F0000}"/>
    <cellStyle name="RowTitles1-Detail 4 3 7 4" xfId="9356" xr:uid="{00000000-0005-0000-0000-0000774F0000}"/>
    <cellStyle name="RowTitles1-Detail 4 3 7 4 2" xfId="18398" xr:uid="{00000000-0005-0000-0000-0000784F0000}"/>
    <cellStyle name="RowTitles1-Detail 4 3 7 5" xfId="10870" xr:uid="{00000000-0005-0000-0000-0000794F0000}"/>
    <cellStyle name="RowTitles1-Detail 4 3 7 5 2" xfId="21315" xr:uid="{00000000-0005-0000-0000-00007A4F0000}"/>
    <cellStyle name="RowTitles1-Detail 4 3 7 5 2 2" xfId="33535" xr:uid="{00000000-0005-0000-0000-00007B4F0000}"/>
    <cellStyle name="RowTitles1-Detail 4 3 7 5 3" xfId="30674" xr:uid="{00000000-0005-0000-0000-00007C4F0000}"/>
    <cellStyle name="RowTitles1-Detail 4 3 7 6" xfId="14577" xr:uid="{00000000-0005-0000-0000-00007D4F0000}"/>
    <cellStyle name="RowTitles1-Detail 4 3 7 6 2" xfId="27266" xr:uid="{00000000-0005-0000-0000-00007E4F0000}"/>
    <cellStyle name="RowTitles1-Detail 4 3 7 6 2 2" xfId="36097" xr:uid="{00000000-0005-0000-0000-00007F4F0000}"/>
    <cellStyle name="RowTitles1-Detail 4 3 7 7" xfId="5512" xr:uid="{00000000-0005-0000-0000-0000804F0000}"/>
    <cellStyle name="RowTitles1-Detail 4 3 7 7 2" xfId="19967" xr:uid="{00000000-0005-0000-0000-0000814F0000}"/>
    <cellStyle name="RowTitles1-Detail 4 3 7 8" xfId="20216" xr:uid="{00000000-0005-0000-0000-0000824F0000}"/>
    <cellStyle name="RowTitles1-Detail 4 3 8" xfId="1420" xr:uid="{00000000-0005-0000-0000-0000834F0000}"/>
    <cellStyle name="RowTitles1-Detail 4 3 8 2" xfId="2631" xr:uid="{00000000-0005-0000-0000-0000844F0000}"/>
    <cellStyle name="RowTitles1-Detail 4 3 8 2 2" xfId="12272" xr:uid="{00000000-0005-0000-0000-0000854F0000}"/>
    <cellStyle name="RowTitles1-Detail 4 3 8 2 2 2" xfId="22672" xr:uid="{00000000-0005-0000-0000-0000864F0000}"/>
    <cellStyle name="RowTitles1-Detail 4 3 8 2 2 2 2" xfId="34353" xr:uid="{00000000-0005-0000-0000-0000874F0000}"/>
    <cellStyle name="RowTitles1-Detail 4 3 8 2 2 3" xfId="31553" xr:uid="{00000000-0005-0000-0000-0000884F0000}"/>
    <cellStyle name="RowTitles1-Detail 4 3 8 2 3" xfId="15919" xr:uid="{00000000-0005-0000-0000-0000894F0000}"/>
    <cellStyle name="RowTitles1-Detail 4 3 8 2 3 2" xfId="28585" xr:uid="{00000000-0005-0000-0000-00008A4F0000}"/>
    <cellStyle name="RowTitles1-Detail 4 3 8 2 3 2 2" xfId="37372" xr:uid="{00000000-0005-0000-0000-00008B4F0000}"/>
    <cellStyle name="RowTitles1-Detail 4 3 8 2 4" xfId="7491" xr:uid="{00000000-0005-0000-0000-00008C4F0000}"/>
    <cellStyle name="RowTitles1-Detail 4 3 8 2 4 2" xfId="17956" xr:uid="{00000000-0005-0000-0000-00008D4F0000}"/>
    <cellStyle name="RowTitles1-Detail 4 3 8 2 5" xfId="26910" xr:uid="{00000000-0005-0000-0000-00008E4F0000}"/>
    <cellStyle name="RowTitles1-Detail 4 3 8 3" xfId="4198" xr:uid="{00000000-0005-0000-0000-00008F4F0000}"/>
    <cellStyle name="RowTitles1-Detail 4 3 8 3 2" xfId="13820" xr:uid="{00000000-0005-0000-0000-0000904F0000}"/>
    <cellStyle name="RowTitles1-Detail 4 3 8 3 2 2" xfId="24165" xr:uid="{00000000-0005-0000-0000-0000914F0000}"/>
    <cellStyle name="RowTitles1-Detail 4 3 8 3 2 2 2" xfId="35393" xr:uid="{00000000-0005-0000-0000-0000924F0000}"/>
    <cellStyle name="RowTitles1-Detail 4 3 8 3 2 3" xfId="32823" xr:uid="{00000000-0005-0000-0000-0000934F0000}"/>
    <cellStyle name="RowTitles1-Detail 4 3 8 3 3" xfId="17386" xr:uid="{00000000-0005-0000-0000-0000944F0000}"/>
    <cellStyle name="RowTitles1-Detail 4 3 8 3 3 2" xfId="30052" xr:uid="{00000000-0005-0000-0000-0000954F0000}"/>
    <cellStyle name="RowTitles1-Detail 4 3 8 3 3 2 2" xfId="38829" xr:uid="{00000000-0005-0000-0000-0000964F0000}"/>
    <cellStyle name="RowTitles1-Detail 4 3 8 3 4" xfId="9814" xr:uid="{00000000-0005-0000-0000-0000974F0000}"/>
    <cellStyle name="RowTitles1-Detail 4 3 8 3 4 2" xfId="20741" xr:uid="{00000000-0005-0000-0000-0000984F0000}"/>
    <cellStyle name="RowTitles1-Detail 4 3 8 3 5" xfId="20712" xr:uid="{00000000-0005-0000-0000-0000994F0000}"/>
    <cellStyle name="RowTitles1-Detail 4 3 8 4" xfId="11091" xr:uid="{00000000-0005-0000-0000-00009A4F0000}"/>
    <cellStyle name="RowTitles1-Detail 4 3 8 4 2" xfId="21525" xr:uid="{00000000-0005-0000-0000-00009B4F0000}"/>
    <cellStyle name="RowTitles1-Detail 4 3 8 4 2 2" xfId="33678" xr:uid="{00000000-0005-0000-0000-00009C4F0000}"/>
    <cellStyle name="RowTitles1-Detail 4 3 8 4 3" xfId="30838" xr:uid="{00000000-0005-0000-0000-00009D4F0000}"/>
    <cellStyle name="RowTitles1-Detail 4 3 8 5" xfId="14798" xr:uid="{00000000-0005-0000-0000-00009E4F0000}"/>
    <cellStyle name="RowTitles1-Detail 4 3 8 5 2" xfId="27479" xr:uid="{00000000-0005-0000-0000-00009F4F0000}"/>
    <cellStyle name="RowTitles1-Detail 4 3 8 5 2 2" xfId="36300" xr:uid="{00000000-0005-0000-0000-0000A04F0000}"/>
    <cellStyle name="RowTitles1-Detail 4 3 8 6" xfId="5946" xr:uid="{00000000-0005-0000-0000-0000A14F0000}"/>
    <cellStyle name="RowTitles1-Detail 4 3 8 6 2" xfId="19159" xr:uid="{00000000-0005-0000-0000-0000A24F0000}"/>
    <cellStyle name="RowTitles1-Detail 4 3 8 7" xfId="25664" xr:uid="{00000000-0005-0000-0000-0000A34F0000}"/>
    <cellStyle name="RowTitles1-Detail 4 3 9" xfId="1625" xr:uid="{00000000-0005-0000-0000-0000A44F0000}"/>
    <cellStyle name="RowTitles1-Detail 4 3 9 2" xfId="2632" xr:uid="{00000000-0005-0000-0000-0000A54F0000}"/>
    <cellStyle name="RowTitles1-Detail 4 3 9 2 2" xfId="12273" xr:uid="{00000000-0005-0000-0000-0000A64F0000}"/>
    <cellStyle name="RowTitles1-Detail 4 3 9 2 2 2" xfId="22673" xr:uid="{00000000-0005-0000-0000-0000A74F0000}"/>
    <cellStyle name="RowTitles1-Detail 4 3 9 2 2 2 2" xfId="34354" xr:uid="{00000000-0005-0000-0000-0000A84F0000}"/>
    <cellStyle name="RowTitles1-Detail 4 3 9 2 2 3" xfId="31554" xr:uid="{00000000-0005-0000-0000-0000A94F0000}"/>
    <cellStyle name="RowTitles1-Detail 4 3 9 2 3" xfId="15920" xr:uid="{00000000-0005-0000-0000-0000AA4F0000}"/>
    <cellStyle name="RowTitles1-Detail 4 3 9 2 3 2" xfId="28586" xr:uid="{00000000-0005-0000-0000-0000AB4F0000}"/>
    <cellStyle name="RowTitles1-Detail 4 3 9 2 3 2 2" xfId="37373" xr:uid="{00000000-0005-0000-0000-0000AC4F0000}"/>
    <cellStyle name="RowTitles1-Detail 4 3 9 2 4" xfId="7492" xr:uid="{00000000-0005-0000-0000-0000AD4F0000}"/>
    <cellStyle name="RowTitles1-Detail 4 3 9 2 4 2" xfId="25644" xr:uid="{00000000-0005-0000-0000-0000AE4F0000}"/>
    <cellStyle name="RowTitles1-Detail 4 3 9 2 5" xfId="18721" xr:uid="{00000000-0005-0000-0000-0000AF4F0000}"/>
    <cellStyle name="RowTitles1-Detail 4 3 9 3" xfId="4403" xr:uid="{00000000-0005-0000-0000-0000B04F0000}"/>
    <cellStyle name="RowTitles1-Detail 4 3 9 3 2" xfId="14025" xr:uid="{00000000-0005-0000-0000-0000B14F0000}"/>
    <cellStyle name="RowTitles1-Detail 4 3 9 3 2 2" xfId="24362" xr:uid="{00000000-0005-0000-0000-0000B24F0000}"/>
    <cellStyle name="RowTitles1-Detail 4 3 9 3 2 2 2" xfId="35527" xr:uid="{00000000-0005-0000-0000-0000B34F0000}"/>
    <cellStyle name="RowTitles1-Detail 4 3 9 3 2 3" xfId="32978" xr:uid="{00000000-0005-0000-0000-0000B44F0000}"/>
    <cellStyle name="RowTitles1-Detail 4 3 9 3 3" xfId="17576" xr:uid="{00000000-0005-0000-0000-0000B54F0000}"/>
    <cellStyle name="RowTitles1-Detail 4 3 9 3 3 2" xfId="30242" xr:uid="{00000000-0005-0000-0000-0000B64F0000}"/>
    <cellStyle name="RowTitles1-Detail 4 3 9 3 3 2 2" xfId="39019" xr:uid="{00000000-0005-0000-0000-0000B74F0000}"/>
    <cellStyle name="RowTitles1-Detail 4 3 9 3 4" xfId="9815" xr:uid="{00000000-0005-0000-0000-0000B84F0000}"/>
    <cellStyle name="RowTitles1-Detail 4 3 9 3 4 2" xfId="18397" xr:uid="{00000000-0005-0000-0000-0000B94F0000}"/>
    <cellStyle name="RowTitles1-Detail 4 3 9 3 5" xfId="24927" xr:uid="{00000000-0005-0000-0000-0000BA4F0000}"/>
    <cellStyle name="RowTitles1-Detail 4 3 9 4" xfId="11296" xr:uid="{00000000-0005-0000-0000-0000BB4F0000}"/>
    <cellStyle name="RowTitles1-Detail 4 3 9 4 2" xfId="21725" xr:uid="{00000000-0005-0000-0000-0000BC4F0000}"/>
    <cellStyle name="RowTitles1-Detail 4 3 9 4 2 2" xfId="33812" xr:uid="{00000000-0005-0000-0000-0000BD4F0000}"/>
    <cellStyle name="RowTitles1-Detail 4 3 9 4 3" xfId="30993" xr:uid="{00000000-0005-0000-0000-0000BE4F0000}"/>
    <cellStyle name="RowTitles1-Detail 4 3 9 5" xfId="15003" xr:uid="{00000000-0005-0000-0000-0000BF4F0000}"/>
    <cellStyle name="RowTitles1-Detail 4 3 9 5 2" xfId="27676" xr:uid="{00000000-0005-0000-0000-0000C04F0000}"/>
    <cellStyle name="RowTitles1-Detail 4 3 9 5 2 2" xfId="36490" xr:uid="{00000000-0005-0000-0000-0000C14F0000}"/>
    <cellStyle name="RowTitles1-Detail 4 3 9 6" xfId="5947" xr:uid="{00000000-0005-0000-0000-0000C24F0000}"/>
    <cellStyle name="RowTitles1-Detail 4 3 9 6 2" xfId="17961" xr:uid="{00000000-0005-0000-0000-0000C34F0000}"/>
    <cellStyle name="RowTitles1-Detail 4 3 9 7" xfId="25163" xr:uid="{00000000-0005-0000-0000-0000C44F0000}"/>
    <cellStyle name="RowTitles1-Detail 4 3_STUD aligned by INSTIT" xfId="5003" xr:uid="{00000000-0005-0000-0000-0000C54F0000}"/>
    <cellStyle name="RowTitles1-Detail 4 4" xfId="389" xr:uid="{00000000-0005-0000-0000-0000C64F0000}"/>
    <cellStyle name="RowTitles1-Detail 4 4 2" xfId="745" xr:uid="{00000000-0005-0000-0000-0000C74F0000}"/>
    <cellStyle name="RowTitles1-Detail 4 4 2 2" xfId="2634" xr:uid="{00000000-0005-0000-0000-0000C84F0000}"/>
    <cellStyle name="RowTitles1-Detail 4 4 2 2 2" xfId="12275" xr:uid="{00000000-0005-0000-0000-0000C94F0000}"/>
    <cellStyle name="RowTitles1-Detail 4 4 2 2 2 2" xfId="22675" xr:uid="{00000000-0005-0000-0000-0000CA4F0000}"/>
    <cellStyle name="RowTitles1-Detail 4 4 2 2 2 2 2" xfId="34356" xr:uid="{00000000-0005-0000-0000-0000CB4F0000}"/>
    <cellStyle name="RowTitles1-Detail 4 4 2 2 2 3" xfId="31556" xr:uid="{00000000-0005-0000-0000-0000CC4F0000}"/>
    <cellStyle name="RowTitles1-Detail 4 4 2 2 3" xfId="15922" xr:uid="{00000000-0005-0000-0000-0000CD4F0000}"/>
    <cellStyle name="RowTitles1-Detail 4 4 2 2 3 2" xfId="28588" xr:uid="{00000000-0005-0000-0000-0000CE4F0000}"/>
    <cellStyle name="RowTitles1-Detail 4 4 2 2 3 2 2" xfId="37375" xr:uid="{00000000-0005-0000-0000-0000CF4F0000}"/>
    <cellStyle name="RowTitles1-Detail 4 4 2 2 4" xfId="6869" xr:uid="{00000000-0005-0000-0000-0000D04F0000}"/>
    <cellStyle name="RowTitles1-Detail 4 4 2 2 4 2" xfId="25251" xr:uid="{00000000-0005-0000-0000-0000D14F0000}"/>
    <cellStyle name="RowTitles1-Detail 4 4 2 2 5" xfId="19997" xr:uid="{00000000-0005-0000-0000-0000D24F0000}"/>
    <cellStyle name="RowTitles1-Detail 4 4 2 3" xfId="3526" xr:uid="{00000000-0005-0000-0000-0000D34F0000}"/>
    <cellStyle name="RowTitles1-Detail 4 4 2 3 2" xfId="13158" xr:uid="{00000000-0005-0000-0000-0000D44F0000}"/>
    <cellStyle name="RowTitles1-Detail 4 4 2 3 2 2" xfId="23525" xr:uid="{00000000-0005-0000-0000-0000D54F0000}"/>
    <cellStyle name="RowTitles1-Detail 4 4 2 3 2 2 2" xfId="34975" xr:uid="{00000000-0005-0000-0000-0000D64F0000}"/>
    <cellStyle name="RowTitles1-Detail 4 4 2 3 2 3" xfId="32338" xr:uid="{00000000-0005-0000-0000-0000D74F0000}"/>
    <cellStyle name="RowTitles1-Detail 4 4 2 3 3" xfId="16767" xr:uid="{00000000-0005-0000-0000-0000D84F0000}"/>
    <cellStyle name="RowTitles1-Detail 4 4 2 3 3 2" xfId="29433" xr:uid="{00000000-0005-0000-0000-0000D94F0000}"/>
    <cellStyle name="RowTitles1-Detail 4 4 2 3 3 2 2" xfId="38214" xr:uid="{00000000-0005-0000-0000-0000DA4F0000}"/>
    <cellStyle name="RowTitles1-Detail 4 4 2 3 4" xfId="8376" xr:uid="{00000000-0005-0000-0000-0000DB4F0000}"/>
    <cellStyle name="RowTitles1-Detail 4 4 2 3 4 2" xfId="17816" xr:uid="{00000000-0005-0000-0000-0000DC4F0000}"/>
    <cellStyle name="RowTitles1-Detail 4 4 2 3 5" xfId="20957" xr:uid="{00000000-0005-0000-0000-0000DD4F0000}"/>
    <cellStyle name="RowTitles1-Detail 4 4 2 4" xfId="9170" xr:uid="{00000000-0005-0000-0000-0000DE4F0000}"/>
    <cellStyle name="RowTitles1-Detail 4 4 2 4 2" xfId="19841" xr:uid="{00000000-0005-0000-0000-0000DF4F0000}"/>
    <cellStyle name="RowTitles1-Detail 4 4 2 5" xfId="10185" xr:uid="{00000000-0005-0000-0000-0000E04F0000}"/>
    <cellStyle name="RowTitles1-Detail 4 4 2 5 2" xfId="18158" xr:uid="{00000000-0005-0000-0000-0000E14F0000}"/>
    <cellStyle name="RowTitles1-Detail 4 4 2 5 2 2" xfId="33183" xr:uid="{00000000-0005-0000-0000-0000E24F0000}"/>
    <cellStyle name="RowTitles1-Detail 4 4 3" xfId="1024" xr:uid="{00000000-0005-0000-0000-0000E34F0000}"/>
    <cellStyle name="RowTitles1-Detail 4 4 3 2" xfId="2635" xr:uid="{00000000-0005-0000-0000-0000E44F0000}"/>
    <cellStyle name="RowTitles1-Detail 4 4 3 2 2" xfId="12276" xr:uid="{00000000-0005-0000-0000-0000E54F0000}"/>
    <cellStyle name="RowTitles1-Detail 4 4 3 2 2 2" xfId="22676" xr:uid="{00000000-0005-0000-0000-0000E64F0000}"/>
    <cellStyle name="RowTitles1-Detail 4 4 3 2 2 2 2" xfId="34357" xr:uid="{00000000-0005-0000-0000-0000E74F0000}"/>
    <cellStyle name="RowTitles1-Detail 4 4 3 2 2 3" xfId="31557" xr:uid="{00000000-0005-0000-0000-0000E84F0000}"/>
    <cellStyle name="RowTitles1-Detail 4 4 3 2 3" xfId="15923" xr:uid="{00000000-0005-0000-0000-0000E94F0000}"/>
    <cellStyle name="RowTitles1-Detail 4 4 3 2 3 2" xfId="28589" xr:uid="{00000000-0005-0000-0000-0000EA4F0000}"/>
    <cellStyle name="RowTitles1-Detail 4 4 3 2 3 2 2" xfId="37376" xr:uid="{00000000-0005-0000-0000-0000EB4F0000}"/>
    <cellStyle name="RowTitles1-Detail 4 4 3 2 4" xfId="7092" xr:uid="{00000000-0005-0000-0000-0000EC4F0000}"/>
    <cellStyle name="RowTitles1-Detail 4 4 3 2 4 2" xfId="19290" xr:uid="{00000000-0005-0000-0000-0000ED4F0000}"/>
    <cellStyle name="RowTitles1-Detail 4 4 3 2 5" xfId="19698" xr:uid="{00000000-0005-0000-0000-0000EE4F0000}"/>
    <cellStyle name="RowTitles1-Detail 4 4 3 3" xfId="3802" xr:uid="{00000000-0005-0000-0000-0000EF4F0000}"/>
    <cellStyle name="RowTitles1-Detail 4 4 3 3 2" xfId="13429" xr:uid="{00000000-0005-0000-0000-0000F04F0000}"/>
    <cellStyle name="RowTitles1-Detail 4 4 3 3 2 2" xfId="23790" xr:uid="{00000000-0005-0000-0000-0000F14F0000}"/>
    <cellStyle name="RowTitles1-Detail 4 4 3 3 2 2 2" xfId="35140" xr:uid="{00000000-0005-0000-0000-0000F24F0000}"/>
    <cellStyle name="RowTitles1-Detail 4 4 3 3 2 3" xfId="32531" xr:uid="{00000000-0005-0000-0000-0000F34F0000}"/>
    <cellStyle name="RowTitles1-Detail 4 4 3 3 3" xfId="17022" xr:uid="{00000000-0005-0000-0000-0000F44F0000}"/>
    <cellStyle name="RowTitles1-Detail 4 4 3 3 3 2" xfId="29688" xr:uid="{00000000-0005-0000-0000-0000F54F0000}"/>
    <cellStyle name="RowTitles1-Detail 4 4 3 3 3 2 2" xfId="38467" xr:uid="{00000000-0005-0000-0000-0000F64F0000}"/>
    <cellStyle name="RowTitles1-Detail 4 4 3 3 4" xfId="8600" xr:uid="{00000000-0005-0000-0000-0000F74F0000}"/>
    <cellStyle name="RowTitles1-Detail 4 4 3 3 4 2" xfId="18188" xr:uid="{00000000-0005-0000-0000-0000F84F0000}"/>
    <cellStyle name="RowTitles1-Detail 4 4 3 3 5" xfId="21246" xr:uid="{00000000-0005-0000-0000-0000F94F0000}"/>
    <cellStyle name="RowTitles1-Detail 4 4 3 4" xfId="9396" xr:uid="{00000000-0005-0000-0000-0000FA4F0000}"/>
    <cellStyle name="RowTitles1-Detail 4 4 3 4 2" xfId="18012" xr:uid="{00000000-0005-0000-0000-0000FB4F0000}"/>
    <cellStyle name="RowTitles1-Detail 4 4 3 5" xfId="10746" xr:uid="{00000000-0005-0000-0000-0000FC4F0000}"/>
    <cellStyle name="RowTitles1-Detail 4 4 3 5 2" xfId="21214" xr:uid="{00000000-0005-0000-0000-0000FD4F0000}"/>
    <cellStyle name="RowTitles1-Detail 4 4 3 5 2 2" xfId="33482" xr:uid="{00000000-0005-0000-0000-0000FE4F0000}"/>
    <cellStyle name="RowTitles1-Detail 4 4 3 5 3" xfId="30610" xr:uid="{00000000-0005-0000-0000-0000FF4F0000}"/>
    <cellStyle name="RowTitles1-Detail 4 4 3 6" xfId="14427" xr:uid="{00000000-0005-0000-0000-000000500000}"/>
    <cellStyle name="RowTitles1-Detail 4 4 3 6 2" xfId="27120" xr:uid="{00000000-0005-0000-0000-000001500000}"/>
    <cellStyle name="RowTitles1-Detail 4 4 3 6 2 2" xfId="35957" xr:uid="{00000000-0005-0000-0000-000002500000}"/>
    <cellStyle name="RowTitles1-Detail 4 4 3 7" xfId="5551" xr:uid="{00000000-0005-0000-0000-000003500000}"/>
    <cellStyle name="RowTitles1-Detail 4 4 3 7 2" xfId="26142" xr:uid="{00000000-0005-0000-0000-000004500000}"/>
    <cellStyle name="RowTitles1-Detail 4 4 3 8" xfId="24604" xr:uid="{00000000-0005-0000-0000-000005500000}"/>
    <cellStyle name="RowTitles1-Detail 4 4 4" xfId="1257" xr:uid="{00000000-0005-0000-0000-000006500000}"/>
    <cellStyle name="RowTitles1-Detail 4 4 4 2" xfId="2636" xr:uid="{00000000-0005-0000-0000-000007500000}"/>
    <cellStyle name="RowTitles1-Detail 4 4 4 2 2" xfId="12277" xr:uid="{00000000-0005-0000-0000-000008500000}"/>
    <cellStyle name="RowTitles1-Detail 4 4 4 2 2 2" xfId="22677" xr:uid="{00000000-0005-0000-0000-000009500000}"/>
    <cellStyle name="RowTitles1-Detail 4 4 4 2 2 2 2" xfId="34358" xr:uid="{00000000-0005-0000-0000-00000A500000}"/>
    <cellStyle name="RowTitles1-Detail 4 4 4 2 2 3" xfId="31558" xr:uid="{00000000-0005-0000-0000-00000B500000}"/>
    <cellStyle name="RowTitles1-Detail 4 4 4 2 3" xfId="15924" xr:uid="{00000000-0005-0000-0000-00000C500000}"/>
    <cellStyle name="RowTitles1-Detail 4 4 4 2 3 2" xfId="28590" xr:uid="{00000000-0005-0000-0000-00000D500000}"/>
    <cellStyle name="RowTitles1-Detail 4 4 4 2 3 2 2" xfId="37377" xr:uid="{00000000-0005-0000-0000-00000E500000}"/>
    <cellStyle name="RowTitles1-Detail 4 4 4 2 4" xfId="7493" xr:uid="{00000000-0005-0000-0000-00000F500000}"/>
    <cellStyle name="RowTitles1-Detail 4 4 4 2 4 2" xfId="25798" xr:uid="{00000000-0005-0000-0000-000010500000}"/>
    <cellStyle name="RowTitles1-Detail 4 4 4 2 5" xfId="6231" xr:uid="{00000000-0005-0000-0000-000011500000}"/>
    <cellStyle name="RowTitles1-Detail 4 4 4 3" xfId="4035" xr:uid="{00000000-0005-0000-0000-000012500000}"/>
    <cellStyle name="RowTitles1-Detail 4 4 4 3 2" xfId="13657" xr:uid="{00000000-0005-0000-0000-000013500000}"/>
    <cellStyle name="RowTitles1-Detail 4 4 4 3 2 2" xfId="24009" xr:uid="{00000000-0005-0000-0000-000014500000}"/>
    <cellStyle name="RowTitles1-Detail 4 4 4 3 2 2 2" xfId="35288" xr:uid="{00000000-0005-0000-0000-000015500000}"/>
    <cellStyle name="RowTitles1-Detail 4 4 4 3 2 3" xfId="32702" xr:uid="{00000000-0005-0000-0000-000016500000}"/>
    <cellStyle name="RowTitles1-Detail 4 4 4 3 3" xfId="17235" xr:uid="{00000000-0005-0000-0000-000017500000}"/>
    <cellStyle name="RowTitles1-Detail 4 4 4 3 3 2" xfId="29901" xr:uid="{00000000-0005-0000-0000-000018500000}"/>
    <cellStyle name="RowTitles1-Detail 4 4 4 3 3 2 2" xfId="38678" xr:uid="{00000000-0005-0000-0000-000019500000}"/>
    <cellStyle name="RowTitles1-Detail 4 4 4 3 4" xfId="9816" xr:uid="{00000000-0005-0000-0000-00001A500000}"/>
    <cellStyle name="RowTitles1-Detail 4 4 4 3 4 2" xfId="19147" xr:uid="{00000000-0005-0000-0000-00001B500000}"/>
    <cellStyle name="RowTitles1-Detail 4 4 4 3 5" xfId="4787" xr:uid="{00000000-0005-0000-0000-00001C500000}"/>
    <cellStyle name="RowTitles1-Detail 4 4 4 4" xfId="10928" xr:uid="{00000000-0005-0000-0000-00001D500000}"/>
    <cellStyle name="RowTitles1-Detail 4 4 4 4 2" xfId="21368" xr:uid="{00000000-0005-0000-0000-00001E500000}"/>
    <cellStyle name="RowTitles1-Detail 4 4 4 4 2 2" xfId="33573" xr:uid="{00000000-0005-0000-0000-00001F500000}"/>
    <cellStyle name="RowTitles1-Detail 4 4 4 4 3" xfId="30717" xr:uid="{00000000-0005-0000-0000-000020500000}"/>
    <cellStyle name="RowTitles1-Detail 4 4 4 5" xfId="14635" xr:uid="{00000000-0005-0000-0000-000021500000}"/>
    <cellStyle name="RowTitles1-Detail 4 4 4 5 2" xfId="27320" xr:uid="{00000000-0005-0000-0000-000022500000}"/>
    <cellStyle name="RowTitles1-Detail 4 4 4 5 2 2" xfId="36149" xr:uid="{00000000-0005-0000-0000-000023500000}"/>
    <cellStyle name="RowTitles1-Detail 4 4 4 6" xfId="5948" xr:uid="{00000000-0005-0000-0000-000024500000}"/>
    <cellStyle name="RowTitles1-Detail 4 4 4 6 2" xfId="5340" xr:uid="{00000000-0005-0000-0000-000025500000}"/>
    <cellStyle name="RowTitles1-Detail 4 4 4 7" xfId="26858" xr:uid="{00000000-0005-0000-0000-000026500000}"/>
    <cellStyle name="RowTitles1-Detail 4 4 5" xfId="1474" xr:uid="{00000000-0005-0000-0000-000027500000}"/>
    <cellStyle name="RowTitles1-Detail 4 4 5 2" xfId="2637" xr:uid="{00000000-0005-0000-0000-000028500000}"/>
    <cellStyle name="RowTitles1-Detail 4 4 5 2 2" xfId="12278" xr:uid="{00000000-0005-0000-0000-000029500000}"/>
    <cellStyle name="RowTitles1-Detail 4 4 5 2 2 2" xfId="22678" xr:uid="{00000000-0005-0000-0000-00002A500000}"/>
    <cellStyle name="RowTitles1-Detail 4 4 5 2 2 2 2" xfId="34359" xr:uid="{00000000-0005-0000-0000-00002B500000}"/>
    <cellStyle name="RowTitles1-Detail 4 4 5 2 2 3" xfId="31559" xr:uid="{00000000-0005-0000-0000-00002C500000}"/>
    <cellStyle name="RowTitles1-Detail 4 4 5 2 3" xfId="15925" xr:uid="{00000000-0005-0000-0000-00002D500000}"/>
    <cellStyle name="RowTitles1-Detail 4 4 5 2 3 2" xfId="28591" xr:uid="{00000000-0005-0000-0000-00002E500000}"/>
    <cellStyle name="RowTitles1-Detail 4 4 5 2 3 2 2" xfId="37378" xr:uid="{00000000-0005-0000-0000-00002F500000}"/>
    <cellStyle name="RowTitles1-Detail 4 4 5 2 4" xfId="7494" xr:uid="{00000000-0005-0000-0000-000030500000}"/>
    <cellStyle name="RowTitles1-Detail 4 4 5 2 4 2" xfId="27256" xr:uid="{00000000-0005-0000-0000-000031500000}"/>
    <cellStyle name="RowTitles1-Detail 4 4 5 2 5" xfId="26787" xr:uid="{00000000-0005-0000-0000-000032500000}"/>
    <cellStyle name="RowTitles1-Detail 4 4 5 3" xfId="4252" xr:uid="{00000000-0005-0000-0000-000033500000}"/>
    <cellStyle name="RowTitles1-Detail 4 4 5 3 2" xfId="13874" xr:uid="{00000000-0005-0000-0000-000034500000}"/>
    <cellStyle name="RowTitles1-Detail 4 4 5 3 2 2" xfId="24216" xr:uid="{00000000-0005-0000-0000-000035500000}"/>
    <cellStyle name="RowTitles1-Detail 4 4 5 3 2 2 2" xfId="35429" xr:uid="{00000000-0005-0000-0000-000036500000}"/>
    <cellStyle name="RowTitles1-Detail 4 4 5 3 2 3" xfId="32864" xr:uid="{00000000-0005-0000-0000-000037500000}"/>
    <cellStyle name="RowTitles1-Detail 4 4 5 3 3" xfId="17434" xr:uid="{00000000-0005-0000-0000-000038500000}"/>
    <cellStyle name="RowTitles1-Detail 4 4 5 3 3 2" xfId="30100" xr:uid="{00000000-0005-0000-0000-000039500000}"/>
    <cellStyle name="RowTitles1-Detail 4 4 5 3 3 2 2" xfId="38877" xr:uid="{00000000-0005-0000-0000-00003A500000}"/>
    <cellStyle name="RowTitles1-Detail 4 4 5 3 4" xfId="9817" xr:uid="{00000000-0005-0000-0000-00003B500000}"/>
    <cellStyle name="RowTitles1-Detail 4 4 5 3 4 2" xfId="20348" xr:uid="{00000000-0005-0000-0000-00003C500000}"/>
    <cellStyle name="RowTitles1-Detail 4 4 5 3 5" xfId="18548" xr:uid="{00000000-0005-0000-0000-00003D500000}"/>
    <cellStyle name="RowTitles1-Detail 4 4 5 4" xfId="11145" xr:uid="{00000000-0005-0000-0000-00003E500000}"/>
    <cellStyle name="RowTitles1-Detail 4 4 5 4 2" xfId="21576" xr:uid="{00000000-0005-0000-0000-00003F500000}"/>
    <cellStyle name="RowTitles1-Detail 4 4 5 4 2 2" xfId="33714" xr:uid="{00000000-0005-0000-0000-000040500000}"/>
    <cellStyle name="RowTitles1-Detail 4 4 5 4 3" xfId="30879" xr:uid="{00000000-0005-0000-0000-000041500000}"/>
    <cellStyle name="RowTitles1-Detail 4 4 5 5" xfId="14852" xr:uid="{00000000-0005-0000-0000-000042500000}"/>
    <cellStyle name="RowTitles1-Detail 4 4 5 5 2" xfId="27529" xr:uid="{00000000-0005-0000-0000-000043500000}"/>
    <cellStyle name="RowTitles1-Detail 4 4 5 5 2 2" xfId="36348" xr:uid="{00000000-0005-0000-0000-000044500000}"/>
    <cellStyle name="RowTitles1-Detail 4 4 5 6" xfId="5949" xr:uid="{00000000-0005-0000-0000-000045500000}"/>
    <cellStyle name="RowTitles1-Detail 4 4 5 6 2" xfId="18764" xr:uid="{00000000-0005-0000-0000-000046500000}"/>
    <cellStyle name="RowTitles1-Detail 4 4 5 7" xfId="25381" xr:uid="{00000000-0005-0000-0000-000047500000}"/>
    <cellStyle name="RowTitles1-Detail 4 4 6" xfId="1676" xr:uid="{00000000-0005-0000-0000-000048500000}"/>
    <cellStyle name="RowTitles1-Detail 4 4 6 2" xfId="2638" xr:uid="{00000000-0005-0000-0000-000049500000}"/>
    <cellStyle name="RowTitles1-Detail 4 4 6 2 2" xfId="12279" xr:uid="{00000000-0005-0000-0000-00004A500000}"/>
    <cellStyle name="RowTitles1-Detail 4 4 6 2 2 2" xfId="22679" xr:uid="{00000000-0005-0000-0000-00004B500000}"/>
    <cellStyle name="RowTitles1-Detail 4 4 6 2 2 2 2" xfId="34360" xr:uid="{00000000-0005-0000-0000-00004C500000}"/>
    <cellStyle name="RowTitles1-Detail 4 4 6 2 2 3" xfId="31560" xr:uid="{00000000-0005-0000-0000-00004D500000}"/>
    <cellStyle name="RowTitles1-Detail 4 4 6 2 3" xfId="15926" xr:uid="{00000000-0005-0000-0000-00004E500000}"/>
    <cellStyle name="RowTitles1-Detail 4 4 6 2 3 2" xfId="28592" xr:uid="{00000000-0005-0000-0000-00004F500000}"/>
    <cellStyle name="RowTitles1-Detail 4 4 6 2 3 2 2" xfId="37379" xr:uid="{00000000-0005-0000-0000-000050500000}"/>
    <cellStyle name="RowTitles1-Detail 4 4 6 2 4" xfId="7495" xr:uid="{00000000-0005-0000-0000-000051500000}"/>
    <cellStyle name="RowTitles1-Detail 4 4 6 2 4 2" xfId="21812" xr:uid="{00000000-0005-0000-0000-000052500000}"/>
    <cellStyle name="RowTitles1-Detail 4 4 6 2 5" xfId="25391" xr:uid="{00000000-0005-0000-0000-000053500000}"/>
    <cellStyle name="RowTitles1-Detail 4 4 6 3" xfId="4454" xr:uid="{00000000-0005-0000-0000-000054500000}"/>
    <cellStyle name="RowTitles1-Detail 4 4 6 3 2" xfId="14076" xr:uid="{00000000-0005-0000-0000-000055500000}"/>
    <cellStyle name="RowTitles1-Detail 4 4 6 3 2 2" xfId="24408" xr:uid="{00000000-0005-0000-0000-000056500000}"/>
    <cellStyle name="RowTitles1-Detail 4 4 6 3 2 2 2" xfId="35560" xr:uid="{00000000-0005-0000-0000-000057500000}"/>
    <cellStyle name="RowTitles1-Detail 4 4 6 3 2 3" xfId="33016" xr:uid="{00000000-0005-0000-0000-000058500000}"/>
    <cellStyle name="RowTitles1-Detail 4 4 6 3 3" xfId="17621" xr:uid="{00000000-0005-0000-0000-000059500000}"/>
    <cellStyle name="RowTitles1-Detail 4 4 6 3 3 2" xfId="30287" xr:uid="{00000000-0005-0000-0000-00005A500000}"/>
    <cellStyle name="RowTitles1-Detail 4 4 6 3 3 2 2" xfId="39064" xr:uid="{00000000-0005-0000-0000-00005B500000}"/>
    <cellStyle name="RowTitles1-Detail 4 4 6 3 4" xfId="9818" xr:uid="{00000000-0005-0000-0000-00005C500000}"/>
    <cellStyle name="RowTitles1-Detail 4 4 6 3 4 2" xfId="24866" xr:uid="{00000000-0005-0000-0000-00005D500000}"/>
    <cellStyle name="RowTitles1-Detail 4 4 6 3 5" xfId="20611" xr:uid="{00000000-0005-0000-0000-00005E500000}"/>
    <cellStyle name="RowTitles1-Detail 4 4 6 4" xfId="11347" xr:uid="{00000000-0005-0000-0000-00005F500000}"/>
    <cellStyle name="RowTitles1-Detail 4 4 6 4 2" xfId="21772" xr:uid="{00000000-0005-0000-0000-000060500000}"/>
    <cellStyle name="RowTitles1-Detail 4 4 6 4 2 2" xfId="33845" xr:uid="{00000000-0005-0000-0000-000061500000}"/>
    <cellStyle name="RowTitles1-Detail 4 4 6 4 3" xfId="31031" xr:uid="{00000000-0005-0000-0000-000062500000}"/>
    <cellStyle name="RowTitles1-Detail 4 4 6 5" xfId="15054" xr:uid="{00000000-0005-0000-0000-000063500000}"/>
    <cellStyle name="RowTitles1-Detail 4 4 6 5 2" xfId="27723" xr:uid="{00000000-0005-0000-0000-000064500000}"/>
    <cellStyle name="RowTitles1-Detail 4 4 6 5 2 2" xfId="36535" xr:uid="{00000000-0005-0000-0000-000065500000}"/>
    <cellStyle name="RowTitles1-Detail 4 4 6 6" xfId="5950" xr:uid="{00000000-0005-0000-0000-000066500000}"/>
    <cellStyle name="RowTitles1-Detail 4 4 6 6 2" xfId="25473" xr:uid="{00000000-0005-0000-0000-000067500000}"/>
    <cellStyle name="RowTitles1-Detail 4 4 6 7" xfId="19993" xr:uid="{00000000-0005-0000-0000-000068500000}"/>
    <cellStyle name="RowTitles1-Detail 4 4 7" xfId="2633" xr:uid="{00000000-0005-0000-0000-000069500000}"/>
    <cellStyle name="RowTitles1-Detail 4 4 7 2" xfId="12274" xr:uid="{00000000-0005-0000-0000-00006A500000}"/>
    <cellStyle name="RowTitles1-Detail 4 4 7 2 2" xfId="22674" xr:uid="{00000000-0005-0000-0000-00006B500000}"/>
    <cellStyle name="RowTitles1-Detail 4 4 7 2 2 2" xfId="34355" xr:uid="{00000000-0005-0000-0000-00006C500000}"/>
    <cellStyle name="RowTitles1-Detail 4 4 7 2 3" xfId="31555" xr:uid="{00000000-0005-0000-0000-00006D500000}"/>
    <cellStyle name="RowTitles1-Detail 4 4 7 3" xfId="15921" xr:uid="{00000000-0005-0000-0000-00006E500000}"/>
    <cellStyle name="RowTitles1-Detail 4 4 7 3 2" xfId="28587" xr:uid="{00000000-0005-0000-0000-00006F500000}"/>
    <cellStyle name="RowTitles1-Detail 4 4 7 3 2 2" xfId="37374" xr:uid="{00000000-0005-0000-0000-000070500000}"/>
    <cellStyle name="RowTitles1-Detail 4 4 7 4" xfId="6431" xr:uid="{00000000-0005-0000-0000-000071500000}"/>
    <cellStyle name="RowTitles1-Detail 4 4 7 4 2" xfId="17879" xr:uid="{00000000-0005-0000-0000-000072500000}"/>
    <cellStyle name="RowTitles1-Detail 4 4 7 5" xfId="24778" xr:uid="{00000000-0005-0000-0000-000073500000}"/>
    <cellStyle name="RowTitles1-Detail 4 4 8" xfId="8900" xr:uid="{00000000-0005-0000-0000-000074500000}"/>
    <cellStyle name="RowTitles1-Detail 4 4 8 2" xfId="20494" xr:uid="{00000000-0005-0000-0000-000075500000}"/>
    <cellStyle name="RowTitles1-Detail 4 4 9" xfId="10354" xr:uid="{00000000-0005-0000-0000-000076500000}"/>
    <cellStyle name="RowTitles1-Detail 4 4 9 2" xfId="21284" xr:uid="{00000000-0005-0000-0000-000077500000}"/>
    <cellStyle name="RowTitles1-Detail 4 4 9 2 2" xfId="33518" xr:uid="{00000000-0005-0000-0000-000078500000}"/>
    <cellStyle name="RowTitles1-Detail 4 4_STUD aligned by INSTIT" xfId="5007" xr:uid="{00000000-0005-0000-0000-000079500000}"/>
    <cellStyle name="RowTitles1-Detail 4 5" xfId="363" xr:uid="{00000000-0005-0000-0000-00007A500000}"/>
    <cellStyle name="RowTitles1-Detail 4 5 2" xfId="719" xr:uid="{00000000-0005-0000-0000-00007B500000}"/>
    <cellStyle name="RowTitles1-Detail 4 5 2 2" xfId="2640" xr:uid="{00000000-0005-0000-0000-00007C500000}"/>
    <cellStyle name="RowTitles1-Detail 4 5 2 2 2" xfId="12281" xr:uid="{00000000-0005-0000-0000-00007D500000}"/>
    <cellStyle name="RowTitles1-Detail 4 5 2 2 2 2" xfId="22681" xr:uid="{00000000-0005-0000-0000-00007E500000}"/>
    <cellStyle name="RowTitles1-Detail 4 5 2 2 2 2 2" xfId="34362" xr:uid="{00000000-0005-0000-0000-00007F500000}"/>
    <cellStyle name="RowTitles1-Detail 4 5 2 2 2 3" xfId="31562" xr:uid="{00000000-0005-0000-0000-000080500000}"/>
    <cellStyle name="RowTitles1-Detail 4 5 2 2 3" xfId="15928" xr:uid="{00000000-0005-0000-0000-000081500000}"/>
    <cellStyle name="RowTitles1-Detail 4 5 2 2 3 2" xfId="28594" xr:uid="{00000000-0005-0000-0000-000082500000}"/>
    <cellStyle name="RowTitles1-Detail 4 5 2 2 3 2 2" xfId="37381" xr:uid="{00000000-0005-0000-0000-000083500000}"/>
    <cellStyle name="RowTitles1-Detail 4 5 2 2 4" xfId="6692" xr:uid="{00000000-0005-0000-0000-000084500000}"/>
    <cellStyle name="RowTitles1-Detail 4 5 2 2 4 2" xfId="25639" xr:uid="{00000000-0005-0000-0000-000085500000}"/>
    <cellStyle name="RowTitles1-Detail 4 5 2 2 5" xfId="25968" xr:uid="{00000000-0005-0000-0000-000086500000}"/>
    <cellStyle name="RowTitles1-Detail 4 5 2 3" xfId="3500" xr:uid="{00000000-0005-0000-0000-000087500000}"/>
    <cellStyle name="RowTitles1-Detail 4 5 2 3 2" xfId="13134" xr:uid="{00000000-0005-0000-0000-000088500000}"/>
    <cellStyle name="RowTitles1-Detail 4 5 2 3 2 2" xfId="23502" xr:uid="{00000000-0005-0000-0000-000089500000}"/>
    <cellStyle name="RowTitles1-Detail 4 5 2 3 2 2 2" xfId="34961" xr:uid="{00000000-0005-0000-0000-00008A500000}"/>
    <cellStyle name="RowTitles1-Detail 4 5 2 3 2 3" xfId="32321" xr:uid="{00000000-0005-0000-0000-00008B500000}"/>
    <cellStyle name="RowTitles1-Detail 4 5 2 3 3" xfId="16743" xr:uid="{00000000-0005-0000-0000-00008C500000}"/>
    <cellStyle name="RowTitles1-Detail 4 5 2 3 3 2" xfId="29409" xr:uid="{00000000-0005-0000-0000-00008D500000}"/>
    <cellStyle name="RowTitles1-Detail 4 5 2 3 3 2 2" xfId="38192" xr:uid="{00000000-0005-0000-0000-00008E500000}"/>
    <cellStyle name="RowTitles1-Detail 4 5 2 3 4" xfId="8199" xr:uid="{00000000-0005-0000-0000-00008F500000}"/>
    <cellStyle name="RowTitles1-Detail 4 5 2 3 4 2" xfId="19710" xr:uid="{00000000-0005-0000-0000-000090500000}"/>
    <cellStyle name="RowTitles1-Detail 4 5 2 3 5" xfId="25548" xr:uid="{00000000-0005-0000-0000-000091500000}"/>
    <cellStyle name="RowTitles1-Detail 4 5 2 4" xfId="7870" xr:uid="{00000000-0005-0000-0000-000092500000}"/>
    <cellStyle name="RowTitles1-Detail 4 5 2 4 2" xfId="19001" xr:uid="{00000000-0005-0000-0000-000093500000}"/>
    <cellStyle name="RowTitles1-Detail 4 5 2 5" xfId="10502" xr:uid="{00000000-0005-0000-0000-000094500000}"/>
    <cellStyle name="RowTitles1-Detail 4 5 2 5 2" xfId="21001" xr:uid="{00000000-0005-0000-0000-000095500000}"/>
    <cellStyle name="RowTitles1-Detail 4 5 2 5 2 2" xfId="33385" xr:uid="{00000000-0005-0000-0000-000096500000}"/>
    <cellStyle name="RowTitles1-Detail 4 5 2 5 3" xfId="30493" xr:uid="{00000000-0005-0000-0000-000097500000}"/>
    <cellStyle name="RowTitles1-Detail 4 5 2 6" xfId="10279" xr:uid="{00000000-0005-0000-0000-000098500000}"/>
    <cellStyle name="RowTitles1-Detail 4 5 2 6 2" xfId="25354" xr:uid="{00000000-0005-0000-0000-000099500000}"/>
    <cellStyle name="RowTitles1-Detail 4 5 2 6 2 2" xfId="35706" xr:uid="{00000000-0005-0000-0000-00009A500000}"/>
    <cellStyle name="RowTitles1-Detail 4 5 2 7" xfId="5228" xr:uid="{00000000-0005-0000-0000-00009B500000}"/>
    <cellStyle name="RowTitles1-Detail 4 5 2 7 2" xfId="18205" xr:uid="{00000000-0005-0000-0000-00009C500000}"/>
    <cellStyle name="RowTitles1-Detail 4 5 2 8" xfId="25557" xr:uid="{00000000-0005-0000-0000-00009D500000}"/>
    <cellStyle name="RowTitles1-Detail 4 5 3" xfId="998" xr:uid="{00000000-0005-0000-0000-00009E500000}"/>
    <cellStyle name="RowTitles1-Detail 4 5 3 2" xfId="2641" xr:uid="{00000000-0005-0000-0000-00009F500000}"/>
    <cellStyle name="RowTitles1-Detail 4 5 3 2 2" xfId="12282" xr:uid="{00000000-0005-0000-0000-0000A0500000}"/>
    <cellStyle name="RowTitles1-Detail 4 5 3 2 2 2" xfId="22682" xr:uid="{00000000-0005-0000-0000-0000A1500000}"/>
    <cellStyle name="RowTitles1-Detail 4 5 3 2 2 2 2" xfId="34363" xr:uid="{00000000-0005-0000-0000-0000A2500000}"/>
    <cellStyle name="RowTitles1-Detail 4 5 3 2 2 3" xfId="31563" xr:uid="{00000000-0005-0000-0000-0000A3500000}"/>
    <cellStyle name="RowTitles1-Detail 4 5 3 2 3" xfId="15929" xr:uid="{00000000-0005-0000-0000-0000A4500000}"/>
    <cellStyle name="RowTitles1-Detail 4 5 3 2 3 2" xfId="28595" xr:uid="{00000000-0005-0000-0000-0000A5500000}"/>
    <cellStyle name="RowTitles1-Detail 4 5 3 2 3 2 2" xfId="37382" xr:uid="{00000000-0005-0000-0000-0000A6500000}"/>
    <cellStyle name="RowTitles1-Detail 4 5 3 2 4" xfId="6846" xr:uid="{00000000-0005-0000-0000-0000A7500000}"/>
    <cellStyle name="RowTitles1-Detail 4 5 3 2 4 2" xfId="19756" xr:uid="{00000000-0005-0000-0000-0000A8500000}"/>
    <cellStyle name="RowTitles1-Detail 4 5 3 2 5" xfId="26056" xr:uid="{00000000-0005-0000-0000-0000A9500000}"/>
    <cellStyle name="RowTitles1-Detail 4 5 3 3" xfId="3776" xr:uid="{00000000-0005-0000-0000-0000AA500000}"/>
    <cellStyle name="RowTitles1-Detail 4 5 3 3 2" xfId="13403" xr:uid="{00000000-0005-0000-0000-0000AB500000}"/>
    <cellStyle name="RowTitles1-Detail 4 5 3 3 2 2" xfId="23766" xr:uid="{00000000-0005-0000-0000-0000AC500000}"/>
    <cellStyle name="RowTitles1-Detail 4 5 3 3 2 2 2" xfId="35125" xr:uid="{00000000-0005-0000-0000-0000AD500000}"/>
    <cellStyle name="RowTitles1-Detail 4 5 3 3 2 3" xfId="32512" xr:uid="{00000000-0005-0000-0000-0000AE500000}"/>
    <cellStyle name="RowTitles1-Detail 4 5 3 3 3" xfId="16998" xr:uid="{00000000-0005-0000-0000-0000AF500000}"/>
    <cellStyle name="RowTitles1-Detail 4 5 3 3 3 2" xfId="29664" xr:uid="{00000000-0005-0000-0000-0000B0500000}"/>
    <cellStyle name="RowTitles1-Detail 4 5 3 3 3 2 2" xfId="38443" xr:uid="{00000000-0005-0000-0000-0000B1500000}"/>
    <cellStyle name="RowTitles1-Detail 4 5 3 3 4" xfId="8352" xr:uid="{00000000-0005-0000-0000-0000B2500000}"/>
    <cellStyle name="RowTitles1-Detail 4 5 3 3 4 2" xfId="5441" xr:uid="{00000000-0005-0000-0000-0000B3500000}"/>
    <cellStyle name="RowTitles1-Detail 4 5 3 3 5" xfId="25447" xr:uid="{00000000-0005-0000-0000-0000B4500000}"/>
    <cellStyle name="RowTitles1-Detail 4 5 3 4" xfId="9145" xr:uid="{00000000-0005-0000-0000-0000B5500000}"/>
    <cellStyle name="RowTitles1-Detail 4 5 3 4 2" xfId="26281" xr:uid="{00000000-0005-0000-0000-0000B6500000}"/>
    <cellStyle name="RowTitles1-Detail 4 5 3 5" xfId="14405" xr:uid="{00000000-0005-0000-0000-0000B7500000}"/>
    <cellStyle name="RowTitles1-Detail 4 5 3 5 2" xfId="27099" xr:uid="{00000000-0005-0000-0000-0000B8500000}"/>
    <cellStyle name="RowTitles1-Detail 4 5 3 5 2 2" xfId="35937" xr:uid="{00000000-0005-0000-0000-0000B9500000}"/>
    <cellStyle name="RowTitles1-Detail 4 5 4" xfId="1231" xr:uid="{00000000-0005-0000-0000-0000BA500000}"/>
    <cellStyle name="RowTitles1-Detail 4 5 4 2" xfId="2642" xr:uid="{00000000-0005-0000-0000-0000BB500000}"/>
    <cellStyle name="RowTitles1-Detail 4 5 4 2 2" xfId="12283" xr:uid="{00000000-0005-0000-0000-0000BC500000}"/>
    <cellStyle name="RowTitles1-Detail 4 5 4 2 2 2" xfId="22683" xr:uid="{00000000-0005-0000-0000-0000BD500000}"/>
    <cellStyle name="RowTitles1-Detail 4 5 4 2 2 2 2" xfId="34364" xr:uid="{00000000-0005-0000-0000-0000BE500000}"/>
    <cellStyle name="RowTitles1-Detail 4 5 4 2 2 3" xfId="31564" xr:uid="{00000000-0005-0000-0000-0000BF500000}"/>
    <cellStyle name="RowTitles1-Detail 4 5 4 2 3" xfId="15930" xr:uid="{00000000-0005-0000-0000-0000C0500000}"/>
    <cellStyle name="RowTitles1-Detail 4 5 4 2 3 2" xfId="28596" xr:uid="{00000000-0005-0000-0000-0000C1500000}"/>
    <cellStyle name="RowTitles1-Detail 4 5 4 2 3 2 2" xfId="37383" xr:uid="{00000000-0005-0000-0000-0000C2500000}"/>
    <cellStyle name="RowTitles1-Detail 4 5 4 2 4" xfId="7496" xr:uid="{00000000-0005-0000-0000-0000C3500000}"/>
    <cellStyle name="RowTitles1-Detail 4 5 4 2 4 2" xfId="19126" xr:uid="{00000000-0005-0000-0000-0000C4500000}"/>
    <cellStyle name="RowTitles1-Detail 4 5 4 2 5" xfId="18739" xr:uid="{00000000-0005-0000-0000-0000C5500000}"/>
    <cellStyle name="RowTitles1-Detail 4 5 4 3" xfId="4009" xr:uid="{00000000-0005-0000-0000-0000C6500000}"/>
    <cellStyle name="RowTitles1-Detail 4 5 4 3 2" xfId="13631" xr:uid="{00000000-0005-0000-0000-0000C7500000}"/>
    <cellStyle name="RowTitles1-Detail 4 5 4 3 2 2" xfId="23984" xr:uid="{00000000-0005-0000-0000-0000C8500000}"/>
    <cellStyle name="RowTitles1-Detail 4 5 4 3 2 2 2" xfId="35273" xr:uid="{00000000-0005-0000-0000-0000C9500000}"/>
    <cellStyle name="RowTitles1-Detail 4 5 4 3 2 3" xfId="32684" xr:uid="{00000000-0005-0000-0000-0000CA500000}"/>
    <cellStyle name="RowTitles1-Detail 4 5 4 3 3" xfId="17211" xr:uid="{00000000-0005-0000-0000-0000CB500000}"/>
    <cellStyle name="RowTitles1-Detail 4 5 4 3 3 2" xfId="29877" xr:uid="{00000000-0005-0000-0000-0000CC500000}"/>
    <cellStyle name="RowTitles1-Detail 4 5 4 3 3 2 2" xfId="38654" xr:uid="{00000000-0005-0000-0000-0000CD500000}"/>
    <cellStyle name="RowTitles1-Detail 4 5 4 3 4" xfId="9819" xr:uid="{00000000-0005-0000-0000-0000CE500000}"/>
    <cellStyle name="RowTitles1-Detail 4 5 4 3 4 2" xfId="20360" xr:uid="{00000000-0005-0000-0000-0000CF500000}"/>
    <cellStyle name="RowTitles1-Detail 4 5 4 3 5" xfId="25617" xr:uid="{00000000-0005-0000-0000-0000D0500000}"/>
    <cellStyle name="RowTitles1-Detail 4 5 4 4" xfId="10902" xr:uid="{00000000-0005-0000-0000-0000D1500000}"/>
    <cellStyle name="RowTitles1-Detail 4 5 4 4 2" xfId="21343" xr:uid="{00000000-0005-0000-0000-0000D2500000}"/>
    <cellStyle name="RowTitles1-Detail 4 5 4 4 2 2" xfId="33558" xr:uid="{00000000-0005-0000-0000-0000D3500000}"/>
    <cellStyle name="RowTitles1-Detail 4 5 4 4 3" xfId="30699" xr:uid="{00000000-0005-0000-0000-0000D4500000}"/>
    <cellStyle name="RowTitles1-Detail 4 5 4 5" xfId="14609" xr:uid="{00000000-0005-0000-0000-0000D5500000}"/>
    <cellStyle name="RowTitles1-Detail 4 5 4 5 2" xfId="27295" xr:uid="{00000000-0005-0000-0000-0000D6500000}"/>
    <cellStyle name="RowTitles1-Detail 4 5 4 5 2 2" xfId="36125" xr:uid="{00000000-0005-0000-0000-0000D7500000}"/>
    <cellStyle name="RowTitles1-Detail 4 5 4 6" xfId="5951" xr:uid="{00000000-0005-0000-0000-0000D8500000}"/>
    <cellStyle name="RowTitles1-Detail 4 5 4 6 2" xfId="24845" xr:uid="{00000000-0005-0000-0000-0000D9500000}"/>
    <cellStyle name="RowTitles1-Detail 4 5 4 7" xfId="19255" xr:uid="{00000000-0005-0000-0000-0000DA500000}"/>
    <cellStyle name="RowTitles1-Detail 4 5 5" xfId="1450" xr:uid="{00000000-0005-0000-0000-0000DB500000}"/>
    <cellStyle name="RowTitles1-Detail 4 5 5 2" xfId="2643" xr:uid="{00000000-0005-0000-0000-0000DC500000}"/>
    <cellStyle name="RowTitles1-Detail 4 5 5 2 2" xfId="12284" xr:uid="{00000000-0005-0000-0000-0000DD500000}"/>
    <cellStyle name="RowTitles1-Detail 4 5 5 2 2 2" xfId="22684" xr:uid="{00000000-0005-0000-0000-0000DE500000}"/>
    <cellStyle name="RowTitles1-Detail 4 5 5 2 2 2 2" xfId="34365" xr:uid="{00000000-0005-0000-0000-0000DF500000}"/>
    <cellStyle name="RowTitles1-Detail 4 5 5 2 2 3" xfId="31565" xr:uid="{00000000-0005-0000-0000-0000E0500000}"/>
    <cellStyle name="RowTitles1-Detail 4 5 5 2 3" xfId="15931" xr:uid="{00000000-0005-0000-0000-0000E1500000}"/>
    <cellStyle name="RowTitles1-Detail 4 5 5 2 3 2" xfId="28597" xr:uid="{00000000-0005-0000-0000-0000E2500000}"/>
    <cellStyle name="RowTitles1-Detail 4 5 5 2 3 2 2" xfId="37384" xr:uid="{00000000-0005-0000-0000-0000E3500000}"/>
    <cellStyle name="RowTitles1-Detail 4 5 5 2 4" xfId="7497" xr:uid="{00000000-0005-0000-0000-0000E4500000}"/>
    <cellStyle name="RowTitles1-Detail 4 5 5 2 4 2" xfId="21919" xr:uid="{00000000-0005-0000-0000-0000E5500000}"/>
    <cellStyle name="RowTitles1-Detail 4 5 5 2 5" xfId="20002" xr:uid="{00000000-0005-0000-0000-0000E6500000}"/>
    <cellStyle name="RowTitles1-Detail 4 5 5 3" xfId="4228" xr:uid="{00000000-0005-0000-0000-0000E7500000}"/>
    <cellStyle name="RowTitles1-Detail 4 5 5 3 2" xfId="13850" xr:uid="{00000000-0005-0000-0000-0000E8500000}"/>
    <cellStyle name="RowTitles1-Detail 4 5 5 3 2 2" xfId="24193" xr:uid="{00000000-0005-0000-0000-0000E9500000}"/>
    <cellStyle name="RowTitles1-Detail 4 5 5 3 2 2 2" xfId="35415" xr:uid="{00000000-0005-0000-0000-0000EA500000}"/>
    <cellStyle name="RowTitles1-Detail 4 5 5 3 2 3" xfId="32847" xr:uid="{00000000-0005-0000-0000-0000EB500000}"/>
    <cellStyle name="RowTitles1-Detail 4 5 5 3 3" xfId="17412" xr:uid="{00000000-0005-0000-0000-0000EC500000}"/>
    <cellStyle name="RowTitles1-Detail 4 5 5 3 3 2" xfId="30078" xr:uid="{00000000-0005-0000-0000-0000ED500000}"/>
    <cellStyle name="RowTitles1-Detail 4 5 5 3 3 2 2" xfId="38855" xr:uid="{00000000-0005-0000-0000-0000EE500000}"/>
    <cellStyle name="RowTitles1-Detail 4 5 5 3 4" xfId="9820" xr:uid="{00000000-0005-0000-0000-0000EF500000}"/>
    <cellStyle name="RowTitles1-Detail 4 5 5 3 4 2" xfId="19645" xr:uid="{00000000-0005-0000-0000-0000F0500000}"/>
    <cellStyle name="RowTitles1-Detail 4 5 5 3 5" xfId="20399" xr:uid="{00000000-0005-0000-0000-0000F1500000}"/>
    <cellStyle name="RowTitles1-Detail 4 5 5 4" xfId="11121" xr:uid="{00000000-0005-0000-0000-0000F2500000}"/>
    <cellStyle name="RowTitles1-Detail 4 5 5 4 2" xfId="21553" xr:uid="{00000000-0005-0000-0000-0000F3500000}"/>
    <cellStyle name="RowTitles1-Detail 4 5 5 4 2 2" xfId="33700" xr:uid="{00000000-0005-0000-0000-0000F4500000}"/>
    <cellStyle name="RowTitles1-Detail 4 5 5 4 3" xfId="30862" xr:uid="{00000000-0005-0000-0000-0000F5500000}"/>
    <cellStyle name="RowTitles1-Detail 4 5 5 5" xfId="14828" xr:uid="{00000000-0005-0000-0000-0000F6500000}"/>
    <cellStyle name="RowTitles1-Detail 4 5 5 5 2" xfId="27506" xr:uid="{00000000-0005-0000-0000-0000F7500000}"/>
    <cellStyle name="RowTitles1-Detail 4 5 5 5 2 2" xfId="36326" xr:uid="{00000000-0005-0000-0000-0000F8500000}"/>
    <cellStyle name="RowTitles1-Detail 4 5 5 6" xfId="5952" xr:uid="{00000000-0005-0000-0000-0000F9500000}"/>
    <cellStyle name="RowTitles1-Detail 4 5 5 6 2" xfId="5238" xr:uid="{00000000-0005-0000-0000-0000FA500000}"/>
    <cellStyle name="RowTitles1-Detail 4 5 5 7" xfId="19377" xr:uid="{00000000-0005-0000-0000-0000FB500000}"/>
    <cellStyle name="RowTitles1-Detail 4 5 6" xfId="1652" xr:uid="{00000000-0005-0000-0000-0000FC500000}"/>
    <cellStyle name="RowTitles1-Detail 4 5 6 2" xfId="2644" xr:uid="{00000000-0005-0000-0000-0000FD500000}"/>
    <cellStyle name="RowTitles1-Detail 4 5 6 2 2" xfId="12285" xr:uid="{00000000-0005-0000-0000-0000FE500000}"/>
    <cellStyle name="RowTitles1-Detail 4 5 6 2 2 2" xfId="22685" xr:uid="{00000000-0005-0000-0000-0000FF500000}"/>
    <cellStyle name="RowTitles1-Detail 4 5 6 2 2 2 2" xfId="34366" xr:uid="{00000000-0005-0000-0000-000000510000}"/>
    <cellStyle name="RowTitles1-Detail 4 5 6 2 2 3" xfId="31566" xr:uid="{00000000-0005-0000-0000-000001510000}"/>
    <cellStyle name="RowTitles1-Detail 4 5 6 2 3" xfId="15932" xr:uid="{00000000-0005-0000-0000-000002510000}"/>
    <cellStyle name="RowTitles1-Detail 4 5 6 2 3 2" xfId="28598" xr:uid="{00000000-0005-0000-0000-000003510000}"/>
    <cellStyle name="RowTitles1-Detail 4 5 6 2 3 2 2" xfId="37385" xr:uid="{00000000-0005-0000-0000-000004510000}"/>
    <cellStyle name="RowTitles1-Detail 4 5 6 2 4" xfId="7498" xr:uid="{00000000-0005-0000-0000-000005510000}"/>
    <cellStyle name="RowTitles1-Detail 4 5 6 2 4 2" xfId="25511" xr:uid="{00000000-0005-0000-0000-000006510000}"/>
    <cellStyle name="RowTitles1-Detail 4 5 6 2 5" xfId="19885" xr:uid="{00000000-0005-0000-0000-000007510000}"/>
    <cellStyle name="RowTitles1-Detail 4 5 6 3" xfId="4430" xr:uid="{00000000-0005-0000-0000-000008510000}"/>
    <cellStyle name="RowTitles1-Detail 4 5 6 3 2" xfId="14052" xr:uid="{00000000-0005-0000-0000-000009510000}"/>
    <cellStyle name="RowTitles1-Detail 4 5 6 3 2 2" xfId="24386" xr:uid="{00000000-0005-0000-0000-00000A510000}"/>
    <cellStyle name="RowTitles1-Detail 4 5 6 3 2 2 2" xfId="35546" xr:uid="{00000000-0005-0000-0000-00000B510000}"/>
    <cellStyle name="RowTitles1-Detail 4 5 6 3 2 3" xfId="32999" xr:uid="{00000000-0005-0000-0000-00000C510000}"/>
    <cellStyle name="RowTitles1-Detail 4 5 6 3 3" xfId="17599" xr:uid="{00000000-0005-0000-0000-00000D510000}"/>
    <cellStyle name="RowTitles1-Detail 4 5 6 3 3 2" xfId="30265" xr:uid="{00000000-0005-0000-0000-00000E510000}"/>
    <cellStyle name="RowTitles1-Detail 4 5 6 3 3 2 2" xfId="39042" xr:uid="{00000000-0005-0000-0000-00000F510000}"/>
    <cellStyle name="RowTitles1-Detail 4 5 6 3 4" xfId="9821" xr:uid="{00000000-0005-0000-0000-000010510000}"/>
    <cellStyle name="RowTitles1-Detail 4 5 6 3 4 2" xfId="19184" xr:uid="{00000000-0005-0000-0000-000011510000}"/>
    <cellStyle name="RowTitles1-Detail 4 5 6 3 5" xfId="20688" xr:uid="{00000000-0005-0000-0000-000012510000}"/>
    <cellStyle name="RowTitles1-Detail 4 5 6 4" xfId="11323" xr:uid="{00000000-0005-0000-0000-000013510000}"/>
    <cellStyle name="RowTitles1-Detail 4 5 6 4 2" xfId="21749" xr:uid="{00000000-0005-0000-0000-000014510000}"/>
    <cellStyle name="RowTitles1-Detail 4 5 6 4 2 2" xfId="33831" xr:uid="{00000000-0005-0000-0000-000015510000}"/>
    <cellStyle name="RowTitles1-Detail 4 5 6 4 3" xfId="31014" xr:uid="{00000000-0005-0000-0000-000016510000}"/>
    <cellStyle name="RowTitles1-Detail 4 5 6 5" xfId="15030" xr:uid="{00000000-0005-0000-0000-000017510000}"/>
    <cellStyle name="RowTitles1-Detail 4 5 6 5 2" xfId="27700" xr:uid="{00000000-0005-0000-0000-000018510000}"/>
    <cellStyle name="RowTitles1-Detail 4 5 6 5 2 2" xfId="36513" xr:uid="{00000000-0005-0000-0000-000019510000}"/>
    <cellStyle name="RowTitles1-Detail 4 5 6 6" xfId="5953" xr:uid="{00000000-0005-0000-0000-00001A510000}"/>
    <cellStyle name="RowTitles1-Detail 4 5 6 6 2" xfId="18923" xr:uid="{00000000-0005-0000-0000-00001B510000}"/>
    <cellStyle name="RowTitles1-Detail 4 5 6 7" xfId="25912" xr:uid="{00000000-0005-0000-0000-00001C510000}"/>
    <cellStyle name="RowTitles1-Detail 4 5 7" xfId="2639" xr:uid="{00000000-0005-0000-0000-00001D510000}"/>
    <cellStyle name="RowTitles1-Detail 4 5 7 2" xfId="12280" xr:uid="{00000000-0005-0000-0000-00001E510000}"/>
    <cellStyle name="RowTitles1-Detail 4 5 7 2 2" xfId="22680" xr:uid="{00000000-0005-0000-0000-00001F510000}"/>
    <cellStyle name="RowTitles1-Detail 4 5 7 2 2 2" xfId="34361" xr:uid="{00000000-0005-0000-0000-000020510000}"/>
    <cellStyle name="RowTitles1-Detail 4 5 7 2 3" xfId="31561" xr:uid="{00000000-0005-0000-0000-000021510000}"/>
    <cellStyle name="RowTitles1-Detail 4 5 7 3" xfId="15927" xr:uid="{00000000-0005-0000-0000-000022510000}"/>
    <cellStyle name="RowTitles1-Detail 4 5 7 3 2" xfId="28593" xr:uid="{00000000-0005-0000-0000-000023510000}"/>
    <cellStyle name="RowTitles1-Detail 4 5 7 3 2 2" xfId="37380" xr:uid="{00000000-0005-0000-0000-000024510000}"/>
    <cellStyle name="RowTitles1-Detail 4 5 7 4" xfId="6408" xr:uid="{00000000-0005-0000-0000-000025510000}"/>
    <cellStyle name="RowTitles1-Detail 4 5 7 4 2" xfId="19526" xr:uid="{00000000-0005-0000-0000-000026510000}"/>
    <cellStyle name="RowTitles1-Detail 4 5 7 5" xfId="18056" xr:uid="{00000000-0005-0000-0000-000027510000}"/>
    <cellStyle name="RowTitles1-Detail 4 5 8" xfId="3306" xr:uid="{00000000-0005-0000-0000-000028510000}"/>
    <cellStyle name="RowTitles1-Detail 4 5 8 2" xfId="12947" xr:uid="{00000000-0005-0000-0000-000029510000}"/>
    <cellStyle name="RowTitles1-Detail 4 5 8 2 2" xfId="23319" xr:uid="{00000000-0005-0000-0000-00002A510000}"/>
    <cellStyle name="RowTitles1-Detail 4 5 8 2 2 2" xfId="34854" xr:uid="{00000000-0005-0000-0000-00002B510000}"/>
    <cellStyle name="RowTitles1-Detail 4 5 8 2 3" xfId="32198" xr:uid="{00000000-0005-0000-0000-00002C510000}"/>
    <cellStyle name="RowTitles1-Detail 4 5 8 3" xfId="16564" xr:uid="{00000000-0005-0000-0000-00002D510000}"/>
    <cellStyle name="RowTitles1-Detail 4 5 8 3 2" xfId="29230" xr:uid="{00000000-0005-0000-0000-00002E510000}"/>
    <cellStyle name="RowTitles1-Detail 4 5 8 3 2 2" xfId="38017" xr:uid="{00000000-0005-0000-0000-00002F510000}"/>
    <cellStyle name="RowTitles1-Detail 4 5 8 4" xfId="8914" xr:uid="{00000000-0005-0000-0000-000030510000}"/>
    <cellStyle name="RowTitles1-Detail 4 5 8 4 2" xfId="26455" xr:uid="{00000000-0005-0000-0000-000031510000}"/>
    <cellStyle name="RowTitles1-Detail 4 5 8 5" xfId="19956" xr:uid="{00000000-0005-0000-0000-000032510000}"/>
    <cellStyle name="RowTitles1-Detail 4 5 9" xfId="10703" xr:uid="{00000000-0005-0000-0000-000033510000}"/>
    <cellStyle name="RowTitles1-Detail 4 5 9 2" xfId="19083" xr:uid="{00000000-0005-0000-0000-000034510000}"/>
    <cellStyle name="RowTitles1-Detail 4 5 9 2 2" xfId="33212" xr:uid="{00000000-0005-0000-0000-000035510000}"/>
    <cellStyle name="RowTitles1-Detail 4 5_STUD aligned by INSTIT" xfId="5008" xr:uid="{00000000-0005-0000-0000-000036510000}"/>
    <cellStyle name="RowTitles1-Detail 4 6" xfId="375" xr:uid="{00000000-0005-0000-0000-000037510000}"/>
    <cellStyle name="RowTitles1-Detail 4 6 2" xfId="731" xr:uid="{00000000-0005-0000-0000-000038510000}"/>
    <cellStyle name="RowTitles1-Detail 4 6 2 2" xfId="2646" xr:uid="{00000000-0005-0000-0000-000039510000}"/>
    <cellStyle name="RowTitles1-Detail 4 6 2 2 2" xfId="12287" xr:uid="{00000000-0005-0000-0000-00003A510000}"/>
    <cellStyle name="RowTitles1-Detail 4 6 2 2 2 2" xfId="22687" xr:uid="{00000000-0005-0000-0000-00003B510000}"/>
    <cellStyle name="RowTitles1-Detail 4 6 2 2 2 2 2" xfId="34368" xr:uid="{00000000-0005-0000-0000-00003C510000}"/>
    <cellStyle name="RowTitles1-Detail 4 6 2 2 2 3" xfId="31568" xr:uid="{00000000-0005-0000-0000-00003D510000}"/>
    <cellStyle name="RowTitles1-Detail 4 6 2 2 3" xfId="15934" xr:uid="{00000000-0005-0000-0000-00003E510000}"/>
    <cellStyle name="RowTitles1-Detail 4 6 2 2 3 2" xfId="28600" xr:uid="{00000000-0005-0000-0000-00003F510000}"/>
    <cellStyle name="RowTitles1-Detail 4 6 2 2 3 2 2" xfId="37387" xr:uid="{00000000-0005-0000-0000-000040510000}"/>
    <cellStyle name="RowTitles1-Detail 4 6 2 2 4" xfId="6703" xr:uid="{00000000-0005-0000-0000-000041510000}"/>
    <cellStyle name="RowTitles1-Detail 4 6 2 2 4 2" xfId="20343" xr:uid="{00000000-0005-0000-0000-000042510000}"/>
    <cellStyle name="RowTitles1-Detail 4 6 2 2 5" xfId="19023" xr:uid="{00000000-0005-0000-0000-000043510000}"/>
    <cellStyle name="RowTitles1-Detail 4 6 2 3" xfId="3512" xr:uid="{00000000-0005-0000-0000-000044510000}"/>
    <cellStyle name="RowTitles1-Detail 4 6 2 3 2" xfId="13144" xr:uid="{00000000-0005-0000-0000-000045510000}"/>
    <cellStyle name="RowTitles1-Detail 4 6 2 3 2 2" xfId="23513" xr:uid="{00000000-0005-0000-0000-000046510000}"/>
    <cellStyle name="RowTitles1-Detail 4 6 2 3 2 2 2" xfId="34966" xr:uid="{00000000-0005-0000-0000-000047510000}"/>
    <cellStyle name="RowTitles1-Detail 4 6 2 3 2 3" xfId="32328" xr:uid="{00000000-0005-0000-0000-000048510000}"/>
    <cellStyle name="RowTitles1-Detail 4 6 2 3 3" xfId="16755" xr:uid="{00000000-0005-0000-0000-000049510000}"/>
    <cellStyle name="RowTitles1-Detail 4 6 2 3 3 2" xfId="29421" xr:uid="{00000000-0005-0000-0000-00004A510000}"/>
    <cellStyle name="RowTitles1-Detail 4 6 2 3 3 2 2" xfId="38202" xr:uid="{00000000-0005-0000-0000-00004B510000}"/>
    <cellStyle name="RowTitles1-Detail 4 6 2 3 4" xfId="8209" xr:uid="{00000000-0005-0000-0000-00004C510000}"/>
    <cellStyle name="RowTitles1-Detail 4 6 2 3 4 2" xfId="18732" xr:uid="{00000000-0005-0000-0000-00004D510000}"/>
    <cellStyle name="RowTitles1-Detail 4 6 2 3 5" xfId="20752" xr:uid="{00000000-0005-0000-0000-00004E510000}"/>
    <cellStyle name="RowTitles1-Detail 4 6 2 4" xfId="7859" xr:uid="{00000000-0005-0000-0000-00004F510000}"/>
    <cellStyle name="RowTitles1-Detail 4 6 2 4 2" xfId="25596" xr:uid="{00000000-0005-0000-0000-000050510000}"/>
    <cellStyle name="RowTitles1-Detail 4 6 2 5" xfId="10514" xr:uid="{00000000-0005-0000-0000-000051510000}"/>
    <cellStyle name="RowTitles1-Detail 4 6 2 5 2" xfId="21011" xr:uid="{00000000-0005-0000-0000-000052510000}"/>
    <cellStyle name="RowTitles1-Detail 4 6 2 5 2 2" xfId="33389" xr:uid="{00000000-0005-0000-0000-000053510000}"/>
    <cellStyle name="RowTitles1-Detail 4 6 2 5 3" xfId="30500" xr:uid="{00000000-0005-0000-0000-000054510000}"/>
    <cellStyle name="RowTitles1-Detail 4 6 2 6" xfId="10280" xr:uid="{00000000-0005-0000-0000-000055510000}"/>
    <cellStyle name="RowTitles1-Detail 4 6 2 6 2" xfId="18780" xr:uid="{00000000-0005-0000-0000-000056510000}"/>
    <cellStyle name="RowTitles1-Detail 4 6 2 6 2 2" xfId="33200" xr:uid="{00000000-0005-0000-0000-000057510000}"/>
    <cellStyle name="RowTitles1-Detail 4 6 3" xfId="1010" xr:uid="{00000000-0005-0000-0000-000058510000}"/>
    <cellStyle name="RowTitles1-Detail 4 6 3 2" xfId="2647" xr:uid="{00000000-0005-0000-0000-000059510000}"/>
    <cellStyle name="RowTitles1-Detail 4 6 3 2 2" xfId="12288" xr:uid="{00000000-0005-0000-0000-00005A510000}"/>
    <cellStyle name="RowTitles1-Detail 4 6 3 2 2 2" xfId="22688" xr:uid="{00000000-0005-0000-0000-00005B510000}"/>
    <cellStyle name="RowTitles1-Detail 4 6 3 2 2 2 2" xfId="34369" xr:uid="{00000000-0005-0000-0000-00005C510000}"/>
    <cellStyle name="RowTitles1-Detail 4 6 3 2 2 3" xfId="31569" xr:uid="{00000000-0005-0000-0000-00005D510000}"/>
    <cellStyle name="RowTitles1-Detail 4 6 3 2 3" xfId="15935" xr:uid="{00000000-0005-0000-0000-00005E510000}"/>
    <cellStyle name="RowTitles1-Detail 4 6 3 2 3 2" xfId="28601" xr:uid="{00000000-0005-0000-0000-00005F510000}"/>
    <cellStyle name="RowTitles1-Detail 4 6 3 2 3 2 2" xfId="37388" xr:uid="{00000000-0005-0000-0000-000060510000}"/>
    <cellStyle name="RowTitles1-Detail 4 6 3 2 4" xfId="6857" xr:uid="{00000000-0005-0000-0000-000061510000}"/>
    <cellStyle name="RowTitles1-Detail 4 6 3 2 4 2" xfId="18750" xr:uid="{00000000-0005-0000-0000-000062510000}"/>
    <cellStyle name="RowTitles1-Detail 4 6 3 2 5" xfId="7779" xr:uid="{00000000-0005-0000-0000-000063510000}"/>
    <cellStyle name="RowTitles1-Detail 4 6 3 3" xfId="3788" xr:uid="{00000000-0005-0000-0000-000064510000}"/>
    <cellStyle name="RowTitles1-Detail 4 6 3 3 2" xfId="13415" xr:uid="{00000000-0005-0000-0000-000065510000}"/>
    <cellStyle name="RowTitles1-Detail 4 6 3 3 2 2" xfId="23778" xr:uid="{00000000-0005-0000-0000-000066510000}"/>
    <cellStyle name="RowTitles1-Detail 4 6 3 3 2 2 2" xfId="35131" xr:uid="{00000000-0005-0000-0000-000067510000}"/>
    <cellStyle name="RowTitles1-Detail 4 6 3 3 2 3" xfId="32521" xr:uid="{00000000-0005-0000-0000-000068510000}"/>
    <cellStyle name="RowTitles1-Detail 4 6 3 3 3" xfId="17010" xr:uid="{00000000-0005-0000-0000-000069510000}"/>
    <cellStyle name="RowTitles1-Detail 4 6 3 3 3 2" xfId="29676" xr:uid="{00000000-0005-0000-0000-00006A510000}"/>
    <cellStyle name="RowTitles1-Detail 4 6 3 3 3 2 2" xfId="38455" xr:uid="{00000000-0005-0000-0000-00006B510000}"/>
    <cellStyle name="RowTitles1-Detail 4 6 3 3 4" xfId="8363" xr:uid="{00000000-0005-0000-0000-00006C510000}"/>
    <cellStyle name="RowTitles1-Detail 4 6 3 3 4 2" xfId="18663" xr:uid="{00000000-0005-0000-0000-00006D510000}"/>
    <cellStyle name="RowTitles1-Detail 4 6 3 3 5" xfId="26659" xr:uid="{00000000-0005-0000-0000-00006E510000}"/>
    <cellStyle name="RowTitles1-Detail 4 6 3 4" xfId="9156" xr:uid="{00000000-0005-0000-0000-00006F510000}"/>
    <cellStyle name="RowTitles1-Detail 4 6 3 4 2" xfId="20106" xr:uid="{00000000-0005-0000-0000-000070510000}"/>
    <cellStyle name="RowTitles1-Detail 4 6 3 5" xfId="14414" xr:uid="{00000000-0005-0000-0000-000071510000}"/>
    <cellStyle name="RowTitles1-Detail 4 6 3 5 2" xfId="27108" xr:uid="{00000000-0005-0000-0000-000072510000}"/>
    <cellStyle name="RowTitles1-Detail 4 6 3 5 2 2" xfId="35946" xr:uid="{00000000-0005-0000-0000-000073510000}"/>
    <cellStyle name="RowTitles1-Detail 4 6 3 6" xfId="5364" xr:uid="{00000000-0005-0000-0000-000074510000}"/>
    <cellStyle name="RowTitles1-Detail 4 6 3 6 2" xfId="17872" xr:uid="{00000000-0005-0000-0000-000075510000}"/>
    <cellStyle name="RowTitles1-Detail 4 6 3 7" xfId="4845" xr:uid="{00000000-0005-0000-0000-000076510000}"/>
    <cellStyle name="RowTitles1-Detail 4 6 4" xfId="1243" xr:uid="{00000000-0005-0000-0000-000077510000}"/>
    <cellStyle name="RowTitles1-Detail 4 6 4 2" xfId="2648" xr:uid="{00000000-0005-0000-0000-000078510000}"/>
    <cellStyle name="RowTitles1-Detail 4 6 4 2 2" xfId="12289" xr:uid="{00000000-0005-0000-0000-000079510000}"/>
    <cellStyle name="RowTitles1-Detail 4 6 4 2 2 2" xfId="22689" xr:uid="{00000000-0005-0000-0000-00007A510000}"/>
    <cellStyle name="RowTitles1-Detail 4 6 4 2 2 2 2" xfId="34370" xr:uid="{00000000-0005-0000-0000-00007B510000}"/>
    <cellStyle name="RowTitles1-Detail 4 6 4 2 2 3" xfId="31570" xr:uid="{00000000-0005-0000-0000-00007C510000}"/>
    <cellStyle name="RowTitles1-Detail 4 6 4 2 3" xfId="15936" xr:uid="{00000000-0005-0000-0000-00007D510000}"/>
    <cellStyle name="RowTitles1-Detail 4 6 4 2 3 2" xfId="28602" xr:uid="{00000000-0005-0000-0000-00007E510000}"/>
    <cellStyle name="RowTitles1-Detail 4 6 4 2 3 2 2" xfId="37389" xr:uid="{00000000-0005-0000-0000-00007F510000}"/>
    <cellStyle name="RowTitles1-Detail 4 6 4 2 4" xfId="7083" xr:uid="{00000000-0005-0000-0000-000080510000}"/>
    <cellStyle name="RowTitles1-Detail 4 6 4 2 4 2" xfId="26532" xr:uid="{00000000-0005-0000-0000-000081510000}"/>
    <cellStyle name="RowTitles1-Detail 4 6 4 2 5" xfId="25819" xr:uid="{00000000-0005-0000-0000-000082510000}"/>
    <cellStyle name="RowTitles1-Detail 4 6 4 3" xfId="4021" xr:uid="{00000000-0005-0000-0000-000083510000}"/>
    <cellStyle name="RowTitles1-Detail 4 6 4 3 2" xfId="13643" xr:uid="{00000000-0005-0000-0000-000084510000}"/>
    <cellStyle name="RowTitles1-Detail 4 6 4 3 2 2" xfId="23996" xr:uid="{00000000-0005-0000-0000-000085510000}"/>
    <cellStyle name="RowTitles1-Detail 4 6 4 3 2 2 2" xfId="35279" xr:uid="{00000000-0005-0000-0000-000086510000}"/>
    <cellStyle name="RowTitles1-Detail 4 6 4 3 2 3" xfId="32692" xr:uid="{00000000-0005-0000-0000-000087510000}"/>
    <cellStyle name="RowTitles1-Detail 4 6 4 3 3" xfId="17223" xr:uid="{00000000-0005-0000-0000-000088510000}"/>
    <cellStyle name="RowTitles1-Detail 4 6 4 3 3 2" xfId="29889" xr:uid="{00000000-0005-0000-0000-000089510000}"/>
    <cellStyle name="RowTitles1-Detail 4 6 4 3 3 2 2" xfId="38666" xr:uid="{00000000-0005-0000-0000-00008A510000}"/>
    <cellStyle name="RowTitles1-Detail 4 6 4 3 4" xfId="8591" xr:uid="{00000000-0005-0000-0000-00008B510000}"/>
    <cellStyle name="RowTitles1-Detail 4 6 4 3 4 2" xfId="24653" xr:uid="{00000000-0005-0000-0000-00008C510000}"/>
    <cellStyle name="RowTitles1-Detail 4 6 4 3 5" xfId="26582" xr:uid="{00000000-0005-0000-0000-00008D510000}"/>
    <cellStyle name="RowTitles1-Detail 4 6 4 4" xfId="9387" xr:uid="{00000000-0005-0000-0000-00008E510000}"/>
    <cellStyle name="RowTitles1-Detail 4 6 4 4 2" xfId="20397" xr:uid="{00000000-0005-0000-0000-00008F510000}"/>
    <cellStyle name="RowTitles1-Detail 4 6 4 5" xfId="10914" xr:uid="{00000000-0005-0000-0000-000090510000}"/>
    <cellStyle name="RowTitles1-Detail 4 6 4 5 2" xfId="21355" xr:uid="{00000000-0005-0000-0000-000091510000}"/>
    <cellStyle name="RowTitles1-Detail 4 6 4 5 2 2" xfId="33564" xr:uid="{00000000-0005-0000-0000-000092510000}"/>
    <cellStyle name="RowTitles1-Detail 4 6 4 5 3" xfId="30707" xr:uid="{00000000-0005-0000-0000-000093510000}"/>
    <cellStyle name="RowTitles1-Detail 4 6 4 6" xfId="14621" xr:uid="{00000000-0005-0000-0000-000094510000}"/>
    <cellStyle name="RowTitles1-Detail 4 6 4 6 2" xfId="27307" xr:uid="{00000000-0005-0000-0000-000095510000}"/>
    <cellStyle name="RowTitles1-Detail 4 6 4 6 2 2" xfId="36137" xr:uid="{00000000-0005-0000-0000-000096510000}"/>
    <cellStyle name="RowTitles1-Detail 4 6 4 7" xfId="5542" xr:uid="{00000000-0005-0000-0000-000097510000}"/>
    <cellStyle name="RowTitles1-Detail 4 6 4 7 2" xfId="25899" xr:uid="{00000000-0005-0000-0000-000098510000}"/>
    <cellStyle name="RowTitles1-Detail 4 6 4 8" xfId="24977" xr:uid="{00000000-0005-0000-0000-000099510000}"/>
    <cellStyle name="RowTitles1-Detail 4 6 5" xfId="1460" xr:uid="{00000000-0005-0000-0000-00009A510000}"/>
    <cellStyle name="RowTitles1-Detail 4 6 5 2" xfId="2649" xr:uid="{00000000-0005-0000-0000-00009B510000}"/>
    <cellStyle name="RowTitles1-Detail 4 6 5 2 2" xfId="12290" xr:uid="{00000000-0005-0000-0000-00009C510000}"/>
    <cellStyle name="RowTitles1-Detail 4 6 5 2 2 2" xfId="22690" xr:uid="{00000000-0005-0000-0000-00009D510000}"/>
    <cellStyle name="RowTitles1-Detail 4 6 5 2 2 2 2" xfId="34371" xr:uid="{00000000-0005-0000-0000-00009E510000}"/>
    <cellStyle name="RowTitles1-Detail 4 6 5 2 2 3" xfId="31571" xr:uid="{00000000-0005-0000-0000-00009F510000}"/>
    <cellStyle name="RowTitles1-Detail 4 6 5 2 3" xfId="15937" xr:uid="{00000000-0005-0000-0000-0000A0510000}"/>
    <cellStyle name="RowTitles1-Detail 4 6 5 2 3 2" xfId="28603" xr:uid="{00000000-0005-0000-0000-0000A1510000}"/>
    <cellStyle name="RowTitles1-Detail 4 6 5 2 3 2 2" xfId="37390" xr:uid="{00000000-0005-0000-0000-0000A2510000}"/>
    <cellStyle name="RowTitles1-Detail 4 6 5 2 4" xfId="7499" xr:uid="{00000000-0005-0000-0000-0000A3510000}"/>
    <cellStyle name="RowTitles1-Detail 4 6 5 2 4 2" xfId="18913" xr:uid="{00000000-0005-0000-0000-0000A4510000}"/>
    <cellStyle name="RowTitles1-Detail 4 6 5 2 5" xfId="18196" xr:uid="{00000000-0005-0000-0000-0000A5510000}"/>
    <cellStyle name="RowTitles1-Detail 4 6 5 3" xfId="4238" xr:uid="{00000000-0005-0000-0000-0000A6510000}"/>
    <cellStyle name="RowTitles1-Detail 4 6 5 3 2" xfId="13860" xr:uid="{00000000-0005-0000-0000-0000A7510000}"/>
    <cellStyle name="RowTitles1-Detail 4 6 5 3 2 2" xfId="24203" xr:uid="{00000000-0005-0000-0000-0000A8510000}"/>
    <cellStyle name="RowTitles1-Detail 4 6 5 3 2 2 2" xfId="35420" xr:uid="{00000000-0005-0000-0000-0000A9510000}"/>
    <cellStyle name="RowTitles1-Detail 4 6 5 3 2 3" xfId="32854" xr:uid="{00000000-0005-0000-0000-0000AA510000}"/>
    <cellStyle name="RowTitles1-Detail 4 6 5 3 3" xfId="17422" xr:uid="{00000000-0005-0000-0000-0000AB510000}"/>
    <cellStyle name="RowTitles1-Detail 4 6 5 3 3 2" xfId="30088" xr:uid="{00000000-0005-0000-0000-0000AC510000}"/>
    <cellStyle name="RowTitles1-Detail 4 6 5 3 3 2 2" xfId="38865" xr:uid="{00000000-0005-0000-0000-0000AD510000}"/>
    <cellStyle name="RowTitles1-Detail 4 6 5 3 4" xfId="9822" xr:uid="{00000000-0005-0000-0000-0000AE510000}"/>
    <cellStyle name="RowTitles1-Detail 4 6 5 3 4 2" xfId="26565" xr:uid="{00000000-0005-0000-0000-0000AF510000}"/>
    <cellStyle name="RowTitles1-Detail 4 6 5 3 5" xfId="19794" xr:uid="{00000000-0005-0000-0000-0000B0510000}"/>
    <cellStyle name="RowTitles1-Detail 4 6 5 4" xfId="11131" xr:uid="{00000000-0005-0000-0000-0000B1510000}"/>
    <cellStyle name="RowTitles1-Detail 4 6 5 4 2" xfId="21563" xr:uid="{00000000-0005-0000-0000-0000B2510000}"/>
    <cellStyle name="RowTitles1-Detail 4 6 5 4 2 2" xfId="33705" xr:uid="{00000000-0005-0000-0000-0000B3510000}"/>
    <cellStyle name="RowTitles1-Detail 4 6 5 4 3" xfId="30869" xr:uid="{00000000-0005-0000-0000-0000B4510000}"/>
    <cellStyle name="RowTitles1-Detail 4 6 5 5" xfId="14838" xr:uid="{00000000-0005-0000-0000-0000B5510000}"/>
    <cellStyle name="RowTitles1-Detail 4 6 5 5 2" xfId="27516" xr:uid="{00000000-0005-0000-0000-0000B6510000}"/>
    <cellStyle name="RowTitles1-Detail 4 6 5 5 2 2" xfId="36336" xr:uid="{00000000-0005-0000-0000-0000B7510000}"/>
    <cellStyle name="RowTitles1-Detail 4 6 5 6" xfId="5954" xr:uid="{00000000-0005-0000-0000-0000B8510000}"/>
    <cellStyle name="RowTitles1-Detail 4 6 5 6 2" xfId="7315" xr:uid="{00000000-0005-0000-0000-0000B9510000}"/>
    <cellStyle name="RowTitles1-Detail 4 6 5 7" xfId="18626" xr:uid="{00000000-0005-0000-0000-0000BA510000}"/>
    <cellStyle name="RowTitles1-Detail 4 6 6" xfId="1662" xr:uid="{00000000-0005-0000-0000-0000BB510000}"/>
    <cellStyle name="RowTitles1-Detail 4 6 6 2" xfId="2650" xr:uid="{00000000-0005-0000-0000-0000BC510000}"/>
    <cellStyle name="RowTitles1-Detail 4 6 6 2 2" xfId="12291" xr:uid="{00000000-0005-0000-0000-0000BD510000}"/>
    <cellStyle name="RowTitles1-Detail 4 6 6 2 2 2" xfId="22691" xr:uid="{00000000-0005-0000-0000-0000BE510000}"/>
    <cellStyle name="RowTitles1-Detail 4 6 6 2 2 2 2" xfId="34372" xr:uid="{00000000-0005-0000-0000-0000BF510000}"/>
    <cellStyle name="RowTitles1-Detail 4 6 6 2 2 3" xfId="31572" xr:uid="{00000000-0005-0000-0000-0000C0510000}"/>
    <cellStyle name="RowTitles1-Detail 4 6 6 2 3" xfId="15938" xr:uid="{00000000-0005-0000-0000-0000C1510000}"/>
    <cellStyle name="RowTitles1-Detail 4 6 6 2 3 2" xfId="28604" xr:uid="{00000000-0005-0000-0000-0000C2510000}"/>
    <cellStyle name="RowTitles1-Detail 4 6 6 2 3 2 2" xfId="37391" xr:uid="{00000000-0005-0000-0000-0000C3510000}"/>
    <cellStyle name="RowTitles1-Detail 4 6 6 2 4" xfId="7500" xr:uid="{00000000-0005-0000-0000-0000C4510000}"/>
    <cellStyle name="RowTitles1-Detail 4 6 6 2 4 2" xfId="19569" xr:uid="{00000000-0005-0000-0000-0000C5510000}"/>
    <cellStyle name="RowTitles1-Detail 4 6 6 2 5" xfId="18989" xr:uid="{00000000-0005-0000-0000-0000C6510000}"/>
    <cellStyle name="RowTitles1-Detail 4 6 6 3" xfId="4440" xr:uid="{00000000-0005-0000-0000-0000C7510000}"/>
    <cellStyle name="RowTitles1-Detail 4 6 6 3 2" xfId="14062" xr:uid="{00000000-0005-0000-0000-0000C8510000}"/>
    <cellStyle name="RowTitles1-Detail 4 6 6 3 2 2" xfId="24396" xr:uid="{00000000-0005-0000-0000-0000C9510000}"/>
    <cellStyle name="RowTitles1-Detail 4 6 6 3 2 2 2" xfId="35551" xr:uid="{00000000-0005-0000-0000-0000CA510000}"/>
    <cellStyle name="RowTitles1-Detail 4 6 6 3 2 3" xfId="33006" xr:uid="{00000000-0005-0000-0000-0000CB510000}"/>
    <cellStyle name="RowTitles1-Detail 4 6 6 3 3" xfId="17609" xr:uid="{00000000-0005-0000-0000-0000CC510000}"/>
    <cellStyle name="RowTitles1-Detail 4 6 6 3 3 2" xfId="30275" xr:uid="{00000000-0005-0000-0000-0000CD510000}"/>
    <cellStyle name="RowTitles1-Detail 4 6 6 3 3 2 2" xfId="39052" xr:uid="{00000000-0005-0000-0000-0000CE510000}"/>
    <cellStyle name="RowTitles1-Detail 4 6 6 3 4" xfId="9823" xr:uid="{00000000-0005-0000-0000-0000CF510000}"/>
    <cellStyle name="RowTitles1-Detail 4 6 6 3 4 2" xfId="25713" xr:uid="{00000000-0005-0000-0000-0000D0510000}"/>
    <cellStyle name="RowTitles1-Detail 4 6 6 3 5" xfId="24963" xr:uid="{00000000-0005-0000-0000-0000D1510000}"/>
    <cellStyle name="RowTitles1-Detail 4 6 6 4" xfId="11333" xr:uid="{00000000-0005-0000-0000-0000D2510000}"/>
    <cellStyle name="RowTitles1-Detail 4 6 6 4 2" xfId="21759" xr:uid="{00000000-0005-0000-0000-0000D3510000}"/>
    <cellStyle name="RowTitles1-Detail 4 6 6 4 2 2" xfId="33836" xr:uid="{00000000-0005-0000-0000-0000D4510000}"/>
    <cellStyle name="RowTitles1-Detail 4 6 6 4 3" xfId="31021" xr:uid="{00000000-0005-0000-0000-0000D5510000}"/>
    <cellStyle name="RowTitles1-Detail 4 6 6 5" xfId="15040" xr:uid="{00000000-0005-0000-0000-0000D6510000}"/>
    <cellStyle name="RowTitles1-Detail 4 6 6 5 2" xfId="27710" xr:uid="{00000000-0005-0000-0000-0000D7510000}"/>
    <cellStyle name="RowTitles1-Detail 4 6 6 5 2 2" xfId="36523" xr:uid="{00000000-0005-0000-0000-0000D8510000}"/>
    <cellStyle name="RowTitles1-Detail 4 6 6 6" xfId="5955" xr:uid="{00000000-0005-0000-0000-0000D9510000}"/>
    <cellStyle name="RowTitles1-Detail 4 6 6 6 2" xfId="26389" xr:uid="{00000000-0005-0000-0000-0000DA510000}"/>
    <cellStyle name="RowTitles1-Detail 4 6 6 7" xfId="25602" xr:uid="{00000000-0005-0000-0000-0000DB510000}"/>
    <cellStyle name="RowTitles1-Detail 4 6 7" xfId="2645" xr:uid="{00000000-0005-0000-0000-0000DC510000}"/>
    <cellStyle name="RowTitles1-Detail 4 6 7 2" xfId="12286" xr:uid="{00000000-0005-0000-0000-0000DD510000}"/>
    <cellStyle name="RowTitles1-Detail 4 6 7 2 2" xfId="22686" xr:uid="{00000000-0005-0000-0000-0000DE510000}"/>
    <cellStyle name="RowTitles1-Detail 4 6 7 2 2 2" xfId="34367" xr:uid="{00000000-0005-0000-0000-0000DF510000}"/>
    <cellStyle name="RowTitles1-Detail 4 6 7 2 3" xfId="31567" xr:uid="{00000000-0005-0000-0000-0000E0510000}"/>
    <cellStyle name="RowTitles1-Detail 4 6 7 3" xfId="15933" xr:uid="{00000000-0005-0000-0000-0000E1510000}"/>
    <cellStyle name="RowTitles1-Detail 4 6 7 3 2" xfId="28599" xr:uid="{00000000-0005-0000-0000-0000E2510000}"/>
    <cellStyle name="RowTitles1-Detail 4 6 7 3 2 2" xfId="37386" xr:uid="{00000000-0005-0000-0000-0000E3510000}"/>
    <cellStyle name="RowTitles1-Detail 4 6 7 4" xfId="6418" xr:uid="{00000000-0005-0000-0000-0000E4510000}"/>
    <cellStyle name="RowTitles1-Detail 4 6 7 4 2" xfId="24883" xr:uid="{00000000-0005-0000-0000-0000E5510000}"/>
    <cellStyle name="RowTitles1-Detail 4 6 7 5" xfId="18459" xr:uid="{00000000-0005-0000-0000-0000E6510000}"/>
    <cellStyle name="RowTitles1-Detail 4 6 8" xfId="8908" xr:uid="{00000000-0005-0000-0000-0000E7510000}"/>
    <cellStyle name="RowTitles1-Detail 4 6 8 2" xfId="20756" xr:uid="{00000000-0005-0000-0000-0000E8510000}"/>
    <cellStyle name="RowTitles1-Detail 4 6 9" xfId="10311" xr:uid="{00000000-0005-0000-0000-0000E9510000}"/>
    <cellStyle name="RowTitles1-Detail 4 6 9 2" xfId="26023" xr:uid="{00000000-0005-0000-0000-0000EA510000}"/>
    <cellStyle name="RowTitles1-Detail 4 6 9 2 2" xfId="35727" xr:uid="{00000000-0005-0000-0000-0000EB510000}"/>
    <cellStyle name="RowTitles1-Detail 4 6_STUD aligned by INSTIT" xfId="5009" xr:uid="{00000000-0005-0000-0000-0000EC510000}"/>
    <cellStyle name="RowTitles1-Detail 4 7" xfId="610" xr:uid="{00000000-0005-0000-0000-0000ED510000}"/>
    <cellStyle name="RowTitles1-Detail 4 7 2" xfId="2651" xr:uid="{00000000-0005-0000-0000-0000EE510000}"/>
    <cellStyle name="RowTitles1-Detail 4 7 2 2" xfId="12292" xr:uid="{00000000-0005-0000-0000-0000EF510000}"/>
    <cellStyle name="RowTitles1-Detail 4 7 2 2 2" xfId="22692" xr:uid="{00000000-0005-0000-0000-0000F0510000}"/>
    <cellStyle name="RowTitles1-Detail 4 7 2 2 2 2" xfId="34373" xr:uid="{00000000-0005-0000-0000-0000F1510000}"/>
    <cellStyle name="RowTitles1-Detail 4 7 2 2 3" xfId="31573" xr:uid="{00000000-0005-0000-0000-0000F2510000}"/>
    <cellStyle name="RowTitles1-Detail 4 7 2 3" xfId="15939" xr:uid="{00000000-0005-0000-0000-0000F3510000}"/>
    <cellStyle name="RowTitles1-Detail 4 7 2 3 2" xfId="28605" xr:uid="{00000000-0005-0000-0000-0000F4510000}"/>
    <cellStyle name="RowTitles1-Detail 4 7 2 3 2 2" xfId="37392" xr:uid="{00000000-0005-0000-0000-0000F5510000}"/>
    <cellStyle name="RowTitles1-Detail 4 7 2 4" xfId="6619" xr:uid="{00000000-0005-0000-0000-0000F6510000}"/>
    <cellStyle name="RowTitles1-Detail 4 7 2 4 2" xfId="26164" xr:uid="{00000000-0005-0000-0000-0000F7510000}"/>
    <cellStyle name="RowTitles1-Detail 4 7 2 5" xfId="18230" xr:uid="{00000000-0005-0000-0000-0000F8510000}"/>
    <cellStyle name="RowTitles1-Detail 4 7 3" xfId="3423" xr:uid="{00000000-0005-0000-0000-0000F9510000}"/>
    <cellStyle name="RowTitles1-Detail 4 7 3 2" xfId="13060" xr:uid="{00000000-0005-0000-0000-0000FA510000}"/>
    <cellStyle name="RowTitles1-Detail 4 7 3 2 2" xfId="23428" xr:uid="{00000000-0005-0000-0000-0000FB510000}"/>
    <cellStyle name="RowTitles1-Detail 4 7 3 2 2 2" xfId="34917" xr:uid="{00000000-0005-0000-0000-0000FC510000}"/>
    <cellStyle name="RowTitles1-Detail 4 7 3 2 3" xfId="32272" xr:uid="{00000000-0005-0000-0000-0000FD510000}"/>
    <cellStyle name="RowTitles1-Detail 4 7 3 3" xfId="16671" xr:uid="{00000000-0005-0000-0000-0000FE510000}"/>
    <cellStyle name="RowTitles1-Detail 4 7 3 3 2" xfId="29337" xr:uid="{00000000-0005-0000-0000-0000FF510000}"/>
    <cellStyle name="RowTitles1-Detail 4 7 3 3 2 2" xfId="38120" xr:uid="{00000000-0005-0000-0000-000000520000}"/>
    <cellStyle name="RowTitles1-Detail 4 7 3 4" xfId="8122" xr:uid="{00000000-0005-0000-0000-000001520000}"/>
    <cellStyle name="RowTitles1-Detail 4 7 3 4 2" xfId="26300" xr:uid="{00000000-0005-0000-0000-000002520000}"/>
    <cellStyle name="RowTitles1-Detail 4 7 3 5" xfId="18804" xr:uid="{00000000-0005-0000-0000-000003520000}"/>
    <cellStyle name="RowTitles1-Detail 4 7 4" xfId="7880" xr:uid="{00000000-0005-0000-0000-000004520000}"/>
    <cellStyle name="RowTitles1-Detail 4 7 4 2" xfId="8003" xr:uid="{00000000-0005-0000-0000-000005520000}"/>
    <cellStyle name="RowTitles1-Detail 4 7 5" xfId="10410" xr:uid="{00000000-0005-0000-0000-000006520000}"/>
    <cellStyle name="RowTitles1-Detail 4 7 5 2" xfId="20919" xr:uid="{00000000-0005-0000-0000-000007520000}"/>
    <cellStyle name="RowTitles1-Detail 4 7 5 2 2" xfId="33346" xr:uid="{00000000-0005-0000-0000-000008520000}"/>
    <cellStyle name="RowTitles1-Detail 4 7 5 3" xfId="30450" xr:uid="{00000000-0005-0000-0000-000009520000}"/>
    <cellStyle name="RowTitles1-Detail 4 7 6" xfId="11821" xr:uid="{00000000-0005-0000-0000-00000A520000}"/>
    <cellStyle name="RowTitles1-Detail 4 7 6 2" xfId="19428" xr:uid="{00000000-0005-0000-0000-00000B520000}"/>
    <cellStyle name="RowTitles1-Detail 4 7 6 2 2" xfId="33241" xr:uid="{00000000-0005-0000-0000-00000C520000}"/>
    <cellStyle name="RowTitles1-Detail 4 8" xfId="906" xr:uid="{00000000-0005-0000-0000-00000D520000}"/>
    <cellStyle name="RowTitles1-Detail 4 8 2" xfId="2652" xr:uid="{00000000-0005-0000-0000-00000E520000}"/>
    <cellStyle name="RowTitles1-Detail 4 8 2 2" xfId="12293" xr:uid="{00000000-0005-0000-0000-00000F520000}"/>
    <cellStyle name="RowTitles1-Detail 4 8 2 2 2" xfId="22693" xr:uid="{00000000-0005-0000-0000-000010520000}"/>
    <cellStyle name="RowTitles1-Detail 4 8 2 2 2 2" xfId="34374" xr:uid="{00000000-0005-0000-0000-000011520000}"/>
    <cellStyle name="RowTitles1-Detail 4 8 2 2 3" xfId="31574" xr:uid="{00000000-0005-0000-0000-000012520000}"/>
    <cellStyle name="RowTitles1-Detail 4 8 2 3" xfId="15940" xr:uid="{00000000-0005-0000-0000-000013520000}"/>
    <cellStyle name="RowTitles1-Detail 4 8 2 3 2" xfId="28606" xr:uid="{00000000-0005-0000-0000-000014520000}"/>
    <cellStyle name="RowTitles1-Detail 4 8 2 3 2 2" xfId="37393" xr:uid="{00000000-0005-0000-0000-000015520000}"/>
    <cellStyle name="RowTitles1-Detail 4 8 2 4" xfId="6625" xr:uid="{00000000-0005-0000-0000-000016520000}"/>
    <cellStyle name="RowTitles1-Detail 4 8 2 4 2" xfId="24867" xr:uid="{00000000-0005-0000-0000-000017520000}"/>
    <cellStyle name="RowTitles1-Detail 4 8 2 5" xfId="25182" xr:uid="{00000000-0005-0000-0000-000018520000}"/>
    <cellStyle name="RowTitles1-Detail 4 8 3" xfId="3685" xr:uid="{00000000-0005-0000-0000-000019520000}"/>
    <cellStyle name="RowTitles1-Detail 4 8 3 2" xfId="13312" xr:uid="{00000000-0005-0000-0000-00001A520000}"/>
    <cellStyle name="RowTitles1-Detail 4 8 3 2 2" xfId="23677" xr:uid="{00000000-0005-0000-0000-00001B520000}"/>
    <cellStyle name="RowTitles1-Detail 4 8 3 2 2 2" xfId="35074" xr:uid="{00000000-0005-0000-0000-00001C520000}"/>
    <cellStyle name="RowTitles1-Detail 4 8 3 2 3" xfId="32452" xr:uid="{00000000-0005-0000-0000-00001D520000}"/>
    <cellStyle name="RowTitles1-Detail 4 8 3 3" xfId="16913" xr:uid="{00000000-0005-0000-0000-00001E520000}"/>
    <cellStyle name="RowTitles1-Detail 4 8 3 3 2" xfId="29579" xr:uid="{00000000-0005-0000-0000-00001F520000}"/>
    <cellStyle name="RowTitles1-Detail 4 8 3 3 2 2" xfId="38358" xr:uid="{00000000-0005-0000-0000-000020520000}"/>
    <cellStyle name="RowTitles1-Detail 4 8 3 4" xfId="8130" xr:uid="{00000000-0005-0000-0000-000021520000}"/>
    <cellStyle name="RowTitles1-Detail 4 8 3 4 2" xfId="19076" xr:uid="{00000000-0005-0000-0000-000022520000}"/>
    <cellStyle name="RowTitles1-Detail 4 8 3 5" xfId="5168" xr:uid="{00000000-0005-0000-0000-000023520000}"/>
    <cellStyle name="RowTitles1-Detail 4 8 4" xfId="8755" xr:uid="{00000000-0005-0000-0000-000024520000}"/>
    <cellStyle name="RowTitles1-Detail 4 8 4 2" xfId="18349" xr:uid="{00000000-0005-0000-0000-000025520000}"/>
    <cellStyle name="RowTitles1-Detail 4 8 5" xfId="14314" xr:uid="{00000000-0005-0000-0000-000026520000}"/>
    <cellStyle name="RowTitles1-Detail 4 8 5 2" xfId="27013" xr:uid="{00000000-0005-0000-0000-000027520000}"/>
    <cellStyle name="RowTitles1-Detail 4 8 5 2 2" xfId="35852" xr:uid="{00000000-0005-0000-0000-000028520000}"/>
    <cellStyle name="RowTitles1-Detail 4 8 6" xfId="5173" xr:uid="{00000000-0005-0000-0000-000029520000}"/>
    <cellStyle name="RowTitles1-Detail 4 8 6 2" xfId="20871" xr:uid="{00000000-0005-0000-0000-00002A520000}"/>
    <cellStyle name="RowTitles1-Detail 4 8 7" xfId="26007" xr:uid="{00000000-0005-0000-0000-00002B520000}"/>
    <cellStyle name="RowTitles1-Detail 4 9" xfId="1177" xr:uid="{00000000-0005-0000-0000-00002C520000}"/>
    <cellStyle name="RowTitles1-Detail 4 9 2" xfId="2653" xr:uid="{00000000-0005-0000-0000-00002D520000}"/>
    <cellStyle name="RowTitles1-Detail 4 9 2 2" xfId="12294" xr:uid="{00000000-0005-0000-0000-00002E520000}"/>
    <cellStyle name="RowTitles1-Detail 4 9 2 2 2" xfId="22694" xr:uid="{00000000-0005-0000-0000-00002F520000}"/>
    <cellStyle name="RowTitles1-Detail 4 9 2 2 2 2" xfId="34375" xr:uid="{00000000-0005-0000-0000-000030520000}"/>
    <cellStyle name="RowTitles1-Detail 4 9 2 2 3" xfId="31575" xr:uid="{00000000-0005-0000-0000-000031520000}"/>
    <cellStyle name="RowTitles1-Detail 4 9 2 3" xfId="15941" xr:uid="{00000000-0005-0000-0000-000032520000}"/>
    <cellStyle name="RowTitles1-Detail 4 9 2 3 2" xfId="28607" xr:uid="{00000000-0005-0000-0000-000033520000}"/>
    <cellStyle name="RowTitles1-Detail 4 9 2 3 2 2" xfId="37394" xr:uid="{00000000-0005-0000-0000-000034520000}"/>
    <cellStyle name="RowTitles1-Detail 4 9 2 4" xfId="6585" xr:uid="{00000000-0005-0000-0000-000035520000}"/>
    <cellStyle name="RowTitles1-Detail 4 9 2 4 2" xfId="20034" xr:uid="{00000000-0005-0000-0000-000036520000}"/>
    <cellStyle name="RowTitles1-Detail 4 9 2 5" xfId="18972" xr:uid="{00000000-0005-0000-0000-000037520000}"/>
    <cellStyle name="RowTitles1-Detail 4 9 3" xfId="3955" xr:uid="{00000000-0005-0000-0000-000038520000}"/>
    <cellStyle name="RowTitles1-Detail 4 9 3 2" xfId="13577" xr:uid="{00000000-0005-0000-0000-000039520000}"/>
    <cellStyle name="RowTitles1-Detail 4 9 3 2 2" xfId="23936" xr:uid="{00000000-0005-0000-0000-00003A520000}"/>
    <cellStyle name="RowTitles1-Detail 4 9 3 2 2 2" xfId="35237" xr:uid="{00000000-0005-0000-0000-00003B520000}"/>
    <cellStyle name="RowTitles1-Detail 4 9 3 2 3" xfId="32644" xr:uid="{00000000-0005-0000-0000-00003C520000}"/>
    <cellStyle name="RowTitles1-Detail 4 9 3 3" xfId="17164" xr:uid="{00000000-0005-0000-0000-00003D520000}"/>
    <cellStyle name="RowTitles1-Detail 4 9 3 3 2" xfId="29830" xr:uid="{00000000-0005-0000-0000-00003E520000}"/>
    <cellStyle name="RowTitles1-Detail 4 9 3 3 2 2" xfId="38607" xr:uid="{00000000-0005-0000-0000-00003F520000}"/>
    <cellStyle name="RowTitles1-Detail 4 9 3 4" xfId="8085" xr:uid="{00000000-0005-0000-0000-000040520000}"/>
    <cellStyle name="RowTitles1-Detail 4 9 3 4 2" xfId="26549" xr:uid="{00000000-0005-0000-0000-000041520000}"/>
    <cellStyle name="RowTitles1-Detail 4 9 3 5" xfId="18332" xr:uid="{00000000-0005-0000-0000-000042520000}"/>
    <cellStyle name="RowTitles1-Detail 4 9 4" xfId="8015" xr:uid="{00000000-0005-0000-0000-000043520000}"/>
    <cellStyle name="RowTitles1-Detail 4 9 4 2" xfId="25923" xr:uid="{00000000-0005-0000-0000-000044520000}"/>
    <cellStyle name="RowTitles1-Detail 4 9 5" xfId="10848" xr:uid="{00000000-0005-0000-0000-000045520000}"/>
    <cellStyle name="RowTitles1-Detail 4 9 5 2" xfId="21293" xr:uid="{00000000-0005-0000-0000-000046520000}"/>
    <cellStyle name="RowTitles1-Detail 4 9 5 2 2" xfId="33522" xr:uid="{00000000-0005-0000-0000-000047520000}"/>
    <cellStyle name="RowTitles1-Detail 4 9 5 3" xfId="30659" xr:uid="{00000000-0005-0000-0000-000048520000}"/>
    <cellStyle name="RowTitles1-Detail 4 9 6" xfId="14555" xr:uid="{00000000-0005-0000-0000-000049520000}"/>
    <cellStyle name="RowTitles1-Detail 4 9 6 2" xfId="27244" xr:uid="{00000000-0005-0000-0000-00004A520000}"/>
    <cellStyle name="RowTitles1-Detail 4 9 6 2 2" xfId="36078" xr:uid="{00000000-0005-0000-0000-00004B520000}"/>
    <cellStyle name="RowTitles1-Detail 4 9 7" xfId="5140" xr:uid="{00000000-0005-0000-0000-00004C520000}"/>
    <cellStyle name="RowTitles1-Detail 4 9 7 2" xfId="26600" xr:uid="{00000000-0005-0000-0000-00004D520000}"/>
    <cellStyle name="RowTitles1-Detail 4 9 8" xfId="19549" xr:uid="{00000000-0005-0000-0000-00004E520000}"/>
    <cellStyle name="RowTitles1-Detail 4_STUD aligned by INSTIT" xfId="4994" xr:uid="{00000000-0005-0000-0000-00004F520000}"/>
    <cellStyle name="RowTitles1-Detail 5" xfId="357" xr:uid="{00000000-0005-0000-0000-000050520000}"/>
    <cellStyle name="RowTitles1-Detail 5 10" xfId="39237" xr:uid="{00000000-0005-0000-0000-000051520000}"/>
    <cellStyle name="RowTitles1-Detail 5 2" xfId="713" xr:uid="{00000000-0005-0000-0000-000052520000}"/>
    <cellStyle name="RowTitles1-Detail 5 2 2" xfId="2655" xr:uid="{00000000-0005-0000-0000-000053520000}"/>
    <cellStyle name="RowTitles1-Detail 5 2 2 2" xfId="12296" xr:uid="{00000000-0005-0000-0000-000054520000}"/>
    <cellStyle name="RowTitles1-Detail 5 2 2 2 2" xfId="22696" xr:uid="{00000000-0005-0000-0000-000055520000}"/>
    <cellStyle name="RowTitles1-Detail 5 2 2 2 2 2" xfId="34377" xr:uid="{00000000-0005-0000-0000-000056520000}"/>
    <cellStyle name="RowTitles1-Detail 5 2 2 2 3" xfId="31577" xr:uid="{00000000-0005-0000-0000-000057520000}"/>
    <cellStyle name="RowTitles1-Detail 5 2 2 3" xfId="15943" xr:uid="{00000000-0005-0000-0000-000058520000}"/>
    <cellStyle name="RowTitles1-Detail 5 2 2 3 2" xfId="28609" xr:uid="{00000000-0005-0000-0000-000059520000}"/>
    <cellStyle name="RowTitles1-Detail 5 2 2 3 2 2" xfId="37396" xr:uid="{00000000-0005-0000-0000-00005A520000}"/>
    <cellStyle name="RowTitles1-Detail 5 2 2 4" xfId="6842" xr:uid="{00000000-0005-0000-0000-00005B520000}"/>
    <cellStyle name="RowTitles1-Detail 5 2 2 4 2" xfId="20441" xr:uid="{00000000-0005-0000-0000-00005C520000}"/>
    <cellStyle name="RowTitles1-Detail 5 2 2 5" xfId="24731" xr:uid="{00000000-0005-0000-0000-00005D520000}"/>
    <cellStyle name="RowTitles1-Detail 5 2 3" xfId="3496" xr:uid="{00000000-0005-0000-0000-00005E520000}"/>
    <cellStyle name="RowTitles1-Detail 5 2 3 2" xfId="13130" xr:uid="{00000000-0005-0000-0000-00005F520000}"/>
    <cellStyle name="RowTitles1-Detail 5 2 3 2 2" xfId="23498" xr:uid="{00000000-0005-0000-0000-000060520000}"/>
    <cellStyle name="RowTitles1-Detail 5 2 3 2 2 2" xfId="34957" xr:uid="{00000000-0005-0000-0000-000061520000}"/>
    <cellStyle name="RowTitles1-Detail 5 2 3 2 3" xfId="32317" xr:uid="{00000000-0005-0000-0000-000062520000}"/>
    <cellStyle name="RowTitles1-Detail 5 2 3 3" xfId="16739" xr:uid="{00000000-0005-0000-0000-000063520000}"/>
    <cellStyle name="RowTitles1-Detail 5 2 3 3 2" xfId="29405" xr:uid="{00000000-0005-0000-0000-000064520000}"/>
    <cellStyle name="RowTitles1-Detail 5 2 3 3 2 2" xfId="38188" xr:uid="{00000000-0005-0000-0000-000065520000}"/>
    <cellStyle name="RowTitles1-Detail 5 2 3 4" xfId="8348" xr:uid="{00000000-0005-0000-0000-000066520000}"/>
    <cellStyle name="RowTitles1-Detail 5 2 3 4 2" xfId="8800" xr:uid="{00000000-0005-0000-0000-000067520000}"/>
    <cellStyle name="RowTitles1-Detail 5 2 3 5" xfId="25665" xr:uid="{00000000-0005-0000-0000-000068520000}"/>
    <cellStyle name="RowTitles1-Detail 5 2 4" xfId="9141" xr:uid="{00000000-0005-0000-0000-000069520000}"/>
    <cellStyle name="RowTitles1-Detail 5 2 4 2" xfId="17807" xr:uid="{00000000-0005-0000-0000-00006A520000}"/>
    <cellStyle name="RowTitles1-Detail 5 2 5" xfId="10288" xr:uid="{00000000-0005-0000-0000-00006B520000}"/>
    <cellStyle name="RowTitles1-Detail 5 2 5 2" xfId="18152" xr:uid="{00000000-0005-0000-0000-00006C520000}"/>
    <cellStyle name="RowTitles1-Detail 5 2 5 2 2" xfId="33177" xr:uid="{00000000-0005-0000-0000-00006D520000}"/>
    <cellStyle name="RowTitles1-Detail 5 3" xfId="992" xr:uid="{00000000-0005-0000-0000-00006E520000}"/>
    <cellStyle name="RowTitles1-Detail 5 3 2" xfId="2656" xr:uid="{00000000-0005-0000-0000-00006F520000}"/>
    <cellStyle name="RowTitles1-Detail 5 3 2 2" xfId="12297" xr:uid="{00000000-0005-0000-0000-000070520000}"/>
    <cellStyle name="RowTitles1-Detail 5 3 2 2 2" xfId="22697" xr:uid="{00000000-0005-0000-0000-000071520000}"/>
    <cellStyle name="RowTitles1-Detail 5 3 2 2 2 2" xfId="34378" xr:uid="{00000000-0005-0000-0000-000072520000}"/>
    <cellStyle name="RowTitles1-Detail 5 3 2 2 3" xfId="31578" xr:uid="{00000000-0005-0000-0000-000073520000}"/>
    <cellStyle name="RowTitles1-Detail 5 3 2 3" xfId="15944" xr:uid="{00000000-0005-0000-0000-000074520000}"/>
    <cellStyle name="RowTitles1-Detail 5 3 2 3 2" xfId="28610" xr:uid="{00000000-0005-0000-0000-000075520000}"/>
    <cellStyle name="RowTitles1-Detail 5 3 2 3 2 2" xfId="37397" xr:uid="{00000000-0005-0000-0000-000076520000}"/>
    <cellStyle name="RowTitles1-Detail 5 3 2 4" xfId="7075" xr:uid="{00000000-0005-0000-0000-000077520000}"/>
    <cellStyle name="RowTitles1-Detail 5 3 2 4 2" xfId="25492" xr:uid="{00000000-0005-0000-0000-000078520000}"/>
    <cellStyle name="RowTitles1-Detail 5 3 2 5" xfId="25479" xr:uid="{00000000-0005-0000-0000-000079520000}"/>
    <cellStyle name="RowTitles1-Detail 5 3 3" xfId="3770" xr:uid="{00000000-0005-0000-0000-00007A520000}"/>
    <cellStyle name="RowTitles1-Detail 5 3 3 2" xfId="13397" xr:uid="{00000000-0005-0000-0000-00007B520000}"/>
    <cellStyle name="RowTitles1-Detail 5 3 3 2 2" xfId="23760" xr:uid="{00000000-0005-0000-0000-00007C520000}"/>
    <cellStyle name="RowTitles1-Detail 5 3 3 2 2 2" xfId="35121" xr:uid="{00000000-0005-0000-0000-00007D520000}"/>
    <cellStyle name="RowTitles1-Detail 5 3 3 2 3" xfId="32508" xr:uid="{00000000-0005-0000-0000-00007E520000}"/>
    <cellStyle name="RowTitles1-Detail 5 3 3 3" xfId="16994" xr:uid="{00000000-0005-0000-0000-00007F520000}"/>
    <cellStyle name="RowTitles1-Detail 5 3 3 3 2" xfId="29660" xr:uid="{00000000-0005-0000-0000-000080520000}"/>
    <cellStyle name="RowTitles1-Detail 5 3 3 3 2 2" xfId="38439" xr:uid="{00000000-0005-0000-0000-000081520000}"/>
    <cellStyle name="RowTitles1-Detail 5 3 3 4" xfId="8583" xr:uid="{00000000-0005-0000-0000-000082520000}"/>
    <cellStyle name="RowTitles1-Detail 5 3 3 4 2" xfId="20719" xr:uid="{00000000-0005-0000-0000-000083520000}"/>
    <cellStyle name="RowTitles1-Detail 5 3 3 5" xfId="19609" xr:uid="{00000000-0005-0000-0000-000084520000}"/>
    <cellStyle name="RowTitles1-Detail 5 3 4" xfId="9379" xr:uid="{00000000-0005-0000-0000-000085520000}"/>
    <cellStyle name="RowTitles1-Detail 5 3 4 2" xfId="17858" xr:uid="{00000000-0005-0000-0000-000086520000}"/>
    <cellStyle name="RowTitles1-Detail 5 3 5" xfId="10724" xr:uid="{00000000-0005-0000-0000-000087520000}"/>
    <cellStyle name="RowTitles1-Detail 5 3 5 2" xfId="21197" xr:uid="{00000000-0005-0000-0000-000088520000}"/>
    <cellStyle name="RowTitles1-Detail 5 3 5 2 2" xfId="33474" xr:uid="{00000000-0005-0000-0000-000089520000}"/>
    <cellStyle name="RowTitles1-Detail 5 3 5 3" xfId="30598" xr:uid="{00000000-0005-0000-0000-00008A520000}"/>
    <cellStyle name="RowTitles1-Detail 5 3 6" xfId="14399" xr:uid="{00000000-0005-0000-0000-00008B520000}"/>
    <cellStyle name="RowTitles1-Detail 5 3 6 2" xfId="27094" xr:uid="{00000000-0005-0000-0000-00008C520000}"/>
    <cellStyle name="RowTitles1-Detail 5 3 6 2 2" xfId="35933" xr:uid="{00000000-0005-0000-0000-00008D520000}"/>
    <cellStyle name="RowTitles1-Detail 5 3 7" xfId="5535" xr:uid="{00000000-0005-0000-0000-00008E520000}"/>
    <cellStyle name="RowTitles1-Detail 5 3 7 2" xfId="20554" xr:uid="{00000000-0005-0000-0000-00008F520000}"/>
    <cellStyle name="RowTitles1-Detail 5 3 8" xfId="19506" xr:uid="{00000000-0005-0000-0000-000090520000}"/>
    <cellStyle name="RowTitles1-Detail 5 4" xfId="1225" xr:uid="{00000000-0005-0000-0000-000091520000}"/>
    <cellStyle name="RowTitles1-Detail 5 4 2" xfId="2657" xr:uid="{00000000-0005-0000-0000-000092520000}"/>
    <cellStyle name="RowTitles1-Detail 5 4 2 2" xfId="12298" xr:uid="{00000000-0005-0000-0000-000093520000}"/>
    <cellStyle name="RowTitles1-Detail 5 4 2 2 2" xfId="22698" xr:uid="{00000000-0005-0000-0000-000094520000}"/>
    <cellStyle name="RowTitles1-Detail 5 4 2 2 2 2" xfId="34379" xr:uid="{00000000-0005-0000-0000-000095520000}"/>
    <cellStyle name="RowTitles1-Detail 5 4 2 2 3" xfId="31579" xr:uid="{00000000-0005-0000-0000-000096520000}"/>
    <cellStyle name="RowTitles1-Detail 5 4 2 3" xfId="15945" xr:uid="{00000000-0005-0000-0000-000097520000}"/>
    <cellStyle name="RowTitles1-Detail 5 4 2 3 2" xfId="28611" xr:uid="{00000000-0005-0000-0000-000098520000}"/>
    <cellStyle name="RowTitles1-Detail 5 4 2 3 2 2" xfId="37398" xr:uid="{00000000-0005-0000-0000-000099520000}"/>
    <cellStyle name="RowTitles1-Detail 5 4 2 4" xfId="7501" xr:uid="{00000000-0005-0000-0000-00009A520000}"/>
    <cellStyle name="RowTitles1-Detail 5 4 2 4 2" xfId="20677" xr:uid="{00000000-0005-0000-0000-00009B520000}"/>
    <cellStyle name="RowTitles1-Detail 5 4 2 5" xfId="20968" xr:uid="{00000000-0005-0000-0000-00009C520000}"/>
    <cellStyle name="RowTitles1-Detail 5 4 3" xfId="4003" xr:uid="{00000000-0005-0000-0000-00009D520000}"/>
    <cellStyle name="RowTitles1-Detail 5 4 3 2" xfId="13625" xr:uid="{00000000-0005-0000-0000-00009E520000}"/>
    <cellStyle name="RowTitles1-Detail 5 4 3 2 2" xfId="23980" xr:uid="{00000000-0005-0000-0000-00009F520000}"/>
    <cellStyle name="RowTitles1-Detail 5 4 3 2 2 2" xfId="35269" xr:uid="{00000000-0005-0000-0000-0000A0520000}"/>
    <cellStyle name="RowTitles1-Detail 5 4 3 2 3" xfId="32680" xr:uid="{00000000-0005-0000-0000-0000A1520000}"/>
    <cellStyle name="RowTitles1-Detail 5 4 3 3" xfId="17207" xr:uid="{00000000-0005-0000-0000-0000A2520000}"/>
    <cellStyle name="RowTitles1-Detail 5 4 3 3 2" xfId="29873" xr:uid="{00000000-0005-0000-0000-0000A3520000}"/>
    <cellStyle name="RowTitles1-Detail 5 4 3 3 2 2" xfId="38650" xr:uid="{00000000-0005-0000-0000-0000A4520000}"/>
    <cellStyle name="RowTitles1-Detail 5 4 3 4" xfId="9824" xr:uid="{00000000-0005-0000-0000-0000A5520000}"/>
    <cellStyle name="RowTitles1-Detail 5 4 3 4 2" xfId="26145" xr:uid="{00000000-0005-0000-0000-0000A6520000}"/>
    <cellStyle name="RowTitles1-Detail 5 4 3 5" xfId="19202" xr:uid="{00000000-0005-0000-0000-0000A7520000}"/>
    <cellStyle name="RowTitles1-Detail 5 4 4" xfId="10896" xr:uid="{00000000-0005-0000-0000-0000A8520000}"/>
    <cellStyle name="RowTitles1-Detail 5 4 4 2" xfId="21339" xr:uid="{00000000-0005-0000-0000-0000A9520000}"/>
    <cellStyle name="RowTitles1-Detail 5 4 4 2 2" xfId="33554" xr:uid="{00000000-0005-0000-0000-0000AA520000}"/>
    <cellStyle name="RowTitles1-Detail 5 4 4 3" xfId="30695" xr:uid="{00000000-0005-0000-0000-0000AB520000}"/>
    <cellStyle name="RowTitles1-Detail 5 4 5" xfId="14603" xr:uid="{00000000-0005-0000-0000-0000AC520000}"/>
    <cellStyle name="RowTitles1-Detail 5 4 5 2" xfId="27290" xr:uid="{00000000-0005-0000-0000-0000AD520000}"/>
    <cellStyle name="RowTitles1-Detail 5 4 5 2 2" xfId="36121" xr:uid="{00000000-0005-0000-0000-0000AE520000}"/>
    <cellStyle name="RowTitles1-Detail 5 4 6" xfId="5956" xr:uid="{00000000-0005-0000-0000-0000AF520000}"/>
    <cellStyle name="RowTitles1-Detail 5 4 6 2" xfId="19949" xr:uid="{00000000-0005-0000-0000-0000B0520000}"/>
    <cellStyle name="RowTitles1-Detail 5 4 7" xfId="18323" xr:uid="{00000000-0005-0000-0000-0000B1520000}"/>
    <cellStyle name="RowTitles1-Detail 5 5" xfId="1444" xr:uid="{00000000-0005-0000-0000-0000B2520000}"/>
    <cellStyle name="RowTitles1-Detail 5 5 2" xfId="2658" xr:uid="{00000000-0005-0000-0000-0000B3520000}"/>
    <cellStyle name="RowTitles1-Detail 5 5 2 2" xfId="12299" xr:uid="{00000000-0005-0000-0000-0000B4520000}"/>
    <cellStyle name="RowTitles1-Detail 5 5 2 2 2" xfId="22699" xr:uid="{00000000-0005-0000-0000-0000B5520000}"/>
    <cellStyle name="RowTitles1-Detail 5 5 2 2 2 2" xfId="34380" xr:uid="{00000000-0005-0000-0000-0000B6520000}"/>
    <cellStyle name="RowTitles1-Detail 5 5 2 2 3" xfId="31580" xr:uid="{00000000-0005-0000-0000-0000B7520000}"/>
    <cellStyle name="RowTitles1-Detail 5 5 2 3" xfId="15946" xr:uid="{00000000-0005-0000-0000-0000B8520000}"/>
    <cellStyle name="RowTitles1-Detail 5 5 2 3 2" xfId="28612" xr:uid="{00000000-0005-0000-0000-0000B9520000}"/>
    <cellStyle name="RowTitles1-Detail 5 5 2 3 2 2" xfId="37399" xr:uid="{00000000-0005-0000-0000-0000BA520000}"/>
    <cellStyle name="RowTitles1-Detail 5 5 2 4" xfId="7502" xr:uid="{00000000-0005-0000-0000-0000BB520000}"/>
    <cellStyle name="RowTitles1-Detail 5 5 2 4 2" xfId="19330" xr:uid="{00000000-0005-0000-0000-0000BC520000}"/>
    <cellStyle name="RowTitles1-Detail 5 5 2 5" xfId="26260" xr:uid="{00000000-0005-0000-0000-0000BD520000}"/>
    <cellStyle name="RowTitles1-Detail 5 5 3" xfId="4222" xr:uid="{00000000-0005-0000-0000-0000BE520000}"/>
    <cellStyle name="RowTitles1-Detail 5 5 3 2" xfId="13844" xr:uid="{00000000-0005-0000-0000-0000BF520000}"/>
    <cellStyle name="RowTitles1-Detail 5 5 3 2 2" xfId="24188" xr:uid="{00000000-0005-0000-0000-0000C0520000}"/>
    <cellStyle name="RowTitles1-Detail 5 5 3 2 2 2" xfId="35411" xr:uid="{00000000-0005-0000-0000-0000C1520000}"/>
    <cellStyle name="RowTitles1-Detail 5 5 3 2 3" xfId="32843" xr:uid="{00000000-0005-0000-0000-0000C2520000}"/>
    <cellStyle name="RowTitles1-Detail 5 5 3 3" xfId="17408" xr:uid="{00000000-0005-0000-0000-0000C3520000}"/>
    <cellStyle name="RowTitles1-Detail 5 5 3 3 2" xfId="30074" xr:uid="{00000000-0005-0000-0000-0000C4520000}"/>
    <cellStyle name="RowTitles1-Detail 5 5 3 3 2 2" xfId="38851" xr:uid="{00000000-0005-0000-0000-0000C5520000}"/>
    <cellStyle name="RowTitles1-Detail 5 5 3 4" xfId="9825" xr:uid="{00000000-0005-0000-0000-0000C6520000}"/>
    <cellStyle name="RowTitles1-Detail 5 5 3 4 2" xfId="18777" xr:uid="{00000000-0005-0000-0000-0000C7520000}"/>
    <cellStyle name="RowTitles1-Detail 5 5 3 5" xfId="19375" xr:uid="{00000000-0005-0000-0000-0000C8520000}"/>
    <cellStyle name="RowTitles1-Detail 5 5 4" xfId="11115" xr:uid="{00000000-0005-0000-0000-0000C9520000}"/>
    <cellStyle name="RowTitles1-Detail 5 5 4 2" xfId="21548" xr:uid="{00000000-0005-0000-0000-0000CA520000}"/>
    <cellStyle name="RowTitles1-Detail 5 5 4 2 2" xfId="33696" xr:uid="{00000000-0005-0000-0000-0000CB520000}"/>
    <cellStyle name="RowTitles1-Detail 5 5 4 3" xfId="30858" xr:uid="{00000000-0005-0000-0000-0000CC520000}"/>
    <cellStyle name="RowTitles1-Detail 5 5 5" xfId="14822" xr:uid="{00000000-0005-0000-0000-0000CD520000}"/>
    <cellStyle name="RowTitles1-Detail 5 5 5 2" xfId="27501" xr:uid="{00000000-0005-0000-0000-0000CE520000}"/>
    <cellStyle name="RowTitles1-Detail 5 5 5 2 2" xfId="36322" xr:uid="{00000000-0005-0000-0000-0000CF520000}"/>
    <cellStyle name="RowTitles1-Detail 5 5 6" xfId="5957" xr:uid="{00000000-0005-0000-0000-0000D0520000}"/>
    <cellStyle name="RowTitles1-Detail 5 5 6 2" xfId="25957" xr:uid="{00000000-0005-0000-0000-0000D1520000}"/>
    <cellStyle name="RowTitles1-Detail 5 5 7" xfId="19935" xr:uid="{00000000-0005-0000-0000-0000D2520000}"/>
    <cellStyle name="RowTitles1-Detail 5 6" xfId="1646" xr:uid="{00000000-0005-0000-0000-0000D3520000}"/>
    <cellStyle name="RowTitles1-Detail 5 6 2" xfId="2659" xr:uid="{00000000-0005-0000-0000-0000D4520000}"/>
    <cellStyle name="RowTitles1-Detail 5 6 2 2" xfId="12300" xr:uid="{00000000-0005-0000-0000-0000D5520000}"/>
    <cellStyle name="RowTitles1-Detail 5 6 2 2 2" xfId="22700" xr:uid="{00000000-0005-0000-0000-0000D6520000}"/>
    <cellStyle name="RowTitles1-Detail 5 6 2 2 2 2" xfId="34381" xr:uid="{00000000-0005-0000-0000-0000D7520000}"/>
    <cellStyle name="RowTitles1-Detail 5 6 2 2 3" xfId="31581" xr:uid="{00000000-0005-0000-0000-0000D8520000}"/>
    <cellStyle name="RowTitles1-Detail 5 6 2 3" xfId="15947" xr:uid="{00000000-0005-0000-0000-0000D9520000}"/>
    <cellStyle name="RowTitles1-Detail 5 6 2 3 2" xfId="28613" xr:uid="{00000000-0005-0000-0000-0000DA520000}"/>
    <cellStyle name="RowTitles1-Detail 5 6 2 3 2 2" xfId="37400" xr:uid="{00000000-0005-0000-0000-0000DB520000}"/>
    <cellStyle name="RowTitles1-Detail 5 6 2 4" xfId="7503" xr:uid="{00000000-0005-0000-0000-0000DC520000}"/>
    <cellStyle name="RowTitles1-Detail 5 6 2 4 2" xfId="24809" xr:uid="{00000000-0005-0000-0000-0000DD520000}"/>
    <cellStyle name="RowTitles1-Detail 5 6 2 5" xfId="20416" xr:uid="{00000000-0005-0000-0000-0000DE520000}"/>
    <cellStyle name="RowTitles1-Detail 5 6 3" xfId="4424" xr:uid="{00000000-0005-0000-0000-0000DF520000}"/>
    <cellStyle name="RowTitles1-Detail 5 6 3 2" xfId="14046" xr:uid="{00000000-0005-0000-0000-0000E0520000}"/>
    <cellStyle name="RowTitles1-Detail 5 6 3 2 2" xfId="24382" xr:uid="{00000000-0005-0000-0000-0000E1520000}"/>
    <cellStyle name="RowTitles1-Detail 5 6 3 2 2 2" xfId="35542" xr:uid="{00000000-0005-0000-0000-0000E2520000}"/>
    <cellStyle name="RowTitles1-Detail 5 6 3 2 3" xfId="32995" xr:uid="{00000000-0005-0000-0000-0000E3520000}"/>
    <cellStyle name="RowTitles1-Detail 5 6 3 3" xfId="17595" xr:uid="{00000000-0005-0000-0000-0000E4520000}"/>
    <cellStyle name="RowTitles1-Detail 5 6 3 3 2" xfId="30261" xr:uid="{00000000-0005-0000-0000-0000E5520000}"/>
    <cellStyle name="RowTitles1-Detail 5 6 3 3 2 2" xfId="39038" xr:uid="{00000000-0005-0000-0000-0000E6520000}"/>
    <cellStyle name="RowTitles1-Detail 5 6 3 4" xfId="9826" xr:uid="{00000000-0005-0000-0000-0000E7520000}"/>
    <cellStyle name="RowTitles1-Detail 5 6 3 4 2" xfId="24567" xr:uid="{00000000-0005-0000-0000-0000E8520000}"/>
    <cellStyle name="RowTitles1-Detail 5 6 3 5" xfId="24714" xr:uid="{00000000-0005-0000-0000-0000E9520000}"/>
    <cellStyle name="RowTitles1-Detail 5 6 4" xfId="11317" xr:uid="{00000000-0005-0000-0000-0000EA520000}"/>
    <cellStyle name="RowTitles1-Detail 5 6 4 2" xfId="21745" xr:uid="{00000000-0005-0000-0000-0000EB520000}"/>
    <cellStyle name="RowTitles1-Detail 5 6 4 2 2" xfId="33827" xr:uid="{00000000-0005-0000-0000-0000EC520000}"/>
    <cellStyle name="RowTitles1-Detail 5 6 4 3" xfId="31010" xr:uid="{00000000-0005-0000-0000-0000ED520000}"/>
    <cellStyle name="RowTitles1-Detail 5 6 5" xfId="15024" xr:uid="{00000000-0005-0000-0000-0000EE520000}"/>
    <cellStyle name="RowTitles1-Detail 5 6 5 2" xfId="27695" xr:uid="{00000000-0005-0000-0000-0000EF520000}"/>
    <cellStyle name="RowTitles1-Detail 5 6 5 2 2" xfId="36509" xr:uid="{00000000-0005-0000-0000-0000F0520000}"/>
    <cellStyle name="RowTitles1-Detail 5 6 6" xfId="5958" xr:uid="{00000000-0005-0000-0000-0000F1520000}"/>
    <cellStyle name="RowTitles1-Detail 5 6 6 2" xfId="18486" xr:uid="{00000000-0005-0000-0000-0000F2520000}"/>
    <cellStyle name="RowTitles1-Detail 5 6 7" xfId="19728" xr:uid="{00000000-0005-0000-0000-0000F3520000}"/>
    <cellStyle name="RowTitles1-Detail 5 7" xfId="2654" xr:uid="{00000000-0005-0000-0000-0000F4520000}"/>
    <cellStyle name="RowTitles1-Detail 5 7 2" xfId="12295" xr:uid="{00000000-0005-0000-0000-0000F5520000}"/>
    <cellStyle name="RowTitles1-Detail 5 7 2 2" xfId="22695" xr:uid="{00000000-0005-0000-0000-0000F6520000}"/>
    <cellStyle name="RowTitles1-Detail 5 7 2 2 2" xfId="34376" xr:uid="{00000000-0005-0000-0000-0000F7520000}"/>
    <cellStyle name="RowTitles1-Detail 5 7 2 3" xfId="31576" xr:uid="{00000000-0005-0000-0000-0000F8520000}"/>
    <cellStyle name="RowTitles1-Detail 5 7 3" xfId="15942" xr:uid="{00000000-0005-0000-0000-0000F9520000}"/>
    <cellStyle name="RowTitles1-Detail 5 7 3 2" xfId="28608" xr:uid="{00000000-0005-0000-0000-0000FA520000}"/>
    <cellStyle name="RowTitles1-Detail 5 7 3 2 2" xfId="37395" xr:uid="{00000000-0005-0000-0000-0000FB520000}"/>
    <cellStyle name="RowTitles1-Detail 5 7 4" xfId="6402" xr:uid="{00000000-0005-0000-0000-0000FC520000}"/>
    <cellStyle name="RowTitles1-Detail 5 7 4 2" xfId="18634" xr:uid="{00000000-0005-0000-0000-0000FD520000}"/>
    <cellStyle name="RowTitles1-Detail 5 7 5" xfId="25830" xr:uid="{00000000-0005-0000-0000-0000FE520000}"/>
    <cellStyle name="RowTitles1-Detail 5 8" xfId="8919" xr:uid="{00000000-0005-0000-0000-0000FF520000}"/>
    <cellStyle name="RowTitles1-Detail 5 8 2" xfId="5357" xr:uid="{00000000-0005-0000-0000-000000530000}"/>
    <cellStyle name="RowTitles1-Detail 5 9" xfId="10793" xr:uid="{00000000-0005-0000-0000-000001530000}"/>
    <cellStyle name="RowTitles1-Detail 5 9 2" xfId="26178" xr:uid="{00000000-0005-0000-0000-000002530000}"/>
    <cellStyle name="RowTitles1-Detail 5 9 2 2" xfId="35738" xr:uid="{00000000-0005-0000-0000-000003530000}"/>
    <cellStyle name="RowTitles1-Detail 5_STUD aligned by INSTIT" xfId="5010" xr:uid="{00000000-0005-0000-0000-000004530000}"/>
    <cellStyle name="RowTitles1-Detail 6" xfId="383" xr:uid="{00000000-0005-0000-0000-000005530000}"/>
    <cellStyle name="RowTitles1-Detail 6 2" xfId="739" xr:uid="{00000000-0005-0000-0000-000006530000}"/>
    <cellStyle name="RowTitles1-Detail 6 2 2" xfId="2661" xr:uid="{00000000-0005-0000-0000-000007530000}"/>
    <cellStyle name="RowTitles1-Detail 6 2 2 2" xfId="12302" xr:uid="{00000000-0005-0000-0000-000008530000}"/>
    <cellStyle name="RowTitles1-Detail 6 2 2 2 2" xfId="22702" xr:uid="{00000000-0005-0000-0000-000009530000}"/>
    <cellStyle name="RowTitles1-Detail 6 2 2 2 2 2" xfId="34383" xr:uid="{00000000-0005-0000-0000-00000A530000}"/>
    <cellStyle name="RowTitles1-Detail 6 2 2 2 3" xfId="31583" xr:uid="{00000000-0005-0000-0000-00000B530000}"/>
    <cellStyle name="RowTitles1-Detail 6 2 2 3" xfId="15949" xr:uid="{00000000-0005-0000-0000-00000C530000}"/>
    <cellStyle name="RowTitles1-Detail 6 2 2 3 2" xfId="28615" xr:uid="{00000000-0005-0000-0000-00000D530000}"/>
    <cellStyle name="RowTitles1-Detail 6 2 2 3 2 2" xfId="37402" xr:uid="{00000000-0005-0000-0000-00000E530000}"/>
    <cellStyle name="RowTitles1-Detail 6 2 2 4" xfId="6709" xr:uid="{00000000-0005-0000-0000-00000F530000}"/>
    <cellStyle name="RowTitles1-Detail 6 2 2 4 2" xfId="18870" xr:uid="{00000000-0005-0000-0000-000010530000}"/>
    <cellStyle name="RowTitles1-Detail 6 2 2 5" xfId="25853" xr:uid="{00000000-0005-0000-0000-000011530000}"/>
    <cellStyle name="RowTitles1-Detail 6 2 3" xfId="3520" xr:uid="{00000000-0005-0000-0000-000012530000}"/>
    <cellStyle name="RowTitles1-Detail 6 2 3 2" xfId="13152" xr:uid="{00000000-0005-0000-0000-000013530000}"/>
    <cellStyle name="RowTitles1-Detail 6 2 3 2 2" xfId="23520" xr:uid="{00000000-0005-0000-0000-000014530000}"/>
    <cellStyle name="RowTitles1-Detail 6 2 3 2 2 2" xfId="34970" xr:uid="{00000000-0005-0000-0000-000015530000}"/>
    <cellStyle name="RowTitles1-Detail 6 2 3 2 3" xfId="32333" xr:uid="{00000000-0005-0000-0000-000016530000}"/>
    <cellStyle name="RowTitles1-Detail 6 2 3 3" xfId="16762" xr:uid="{00000000-0005-0000-0000-000017530000}"/>
    <cellStyle name="RowTitles1-Detail 6 2 3 3 2" xfId="29428" xr:uid="{00000000-0005-0000-0000-000018530000}"/>
    <cellStyle name="RowTitles1-Detail 6 2 3 3 2 2" xfId="38209" xr:uid="{00000000-0005-0000-0000-000019530000}"/>
    <cellStyle name="RowTitles1-Detail 6 2 3 4" xfId="8215" xr:uid="{00000000-0005-0000-0000-00001A530000}"/>
    <cellStyle name="RowTitles1-Detail 6 2 3 4 2" xfId="20907" xr:uid="{00000000-0005-0000-0000-00001B530000}"/>
    <cellStyle name="RowTitles1-Detail 6 2 3 5" xfId="24736" xr:uid="{00000000-0005-0000-0000-00001C530000}"/>
    <cellStyle name="RowTitles1-Detail 6 2 4" xfId="7845" xr:uid="{00000000-0005-0000-0000-00001D530000}"/>
    <cellStyle name="RowTitles1-Detail 6 2 4 2" xfId="19154" xr:uid="{00000000-0005-0000-0000-00001E530000}"/>
    <cellStyle name="RowTitles1-Detail 6 2 5" xfId="10522" xr:uid="{00000000-0005-0000-0000-00001F530000}"/>
    <cellStyle name="RowTitles1-Detail 6 2 5 2" xfId="21019" xr:uid="{00000000-0005-0000-0000-000020530000}"/>
    <cellStyle name="RowTitles1-Detail 6 2 5 2 2" xfId="33393" xr:uid="{00000000-0005-0000-0000-000021530000}"/>
    <cellStyle name="RowTitles1-Detail 6 2 5 3" xfId="30504" xr:uid="{00000000-0005-0000-0000-000022530000}"/>
    <cellStyle name="RowTitles1-Detail 6 2 6" xfId="10602" xr:uid="{00000000-0005-0000-0000-000023530000}"/>
    <cellStyle name="RowTitles1-Detail 6 2 6 2" xfId="26030" xr:uid="{00000000-0005-0000-0000-000024530000}"/>
    <cellStyle name="RowTitles1-Detail 6 2 6 2 2" xfId="35728" xr:uid="{00000000-0005-0000-0000-000025530000}"/>
    <cellStyle name="RowTitles1-Detail 6 2 7" xfId="5243" xr:uid="{00000000-0005-0000-0000-000026530000}"/>
    <cellStyle name="RowTitles1-Detail 6 2 7 2" xfId="18951" xr:uid="{00000000-0005-0000-0000-000027530000}"/>
    <cellStyle name="RowTitles1-Detail 6 2 8" xfId="26360" xr:uid="{00000000-0005-0000-0000-000028530000}"/>
    <cellStyle name="RowTitles1-Detail 6 3" xfId="1018" xr:uid="{00000000-0005-0000-0000-000029530000}"/>
    <cellStyle name="RowTitles1-Detail 6 3 2" xfId="2662" xr:uid="{00000000-0005-0000-0000-00002A530000}"/>
    <cellStyle name="RowTitles1-Detail 6 3 2 2" xfId="12303" xr:uid="{00000000-0005-0000-0000-00002B530000}"/>
    <cellStyle name="RowTitles1-Detail 6 3 2 2 2" xfId="22703" xr:uid="{00000000-0005-0000-0000-00002C530000}"/>
    <cellStyle name="RowTitles1-Detail 6 3 2 2 2 2" xfId="34384" xr:uid="{00000000-0005-0000-0000-00002D530000}"/>
    <cellStyle name="RowTitles1-Detail 6 3 2 2 3" xfId="31584" xr:uid="{00000000-0005-0000-0000-00002E530000}"/>
    <cellStyle name="RowTitles1-Detail 6 3 2 3" xfId="15950" xr:uid="{00000000-0005-0000-0000-00002F530000}"/>
    <cellStyle name="RowTitles1-Detail 6 3 2 3 2" xfId="28616" xr:uid="{00000000-0005-0000-0000-000030530000}"/>
    <cellStyle name="RowTitles1-Detail 6 3 2 3 2 2" xfId="37403" xr:uid="{00000000-0005-0000-0000-000031530000}"/>
    <cellStyle name="RowTitles1-Detail 6 3 2 4" xfId="6864" xr:uid="{00000000-0005-0000-0000-000032530000}"/>
    <cellStyle name="RowTitles1-Detail 6 3 2 4 2" xfId="18340" xr:uid="{00000000-0005-0000-0000-000033530000}"/>
    <cellStyle name="RowTitles1-Detail 6 3 2 5" xfId="19318" xr:uid="{00000000-0005-0000-0000-000034530000}"/>
    <cellStyle name="RowTitles1-Detail 6 3 3" xfId="3796" xr:uid="{00000000-0005-0000-0000-000035530000}"/>
    <cellStyle name="RowTitles1-Detail 6 3 3 2" xfId="13423" xr:uid="{00000000-0005-0000-0000-000036530000}"/>
    <cellStyle name="RowTitles1-Detail 6 3 3 2 2" xfId="23785" xr:uid="{00000000-0005-0000-0000-000037530000}"/>
    <cellStyle name="RowTitles1-Detail 6 3 3 2 2 2" xfId="35135" xr:uid="{00000000-0005-0000-0000-000038530000}"/>
    <cellStyle name="RowTitles1-Detail 6 3 3 2 3" xfId="32526" xr:uid="{00000000-0005-0000-0000-000039530000}"/>
    <cellStyle name="RowTitles1-Detail 6 3 3 3" xfId="17017" xr:uid="{00000000-0005-0000-0000-00003A530000}"/>
    <cellStyle name="RowTitles1-Detail 6 3 3 3 2" xfId="29683" xr:uid="{00000000-0005-0000-0000-00003B530000}"/>
    <cellStyle name="RowTitles1-Detail 6 3 3 3 2 2" xfId="38462" xr:uid="{00000000-0005-0000-0000-00003C530000}"/>
    <cellStyle name="RowTitles1-Detail 6 3 3 4" xfId="8370" xr:uid="{00000000-0005-0000-0000-00003D530000}"/>
    <cellStyle name="RowTitles1-Detail 6 3 3 4 2" xfId="25738" xr:uid="{00000000-0005-0000-0000-00003E530000}"/>
    <cellStyle name="RowTitles1-Detail 6 3 3 5" xfId="18693" xr:uid="{00000000-0005-0000-0000-00003F530000}"/>
    <cellStyle name="RowTitles1-Detail 6 3 4" xfId="9164" xr:uid="{00000000-0005-0000-0000-000040530000}"/>
    <cellStyle name="RowTitles1-Detail 6 3 4 2" xfId="19682" xr:uid="{00000000-0005-0000-0000-000041530000}"/>
    <cellStyle name="RowTitles1-Detail 6 3 5" xfId="14421" xr:uid="{00000000-0005-0000-0000-000042530000}"/>
    <cellStyle name="RowTitles1-Detail 6 3 5 2" xfId="27115" xr:uid="{00000000-0005-0000-0000-000043530000}"/>
    <cellStyle name="RowTitles1-Detail 6 3 5 2 2" xfId="35952" xr:uid="{00000000-0005-0000-0000-000044530000}"/>
    <cellStyle name="RowTitles1-Detail 6 4" xfId="1251" xr:uid="{00000000-0005-0000-0000-000045530000}"/>
    <cellStyle name="RowTitles1-Detail 6 4 2" xfId="2663" xr:uid="{00000000-0005-0000-0000-000046530000}"/>
    <cellStyle name="RowTitles1-Detail 6 4 2 2" xfId="12304" xr:uid="{00000000-0005-0000-0000-000047530000}"/>
    <cellStyle name="RowTitles1-Detail 6 4 2 2 2" xfId="22704" xr:uid="{00000000-0005-0000-0000-000048530000}"/>
    <cellStyle name="RowTitles1-Detail 6 4 2 2 2 2" xfId="34385" xr:uid="{00000000-0005-0000-0000-000049530000}"/>
    <cellStyle name="RowTitles1-Detail 6 4 2 2 3" xfId="31585" xr:uid="{00000000-0005-0000-0000-00004A530000}"/>
    <cellStyle name="RowTitles1-Detail 6 4 2 3" xfId="15951" xr:uid="{00000000-0005-0000-0000-00004B530000}"/>
    <cellStyle name="RowTitles1-Detail 6 4 2 3 2" xfId="28617" xr:uid="{00000000-0005-0000-0000-00004C530000}"/>
    <cellStyle name="RowTitles1-Detail 6 4 2 3 2 2" xfId="37404" xr:uid="{00000000-0005-0000-0000-00004D530000}"/>
    <cellStyle name="RowTitles1-Detail 6 4 2 4" xfId="7504" xr:uid="{00000000-0005-0000-0000-00004E530000}"/>
    <cellStyle name="RowTitles1-Detail 6 4 2 4 2" xfId="26272" xr:uid="{00000000-0005-0000-0000-00004F530000}"/>
    <cellStyle name="RowTitles1-Detail 6 4 2 5" xfId="24763" xr:uid="{00000000-0005-0000-0000-000050530000}"/>
    <cellStyle name="RowTitles1-Detail 6 4 3" xfId="4029" xr:uid="{00000000-0005-0000-0000-000051530000}"/>
    <cellStyle name="RowTitles1-Detail 6 4 3 2" xfId="13651" xr:uid="{00000000-0005-0000-0000-000052530000}"/>
    <cellStyle name="RowTitles1-Detail 6 4 3 2 2" xfId="24004" xr:uid="{00000000-0005-0000-0000-000053530000}"/>
    <cellStyle name="RowTitles1-Detail 6 4 3 2 2 2" xfId="35283" xr:uid="{00000000-0005-0000-0000-000054530000}"/>
    <cellStyle name="RowTitles1-Detail 6 4 3 2 3" xfId="32697" xr:uid="{00000000-0005-0000-0000-000055530000}"/>
    <cellStyle name="RowTitles1-Detail 6 4 3 3" xfId="17230" xr:uid="{00000000-0005-0000-0000-000056530000}"/>
    <cellStyle name="RowTitles1-Detail 6 4 3 3 2" xfId="29896" xr:uid="{00000000-0005-0000-0000-000057530000}"/>
    <cellStyle name="RowTitles1-Detail 6 4 3 3 2 2" xfId="38673" xr:uid="{00000000-0005-0000-0000-000058530000}"/>
    <cellStyle name="RowTitles1-Detail 6 4 3 4" xfId="9827" xr:uid="{00000000-0005-0000-0000-000059530000}"/>
    <cellStyle name="RowTitles1-Detail 6 4 3 4 2" xfId="24976" xr:uid="{00000000-0005-0000-0000-00005A530000}"/>
    <cellStyle name="RowTitles1-Detail 6 4 3 5" xfId="18738" xr:uid="{00000000-0005-0000-0000-00005B530000}"/>
    <cellStyle name="RowTitles1-Detail 6 4 4" xfId="10922" xr:uid="{00000000-0005-0000-0000-00005C530000}"/>
    <cellStyle name="RowTitles1-Detail 6 4 4 2" xfId="21363" xr:uid="{00000000-0005-0000-0000-00005D530000}"/>
    <cellStyle name="RowTitles1-Detail 6 4 4 2 2" xfId="33568" xr:uid="{00000000-0005-0000-0000-00005E530000}"/>
    <cellStyle name="RowTitles1-Detail 6 4 4 3" xfId="30712" xr:uid="{00000000-0005-0000-0000-00005F530000}"/>
    <cellStyle name="RowTitles1-Detail 6 4 5" xfId="14629" xr:uid="{00000000-0005-0000-0000-000060530000}"/>
    <cellStyle name="RowTitles1-Detail 6 4 5 2" xfId="27315" xr:uid="{00000000-0005-0000-0000-000061530000}"/>
    <cellStyle name="RowTitles1-Detail 6 4 5 2 2" xfId="36144" xr:uid="{00000000-0005-0000-0000-000062530000}"/>
    <cellStyle name="RowTitles1-Detail 6 4 6" xfId="5959" xr:uid="{00000000-0005-0000-0000-000063530000}"/>
    <cellStyle name="RowTitles1-Detail 6 4 6 2" xfId="26802" xr:uid="{00000000-0005-0000-0000-000064530000}"/>
    <cellStyle name="RowTitles1-Detail 6 4 7" xfId="19320" xr:uid="{00000000-0005-0000-0000-000065530000}"/>
    <cellStyle name="RowTitles1-Detail 6 5" xfId="1468" xr:uid="{00000000-0005-0000-0000-000066530000}"/>
    <cellStyle name="RowTitles1-Detail 6 5 2" xfId="2664" xr:uid="{00000000-0005-0000-0000-000067530000}"/>
    <cellStyle name="RowTitles1-Detail 6 5 2 2" xfId="12305" xr:uid="{00000000-0005-0000-0000-000068530000}"/>
    <cellStyle name="RowTitles1-Detail 6 5 2 2 2" xfId="22705" xr:uid="{00000000-0005-0000-0000-000069530000}"/>
    <cellStyle name="RowTitles1-Detail 6 5 2 2 2 2" xfId="34386" xr:uid="{00000000-0005-0000-0000-00006A530000}"/>
    <cellStyle name="RowTitles1-Detail 6 5 2 2 3" xfId="31586" xr:uid="{00000000-0005-0000-0000-00006B530000}"/>
    <cellStyle name="RowTitles1-Detail 6 5 2 3" xfId="15952" xr:uid="{00000000-0005-0000-0000-00006C530000}"/>
    <cellStyle name="RowTitles1-Detail 6 5 2 3 2" xfId="28618" xr:uid="{00000000-0005-0000-0000-00006D530000}"/>
    <cellStyle name="RowTitles1-Detail 6 5 2 3 2 2" xfId="37405" xr:uid="{00000000-0005-0000-0000-00006E530000}"/>
    <cellStyle name="RowTitles1-Detail 6 5 2 4" xfId="7505" xr:uid="{00000000-0005-0000-0000-00006F530000}"/>
    <cellStyle name="RowTitles1-Detail 6 5 2 4 2" xfId="25595" xr:uid="{00000000-0005-0000-0000-000070530000}"/>
    <cellStyle name="RowTitles1-Detail 6 5 2 5" xfId="17837" xr:uid="{00000000-0005-0000-0000-000071530000}"/>
    <cellStyle name="RowTitles1-Detail 6 5 3" xfId="4246" xr:uid="{00000000-0005-0000-0000-000072530000}"/>
    <cellStyle name="RowTitles1-Detail 6 5 3 2" xfId="13868" xr:uid="{00000000-0005-0000-0000-000073530000}"/>
    <cellStyle name="RowTitles1-Detail 6 5 3 2 2" xfId="24211" xr:uid="{00000000-0005-0000-0000-000074530000}"/>
    <cellStyle name="RowTitles1-Detail 6 5 3 2 2 2" xfId="35424" xr:uid="{00000000-0005-0000-0000-000075530000}"/>
    <cellStyle name="RowTitles1-Detail 6 5 3 2 3" xfId="32859" xr:uid="{00000000-0005-0000-0000-000076530000}"/>
    <cellStyle name="RowTitles1-Detail 6 5 3 3" xfId="17429" xr:uid="{00000000-0005-0000-0000-000077530000}"/>
    <cellStyle name="RowTitles1-Detail 6 5 3 3 2" xfId="30095" xr:uid="{00000000-0005-0000-0000-000078530000}"/>
    <cellStyle name="RowTitles1-Detail 6 5 3 3 2 2" xfId="38872" xr:uid="{00000000-0005-0000-0000-000079530000}"/>
    <cellStyle name="RowTitles1-Detail 6 5 3 4" xfId="9828" xr:uid="{00000000-0005-0000-0000-00007A530000}"/>
    <cellStyle name="RowTitles1-Detail 6 5 3 4 2" xfId="20372" xr:uid="{00000000-0005-0000-0000-00007B530000}"/>
    <cellStyle name="RowTitles1-Detail 6 5 3 5" xfId="8696" xr:uid="{00000000-0005-0000-0000-00007C530000}"/>
    <cellStyle name="RowTitles1-Detail 6 5 4" xfId="11139" xr:uid="{00000000-0005-0000-0000-00007D530000}"/>
    <cellStyle name="RowTitles1-Detail 6 5 4 2" xfId="21571" xr:uid="{00000000-0005-0000-0000-00007E530000}"/>
    <cellStyle name="RowTitles1-Detail 6 5 4 2 2" xfId="33709" xr:uid="{00000000-0005-0000-0000-00007F530000}"/>
    <cellStyle name="RowTitles1-Detail 6 5 4 3" xfId="30874" xr:uid="{00000000-0005-0000-0000-000080530000}"/>
    <cellStyle name="RowTitles1-Detail 6 5 5" xfId="14846" xr:uid="{00000000-0005-0000-0000-000081530000}"/>
    <cellStyle name="RowTitles1-Detail 6 5 5 2" xfId="27524" xr:uid="{00000000-0005-0000-0000-000082530000}"/>
    <cellStyle name="RowTitles1-Detail 6 5 5 2 2" xfId="36343" xr:uid="{00000000-0005-0000-0000-000083530000}"/>
    <cellStyle name="RowTitles1-Detail 6 5 6" xfId="5960" xr:uid="{00000000-0005-0000-0000-000084530000}"/>
    <cellStyle name="RowTitles1-Detail 6 5 6 2" xfId="18599" xr:uid="{00000000-0005-0000-0000-000085530000}"/>
    <cellStyle name="RowTitles1-Detail 6 5 7" xfId="19109" xr:uid="{00000000-0005-0000-0000-000086530000}"/>
    <cellStyle name="RowTitles1-Detail 6 6" xfId="1670" xr:uid="{00000000-0005-0000-0000-000087530000}"/>
    <cellStyle name="RowTitles1-Detail 6 6 2" xfId="2665" xr:uid="{00000000-0005-0000-0000-000088530000}"/>
    <cellStyle name="RowTitles1-Detail 6 6 2 2" xfId="12306" xr:uid="{00000000-0005-0000-0000-000089530000}"/>
    <cellStyle name="RowTitles1-Detail 6 6 2 2 2" xfId="22706" xr:uid="{00000000-0005-0000-0000-00008A530000}"/>
    <cellStyle name="RowTitles1-Detail 6 6 2 2 2 2" xfId="34387" xr:uid="{00000000-0005-0000-0000-00008B530000}"/>
    <cellStyle name="RowTitles1-Detail 6 6 2 2 3" xfId="31587" xr:uid="{00000000-0005-0000-0000-00008C530000}"/>
    <cellStyle name="RowTitles1-Detail 6 6 2 3" xfId="15953" xr:uid="{00000000-0005-0000-0000-00008D530000}"/>
    <cellStyle name="RowTitles1-Detail 6 6 2 3 2" xfId="28619" xr:uid="{00000000-0005-0000-0000-00008E530000}"/>
    <cellStyle name="RowTitles1-Detail 6 6 2 3 2 2" xfId="37406" xr:uid="{00000000-0005-0000-0000-00008F530000}"/>
    <cellStyle name="RowTitles1-Detail 6 6 2 4" xfId="7506" xr:uid="{00000000-0005-0000-0000-000090530000}"/>
    <cellStyle name="RowTitles1-Detail 6 6 2 4 2" xfId="23316" xr:uid="{00000000-0005-0000-0000-000091530000}"/>
    <cellStyle name="RowTitles1-Detail 6 6 2 5" xfId="18250" xr:uid="{00000000-0005-0000-0000-000092530000}"/>
    <cellStyle name="RowTitles1-Detail 6 6 3" xfId="4448" xr:uid="{00000000-0005-0000-0000-000093530000}"/>
    <cellStyle name="RowTitles1-Detail 6 6 3 2" xfId="14070" xr:uid="{00000000-0005-0000-0000-000094530000}"/>
    <cellStyle name="RowTitles1-Detail 6 6 3 2 2" xfId="24403" xr:uid="{00000000-0005-0000-0000-000095530000}"/>
    <cellStyle name="RowTitles1-Detail 6 6 3 2 2 2" xfId="35555" xr:uid="{00000000-0005-0000-0000-000096530000}"/>
    <cellStyle name="RowTitles1-Detail 6 6 3 2 3" xfId="33011" xr:uid="{00000000-0005-0000-0000-000097530000}"/>
    <cellStyle name="RowTitles1-Detail 6 6 3 3" xfId="17616" xr:uid="{00000000-0005-0000-0000-000098530000}"/>
    <cellStyle name="RowTitles1-Detail 6 6 3 3 2" xfId="30282" xr:uid="{00000000-0005-0000-0000-000099530000}"/>
    <cellStyle name="RowTitles1-Detail 6 6 3 3 2 2" xfId="39059" xr:uid="{00000000-0005-0000-0000-00009A530000}"/>
    <cellStyle name="RowTitles1-Detail 6 6 3 4" xfId="9829" xr:uid="{00000000-0005-0000-0000-00009B530000}"/>
    <cellStyle name="RowTitles1-Detail 6 6 3 4 2" xfId="26401" xr:uid="{00000000-0005-0000-0000-00009C530000}"/>
    <cellStyle name="RowTitles1-Detail 6 6 3 5" xfId="18069" xr:uid="{00000000-0005-0000-0000-00009D530000}"/>
    <cellStyle name="RowTitles1-Detail 6 6 4" xfId="11341" xr:uid="{00000000-0005-0000-0000-00009E530000}"/>
    <cellStyle name="RowTitles1-Detail 6 6 4 2" xfId="21767" xr:uid="{00000000-0005-0000-0000-00009F530000}"/>
    <cellStyle name="RowTitles1-Detail 6 6 4 2 2" xfId="33840" xr:uid="{00000000-0005-0000-0000-0000A0530000}"/>
    <cellStyle name="RowTitles1-Detail 6 6 4 3" xfId="31026" xr:uid="{00000000-0005-0000-0000-0000A1530000}"/>
    <cellStyle name="RowTitles1-Detail 6 6 5" xfId="15048" xr:uid="{00000000-0005-0000-0000-0000A2530000}"/>
    <cellStyle name="RowTitles1-Detail 6 6 5 2" xfId="27718" xr:uid="{00000000-0005-0000-0000-0000A3530000}"/>
    <cellStyle name="RowTitles1-Detail 6 6 5 2 2" xfId="36530" xr:uid="{00000000-0005-0000-0000-0000A4530000}"/>
    <cellStyle name="RowTitles1-Detail 6 6 6" xfId="5961" xr:uid="{00000000-0005-0000-0000-0000A5530000}"/>
    <cellStyle name="RowTitles1-Detail 6 6 6 2" xfId="19836" xr:uid="{00000000-0005-0000-0000-0000A6530000}"/>
    <cellStyle name="RowTitles1-Detail 6 6 7" xfId="18123" xr:uid="{00000000-0005-0000-0000-0000A7530000}"/>
    <cellStyle name="RowTitles1-Detail 6 7" xfId="2660" xr:uid="{00000000-0005-0000-0000-0000A8530000}"/>
    <cellStyle name="RowTitles1-Detail 6 7 2" xfId="12301" xr:uid="{00000000-0005-0000-0000-0000A9530000}"/>
    <cellStyle name="RowTitles1-Detail 6 7 2 2" xfId="22701" xr:uid="{00000000-0005-0000-0000-0000AA530000}"/>
    <cellStyle name="RowTitles1-Detail 6 7 2 2 2" xfId="34382" xr:uid="{00000000-0005-0000-0000-0000AB530000}"/>
    <cellStyle name="RowTitles1-Detail 6 7 2 3" xfId="31582" xr:uid="{00000000-0005-0000-0000-0000AC530000}"/>
    <cellStyle name="RowTitles1-Detail 6 7 3" xfId="15948" xr:uid="{00000000-0005-0000-0000-0000AD530000}"/>
    <cellStyle name="RowTitles1-Detail 6 7 3 2" xfId="28614" xr:uid="{00000000-0005-0000-0000-0000AE530000}"/>
    <cellStyle name="RowTitles1-Detail 6 7 3 2 2" xfId="37401" xr:uid="{00000000-0005-0000-0000-0000AF530000}"/>
    <cellStyle name="RowTitles1-Detail 6 7 4" xfId="6425" xr:uid="{00000000-0005-0000-0000-0000B0530000}"/>
    <cellStyle name="RowTitles1-Detail 6 7 4 2" xfId="21071" xr:uid="{00000000-0005-0000-0000-0000B1530000}"/>
    <cellStyle name="RowTitles1-Detail 6 7 5" xfId="26153" xr:uid="{00000000-0005-0000-0000-0000B2530000}"/>
    <cellStyle name="RowTitles1-Detail 6 8" xfId="3316" xr:uid="{00000000-0005-0000-0000-0000B3530000}"/>
    <cellStyle name="RowTitles1-Detail 6 8 2" xfId="12957" xr:uid="{00000000-0005-0000-0000-0000B4530000}"/>
    <cellStyle name="RowTitles1-Detail 6 8 2 2" xfId="23329" xr:uid="{00000000-0005-0000-0000-0000B5530000}"/>
    <cellStyle name="RowTitles1-Detail 6 8 2 2 2" xfId="34859" xr:uid="{00000000-0005-0000-0000-0000B6530000}"/>
    <cellStyle name="RowTitles1-Detail 6 8 2 3" xfId="32205" xr:uid="{00000000-0005-0000-0000-0000B7530000}"/>
    <cellStyle name="RowTitles1-Detail 6 8 3" xfId="16573" xr:uid="{00000000-0005-0000-0000-0000B8530000}"/>
    <cellStyle name="RowTitles1-Detail 6 8 3 2" xfId="29239" xr:uid="{00000000-0005-0000-0000-0000B9530000}"/>
    <cellStyle name="RowTitles1-Detail 6 8 3 2 2" xfId="38026" xr:uid="{00000000-0005-0000-0000-0000BA530000}"/>
    <cellStyle name="RowTitles1-Detail 6 8 4" xfId="8905" xr:uid="{00000000-0005-0000-0000-0000BB530000}"/>
    <cellStyle name="RowTitles1-Detail 6 8 4 2" xfId="19244" xr:uid="{00000000-0005-0000-0000-0000BC530000}"/>
    <cellStyle name="RowTitles1-Detail 6 8 5" xfId="17991" xr:uid="{00000000-0005-0000-0000-0000BD530000}"/>
    <cellStyle name="RowTitles1-Detail 6 9" xfId="10559" xr:uid="{00000000-0005-0000-0000-0000BE530000}"/>
    <cellStyle name="RowTitles1-Detail 6 9 2" xfId="24671" xr:uid="{00000000-0005-0000-0000-0000BF530000}"/>
    <cellStyle name="RowTitles1-Detail 6 9 2 2" xfId="35660" xr:uid="{00000000-0005-0000-0000-0000C0530000}"/>
    <cellStyle name="RowTitles1-Detail 6_STUD aligned by INSTIT" xfId="5011" xr:uid="{00000000-0005-0000-0000-0000C1530000}"/>
    <cellStyle name="RowTitles1-Detail 7" xfId="473" xr:uid="{00000000-0005-0000-0000-0000C2530000}"/>
    <cellStyle name="RowTitles1-Detail 7 2" xfId="829" xr:uid="{00000000-0005-0000-0000-0000C3530000}"/>
    <cellStyle name="RowTitles1-Detail 7 2 2" xfId="2667" xr:uid="{00000000-0005-0000-0000-0000C4530000}"/>
    <cellStyle name="RowTitles1-Detail 7 2 2 2" xfId="12308" xr:uid="{00000000-0005-0000-0000-0000C5530000}"/>
    <cellStyle name="RowTitles1-Detail 7 2 2 2 2" xfId="22708" xr:uid="{00000000-0005-0000-0000-0000C6530000}"/>
    <cellStyle name="RowTitles1-Detail 7 2 2 2 2 2" xfId="34389" xr:uid="{00000000-0005-0000-0000-0000C7530000}"/>
    <cellStyle name="RowTitles1-Detail 7 2 2 2 3" xfId="31589" xr:uid="{00000000-0005-0000-0000-0000C8530000}"/>
    <cellStyle name="RowTitles1-Detail 7 2 2 3" xfId="15955" xr:uid="{00000000-0005-0000-0000-0000C9530000}"/>
    <cellStyle name="RowTitles1-Detail 7 2 2 3 2" xfId="28621" xr:uid="{00000000-0005-0000-0000-0000CA530000}"/>
    <cellStyle name="RowTitles1-Detail 7 2 2 3 2 2" xfId="37408" xr:uid="{00000000-0005-0000-0000-0000CB530000}"/>
    <cellStyle name="RowTitles1-Detail 7 2 2 4" xfId="6947" xr:uid="{00000000-0005-0000-0000-0000CC530000}"/>
    <cellStyle name="RowTitles1-Detail 7 2 2 4 2" xfId="19899" xr:uid="{00000000-0005-0000-0000-0000CD530000}"/>
    <cellStyle name="RowTitles1-Detail 7 2 2 5" xfId="5438" xr:uid="{00000000-0005-0000-0000-0000CE530000}"/>
    <cellStyle name="RowTitles1-Detail 7 2 3" xfId="3610" xr:uid="{00000000-0005-0000-0000-0000CF530000}"/>
    <cellStyle name="RowTitles1-Detail 7 2 3 2" xfId="13238" xr:uid="{00000000-0005-0000-0000-0000D0530000}"/>
    <cellStyle name="RowTitles1-Detail 7 2 3 2 2" xfId="23605" xr:uid="{00000000-0005-0000-0000-0000D1530000}"/>
    <cellStyle name="RowTitles1-Detail 7 2 3 2 2 2" xfId="35022" xr:uid="{00000000-0005-0000-0000-0000D2530000}"/>
    <cellStyle name="RowTitles1-Detail 7 2 3 2 3" xfId="32393" xr:uid="{00000000-0005-0000-0000-0000D3530000}"/>
    <cellStyle name="RowTitles1-Detail 7 2 3 3" xfId="16844" xr:uid="{00000000-0005-0000-0000-0000D4530000}"/>
    <cellStyle name="RowTitles1-Detail 7 2 3 3 2" xfId="29510" xr:uid="{00000000-0005-0000-0000-0000D5530000}"/>
    <cellStyle name="RowTitles1-Detail 7 2 3 3 2 2" xfId="38290" xr:uid="{00000000-0005-0000-0000-0000D6530000}"/>
    <cellStyle name="RowTitles1-Detail 7 2 3 4" xfId="8455" xr:uid="{00000000-0005-0000-0000-0000D7530000}"/>
    <cellStyle name="RowTitles1-Detail 7 2 3 4 2" xfId="26756" xr:uid="{00000000-0005-0000-0000-0000D8530000}"/>
    <cellStyle name="RowTitles1-Detail 7 2 3 5" xfId="24885" xr:uid="{00000000-0005-0000-0000-0000D9530000}"/>
    <cellStyle name="RowTitles1-Detail 7 2 4" xfId="9250" xr:uid="{00000000-0005-0000-0000-0000DA530000}"/>
    <cellStyle name="RowTitles1-Detail 7 2 4 2" xfId="26664" xr:uid="{00000000-0005-0000-0000-0000DB530000}"/>
    <cellStyle name="RowTitles1-Detail 7 2 5" xfId="14244" xr:uid="{00000000-0005-0000-0000-0000DC530000}"/>
    <cellStyle name="RowTitles1-Detail 7 2 5 2" xfId="26945" xr:uid="{00000000-0005-0000-0000-0000DD530000}"/>
    <cellStyle name="RowTitles1-Detail 7 2 5 2 2" xfId="35788" xr:uid="{00000000-0005-0000-0000-0000DE530000}"/>
    <cellStyle name="RowTitles1-Detail 7 2 6" xfId="5429" xr:uid="{00000000-0005-0000-0000-0000DF530000}"/>
    <cellStyle name="RowTitles1-Detail 7 2 6 2" xfId="17757" xr:uid="{00000000-0005-0000-0000-0000E0530000}"/>
    <cellStyle name="RowTitles1-Detail 7 2 7" xfId="17888" xr:uid="{00000000-0005-0000-0000-0000E1530000}"/>
    <cellStyle name="RowTitles1-Detail 7 3" xfId="1108" xr:uid="{00000000-0005-0000-0000-0000E2530000}"/>
    <cellStyle name="RowTitles1-Detail 7 3 2" xfId="2668" xr:uid="{00000000-0005-0000-0000-0000E3530000}"/>
    <cellStyle name="RowTitles1-Detail 7 3 2 2" xfId="12309" xr:uid="{00000000-0005-0000-0000-0000E4530000}"/>
    <cellStyle name="RowTitles1-Detail 7 3 2 2 2" xfId="22709" xr:uid="{00000000-0005-0000-0000-0000E5530000}"/>
    <cellStyle name="RowTitles1-Detail 7 3 2 2 2 2" xfId="34390" xr:uid="{00000000-0005-0000-0000-0000E6530000}"/>
    <cellStyle name="RowTitles1-Detail 7 3 2 2 3" xfId="31590" xr:uid="{00000000-0005-0000-0000-0000E7530000}"/>
    <cellStyle name="RowTitles1-Detail 7 3 2 3" xfId="15956" xr:uid="{00000000-0005-0000-0000-0000E8530000}"/>
    <cellStyle name="RowTitles1-Detail 7 3 2 3 2" xfId="28622" xr:uid="{00000000-0005-0000-0000-0000E9530000}"/>
    <cellStyle name="RowTitles1-Detail 7 3 2 3 2 2" xfId="37409" xr:uid="{00000000-0005-0000-0000-0000EA530000}"/>
    <cellStyle name="RowTitles1-Detail 7 3 2 4" xfId="7507" xr:uid="{00000000-0005-0000-0000-0000EB530000}"/>
    <cellStyle name="RowTitles1-Detail 7 3 2 4 2" xfId="25938" xr:uid="{00000000-0005-0000-0000-0000EC530000}"/>
    <cellStyle name="RowTitles1-Detail 7 3 2 5" xfId="26263" xr:uid="{00000000-0005-0000-0000-0000ED530000}"/>
    <cellStyle name="RowTitles1-Detail 7 3 3" xfId="3886" xr:uid="{00000000-0005-0000-0000-0000EE530000}"/>
    <cellStyle name="RowTitles1-Detail 7 3 3 2" xfId="13509" xr:uid="{00000000-0005-0000-0000-0000EF530000}"/>
    <cellStyle name="RowTitles1-Detail 7 3 3 2 2" xfId="23869" xr:uid="{00000000-0005-0000-0000-0000F0530000}"/>
    <cellStyle name="RowTitles1-Detail 7 3 3 2 2 2" xfId="35187" xr:uid="{00000000-0005-0000-0000-0000F1530000}"/>
    <cellStyle name="RowTitles1-Detail 7 3 3 2 3" xfId="32586" xr:uid="{00000000-0005-0000-0000-0000F2530000}"/>
    <cellStyle name="RowTitles1-Detail 7 3 3 3" xfId="17099" xr:uid="{00000000-0005-0000-0000-0000F3530000}"/>
    <cellStyle name="RowTitles1-Detail 7 3 3 3 2" xfId="29765" xr:uid="{00000000-0005-0000-0000-0000F4530000}"/>
    <cellStyle name="RowTitles1-Detail 7 3 3 3 2 2" xfId="38543" xr:uid="{00000000-0005-0000-0000-0000F5530000}"/>
    <cellStyle name="RowTitles1-Detail 7 3 3 4" xfId="9830" xr:uid="{00000000-0005-0000-0000-0000F6530000}"/>
    <cellStyle name="RowTitles1-Detail 7 3 3 4 2" xfId="25328" xr:uid="{00000000-0005-0000-0000-0000F7530000}"/>
    <cellStyle name="RowTitles1-Detail 7 3 3 5" xfId="8698" xr:uid="{00000000-0005-0000-0000-0000F8530000}"/>
    <cellStyle name="RowTitles1-Detail 7 3 4" xfId="10812" xr:uid="{00000000-0005-0000-0000-0000F9530000}"/>
    <cellStyle name="RowTitles1-Detail 7 3 4 2" xfId="21269" xr:uid="{00000000-0005-0000-0000-0000FA530000}"/>
    <cellStyle name="RowTitles1-Detail 7 3 4 2 2" xfId="33516" xr:uid="{00000000-0005-0000-0000-0000FB530000}"/>
    <cellStyle name="RowTitles1-Detail 7 3 4 3" xfId="30653" xr:uid="{00000000-0005-0000-0000-0000FC530000}"/>
    <cellStyle name="RowTitles1-Detail 7 3 5" xfId="14496" xr:uid="{00000000-0005-0000-0000-0000FD530000}"/>
    <cellStyle name="RowTitles1-Detail 7 3 5 2" xfId="27187" xr:uid="{00000000-0005-0000-0000-0000FE530000}"/>
    <cellStyle name="RowTitles1-Detail 7 3 5 2 2" xfId="36023" xr:uid="{00000000-0005-0000-0000-0000FF530000}"/>
    <cellStyle name="RowTitles1-Detail 7 4" xfId="1337" xr:uid="{00000000-0005-0000-0000-000000540000}"/>
    <cellStyle name="RowTitles1-Detail 7 4 2" xfId="2669" xr:uid="{00000000-0005-0000-0000-000001540000}"/>
    <cellStyle name="RowTitles1-Detail 7 4 2 2" xfId="12310" xr:uid="{00000000-0005-0000-0000-000002540000}"/>
    <cellStyle name="RowTitles1-Detail 7 4 2 2 2" xfId="22710" xr:uid="{00000000-0005-0000-0000-000003540000}"/>
    <cellStyle name="RowTitles1-Detail 7 4 2 2 2 2" xfId="34391" xr:uid="{00000000-0005-0000-0000-000004540000}"/>
    <cellStyle name="RowTitles1-Detail 7 4 2 2 3" xfId="31591" xr:uid="{00000000-0005-0000-0000-000005540000}"/>
    <cellStyle name="RowTitles1-Detail 7 4 2 3" xfId="15957" xr:uid="{00000000-0005-0000-0000-000006540000}"/>
    <cellStyle name="RowTitles1-Detail 7 4 2 3 2" xfId="28623" xr:uid="{00000000-0005-0000-0000-000007540000}"/>
    <cellStyle name="RowTitles1-Detail 7 4 2 3 2 2" xfId="37410" xr:uid="{00000000-0005-0000-0000-000008540000}"/>
    <cellStyle name="RowTitles1-Detail 7 4 2 4" xfId="7508" xr:uid="{00000000-0005-0000-0000-000009540000}"/>
    <cellStyle name="RowTitles1-Detail 7 4 2 4 2" xfId="17767" xr:uid="{00000000-0005-0000-0000-00000A540000}"/>
    <cellStyle name="RowTitles1-Detail 7 4 2 5" xfId="26888" xr:uid="{00000000-0005-0000-0000-00000B540000}"/>
    <cellStyle name="RowTitles1-Detail 7 4 3" xfId="4115" xr:uid="{00000000-0005-0000-0000-00000C540000}"/>
    <cellStyle name="RowTitles1-Detail 7 4 3 2" xfId="13737" xr:uid="{00000000-0005-0000-0000-00000D540000}"/>
    <cellStyle name="RowTitles1-Detail 7 4 3 2 2" xfId="24087" xr:uid="{00000000-0005-0000-0000-00000E540000}"/>
    <cellStyle name="RowTitles1-Detail 7 4 3 2 2 2" xfId="35336" xr:uid="{00000000-0005-0000-0000-00000F540000}"/>
    <cellStyle name="RowTitles1-Detail 7 4 3 2 3" xfId="32758" xr:uid="{00000000-0005-0000-0000-000010540000}"/>
    <cellStyle name="RowTitles1-Detail 7 4 3 3" xfId="17312" xr:uid="{00000000-0005-0000-0000-000011540000}"/>
    <cellStyle name="RowTitles1-Detail 7 4 3 3 2" xfId="29978" xr:uid="{00000000-0005-0000-0000-000012540000}"/>
    <cellStyle name="RowTitles1-Detail 7 4 3 3 2 2" xfId="38755" xr:uid="{00000000-0005-0000-0000-000013540000}"/>
    <cellStyle name="RowTitles1-Detail 7 4 3 4" xfId="9831" xr:uid="{00000000-0005-0000-0000-000014540000}"/>
    <cellStyle name="RowTitles1-Detail 7 4 3 4 2" xfId="18765" xr:uid="{00000000-0005-0000-0000-000015540000}"/>
    <cellStyle name="RowTitles1-Detail 7 4 3 5" xfId="25024" xr:uid="{00000000-0005-0000-0000-000016540000}"/>
    <cellStyle name="RowTitles1-Detail 7 4 4" xfId="11008" xr:uid="{00000000-0005-0000-0000-000017540000}"/>
    <cellStyle name="RowTitles1-Detail 7 4 4 2" xfId="21445" xr:uid="{00000000-0005-0000-0000-000018540000}"/>
    <cellStyle name="RowTitles1-Detail 7 4 4 2 2" xfId="33621" xr:uid="{00000000-0005-0000-0000-000019540000}"/>
    <cellStyle name="RowTitles1-Detail 7 4 4 3" xfId="30773" xr:uid="{00000000-0005-0000-0000-00001A540000}"/>
    <cellStyle name="RowTitles1-Detail 7 4 5" xfId="14715" xr:uid="{00000000-0005-0000-0000-00001B540000}"/>
    <cellStyle name="RowTitles1-Detail 7 4 5 2" xfId="27398" xr:uid="{00000000-0005-0000-0000-00001C540000}"/>
    <cellStyle name="RowTitles1-Detail 7 4 5 2 2" xfId="36226" xr:uid="{00000000-0005-0000-0000-00001D540000}"/>
    <cellStyle name="RowTitles1-Detail 7 4 6" xfId="5962" xr:uid="{00000000-0005-0000-0000-00001E540000}"/>
    <cellStyle name="RowTitles1-Detail 7 4 6 2" xfId="18274" xr:uid="{00000000-0005-0000-0000-00001F540000}"/>
    <cellStyle name="RowTitles1-Detail 7 4 7" xfId="20378" xr:uid="{00000000-0005-0000-0000-000020540000}"/>
    <cellStyle name="RowTitles1-Detail 7 5" xfId="1553" xr:uid="{00000000-0005-0000-0000-000021540000}"/>
    <cellStyle name="RowTitles1-Detail 7 5 2" xfId="2670" xr:uid="{00000000-0005-0000-0000-000022540000}"/>
    <cellStyle name="RowTitles1-Detail 7 5 2 2" xfId="12311" xr:uid="{00000000-0005-0000-0000-000023540000}"/>
    <cellStyle name="RowTitles1-Detail 7 5 2 2 2" xfId="22711" xr:uid="{00000000-0005-0000-0000-000024540000}"/>
    <cellStyle name="RowTitles1-Detail 7 5 2 2 2 2" xfId="34392" xr:uid="{00000000-0005-0000-0000-000025540000}"/>
    <cellStyle name="RowTitles1-Detail 7 5 2 2 3" xfId="31592" xr:uid="{00000000-0005-0000-0000-000026540000}"/>
    <cellStyle name="RowTitles1-Detail 7 5 2 3" xfId="15958" xr:uid="{00000000-0005-0000-0000-000027540000}"/>
    <cellStyle name="RowTitles1-Detail 7 5 2 3 2" xfId="28624" xr:uid="{00000000-0005-0000-0000-000028540000}"/>
    <cellStyle name="RowTitles1-Detail 7 5 2 3 2 2" xfId="37411" xr:uid="{00000000-0005-0000-0000-000029540000}"/>
    <cellStyle name="RowTitles1-Detail 7 5 2 4" xfId="7509" xr:uid="{00000000-0005-0000-0000-00002A540000}"/>
    <cellStyle name="RowTitles1-Detail 7 5 2 4 2" xfId="24711" xr:uid="{00000000-0005-0000-0000-00002B540000}"/>
    <cellStyle name="RowTitles1-Detail 7 5 2 5" xfId="19634" xr:uid="{00000000-0005-0000-0000-00002C540000}"/>
    <cellStyle name="RowTitles1-Detail 7 5 3" xfId="4331" xr:uid="{00000000-0005-0000-0000-00002D540000}"/>
    <cellStyle name="RowTitles1-Detail 7 5 3 2" xfId="13953" xr:uid="{00000000-0005-0000-0000-00002E540000}"/>
    <cellStyle name="RowTitles1-Detail 7 5 3 2 2" xfId="24292" xr:uid="{00000000-0005-0000-0000-00002F540000}"/>
    <cellStyle name="RowTitles1-Detail 7 5 3 2 2 2" xfId="35476" xr:uid="{00000000-0005-0000-0000-000030540000}"/>
    <cellStyle name="RowTitles1-Detail 7 5 3 2 3" xfId="32919" xr:uid="{00000000-0005-0000-0000-000031540000}"/>
    <cellStyle name="RowTitles1-Detail 7 5 3 3" xfId="17510" xr:uid="{00000000-0005-0000-0000-000032540000}"/>
    <cellStyle name="RowTitles1-Detail 7 5 3 3 2" xfId="30176" xr:uid="{00000000-0005-0000-0000-000033540000}"/>
    <cellStyle name="RowTitles1-Detail 7 5 3 3 2 2" xfId="38953" xr:uid="{00000000-0005-0000-0000-000034540000}"/>
    <cellStyle name="RowTitles1-Detail 7 5 3 4" xfId="9832" xr:uid="{00000000-0005-0000-0000-000035540000}"/>
    <cellStyle name="RowTitles1-Detail 7 5 3 4 2" xfId="21187" xr:uid="{00000000-0005-0000-0000-000036540000}"/>
    <cellStyle name="RowTitles1-Detail 7 5 3 5" xfId="24644" xr:uid="{00000000-0005-0000-0000-000037540000}"/>
    <cellStyle name="RowTitles1-Detail 7 5 4" xfId="11224" xr:uid="{00000000-0005-0000-0000-000038540000}"/>
    <cellStyle name="RowTitles1-Detail 7 5 4 2" xfId="21653" xr:uid="{00000000-0005-0000-0000-000039540000}"/>
    <cellStyle name="RowTitles1-Detail 7 5 4 2 2" xfId="33761" xr:uid="{00000000-0005-0000-0000-00003A540000}"/>
    <cellStyle name="RowTitles1-Detail 7 5 4 3" xfId="30934" xr:uid="{00000000-0005-0000-0000-00003B540000}"/>
    <cellStyle name="RowTitles1-Detail 7 5 5" xfId="14931" xr:uid="{00000000-0005-0000-0000-00003C540000}"/>
    <cellStyle name="RowTitles1-Detail 7 5 5 2" xfId="27605" xr:uid="{00000000-0005-0000-0000-00003D540000}"/>
    <cellStyle name="RowTitles1-Detail 7 5 5 2 2" xfId="36424" xr:uid="{00000000-0005-0000-0000-00003E540000}"/>
    <cellStyle name="RowTitles1-Detail 7 5 6" xfId="5963" xr:uid="{00000000-0005-0000-0000-00003F540000}"/>
    <cellStyle name="RowTitles1-Detail 7 5 6 2" xfId="26127" xr:uid="{00000000-0005-0000-0000-000040540000}"/>
    <cellStyle name="RowTitles1-Detail 7 5 7" xfId="5356" xr:uid="{00000000-0005-0000-0000-000041540000}"/>
    <cellStyle name="RowTitles1-Detail 7 6" xfId="1755" xr:uid="{00000000-0005-0000-0000-000042540000}"/>
    <cellStyle name="RowTitles1-Detail 7 6 2" xfId="2671" xr:uid="{00000000-0005-0000-0000-000043540000}"/>
    <cellStyle name="RowTitles1-Detail 7 6 2 2" xfId="12312" xr:uid="{00000000-0005-0000-0000-000044540000}"/>
    <cellStyle name="RowTitles1-Detail 7 6 2 2 2" xfId="22712" xr:uid="{00000000-0005-0000-0000-000045540000}"/>
    <cellStyle name="RowTitles1-Detail 7 6 2 2 2 2" xfId="34393" xr:uid="{00000000-0005-0000-0000-000046540000}"/>
    <cellStyle name="RowTitles1-Detail 7 6 2 2 3" xfId="31593" xr:uid="{00000000-0005-0000-0000-000047540000}"/>
    <cellStyle name="RowTitles1-Detail 7 6 2 3" xfId="15959" xr:uid="{00000000-0005-0000-0000-000048540000}"/>
    <cellStyle name="RowTitles1-Detail 7 6 2 3 2" xfId="28625" xr:uid="{00000000-0005-0000-0000-000049540000}"/>
    <cellStyle name="RowTitles1-Detail 7 6 2 3 2 2" xfId="37412" xr:uid="{00000000-0005-0000-0000-00004A540000}"/>
    <cellStyle name="RowTitles1-Detail 7 6 2 4" xfId="7510" xr:uid="{00000000-0005-0000-0000-00004B540000}"/>
    <cellStyle name="RowTitles1-Detail 7 6 2 4 2" xfId="17889" xr:uid="{00000000-0005-0000-0000-00004C540000}"/>
    <cellStyle name="RowTitles1-Detail 7 6 2 5" xfId="24904" xr:uid="{00000000-0005-0000-0000-00004D540000}"/>
    <cellStyle name="RowTitles1-Detail 7 6 3" xfId="4533" xr:uid="{00000000-0005-0000-0000-00004E540000}"/>
    <cellStyle name="RowTitles1-Detail 7 6 3 2" xfId="14155" xr:uid="{00000000-0005-0000-0000-00004F540000}"/>
    <cellStyle name="RowTitles1-Detail 7 6 3 2 2" xfId="24485" xr:uid="{00000000-0005-0000-0000-000050540000}"/>
    <cellStyle name="RowTitles1-Detail 7 6 3 2 2 2" xfId="35607" xr:uid="{00000000-0005-0000-0000-000051540000}"/>
    <cellStyle name="RowTitles1-Detail 7 6 3 2 3" xfId="33071" xr:uid="{00000000-0005-0000-0000-000052540000}"/>
    <cellStyle name="RowTitles1-Detail 7 6 3 3" xfId="17697" xr:uid="{00000000-0005-0000-0000-000053540000}"/>
    <cellStyle name="RowTitles1-Detail 7 6 3 3 2" xfId="30363" xr:uid="{00000000-0005-0000-0000-000054540000}"/>
    <cellStyle name="RowTitles1-Detail 7 6 3 3 2 2" xfId="39140" xr:uid="{00000000-0005-0000-0000-000055540000}"/>
    <cellStyle name="RowTitles1-Detail 7 6 3 4" xfId="9833" xr:uid="{00000000-0005-0000-0000-000056540000}"/>
    <cellStyle name="RowTitles1-Detail 7 6 3 4 2" xfId="26121" xr:uid="{00000000-0005-0000-0000-000057540000}"/>
    <cellStyle name="RowTitles1-Detail 7 6 3 5" xfId="18020" xr:uid="{00000000-0005-0000-0000-000058540000}"/>
    <cellStyle name="RowTitles1-Detail 7 6 4" xfId="11426" xr:uid="{00000000-0005-0000-0000-000059540000}"/>
    <cellStyle name="RowTitles1-Detail 7 6 4 2" xfId="21849" xr:uid="{00000000-0005-0000-0000-00005A540000}"/>
    <cellStyle name="RowTitles1-Detail 7 6 4 2 2" xfId="33892" xr:uid="{00000000-0005-0000-0000-00005B540000}"/>
    <cellStyle name="RowTitles1-Detail 7 6 4 3" xfId="31086" xr:uid="{00000000-0005-0000-0000-00005C540000}"/>
    <cellStyle name="RowTitles1-Detail 7 6 5" xfId="15133" xr:uid="{00000000-0005-0000-0000-00005D540000}"/>
    <cellStyle name="RowTitles1-Detail 7 6 5 2" xfId="27800" xr:uid="{00000000-0005-0000-0000-00005E540000}"/>
    <cellStyle name="RowTitles1-Detail 7 6 5 2 2" xfId="36611" xr:uid="{00000000-0005-0000-0000-00005F540000}"/>
    <cellStyle name="RowTitles1-Detail 7 6 6" xfId="5964" xr:uid="{00000000-0005-0000-0000-000060540000}"/>
    <cellStyle name="RowTitles1-Detail 7 6 6 2" xfId="18117" xr:uid="{00000000-0005-0000-0000-000061540000}"/>
    <cellStyle name="RowTitles1-Detail 7 6 7" xfId="7187" xr:uid="{00000000-0005-0000-0000-000062540000}"/>
    <cellStyle name="RowTitles1-Detail 7 7" xfId="2666" xr:uid="{00000000-0005-0000-0000-000063540000}"/>
    <cellStyle name="RowTitles1-Detail 7 7 2" xfId="12307" xr:uid="{00000000-0005-0000-0000-000064540000}"/>
    <cellStyle name="RowTitles1-Detail 7 7 2 2" xfId="22707" xr:uid="{00000000-0005-0000-0000-000065540000}"/>
    <cellStyle name="RowTitles1-Detail 7 7 2 2 2" xfId="34388" xr:uid="{00000000-0005-0000-0000-000066540000}"/>
    <cellStyle name="RowTitles1-Detail 7 7 2 3" xfId="31588" xr:uid="{00000000-0005-0000-0000-000067540000}"/>
    <cellStyle name="RowTitles1-Detail 7 7 3" xfId="15954" xr:uid="{00000000-0005-0000-0000-000068540000}"/>
    <cellStyle name="RowTitles1-Detail 7 7 3 2" xfId="28620" xr:uid="{00000000-0005-0000-0000-000069540000}"/>
    <cellStyle name="RowTitles1-Detail 7 7 3 2 2" xfId="37407" xr:uid="{00000000-0005-0000-0000-00006A540000}"/>
    <cellStyle name="RowTitles1-Detail 7 7 4" xfId="6509" xr:uid="{00000000-0005-0000-0000-00006B540000}"/>
    <cellStyle name="RowTitles1-Detail 7 7 4 2" xfId="24993" xr:uid="{00000000-0005-0000-0000-00006C540000}"/>
    <cellStyle name="RowTitles1-Detail 7 7 5" xfId="26569" xr:uid="{00000000-0005-0000-0000-00006D540000}"/>
    <cellStyle name="RowTitles1-Detail 7 8" xfId="3346" xr:uid="{00000000-0005-0000-0000-00006E540000}"/>
    <cellStyle name="RowTitles1-Detail 7 8 2" xfId="12987" xr:uid="{00000000-0005-0000-0000-00006F540000}"/>
    <cellStyle name="RowTitles1-Detail 7 8 2 2" xfId="23356" xr:uid="{00000000-0005-0000-0000-000070540000}"/>
    <cellStyle name="RowTitles1-Detail 7 8 2 2 2" xfId="34875" xr:uid="{00000000-0005-0000-0000-000071540000}"/>
    <cellStyle name="RowTitles1-Detail 7 8 2 3" xfId="32223" xr:uid="{00000000-0005-0000-0000-000072540000}"/>
    <cellStyle name="RowTitles1-Detail 7 8 3" xfId="16599" xr:uid="{00000000-0005-0000-0000-000073540000}"/>
    <cellStyle name="RowTitles1-Detail 7 8 3 2" xfId="29265" xr:uid="{00000000-0005-0000-0000-000074540000}"/>
    <cellStyle name="RowTitles1-Detail 7 8 3 2 2" xfId="38052" xr:uid="{00000000-0005-0000-0000-000075540000}"/>
    <cellStyle name="RowTitles1-Detail 7 8 4" xfId="8848" xr:uid="{00000000-0005-0000-0000-000076540000}"/>
    <cellStyle name="RowTitles1-Detail 7 8 4 2" xfId="20560" xr:uid="{00000000-0005-0000-0000-000077540000}"/>
    <cellStyle name="RowTitles1-Detail 7 8 5" xfId="25397" xr:uid="{00000000-0005-0000-0000-000078540000}"/>
    <cellStyle name="RowTitles1-Detail 7 9" xfId="10291" xr:uid="{00000000-0005-0000-0000-000079540000}"/>
    <cellStyle name="RowTitles1-Detail 7 9 2" xfId="20497" xr:uid="{00000000-0005-0000-0000-00007A540000}"/>
    <cellStyle name="RowTitles1-Detail 7 9 2 2" xfId="33307" xr:uid="{00000000-0005-0000-0000-00007B540000}"/>
    <cellStyle name="RowTitles1-Detail 7_STUD aligned by INSTIT" xfId="5012" xr:uid="{00000000-0005-0000-0000-00007C540000}"/>
    <cellStyle name="RowTitles1-Detail 8" xfId="551" xr:uid="{00000000-0005-0000-0000-00007D540000}"/>
    <cellStyle name="RowTitles1-Detail 8 2" xfId="2672" xr:uid="{00000000-0005-0000-0000-00007E540000}"/>
    <cellStyle name="RowTitles1-Detail 8 2 2" xfId="12313" xr:uid="{00000000-0005-0000-0000-00007F540000}"/>
    <cellStyle name="RowTitles1-Detail 8 2 2 2" xfId="22713" xr:uid="{00000000-0005-0000-0000-000080540000}"/>
    <cellStyle name="RowTitles1-Detail 8 2 2 2 2" xfId="34394" xr:uid="{00000000-0005-0000-0000-000081540000}"/>
    <cellStyle name="RowTitles1-Detail 8 2 2 3" xfId="31594" xr:uid="{00000000-0005-0000-0000-000082540000}"/>
    <cellStyle name="RowTitles1-Detail 8 2 3" xfId="15960" xr:uid="{00000000-0005-0000-0000-000083540000}"/>
    <cellStyle name="RowTitles1-Detail 8 2 3 2" xfId="28626" xr:uid="{00000000-0005-0000-0000-000084540000}"/>
    <cellStyle name="RowTitles1-Detail 8 2 3 2 2" xfId="37413" xr:uid="{00000000-0005-0000-0000-000085540000}"/>
    <cellStyle name="RowTitles1-Detail 8 2 4" xfId="6746" xr:uid="{00000000-0005-0000-0000-000086540000}"/>
    <cellStyle name="RowTitles1-Detail 8 2 4 2" xfId="22228" xr:uid="{00000000-0005-0000-0000-000087540000}"/>
    <cellStyle name="RowTitles1-Detail 8 2 5" xfId="5769" xr:uid="{00000000-0005-0000-0000-000088540000}"/>
    <cellStyle name="RowTitles1-Detail 8 3" xfId="3381" xr:uid="{00000000-0005-0000-0000-000089540000}"/>
    <cellStyle name="RowTitles1-Detail 8 3 2" xfId="13021" xr:uid="{00000000-0005-0000-0000-00008A540000}"/>
    <cellStyle name="RowTitles1-Detail 8 3 2 2" xfId="23389" xr:uid="{00000000-0005-0000-0000-00008B540000}"/>
    <cellStyle name="RowTitles1-Detail 8 3 2 2 2" xfId="34895" xr:uid="{00000000-0005-0000-0000-00008C540000}"/>
    <cellStyle name="RowTitles1-Detail 8 3 2 3" xfId="32246" xr:uid="{00000000-0005-0000-0000-00008D540000}"/>
    <cellStyle name="RowTitles1-Detail 8 3 3" xfId="16631" xr:uid="{00000000-0005-0000-0000-00008E540000}"/>
    <cellStyle name="RowTitles1-Detail 8 3 3 2" xfId="29297" xr:uid="{00000000-0005-0000-0000-00008F540000}"/>
    <cellStyle name="RowTitles1-Detail 8 3 3 2 2" xfId="38083" xr:uid="{00000000-0005-0000-0000-000090540000}"/>
    <cellStyle name="RowTitles1-Detail 8 3 4" xfId="8251" xr:uid="{00000000-0005-0000-0000-000091540000}"/>
    <cellStyle name="RowTitles1-Detail 8 3 4 2" xfId="25944" xr:uid="{00000000-0005-0000-0000-000092540000}"/>
    <cellStyle name="RowTitles1-Detail 8 3 5" xfId="18553" xr:uid="{00000000-0005-0000-0000-000093540000}"/>
    <cellStyle name="RowTitles1-Detail 8 4" xfId="9042" xr:uid="{00000000-0005-0000-0000-000094540000}"/>
    <cellStyle name="RowTitles1-Detail 8 4 2" xfId="26878" xr:uid="{00000000-0005-0000-0000-000095540000}"/>
    <cellStyle name="RowTitles1-Detail 8 5" xfId="10231" xr:uid="{00000000-0005-0000-0000-000096540000}"/>
    <cellStyle name="RowTitles1-Detail 8 5 2" xfId="24654" xr:uid="{00000000-0005-0000-0000-000097540000}"/>
    <cellStyle name="RowTitles1-Detail 8 5 2 2" xfId="35658" xr:uid="{00000000-0005-0000-0000-000098540000}"/>
    <cellStyle name="RowTitles1-Detail 9" xfId="624" xr:uid="{00000000-0005-0000-0000-000099540000}"/>
    <cellStyle name="RowTitles1-Detail 9 2" xfId="2673" xr:uid="{00000000-0005-0000-0000-00009A540000}"/>
    <cellStyle name="RowTitles1-Detail 9 2 2" xfId="12314" xr:uid="{00000000-0005-0000-0000-00009B540000}"/>
    <cellStyle name="RowTitles1-Detail 9 2 2 2" xfId="22714" xr:uid="{00000000-0005-0000-0000-00009C540000}"/>
    <cellStyle name="RowTitles1-Detail 9 2 2 2 2" xfId="34395" xr:uid="{00000000-0005-0000-0000-00009D540000}"/>
    <cellStyle name="RowTitles1-Detail 9 2 2 3" xfId="31595" xr:uid="{00000000-0005-0000-0000-00009E540000}"/>
    <cellStyle name="RowTitles1-Detail 9 2 3" xfId="15961" xr:uid="{00000000-0005-0000-0000-00009F540000}"/>
    <cellStyle name="RowTitles1-Detail 9 2 3 2" xfId="28627" xr:uid="{00000000-0005-0000-0000-0000A0540000}"/>
    <cellStyle name="RowTitles1-Detail 9 2 3 2 2" xfId="37414" xr:uid="{00000000-0005-0000-0000-0000A1540000}"/>
    <cellStyle name="RowTitles1-Detail 9 2 4" xfId="6613" xr:uid="{00000000-0005-0000-0000-0000A2540000}"/>
    <cellStyle name="RowTitles1-Detail 9 2 4 2" xfId="19514" xr:uid="{00000000-0005-0000-0000-0000A3540000}"/>
    <cellStyle name="RowTitles1-Detail 9 2 5" xfId="20182" xr:uid="{00000000-0005-0000-0000-0000A4540000}"/>
    <cellStyle name="RowTitles1-Detail 9 3" xfId="3434" xr:uid="{00000000-0005-0000-0000-0000A5540000}"/>
    <cellStyle name="RowTitles1-Detail 9 3 2" xfId="13069" xr:uid="{00000000-0005-0000-0000-0000A6540000}"/>
    <cellStyle name="RowTitles1-Detail 9 3 2 2" xfId="23438" xr:uid="{00000000-0005-0000-0000-0000A7540000}"/>
    <cellStyle name="RowTitles1-Detail 9 3 2 2 2" xfId="34923" xr:uid="{00000000-0005-0000-0000-0000A8540000}"/>
    <cellStyle name="RowTitles1-Detail 9 3 2 3" xfId="32279" xr:uid="{00000000-0005-0000-0000-0000A9540000}"/>
    <cellStyle name="RowTitles1-Detail 9 3 3" xfId="16680" xr:uid="{00000000-0005-0000-0000-0000AA540000}"/>
    <cellStyle name="RowTitles1-Detail 9 3 3 2" xfId="29346" xr:uid="{00000000-0005-0000-0000-0000AB540000}"/>
    <cellStyle name="RowTitles1-Detail 9 3 3 2 2" xfId="38129" xr:uid="{00000000-0005-0000-0000-0000AC540000}"/>
    <cellStyle name="RowTitles1-Detail 9 3 4" xfId="8116" xr:uid="{00000000-0005-0000-0000-0000AD540000}"/>
    <cellStyle name="RowTitles1-Detail 9 3 4 2" xfId="18703" xr:uid="{00000000-0005-0000-0000-0000AE540000}"/>
    <cellStyle name="RowTitles1-Detail 9 3 5" xfId="25579" xr:uid="{00000000-0005-0000-0000-0000AF540000}"/>
    <cellStyle name="RowTitles1-Detail 9 4" xfId="8765" xr:uid="{00000000-0005-0000-0000-0000B0540000}"/>
    <cellStyle name="RowTitles1-Detail 9 4 2" xfId="20580" xr:uid="{00000000-0005-0000-0000-0000B1540000}"/>
    <cellStyle name="RowTitles1-Detail 9 5" xfId="10421" xr:uid="{00000000-0005-0000-0000-0000B2540000}"/>
    <cellStyle name="RowTitles1-Detail 9 5 2" xfId="20927" xr:uid="{00000000-0005-0000-0000-0000B3540000}"/>
    <cellStyle name="RowTitles1-Detail 9 5 2 2" xfId="33351" xr:uid="{00000000-0005-0000-0000-0000B4540000}"/>
    <cellStyle name="RowTitles1-Detail 9 5 3" xfId="30456" xr:uid="{00000000-0005-0000-0000-0000B5540000}"/>
    <cellStyle name="RowTitles1-Detail 9 6" xfId="11817" xr:uid="{00000000-0005-0000-0000-0000B6540000}"/>
    <cellStyle name="RowTitles1-Detail 9 6 2" xfId="25260" xr:uid="{00000000-0005-0000-0000-0000B7540000}"/>
    <cellStyle name="RowTitles1-Detail 9 6 2 2" xfId="35683" xr:uid="{00000000-0005-0000-0000-0000B8540000}"/>
    <cellStyle name="RowTitles1-Detail 9 7" xfId="5167" xr:uid="{00000000-0005-0000-0000-0000B9540000}"/>
    <cellStyle name="RowTitles1-Detail 9 7 2" xfId="17969" xr:uid="{00000000-0005-0000-0000-0000BA540000}"/>
    <cellStyle name="RowTitles1-Detail 9 8" xfId="24985" xr:uid="{00000000-0005-0000-0000-0000BB540000}"/>
    <cellStyle name="RowTitles1-Detail_STUD aligned by INSTIT" xfId="4937" xr:uid="{00000000-0005-0000-0000-0000BC540000}"/>
    <cellStyle name="RowTitles-Col2" xfId="179" xr:uid="{00000000-0005-0000-0000-0000BD540000}"/>
    <cellStyle name="RowTitles-Col2 10" xfId="920" xr:uid="{00000000-0005-0000-0000-0000BE540000}"/>
    <cellStyle name="RowTitles-Col2 10 2" xfId="2675" xr:uid="{00000000-0005-0000-0000-0000BF540000}"/>
    <cellStyle name="RowTitles-Col2 10 2 2" xfId="12316" xr:uid="{00000000-0005-0000-0000-0000C0540000}"/>
    <cellStyle name="RowTitles-Col2 10 2 2 2" xfId="22716" xr:uid="{00000000-0005-0000-0000-0000C1540000}"/>
    <cellStyle name="RowTitles-Col2 10 2 2 3" xfId="31597" xr:uid="{00000000-0005-0000-0000-0000C2540000}"/>
    <cellStyle name="RowTitles-Col2 10 2 3" xfId="15963" xr:uid="{00000000-0005-0000-0000-0000C3540000}"/>
    <cellStyle name="RowTitles-Col2 10 2 3 2" xfId="28629" xr:uid="{00000000-0005-0000-0000-0000C4540000}"/>
    <cellStyle name="RowTitles-Col2 10 2 3 2 2" xfId="37416" xr:uid="{00000000-0005-0000-0000-0000C5540000}"/>
    <cellStyle name="RowTitles-Col2 10 2 4" xfId="7511" xr:uid="{00000000-0005-0000-0000-0000C6540000}"/>
    <cellStyle name="RowTitles-Col2 10 3" xfId="3698" xr:uid="{00000000-0005-0000-0000-0000C7540000}"/>
    <cellStyle name="RowTitles-Col2 10 3 2" xfId="13325" xr:uid="{00000000-0005-0000-0000-0000C8540000}"/>
    <cellStyle name="RowTitles-Col2 10 3 2 2" xfId="23690" xr:uid="{00000000-0005-0000-0000-0000C9540000}"/>
    <cellStyle name="RowTitles-Col2 10 3 2 3" xfId="32459" xr:uid="{00000000-0005-0000-0000-0000CA540000}"/>
    <cellStyle name="RowTitles-Col2 10 3 3" xfId="16925" xr:uid="{00000000-0005-0000-0000-0000CB540000}"/>
    <cellStyle name="RowTitles-Col2 10 3 3 2" xfId="29591" xr:uid="{00000000-0005-0000-0000-0000CC540000}"/>
    <cellStyle name="RowTitles-Col2 10 3 3 2 2" xfId="38370" xr:uid="{00000000-0005-0000-0000-0000CD540000}"/>
    <cellStyle name="RowTitles-Col2 10 3 4" xfId="9834" xr:uid="{00000000-0005-0000-0000-0000CE540000}"/>
    <cellStyle name="RowTitles-Col2 10 4" xfId="10667" xr:uid="{00000000-0005-0000-0000-0000CF540000}"/>
    <cellStyle name="RowTitles-Col2 10 4 2" xfId="21145" xr:uid="{00000000-0005-0000-0000-0000D0540000}"/>
    <cellStyle name="RowTitles-Col2 10 4 3" xfId="30579" xr:uid="{00000000-0005-0000-0000-0000D1540000}"/>
    <cellStyle name="RowTitles-Col2 10 5" xfId="14327" xr:uid="{00000000-0005-0000-0000-0000D2540000}"/>
    <cellStyle name="RowTitles-Col2 10 5 2" xfId="27025" xr:uid="{00000000-0005-0000-0000-0000D3540000}"/>
    <cellStyle name="RowTitles-Col2 10 5 2 2" xfId="35864" xr:uid="{00000000-0005-0000-0000-0000D4540000}"/>
    <cellStyle name="RowTitles-Col2 10 6" xfId="5965" xr:uid="{00000000-0005-0000-0000-0000D5540000}"/>
    <cellStyle name="RowTitles-Col2 10 6 2" xfId="26677" xr:uid="{00000000-0005-0000-0000-0000D6540000}"/>
    <cellStyle name="RowTitles-Col2 11" xfId="1180" xr:uid="{00000000-0005-0000-0000-0000D7540000}"/>
    <cellStyle name="RowTitles-Col2 11 2" xfId="2676" xr:uid="{00000000-0005-0000-0000-0000D8540000}"/>
    <cellStyle name="RowTitles-Col2 11 2 2" xfId="12317" xr:uid="{00000000-0005-0000-0000-0000D9540000}"/>
    <cellStyle name="RowTitles-Col2 11 2 2 2" xfId="22717" xr:uid="{00000000-0005-0000-0000-0000DA540000}"/>
    <cellStyle name="RowTitles-Col2 11 2 2 3" xfId="31598" xr:uid="{00000000-0005-0000-0000-0000DB540000}"/>
    <cellStyle name="RowTitles-Col2 11 2 3" xfId="15964" xr:uid="{00000000-0005-0000-0000-0000DC540000}"/>
    <cellStyle name="RowTitles-Col2 11 2 3 2" xfId="28630" xr:uid="{00000000-0005-0000-0000-0000DD540000}"/>
    <cellStyle name="RowTitles-Col2 11 2 3 2 2" xfId="37417" xr:uid="{00000000-0005-0000-0000-0000DE540000}"/>
    <cellStyle name="RowTitles-Col2 11 2 4" xfId="7512" xr:uid="{00000000-0005-0000-0000-0000DF540000}"/>
    <cellStyle name="RowTitles-Col2 11 3" xfId="3958" xr:uid="{00000000-0005-0000-0000-0000E0540000}"/>
    <cellStyle name="RowTitles-Col2 11 3 2" xfId="13580" xr:uid="{00000000-0005-0000-0000-0000E1540000}"/>
    <cellStyle name="RowTitles-Col2 11 3 2 2" xfId="23937" xr:uid="{00000000-0005-0000-0000-0000E2540000}"/>
    <cellStyle name="RowTitles-Col2 11 3 2 3" xfId="32645" xr:uid="{00000000-0005-0000-0000-0000E3540000}"/>
    <cellStyle name="RowTitles-Col2 11 3 3" xfId="17165" xr:uid="{00000000-0005-0000-0000-0000E4540000}"/>
    <cellStyle name="RowTitles-Col2 11 3 3 2" xfId="29831" xr:uid="{00000000-0005-0000-0000-0000E5540000}"/>
    <cellStyle name="RowTitles-Col2 11 3 3 2 2" xfId="38608" xr:uid="{00000000-0005-0000-0000-0000E6540000}"/>
    <cellStyle name="RowTitles-Col2 11 3 4" xfId="9835" xr:uid="{00000000-0005-0000-0000-0000E7540000}"/>
    <cellStyle name="RowTitles-Col2 11 4" xfId="10851" xr:uid="{00000000-0005-0000-0000-0000E8540000}"/>
    <cellStyle name="RowTitles-Col2 11 4 2" xfId="21296" xr:uid="{00000000-0005-0000-0000-0000E9540000}"/>
    <cellStyle name="RowTitles-Col2 11 4 3" xfId="30660" xr:uid="{00000000-0005-0000-0000-0000EA540000}"/>
    <cellStyle name="RowTitles-Col2 11 5" xfId="14558" xr:uid="{00000000-0005-0000-0000-0000EB540000}"/>
    <cellStyle name="RowTitles-Col2 11 5 2" xfId="27247" xr:uid="{00000000-0005-0000-0000-0000EC540000}"/>
    <cellStyle name="RowTitles-Col2 11 5 2 2" xfId="36079" xr:uid="{00000000-0005-0000-0000-0000ED540000}"/>
    <cellStyle name="RowTitles-Col2 11 6" xfId="5966" xr:uid="{00000000-0005-0000-0000-0000EE540000}"/>
    <cellStyle name="RowTitles-Col2 11 6 2" xfId="25411" xr:uid="{00000000-0005-0000-0000-0000EF540000}"/>
    <cellStyle name="RowTitles-Col2 12" xfId="2674" xr:uid="{00000000-0005-0000-0000-0000F0540000}"/>
    <cellStyle name="RowTitles-Col2 12 2" xfId="12315" xr:uid="{00000000-0005-0000-0000-0000F1540000}"/>
    <cellStyle name="RowTitles-Col2 12 2 2" xfId="22715" xr:uid="{00000000-0005-0000-0000-0000F2540000}"/>
    <cellStyle name="RowTitles-Col2 12 2 3" xfId="31596" xr:uid="{00000000-0005-0000-0000-0000F3540000}"/>
    <cellStyle name="RowTitles-Col2 12 3" xfId="15962" xr:uid="{00000000-0005-0000-0000-0000F4540000}"/>
    <cellStyle name="RowTitles-Col2 12 3 2" xfId="28628" xr:uid="{00000000-0005-0000-0000-0000F5540000}"/>
    <cellStyle name="RowTitles-Col2 12 3 2 2" xfId="37415" xr:uid="{00000000-0005-0000-0000-0000F6540000}"/>
    <cellStyle name="RowTitles-Col2 12 4" xfId="6324" xr:uid="{00000000-0005-0000-0000-0000F7540000}"/>
    <cellStyle name="RowTitles-Col2 13" xfId="7792" xr:uid="{00000000-0005-0000-0000-0000F8540000}"/>
    <cellStyle name="RowTitles-Col2 14" xfId="8955" xr:uid="{00000000-0005-0000-0000-0000F9540000}"/>
    <cellStyle name="RowTitles-Col2 15" xfId="39286" xr:uid="{00000000-0005-0000-0000-0000FA540000}"/>
    <cellStyle name="RowTitles-Col2 16" xfId="39251" xr:uid="{00000000-0005-0000-0000-0000FB540000}"/>
    <cellStyle name="RowTitles-Col2 17" xfId="231" xr:uid="{00000000-0005-0000-0000-0000FC540000}"/>
    <cellStyle name="RowTitles-Col2 2" xfId="197" xr:uid="{00000000-0005-0000-0000-0000FD540000}"/>
    <cellStyle name="RowTitles-Col2 2 10" xfId="1001" xr:uid="{00000000-0005-0000-0000-0000FE540000}"/>
    <cellStyle name="RowTitles-Col2 2 10 2" xfId="2678" xr:uid="{00000000-0005-0000-0000-0000FF540000}"/>
    <cellStyle name="RowTitles-Col2 2 10 2 2" xfId="12319" xr:uid="{00000000-0005-0000-0000-000000550000}"/>
    <cellStyle name="RowTitles-Col2 2 10 2 2 2" xfId="22719" xr:uid="{00000000-0005-0000-0000-000001550000}"/>
    <cellStyle name="RowTitles-Col2 2 10 2 2 3" xfId="31600" xr:uid="{00000000-0005-0000-0000-000002550000}"/>
    <cellStyle name="RowTitles-Col2 2 10 2 3" xfId="15966" xr:uid="{00000000-0005-0000-0000-000003550000}"/>
    <cellStyle name="RowTitles-Col2 2 10 2 3 2" xfId="28632" xr:uid="{00000000-0005-0000-0000-000004550000}"/>
    <cellStyle name="RowTitles-Col2 2 10 2 3 2 2" xfId="37419" xr:uid="{00000000-0005-0000-0000-000005550000}"/>
    <cellStyle name="RowTitles-Col2 2 10 2 4" xfId="7513" xr:uid="{00000000-0005-0000-0000-000006550000}"/>
    <cellStyle name="RowTitles-Col2 2 10 3" xfId="3779" xr:uid="{00000000-0005-0000-0000-000007550000}"/>
    <cellStyle name="RowTitles-Col2 2 10 3 2" xfId="13406" xr:uid="{00000000-0005-0000-0000-000008550000}"/>
    <cellStyle name="RowTitles-Col2 2 10 3 2 2" xfId="23769" xr:uid="{00000000-0005-0000-0000-000009550000}"/>
    <cellStyle name="RowTitles-Col2 2 10 3 2 3" xfId="32515" xr:uid="{00000000-0005-0000-0000-00000A550000}"/>
    <cellStyle name="RowTitles-Col2 2 10 3 3" xfId="17001" xr:uid="{00000000-0005-0000-0000-00000B550000}"/>
    <cellStyle name="RowTitles-Col2 2 10 3 3 2" xfId="29667" xr:uid="{00000000-0005-0000-0000-00000C550000}"/>
    <cellStyle name="RowTitles-Col2 2 10 3 3 2 2" xfId="38446" xr:uid="{00000000-0005-0000-0000-00000D550000}"/>
    <cellStyle name="RowTitles-Col2 2 10 3 4" xfId="9836" xr:uid="{00000000-0005-0000-0000-00000E550000}"/>
    <cellStyle name="RowTitles-Col2 2 10 4" xfId="10730" xr:uid="{00000000-0005-0000-0000-00000F550000}"/>
    <cellStyle name="RowTitles-Col2 2 10 4 2" xfId="21202" xr:uid="{00000000-0005-0000-0000-000010550000}"/>
    <cellStyle name="RowTitles-Col2 2 10 4 3" xfId="30602" xr:uid="{00000000-0005-0000-0000-000011550000}"/>
    <cellStyle name="RowTitles-Col2 2 10 5" xfId="14408" xr:uid="{00000000-0005-0000-0000-000012550000}"/>
    <cellStyle name="RowTitles-Col2 2 10 5 2" xfId="27102" xr:uid="{00000000-0005-0000-0000-000013550000}"/>
    <cellStyle name="RowTitles-Col2 2 10 5 2 2" xfId="35940" xr:uid="{00000000-0005-0000-0000-000014550000}"/>
    <cellStyle name="RowTitles-Col2 2 10 6" xfId="5967" xr:uid="{00000000-0005-0000-0000-000015550000}"/>
    <cellStyle name="RowTitles-Col2 2 10 6 2" xfId="26344" xr:uid="{00000000-0005-0000-0000-000016550000}"/>
    <cellStyle name="RowTitles-Col2 2 11" xfId="953" xr:uid="{00000000-0005-0000-0000-000017550000}"/>
    <cellStyle name="RowTitles-Col2 2 11 2" xfId="2679" xr:uid="{00000000-0005-0000-0000-000018550000}"/>
    <cellStyle name="RowTitles-Col2 2 11 2 2" xfId="12320" xr:uid="{00000000-0005-0000-0000-000019550000}"/>
    <cellStyle name="RowTitles-Col2 2 11 2 2 2" xfId="22720" xr:uid="{00000000-0005-0000-0000-00001A550000}"/>
    <cellStyle name="RowTitles-Col2 2 11 2 2 3" xfId="31601" xr:uid="{00000000-0005-0000-0000-00001B550000}"/>
    <cellStyle name="RowTitles-Col2 2 11 2 3" xfId="15967" xr:uid="{00000000-0005-0000-0000-00001C550000}"/>
    <cellStyle name="RowTitles-Col2 2 11 2 3 2" xfId="28633" xr:uid="{00000000-0005-0000-0000-00001D550000}"/>
    <cellStyle name="RowTitles-Col2 2 11 2 3 2 2" xfId="37420" xr:uid="{00000000-0005-0000-0000-00001E550000}"/>
    <cellStyle name="RowTitles-Col2 2 11 2 4" xfId="7514" xr:uid="{00000000-0005-0000-0000-00001F550000}"/>
    <cellStyle name="RowTitles-Col2 2 11 3" xfId="3731" xr:uid="{00000000-0005-0000-0000-000020550000}"/>
    <cellStyle name="RowTitles-Col2 2 11 3 2" xfId="13358" xr:uid="{00000000-0005-0000-0000-000021550000}"/>
    <cellStyle name="RowTitles-Col2 2 11 3 2 2" xfId="23723" xr:uid="{00000000-0005-0000-0000-000022550000}"/>
    <cellStyle name="RowTitles-Col2 2 11 3 2 3" xfId="32479" xr:uid="{00000000-0005-0000-0000-000023550000}"/>
    <cellStyle name="RowTitles-Col2 2 11 3 3" xfId="16957" xr:uid="{00000000-0005-0000-0000-000024550000}"/>
    <cellStyle name="RowTitles-Col2 2 11 3 3 2" xfId="29623" xr:uid="{00000000-0005-0000-0000-000025550000}"/>
    <cellStyle name="RowTitles-Col2 2 11 3 3 2 2" xfId="38402" xr:uid="{00000000-0005-0000-0000-000026550000}"/>
    <cellStyle name="RowTitles-Col2 2 11 3 4" xfId="9837" xr:uid="{00000000-0005-0000-0000-000027550000}"/>
    <cellStyle name="RowTitles-Col2 2 11 4" xfId="10693" xr:uid="{00000000-0005-0000-0000-000028550000}"/>
    <cellStyle name="RowTitles-Col2 2 11 4 2" xfId="21170" xr:uid="{00000000-0005-0000-0000-000029550000}"/>
    <cellStyle name="RowTitles-Col2 2 11 4 3" xfId="30587" xr:uid="{00000000-0005-0000-0000-00002A550000}"/>
    <cellStyle name="RowTitles-Col2 2 11 5" xfId="14360" xr:uid="{00000000-0005-0000-0000-00002B550000}"/>
    <cellStyle name="RowTitles-Col2 2 11 5 2" xfId="27057" xr:uid="{00000000-0005-0000-0000-00002C550000}"/>
    <cellStyle name="RowTitles-Col2 2 11 5 2 2" xfId="35896" xr:uid="{00000000-0005-0000-0000-00002D550000}"/>
    <cellStyle name="RowTitles-Col2 2 11 6" xfId="5968" xr:uid="{00000000-0005-0000-0000-00002E550000}"/>
    <cellStyle name="RowTitles-Col2 2 11 6 2" xfId="19206" xr:uid="{00000000-0005-0000-0000-00002F550000}"/>
    <cellStyle name="RowTitles-Col2 2 12" xfId="2677" xr:uid="{00000000-0005-0000-0000-000030550000}"/>
    <cellStyle name="RowTitles-Col2 2 12 2" xfId="12318" xr:uid="{00000000-0005-0000-0000-000031550000}"/>
    <cellStyle name="RowTitles-Col2 2 12 2 2" xfId="22718" xr:uid="{00000000-0005-0000-0000-000032550000}"/>
    <cellStyle name="RowTitles-Col2 2 12 2 3" xfId="31599" xr:uid="{00000000-0005-0000-0000-000033550000}"/>
    <cellStyle name="RowTitles-Col2 2 12 3" xfId="15965" xr:uid="{00000000-0005-0000-0000-000034550000}"/>
    <cellStyle name="RowTitles-Col2 2 12 3 2" xfId="28631" xr:uid="{00000000-0005-0000-0000-000035550000}"/>
    <cellStyle name="RowTitles-Col2 2 12 3 2 2" xfId="37418" xr:uid="{00000000-0005-0000-0000-000036550000}"/>
    <cellStyle name="RowTitles-Col2 2 12 4" xfId="6325" xr:uid="{00000000-0005-0000-0000-000037550000}"/>
    <cellStyle name="RowTitles-Col2 2 13" xfId="7801" xr:uid="{00000000-0005-0000-0000-000038550000}"/>
    <cellStyle name="RowTitles-Col2 2 14" xfId="8020" xr:uid="{00000000-0005-0000-0000-000039550000}"/>
    <cellStyle name="RowTitles-Col2 2 15" xfId="39296" xr:uid="{00000000-0005-0000-0000-00003A550000}"/>
    <cellStyle name="RowTitles-Col2 2 16" xfId="39306" xr:uid="{00000000-0005-0000-0000-00003B550000}"/>
    <cellStyle name="RowTitles-Col2 2 17" xfId="39310" xr:uid="{00000000-0005-0000-0000-00003C550000}"/>
    <cellStyle name="RowTitles-Col2 2 18" xfId="252" xr:uid="{00000000-0005-0000-0000-00003D550000}"/>
    <cellStyle name="RowTitles-Col2 2 2" xfId="278" xr:uid="{00000000-0005-0000-0000-00003E550000}"/>
    <cellStyle name="RowTitles-Col2 2 2 10" xfId="970" xr:uid="{00000000-0005-0000-0000-00003F550000}"/>
    <cellStyle name="RowTitles-Col2 2 2 10 2" xfId="2681" xr:uid="{00000000-0005-0000-0000-000040550000}"/>
    <cellStyle name="RowTitles-Col2 2 2 10 2 2" xfId="12322" xr:uid="{00000000-0005-0000-0000-000041550000}"/>
    <cellStyle name="RowTitles-Col2 2 2 10 2 2 2" xfId="22722" xr:uid="{00000000-0005-0000-0000-000042550000}"/>
    <cellStyle name="RowTitles-Col2 2 2 10 2 2 3" xfId="31603" xr:uid="{00000000-0005-0000-0000-000043550000}"/>
    <cellStyle name="RowTitles-Col2 2 2 10 2 3" xfId="15969" xr:uid="{00000000-0005-0000-0000-000044550000}"/>
    <cellStyle name="RowTitles-Col2 2 2 10 2 3 2" xfId="28635" xr:uid="{00000000-0005-0000-0000-000045550000}"/>
    <cellStyle name="RowTitles-Col2 2 2 10 2 3 2 2" xfId="37422" xr:uid="{00000000-0005-0000-0000-000046550000}"/>
    <cellStyle name="RowTitles-Col2 2 2 10 2 4" xfId="7515" xr:uid="{00000000-0005-0000-0000-000047550000}"/>
    <cellStyle name="RowTitles-Col2 2 2 10 3" xfId="3748" xr:uid="{00000000-0005-0000-0000-000048550000}"/>
    <cellStyle name="RowTitles-Col2 2 2 10 3 2" xfId="13375" xr:uid="{00000000-0005-0000-0000-000049550000}"/>
    <cellStyle name="RowTitles-Col2 2 2 10 3 2 2" xfId="23740" xr:uid="{00000000-0005-0000-0000-00004A550000}"/>
    <cellStyle name="RowTitles-Col2 2 2 10 3 2 3" xfId="32493" xr:uid="{00000000-0005-0000-0000-00004B550000}"/>
    <cellStyle name="RowTitles-Col2 2 2 10 3 3" xfId="16974" xr:uid="{00000000-0005-0000-0000-00004C550000}"/>
    <cellStyle name="RowTitles-Col2 2 2 10 3 3 2" xfId="29640" xr:uid="{00000000-0005-0000-0000-00004D550000}"/>
    <cellStyle name="RowTitles-Col2 2 2 10 3 3 2 2" xfId="38419" xr:uid="{00000000-0005-0000-0000-00004E550000}"/>
    <cellStyle name="RowTitles-Col2 2 2 10 3 4" xfId="9838" xr:uid="{00000000-0005-0000-0000-00004F550000}"/>
    <cellStyle name="RowTitles-Col2 2 2 10 4" xfId="10707" xr:uid="{00000000-0005-0000-0000-000050550000}"/>
    <cellStyle name="RowTitles-Col2 2 2 10 4 2" xfId="21182" xr:uid="{00000000-0005-0000-0000-000051550000}"/>
    <cellStyle name="RowTitles-Col2 2 2 10 4 3" xfId="30592" xr:uid="{00000000-0005-0000-0000-000052550000}"/>
    <cellStyle name="RowTitles-Col2 2 2 10 5" xfId="14377" xr:uid="{00000000-0005-0000-0000-000053550000}"/>
    <cellStyle name="RowTitles-Col2 2 2 10 5 2" xfId="27074" xr:uid="{00000000-0005-0000-0000-000054550000}"/>
    <cellStyle name="RowTitles-Col2 2 2 10 5 2 2" xfId="35913" xr:uid="{00000000-0005-0000-0000-000055550000}"/>
    <cellStyle name="RowTitles-Col2 2 2 10 6" xfId="5969" xr:uid="{00000000-0005-0000-0000-000056550000}"/>
    <cellStyle name="RowTitles-Col2 2 2 10 6 2" xfId="20146" xr:uid="{00000000-0005-0000-0000-000057550000}"/>
    <cellStyle name="RowTitles-Col2 2 2 11" xfId="2680" xr:uid="{00000000-0005-0000-0000-000058550000}"/>
    <cellStyle name="RowTitles-Col2 2 2 11 2" xfId="12321" xr:uid="{00000000-0005-0000-0000-000059550000}"/>
    <cellStyle name="RowTitles-Col2 2 2 11 2 2" xfId="22721" xr:uid="{00000000-0005-0000-0000-00005A550000}"/>
    <cellStyle name="RowTitles-Col2 2 2 11 2 3" xfId="31602" xr:uid="{00000000-0005-0000-0000-00005B550000}"/>
    <cellStyle name="RowTitles-Col2 2 2 11 3" xfId="15968" xr:uid="{00000000-0005-0000-0000-00005C550000}"/>
    <cellStyle name="RowTitles-Col2 2 2 11 3 2" xfId="28634" xr:uid="{00000000-0005-0000-0000-00005D550000}"/>
    <cellStyle name="RowTitles-Col2 2 2 11 3 2 2" xfId="37421" xr:uid="{00000000-0005-0000-0000-00005E550000}"/>
    <cellStyle name="RowTitles-Col2 2 2 11 4" xfId="6326" xr:uid="{00000000-0005-0000-0000-00005F550000}"/>
    <cellStyle name="RowTitles-Col2 2 2 12" xfId="7923" xr:uid="{00000000-0005-0000-0000-000060550000}"/>
    <cellStyle name="RowTitles-Col2 2 2 2" xfId="343" xr:uid="{00000000-0005-0000-0000-000061550000}"/>
    <cellStyle name="RowTitles-Col2 2 2 2 10" xfId="2682" xr:uid="{00000000-0005-0000-0000-000062550000}"/>
    <cellStyle name="RowTitles-Col2 2 2 2 10 2" xfId="12323" xr:uid="{00000000-0005-0000-0000-000063550000}"/>
    <cellStyle name="RowTitles-Col2 2 2 2 10 2 2" xfId="22723" xr:uid="{00000000-0005-0000-0000-000064550000}"/>
    <cellStyle name="RowTitles-Col2 2 2 2 10 2 3" xfId="31604" xr:uid="{00000000-0005-0000-0000-000065550000}"/>
    <cellStyle name="RowTitles-Col2 2 2 2 10 3" xfId="15970" xr:uid="{00000000-0005-0000-0000-000066550000}"/>
    <cellStyle name="RowTitles-Col2 2 2 2 10 3 2" xfId="28636" xr:uid="{00000000-0005-0000-0000-000067550000}"/>
    <cellStyle name="RowTitles-Col2 2 2 2 10 3 2 2" xfId="37423" xr:uid="{00000000-0005-0000-0000-000068550000}"/>
    <cellStyle name="RowTitles-Col2 2 2 2 10 4" xfId="6327" xr:uid="{00000000-0005-0000-0000-000069550000}"/>
    <cellStyle name="RowTitles-Col2 2 2 2 11" xfId="8954" xr:uid="{00000000-0005-0000-0000-00006A550000}"/>
    <cellStyle name="RowTitles-Col2 2 2 2 2" xfId="437" xr:uid="{00000000-0005-0000-0000-00006B550000}"/>
    <cellStyle name="RowTitles-Col2 2 2 2 2 2" xfId="793" xr:uid="{00000000-0005-0000-0000-00006C550000}"/>
    <cellStyle name="RowTitles-Col2 2 2 2 2 2 2" xfId="2684" xr:uid="{00000000-0005-0000-0000-00006D550000}"/>
    <cellStyle name="RowTitles-Col2 2 2 2 2 2 2 2" xfId="12325" xr:uid="{00000000-0005-0000-0000-00006E550000}"/>
    <cellStyle name="RowTitles-Col2 2 2 2 2 2 2 2 2" xfId="22725" xr:uid="{00000000-0005-0000-0000-00006F550000}"/>
    <cellStyle name="RowTitles-Col2 2 2 2 2 2 2 2 3" xfId="31606" xr:uid="{00000000-0005-0000-0000-000070550000}"/>
    <cellStyle name="RowTitles-Col2 2 2 2 2 2 2 3" xfId="15972" xr:uid="{00000000-0005-0000-0000-000071550000}"/>
    <cellStyle name="RowTitles-Col2 2 2 2 2 2 2 3 2" xfId="28638" xr:uid="{00000000-0005-0000-0000-000072550000}"/>
    <cellStyle name="RowTitles-Col2 2 2 2 2 2 2 3 2 2" xfId="37425" xr:uid="{00000000-0005-0000-0000-000073550000}"/>
    <cellStyle name="RowTitles-Col2 2 2 2 2 2 2 4" xfId="6916" xr:uid="{00000000-0005-0000-0000-000074550000}"/>
    <cellStyle name="RowTitles-Col2 2 2 2 2 2 3" xfId="3574" xr:uid="{00000000-0005-0000-0000-000075550000}"/>
    <cellStyle name="RowTitles-Col2 2 2 2 2 2 3 2" xfId="13205" xr:uid="{00000000-0005-0000-0000-000076550000}"/>
    <cellStyle name="RowTitles-Col2 2 2 2 2 2 3 2 2" xfId="23572" xr:uid="{00000000-0005-0000-0000-000077550000}"/>
    <cellStyle name="RowTitles-Col2 2 2 2 2 2 3 2 3" xfId="32370" xr:uid="{00000000-0005-0000-0000-000078550000}"/>
    <cellStyle name="RowTitles-Col2 2 2 2 2 2 3 3" xfId="16814" xr:uid="{00000000-0005-0000-0000-000079550000}"/>
    <cellStyle name="RowTitles-Col2 2 2 2 2 2 3 3 2" xfId="29480" xr:uid="{00000000-0005-0000-0000-00007A550000}"/>
    <cellStyle name="RowTitles-Col2 2 2 2 2 2 3 3 2 2" xfId="38260" xr:uid="{00000000-0005-0000-0000-00007B550000}"/>
    <cellStyle name="RowTitles-Col2 2 2 2 2 2 3 4" xfId="8423" xr:uid="{00000000-0005-0000-0000-00007C550000}"/>
    <cellStyle name="RowTitles-Col2 2 2 2 2 2 3 4 2" xfId="24563" xr:uid="{00000000-0005-0000-0000-00007D550000}"/>
    <cellStyle name="RowTitles-Col2 2 2 2 2 2 4" xfId="9217" xr:uid="{00000000-0005-0000-0000-00007E550000}"/>
    <cellStyle name="RowTitles-Col2 2 2 2 2 3" xfId="1072" xr:uid="{00000000-0005-0000-0000-00007F550000}"/>
    <cellStyle name="RowTitles-Col2 2 2 2 2 3 2" xfId="2685" xr:uid="{00000000-0005-0000-0000-000080550000}"/>
    <cellStyle name="RowTitles-Col2 2 2 2 2 3 2 2" xfId="12326" xr:uid="{00000000-0005-0000-0000-000081550000}"/>
    <cellStyle name="RowTitles-Col2 2 2 2 2 3 2 2 2" xfId="22726" xr:uid="{00000000-0005-0000-0000-000082550000}"/>
    <cellStyle name="RowTitles-Col2 2 2 2 2 3 2 2 3" xfId="31607" xr:uid="{00000000-0005-0000-0000-000083550000}"/>
    <cellStyle name="RowTitles-Col2 2 2 2 2 3 2 3" xfId="15973" xr:uid="{00000000-0005-0000-0000-000084550000}"/>
    <cellStyle name="RowTitles-Col2 2 2 2 2 3 2 3 2" xfId="28639" xr:uid="{00000000-0005-0000-0000-000085550000}"/>
    <cellStyle name="RowTitles-Col2 2 2 2 2 3 2 3 2 2" xfId="37426" xr:uid="{00000000-0005-0000-0000-000086550000}"/>
    <cellStyle name="RowTitles-Col2 2 2 2 2 3 2 4" xfId="7136" xr:uid="{00000000-0005-0000-0000-000087550000}"/>
    <cellStyle name="RowTitles-Col2 2 2 2 2 3 3" xfId="3850" xr:uid="{00000000-0005-0000-0000-000088550000}"/>
    <cellStyle name="RowTitles-Col2 2 2 2 2 3 3 2" xfId="13476" xr:uid="{00000000-0005-0000-0000-000089550000}"/>
    <cellStyle name="RowTitles-Col2 2 2 2 2 3 3 2 2" xfId="23837" xr:uid="{00000000-0005-0000-0000-00008A550000}"/>
    <cellStyle name="RowTitles-Col2 2 2 2 2 3 3 2 3" xfId="32563" xr:uid="{00000000-0005-0000-0000-00008B550000}"/>
    <cellStyle name="RowTitles-Col2 2 2 2 2 3 3 3" xfId="17069" xr:uid="{00000000-0005-0000-0000-00008C550000}"/>
    <cellStyle name="RowTitles-Col2 2 2 2 2 3 3 3 2" xfId="29735" xr:uid="{00000000-0005-0000-0000-00008D550000}"/>
    <cellStyle name="RowTitles-Col2 2 2 2 2 3 3 3 2 2" xfId="38513" xr:uid="{00000000-0005-0000-0000-00008E550000}"/>
    <cellStyle name="RowTitles-Col2 2 2 2 2 3 3 4" xfId="8644" xr:uid="{00000000-0005-0000-0000-00008F550000}"/>
    <cellStyle name="RowTitles-Col2 2 2 2 2 3 3 4 2" xfId="20292" xr:uid="{00000000-0005-0000-0000-000090550000}"/>
    <cellStyle name="RowTitles-Col2 2 2 2 2 3 4" xfId="9440" xr:uid="{00000000-0005-0000-0000-000091550000}"/>
    <cellStyle name="RowTitles-Col2 2 2 2 2 3 5" xfId="10788" xr:uid="{00000000-0005-0000-0000-000092550000}"/>
    <cellStyle name="RowTitles-Col2 2 2 2 2 3 5 2" xfId="21252" xr:uid="{00000000-0005-0000-0000-000093550000}"/>
    <cellStyle name="RowTitles-Col2 2 2 2 2 3 5 3" xfId="30642" xr:uid="{00000000-0005-0000-0000-000094550000}"/>
    <cellStyle name="RowTitles-Col2 2 2 2 2 3 6" xfId="14473" xr:uid="{00000000-0005-0000-0000-000095550000}"/>
    <cellStyle name="RowTitles-Col2 2 2 2 2 3 6 2" xfId="27166" xr:uid="{00000000-0005-0000-0000-000096550000}"/>
    <cellStyle name="RowTitles-Col2 2 2 2 2 3 6 2 2" xfId="36002" xr:uid="{00000000-0005-0000-0000-000097550000}"/>
    <cellStyle name="RowTitles-Col2 2 2 2 2 3 7" xfId="5595" xr:uid="{00000000-0005-0000-0000-000098550000}"/>
    <cellStyle name="RowTitles-Col2 2 2 2 2 3 7 2" xfId="5764" xr:uid="{00000000-0005-0000-0000-000099550000}"/>
    <cellStyle name="RowTitles-Col2 2 2 2 2 4" xfId="1305" xr:uid="{00000000-0005-0000-0000-00009A550000}"/>
    <cellStyle name="RowTitles-Col2 2 2 2 2 4 2" xfId="2686" xr:uid="{00000000-0005-0000-0000-00009B550000}"/>
    <cellStyle name="RowTitles-Col2 2 2 2 2 4 2 2" xfId="12327" xr:uid="{00000000-0005-0000-0000-00009C550000}"/>
    <cellStyle name="RowTitles-Col2 2 2 2 2 4 2 2 2" xfId="22727" xr:uid="{00000000-0005-0000-0000-00009D550000}"/>
    <cellStyle name="RowTitles-Col2 2 2 2 2 4 2 2 3" xfId="31608" xr:uid="{00000000-0005-0000-0000-00009E550000}"/>
    <cellStyle name="RowTitles-Col2 2 2 2 2 4 2 3" xfId="15974" xr:uid="{00000000-0005-0000-0000-00009F550000}"/>
    <cellStyle name="RowTitles-Col2 2 2 2 2 4 2 3 2" xfId="28640" xr:uid="{00000000-0005-0000-0000-0000A0550000}"/>
    <cellStyle name="RowTitles-Col2 2 2 2 2 4 2 3 2 2" xfId="37427" xr:uid="{00000000-0005-0000-0000-0000A1550000}"/>
    <cellStyle name="RowTitles-Col2 2 2 2 2 4 2 4" xfId="7516" xr:uid="{00000000-0005-0000-0000-0000A2550000}"/>
    <cellStyle name="RowTitles-Col2 2 2 2 2 4 3" xfId="4083" xr:uid="{00000000-0005-0000-0000-0000A3550000}"/>
    <cellStyle name="RowTitles-Col2 2 2 2 2 4 3 2" xfId="13705" xr:uid="{00000000-0005-0000-0000-0000A4550000}"/>
    <cellStyle name="RowTitles-Col2 2 2 2 2 4 3 2 2" xfId="24057" xr:uid="{00000000-0005-0000-0000-0000A5550000}"/>
    <cellStyle name="RowTitles-Col2 2 2 2 2 4 3 2 3" xfId="32735" xr:uid="{00000000-0005-0000-0000-0000A6550000}"/>
    <cellStyle name="RowTitles-Col2 2 2 2 2 4 3 3" xfId="17282" xr:uid="{00000000-0005-0000-0000-0000A7550000}"/>
    <cellStyle name="RowTitles-Col2 2 2 2 2 4 3 3 2" xfId="29948" xr:uid="{00000000-0005-0000-0000-0000A8550000}"/>
    <cellStyle name="RowTitles-Col2 2 2 2 2 4 3 3 2 2" xfId="38725" xr:uid="{00000000-0005-0000-0000-0000A9550000}"/>
    <cellStyle name="RowTitles-Col2 2 2 2 2 4 3 4" xfId="9839" xr:uid="{00000000-0005-0000-0000-0000AA550000}"/>
    <cellStyle name="RowTitles-Col2 2 2 2 2 4 4" xfId="10976" xr:uid="{00000000-0005-0000-0000-0000AB550000}"/>
    <cellStyle name="RowTitles-Col2 2 2 2 2 4 4 2" xfId="21415" xr:uid="{00000000-0005-0000-0000-0000AC550000}"/>
    <cellStyle name="RowTitles-Col2 2 2 2 2 4 4 3" xfId="30750" xr:uid="{00000000-0005-0000-0000-0000AD550000}"/>
    <cellStyle name="RowTitles-Col2 2 2 2 2 4 5" xfId="14683" xr:uid="{00000000-0005-0000-0000-0000AE550000}"/>
    <cellStyle name="RowTitles-Col2 2 2 2 2 4 5 2" xfId="27368" xr:uid="{00000000-0005-0000-0000-0000AF550000}"/>
    <cellStyle name="RowTitles-Col2 2 2 2 2 4 5 2 2" xfId="36196" xr:uid="{00000000-0005-0000-0000-0000B0550000}"/>
    <cellStyle name="RowTitles-Col2 2 2 2 2 4 6" xfId="5970" xr:uid="{00000000-0005-0000-0000-0000B1550000}"/>
    <cellStyle name="RowTitles-Col2 2 2 2 2 4 6 2" xfId="21616" xr:uid="{00000000-0005-0000-0000-0000B2550000}"/>
    <cellStyle name="RowTitles-Col2 2 2 2 2 5" xfId="1521" xr:uid="{00000000-0005-0000-0000-0000B3550000}"/>
    <cellStyle name="RowTitles-Col2 2 2 2 2 5 2" xfId="2687" xr:uid="{00000000-0005-0000-0000-0000B4550000}"/>
    <cellStyle name="RowTitles-Col2 2 2 2 2 5 2 2" xfId="12328" xr:uid="{00000000-0005-0000-0000-0000B5550000}"/>
    <cellStyle name="RowTitles-Col2 2 2 2 2 5 2 2 2" xfId="22728" xr:uid="{00000000-0005-0000-0000-0000B6550000}"/>
    <cellStyle name="RowTitles-Col2 2 2 2 2 5 2 2 3" xfId="31609" xr:uid="{00000000-0005-0000-0000-0000B7550000}"/>
    <cellStyle name="RowTitles-Col2 2 2 2 2 5 2 3" xfId="15975" xr:uid="{00000000-0005-0000-0000-0000B8550000}"/>
    <cellStyle name="RowTitles-Col2 2 2 2 2 5 2 3 2" xfId="28641" xr:uid="{00000000-0005-0000-0000-0000B9550000}"/>
    <cellStyle name="RowTitles-Col2 2 2 2 2 5 2 3 2 2" xfId="37428" xr:uid="{00000000-0005-0000-0000-0000BA550000}"/>
    <cellStyle name="RowTitles-Col2 2 2 2 2 5 2 4" xfId="7517" xr:uid="{00000000-0005-0000-0000-0000BB550000}"/>
    <cellStyle name="RowTitles-Col2 2 2 2 2 5 3" xfId="4299" xr:uid="{00000000-0005-0000-0000-0000BC550000}"/>
    <cellStyle name="RowTitles-Col2 2 2 2 2 5 3 2" xfId="13921" xr:uid="{00000000-0005-0000-0000-0000BD550000}"/>
    <cellStyle name="RowTitles-Col2 2 2 2 2 5 3 2 2" xfId="24262" xr:uid="{00000000-0005-0000-0000-0000BE550000}"/>
    <cellStyle name="RowTitles-Col2 2 2 2 2 5 3 2 3" xfId="32896" xr:uid="{00000000-0005-0000-0000-0000BF550000}"/>
    <cellStyle name="RowTitles-Col2 2 2 2 2 5 3 3" xfId="17480" xr:uid="{00000000-0005-0000-0000-0000C0550000}"/>
    <cellStyle name="RowTitles-Col2 2 2 2 2 5 3 3 2" xfId="30146" xr:uid="{00000000-0005-0000-0000-0000C1550000}"/>
    <cellStyle name="RowTitles-Col2 2 2 2 2 5 3 3 2 2" xfId="38923" xr:uid="{00000000-0005-0000-0000-0000C2550000}"/>
    <cellStyle name="RowTitles-Col2 2 2 2 2 5 3 4" xfId="9840" xr:uid="{00000000-0005-0000-0000-0000C3550000}"/>
    <cellStyle name="RowTitles-Col2 2 2 2 2 5 4" xfId="11192" xr:uid="{00000000-0005-0000-0000-0000C4550000}"/>
    <cellStyle name="RowTitles-Col2 2 2 2 2 5 4 2" xfId="21623" xr:uid="{00000000-0005-0000-0000-0000C5550000}"/>
    <cellStyle name="RowTitles-Col2 2 2 2 2 5 4 3" xfId="30911" xr:uid="{00000000-0005-0000-0000-0000C6550000}"/>
    <cellStyle name="RowTitles-Col2 2 2 2 2 5 5" xfId="14899" xr:uid="{00000000-0005-0000-0000-0000C7550000}"/>
    <cellStyle name="RowTitles-Col2 2 2 2 2 5 5 2" xfId="27575" xr:uid="{00000000-0005-0000-0000-0000C8550000}"/>
    <cellStyle name="RowTitles-Col2 2 2 2 2 5 5 2 2" xfId="36394" xr:uid="{00000000-0005-0000-0000-0000C9550000}"/>
    <cellStyle name="RowTitles-Col2 2 2 2 2 5 6" xfId="5971" xr:uid="{00000000-0005-0000-0000-0000CA550000}"/>
    <cellStyle name="RowTitles-Col2 2 2 2 2 5 6 2" xfId="18678" xr:uid="{00000000-0005-0000-0000-0000CB550000}"/>
    <cellStyle name="RowTitles-Col2 2 2 2 2 6" xfId="1723" xr:uid="{00000000-0005-0000-0000-0000CC550000}"/>
    <cellStyle name="RowTitles-Col2 2 2 2 2 6 2" xfId="2688" xr:uid="{00000000-0005-0000-0000-0000CD550000}"/>
    <cellStyle name="RowTitles-Col2 2 2 2 2 6 2 2" xfId="12329" xr:uid="{00000000-0005-0000-0000-0000CE550000}"/>
    <cellStyle name="RowTitles-Col2 2 2 2 2 6 2 2 2" xfId="22729" xr:uid="{00000000-0005-0000-0000-0000CF550000}"/>
    <cellStyle name="RowTitles-Col2 2 2 2 2 6 2 2 3" xfId="31610" xr:uid="{00000000-0005-0000-0000-0000D0550000}"/>
    <cellStyle name="RowTitles-Col2 2 2 2 2 6 2 3" xfId="15976" xr:uid="{00000000-0005-0000-0000-0000D1550000}"/>
    <cellStyle name="RowTitles-Col2 2 2 2 2 6 2 3 2" xfId="28642" xr:uid="{00000000-0005-0000-0000-0000D2550000}"/>
    <cellStyle name="RowTitles-Col2 2 2 2 2 6 2 3 2 2" xfId="37429" xr:uid="{00000000-0005-0000-0000-0000D3550000}"/>
    <cellStyle name="RowTitles-Col2 2 2 2 2 6 2 4" xfId="7518" xr:uid="{00000000-0005-0000-0000-0000D4550000}"/>
    <cellStyle name="RowTitles-Col2 2 2 2 2 6 3" xfId="4501" xr:uid="{00000000-0005-0000-0000-0000D5550000}"/>
    <cellStyle name="RowTitles-Col2 2 2 2 2 6 3 2" xfId="14123" xr:uid="{00000000-0005-0000-0000-0000D6550000}"/>
    <cellStyle name="RowTitles-Col2 2 2 2 2 6 3 2 2" xfId="24455" xr:uid="{00000000-0005-0000-0000-0000D7550000}"/>
    <cellStyle name="RowTitles-Col2 2 2 2 2 6 3 2 3" xfId="33048" xr:uid="{00000000-0005-0000-0000-0000D8550000}"/>
    <cellStyle name="RowTitles-Col2 2 2 2 2 6 3 3" xfId="17667" xr:uid="{00000000-0005-0000-0000-0000D9550000}"/>
    <cellStyle name="RowTitles-Col2 2 2 2 2 6 3 3 2" xfId="30333" xr:uid="{00000000-0005-0000-0000-0000DA550000}"/>
    <cellStyle name="RowTitles-Col2 2 2 2 2 6 3 3 2 2" xfId="39110" xr:uid="{00000000-0005-0000-0000-0000DB550000}"/>
    <cellStyle name="RowTitles-Col2 2 2 2 2 6 3 4" xfId="9841" xr:uid="{00000000-0005-0000-0000-0000DC550000}"/>
    <cellStyle name="RowTitles-Col2 2 2 2 2 6 4" xfId="11394" xr:uid="{00000000-0005-0000-0000-0000DD550000}"/>
    <cellStyle name="RowTitles-Col2 2 2 2 2 6 4 2" xfId="21819" xr:uid="{00000000-0005-0000-0000-0000DE550000}"/>
    <cellStyle name="RowTitles-Col2 2 2 2 2 6 4 3" xfId="31063" xr:uid="{00000000-0005-0000-0000-0000DF550000}"/>
    <cellStyle name="RowTitles-Col2 2 2 2 2 6 5" xfId="15101" xr:uid="{00000000-0005-0000-0000-0000E0550000}"/>
    <cellStyle name="RowTitles-Col2 2 2 2 2 6 5 2" xfId="27770" xr:uid="{00000000-0005-0000-0000-0000E1550000}"/>
    <cellStyle name="RowTitles-Col2 2 2 2 2 6 5 2 2" xfId="36581" xr:uid="{00000000-0005-0000-0000-0000E2550000}"/>
    <cellStyle name="RowTitles-Col2 2 2 2 2 6 6" xfId="5972" xr:uid="{00000000-0005-0000-0000-0000E3550000}"/>
    <cellStyle name="RowTitles-Col2 2 2 2 2 6 6 2" xfId="21918" xr:uid="{00000000-0005-0000-0000-0000E4550000}"/>
    <cellStyle name="RowTitles-Col2 2 2 2 2 7" xfId="2683" xr:uid="{00000000-0005-0000-0000-0000E5550000}"/>
    <cellStyle name="RowTitles-Col2 2 2 2 2 7 2" xfId="12324" xr:uid="{00000000-0005-0000-0000-0000E6550000}"/>
    <cellStyle name="RowTitles-Col2 2 2 2 2 7 2 2" xfId="22724" xr:uid="{00000000-0005-0000-0000-0000E7550000}"/>
    <cellStyle name="RowTitles-Col2 2 2 2 2 7 2 3" xfId="31605" xr:uid="{00000000-0005-0000-0000-0000E8550000}"/>
    <cellStyle name="RowTitles-Col2 2 2 2 2 7 3" xfId="15971" xr:uid="{00000000-0005-0000-0000-0000E9550000}"/>
    <cellStyle name="RowTitles-Col2 2 2 2 2 7 3 2" xfId="28637" xr:uid="{00000000-0005-0000-0000-0000EA550000}"/>
    <cellStyle name="RowTitles-Col2 2 2 2 2 7 3 2 2" xfId="37424" xr:uid="{00000000-0005-0000-0000-0000EB550000}"/>
    <cellStyle name="RowTitles-Col2 2 2 2 2 7 4" xfId="6478" xr:uid="{00000000-0005-0000-0000-0000EC550000}"/>
    <cellStyle name="RowTitles-Col2 2 2 2 2 8" xfId="8069" xr:uid="{00000000-0005-0000-0000-0000ED550000}"/>
    <cellStyle name="RowTitles-Col2 2 2 2 2_STUD aligned by INSTIT" xfId="5017" xr:uid="{00000000-0005-0000-0000-0000EE550000}"/>
    <cellStyle name="RowTitles-Col2 2 2 2 3" xfId="500" xr:uid="{00000000-0005-0000-0000-0000EF550000}"/>
    <cellStyle name="RowTitles-Col2 2 2 2 3 2" xfId="856" xr:uid="{00000000-0005-0000-0000-0000F0550000}"/>
    <cellStyle name="RowTitles-Col2 2 2 2 3 2 2" xfId="2690" xr:uid="{00000000-0005-0000-0000-0000F1550000}"/>
    <cellStyle name="RowTitles-Col2 2 2 2 3 2 2 2" xfId="12331" xr:uid="{00000000-0005-0000-0000-0000F2550000}"/>
    <cellStyle name="RowTitles-Col2 2 2 2 3 2 2 2 2" xfId="22731" xr:uid="{00000000-0005-0000-0000-0000F3550000}"/>
    <cellStyle name="RowTitles-Col2 2 2 2 3 2 2 2 3" xfId="31612" xr:uid="{00000000-0005-0000-0000-0000F4550000}"/>
    <cellStyle name="RowTitles-Col2 2 2 2 3 2 2 3" xfId="15978" xr:uid="{00000000-0005-0000-0000-0000F5550000}"/>
    <cellStyle name="RowTitles-Col2 2 2 2 3 2 2 3 2" xfId="28644" xr:uid="{00000000-0005-0000-0000-0000F6550000}"/>
    <cellStyle name="RowTitles-Col2 2 2 2 3 2 2 3 2 2" xfId="37431" xr:uid="{00000000-0005-0000-0000-0000F7550000}"/>
    <cellStyle name="RowTitles-Col2 2 2 2 3 2 2 4" xfId="6798" xr:uid="{00000000-0005-0000-0000-0000F8550000}"/>
    <cellStyle name="RowTitles-Col2 2 2 2 3 2 3" xfId="3637" xr:uid="{00000000-0005-0000-0000-0000F9550000}"/>
    <cellStyle name="RowTitles-Col2 2 2 2 3 2 3 2" xfId="13264" xr:uid="{00000000-0005-0000-0000-0000FA550000}"/>
    <cellStyle name="RowTitles-Col2 2 2 2 3 2 3 2 2" xfId="23630" xr:uid="{00000000-0005-0000-0000-0000FB550000}"/>
    <cellStyle name="RowTitles-Col2 2 2 2 3 2 3 2 3" xfId="32412" xr:uid="{00000000-0005-0000-0000-0000FC550000}"/>
    <cellStyle name="RowTitles-Col2 2 2 2 3 2 3 3" xfId="16870" xr:uid="{00000000-0005-0000-0000-0000FD550000}"/>
    <cellStyle name="RowTitles-Col2 2 2 2 3 2 3 3 2" xfId="29536" xr:uid="{00000000-0005-0000-0000-0000FE550000}"/>
    <cellStyle name="RowTitles-Col2 2 2 2 3 2 3 3 2 2" xfId="38315" xr:uid="{00000000-0005-0000-0000-0000FF550000}"/>
    <cellStyle name="RowTitles-Col2 2 2 2 3 2 3 4" xfId="8304" xr:uid="{00000000-0005-0000-0000-000000560000}"/>
    <cellStyle name="RowTitles-Col2 2 2 2 3 2 3 4 2" xfId="5604" xr:uid="{00000000-0005-0000-0000-000001560000}"/>
    <cellStyle name="RowTitles-Col2 2 2 2 3 2 4" xfId="9097" xr:uid="{00000000-0005-0000-0000-000002560000}"/>
    <cellStyle name="RowTitles-Col2 2 2 2 3 2 5" xfId="10608" xr:uid="{00000000-0005-0000-0000-000003560000}"/>
    <cellStyle name="RowTitles-Col2 2 2 2 3 2 5 2" xfId="21091" xr:uid="{00000000-0005-0000-0000-000004560000}"/>
    <cellStyle name="RowTitles-Col2 2 2 2 3 2 5 3" xfId="30541" xr:uid="{00000000-0005-0000-0000-000005560000}"/>
    <cellStyle name="RowTitles-Col2 2 2 2 3 2 6" xfId="14270" xr:uid="{00000000-0005-0000-0000-000006560000}"/>
    <cellStyle name="RowTitles-Col2 2 2 2 3 2 6 2" xfId="26971" xr:uid="{00000000-0005-0000-0000-000007560000}"/>
    <cellStyle name="RowTitles-Col2 2 2 2 3 2 6 2 2" xfId="35813" xr:uid="{00000000-0005-0000-0000-000008560000}"/>
    <cellStyle name="RowTitles-Col2 2 2 2 3 2 7" xfId="5326" xr:uid="{00000000-0005-0000-0000-000009560000}"/>
    <cellStyle name="RowTitles-Col2 2 2 2 3 2 7 2" xfId="19433" xr:uid="{00000000-0005-0000-0000-00000A560000}"/>
    <cellStyle name="RowTitles-Col2 2 2 2 3 3" xfId="1135" xr:uid="{00000000-0005-0000-0000-00000B560000}"/>
    <cellStyle name="RowTitles-Col2 2 2 2 3 3 2" xfId="2691" xr:uid="{00000000-0005-0000-0000-00000C560000}"/>
    <cellStyle name="RowTitles-Col2 2 2 2 3 3 2 2" xfId="12332" xr:uid="{00000000-0005-0000-0000-00000D560000}"/>
    <cellStyle name="RowTitles-Col2 2 2 2 3 3 2 2 2" xfId="22732" xr:uid="{00000000-0005-0000-0000-00000E560000}"/>
    <cellStyle name="RowTitles-Col2 2 2 2 3 3 2 2 3" xfId="31613" xr:uid="{00000000-0005-0000-0000-00000F560000}"/>
    <cellStyle name="RowTitles-Col2 2 2 2 3 3 2 3" xfId="15979" xr:uid="{00000000-0005-0000-0000-000010560000}"/>
    <cellStyle name="RowTitles-Col2 2 2 2 3 3 2 3 2" xfId="28645" xr:uid="{00000000-0005-0000-0000-000011560000}"/>
    <cellStyle name="RowTitles-Col2 2 2 2 3 3 2 3 2 2" xfId="37432" xr:uid="{00000000-0005-0000-0000-000012560000}"/>
    <cellStyle name="RowTitles-Col2 2 2 2 3 3 2 4" xfId="6972" xr:uid="{00000000-0005-0000-0000-000013560000}"/>
    <cellStyle name="RowTitles-Col2 2 2 2 3 3 3" xfId="3913" xr:uid="{00000000-0005-0000-0000-000014560000}"/>
    <cellStyle name="RowTitles-Col2 2 2 2 3 3 3 2" xfId="13535" xr:uid="{00000000-0005-0000-0000-000015560000}"/>
    <cellStyle name="RowTitles-Col2 2 2 2 3 3 3 2 2" xfId="23895" xr:uid="{00000000-0005-0000-0000-000016560000}"/>
    <cellStyle name="RowTitles-Col2 2 2 2 3 3 3 2 3" xfId="32605" xr:uid="{00000000-0005-0000-0000-000017560000}"/>
    <cellStyle name="RowTitles-Col2 2 2 2 3 3 3 3" xfId="17125" xr:uid="{00000000-0005-0000-0000-000018560000}"/>
    <cellStyle name="RowTitles-Col2 2 2 2 3 3 3 3 2" xfId="29791" xr:uid="{00000000-0005-0000-0000-000019560000}"/>
    <cellStyle name="RowTitles-Col2 2 2 2 3 3 3 3 2 2" xfId="38568" xr:uid="{00000000-0005-0000-0000-00001A560000}"/>
    <cellStyle name="RowTitles-Col2 2 2 2 3 3 3 4" xfId="8480" xr:uid="{00000000-0005-0000-0000-00001B560000}"/>
    <cellStyle name="RowTitles-Col2 2 2 2 3 3 3 4 2" xfId="18095" xr:uid="{00000000-0005-0000-0000-00001C560000}"/>
    <cellStyle name="RowTitles-Col2 2 2 2 3 3 4" xfId="9276" xr:uid="{00000000-0005-0000-0000-00001D560000}"/>
    <cellStyle name="RowTitles-Col2 2 2 2 3 4" xfId="1363" xr:uid="{00000000-0005-0000-0000-00001E560000}"/>
    <cellStyle name="RowTitles-Col2 2 2 2 3 4 2" xfId="2692" xr:uid="{00000000-0005-0000-0000-00001F560000}"/>
    <cellStyle name="RowTitles-Col2 2 2 2 3 4 2 2" xfId="12333" xr:uid="{00000000-0005-0000-0000-000020560000}"/>
    <cellStyle name="RowTitles-Col2 2 2 2 3 4 2 2 2" xfId="22733" xr:uid="{00000000-0005-0000-0000-000021560000}"/>
    <cellStyle name="RowTitles-Col2 2 2 2 3 4 2 2 3" xfId="31614" xr:uid="{00000000-0005-0000-0000-000022560000}"/>
    <cellStyle name="RowTitles-Col2 2 2 2 3 4 2 3" xfId="15980" xr:uid="{00000000-0005-0000-0000-000023560000}"/>
    <cellStyle name="RowTitles-Col2 2 2 2 3 4 2 3 2" xfId="28646" xr:uid="{00000000-0005-0000-0000-000024560000}"/>
    <cellStyle name="RowTitles-Col2 2 2 2 3 4 2 3 2 2" xfId="37433" xr:uid="{00000000-0005-0000-0000-000025560000}"/>
    <cellStyle name="RowTitles-Col2 2 2 2 3 4 2 4" xfId="7519" xr:uid="{00000000-0005-0000-0000-000026560000}"/>
    <cellStyle name="RowTitles-Col2 2 2 2 3 4 3" xfId="4141" xr:uid="{00000000-0005-0000-0000-000027560000}"/>
    <cellStyle name="RowTitles-Col2 2 2 2 3 4 3 2" xfId="13763" xr:uid="{00000000-0005-0000-0000-000028560000}"/>
    <cellStyle name="RowTitles-Col2 2 2 2 3 4 3 2 2" xfId="24112" xr:uid="{00000000-0005-0000-0000-000029560000}"/>
    <cellStyle name="RowTitles-Col2 2 2 2 3 4 3 2 3" xfId="32777" xr:uid="{00000000-0005-0000-0000-00002A560000}"/>
    <cellStyle name="RowTitles-Col2 2 2 2 3 4 3 3" xfId="17337" xr:uid="{00000000-0005-0000-0000-00002B560000}"/>
    <cellStyle name="RowTitles-Col2 2 2 2 3 4 3 3 2" xfId="30003" xr:uid="{00000000-0005-0000-0000-00002C560000}"/>
    <cellStyle name="RowTitles-Col2 2 2 2 3 4 3 3 2 2" xfId="38780" xr:uid="{00000000-0005-0000-0000-00002D560000}"/>
    <cellStyle name="RowTitles-Col2 2 2 2 3 4 3 4" xfId="9842" xr:uid="{00000000-0005-0000-0000-00002E560000}"/>
    <cellStyle name="RowTitles-Col2 2 2 2 3 4 4" xfId="11034" xr:uid="{00000000-0005-0000-0000-00002F560000}"/>
    <cellStyle name="RowTitles-Col2 2 2 2 3 4 4 2" xfId="21471" xr:uid="{00000000-0005-0000-0000-000030560000}"/>
    <cellStyle name="RowTitles-Col2 2 2 2 3 4 4 3" xfId="30792" xr:uid="{00000000-0005-0000-0000-000031560000}"/>
    <cellStyle name="RowTitles-Col2 2 2 2 3 4 5" xfId="14741" xr:uid="{00000000-0005-0000-0000-000032560000}"/>
    <cellStyle name="RowTitles-Col2 2 2 2 3 4 5 2" xfId="27424" xr:uid="{00000000-0005-0000-0000-000033560000}"/>
    <cellStyle name="RowTitles-Col2 2 2 2 3 4 5 2 2" xfId="36251" xr:uid="{00000000-0005-0000-0000-000034560000}"/>
    <cellStyle name="RowTitles-Col2 2 2 2 3 4 6" xfId="5973" xr:uid="{00000000-0005-0000-0000-000035560000}"/>
    <cellStyle name="RowTitles-Col2 2 2 2 3 4 6 2" xfId="25533" xr:uid="{00000000-0005-0000-0000-000036560000}"/>
    <cellStyle name="RowTitles-Col2 2 2 2 3 5" xfId="1579" xr:uid="{00000000-0005-0000-0000-000037560000}"/>
    <cellStyle name="RowTitles-Col2 2 2 2 3 5 2" xfId="2693" xr:uid="{00000000-0005-0000-0000-000038560000}"/>
    <cellStyle name="RowTitles-Col2 2 2 2 3 5 2 2" xfId="12334" xr:uid="{00000000-0005-0000-0000-000039560000}"/>
    <cellStyle name="RowTitles-Col2 2 2 2 3 5 2 2 2" xfId="22734" xr:uid="{00000000-0005-0000-0000-00003A560000}"/>
    <cellStyle name="RowTitles-Col2 2 2 2 3 5 2 2 3" xfId="31615" xr:uid="{00000000-0005-0000-0000-00003B560000}"/>
    <cellStyle name="RowTitles-Col2 2 2 2 3 5 2 3" xfId="15981" xr:uid="{00000000-0005-0000-0000-00003C560000}"/>
    <cellStyle name="RowTitles-Col2 2 2 2 3 5 2 3 2" xfId="28647" xr:uid="{00000000-0005-0000-0000-00003D560000}"/>
    <cellStyle name="RowTitles-Col2 2 2 2 3 5 2 3 2 2" xfId="37434" xr:uid="{00000000-0005-0000-0000-00003E560000}"/>
    <cellStyle name="RowTitles-Col2 2 2 2 3 5 2 4" xfId="7520" xr:uid="{00000000-0005-0000-0000-00003F560000}"/>
    <cellStyle name="RowTitles-Col2 2 2 2 3 5 3" xfId="4357" xr:uid="{00000000-0005-0000-0000-000040560000}"/>
    <cellStyle name="RowTitles-Col2 2 2 2 3 5 3 2" xfId="13979" xr:uid="{00000000-0005-0000-0000-000041560000}"/>
    <cellStyle name="RowTitles-Col2 2 2 2 3 5 3 2 2" xfId="24318" xr:uid="{00000000-0005-0000-0000-000042560000}"/>
    <cellStyle name="RowTitles-Col2 2 2 2 3 5 3 2 3" xfId="32938" xr:uid="{00000000-0005-0000-0000-000043560000}"/>
    <cellStyle name="RowTitles-Col2 2 2 2 3 5 3 3" xfId="17535" xr:uid="{00000000-0005-0000-0000-000044560000}"/>
    <cellStyle name="RowTitles-Col2 2 2 2 3 5 3 3 2" xfId="30201" xr:uid="{00000000-0005-0000-0000-000045560000}"/>
    <cellStyle name="RowTitles-Col2 2 2 2 3 5 3 3 2 2" xfId="38978" xr:uid="{00000000-0005-0000-0000-000046560000}"/>
    <cellStyle name="RowTitles-Col2 2 2 2 3 5 3 4" xfId="9843" xr:uid="{00000000-0005-0000-0000-000047560000}"/>
    <cellStyle name="RowTitles-Col2 2 2 2 3 5 4" xfId="11250" xr:uid="{00000000-0005-0000-0000-000048560000}"/>
    <cellStyle name="RowTitles-Col2 2 2 2 3 5 4 2" xfId="21679" xr:uid="{00000000-0005-0000-0000-000049560000}"/>
    <cellStyle name="RowTitles-Col2 2 2 2 3 5 4 3" xfId="30953" xr:uid="{00000000-0005-0000-0000-00004A560000}"/>
    <cellStyle name="RowTitles-Col2 2 2 2 3 5 5" xfId="14957" xr:uid="{00000000-0005-0000-0000-00004B560000}"/>
    <cellStyle name="RowTitles-Col2 2 2 2 3 5 5 2" xfId="27631" xr:uid="{00000000-0005-0000-0000-00004C560000}"/>
    <cellStyle name="RowTitles-Col2 2 2 2 3 5 5 2 2" xfId="36449" xr:uid="{00000000-0005-0000-0000-00004D560000}"/>
    <cellStyle name="RowTitles-Col2 2 2 2 3 5 6" xfId="5974" xr:uid="{00000000-0005-0000-0000-00004E560000}"/>
    <cellStyle name="RowTitles-Col2 2 2 2 3 5 6 2" xfId="20326" xr:uid="{00000000-0005-0000-0000-00004F560000}"/>
    <cellStyle name="RowTitles-Col2 2 2 2 3 6" xfId="1781" xr:uid="{00000000-0005-0000-0000-000050560000}"/>
    <cellStyle name="RowTitles-Col2 2 2 2 3 6 2" xfId="2694" xr:uid="{00000000-0005-0000-0000-000051560000}"/>
    <cellStyle name="RowTitles-Col2 2 2 2 3 6 2 2" xfId="12335" xr:uid="{00000000-0005-0000-0000-000052560000}"/>
    <cellStyle name="RowTitles-Col2 2 2 2 3 6 2 2 2" xfId="22735" xr:uid="{00000000-0005-0000-0000-000053560000}"/>
    <cellStyle name="RowTitles-Col2 2 2 2 3 6 2 2 3" xfId="31616" xr:uid="{00000000-0005-0000-0000-000054560000}"/>
    <cellStyle name="RowTitles-Col2 2 2 2 3 6 2 3" xfId="15982" xr:uid="{00000000-0005-0000-0000-000055560000}"/>
    <cellStyle name="RowTitles-Col2 2 2 2 3 6 2 3 2" xfId="28648" xr:uid="{00000000-0005-0000-0000-000056560000}"/>
    <cellStyle name="RowTitles-Col2 2 2 2 3 6 2 3 2 2" xfId="37435" xr:uid="{00000000-0005-0000-0000-000057560000}"/>
    <cellStyle name="RowTitles-Col2 2 2 2 3 6 2 4" xfId="7521" xr:uid="{00000000-0005-0000-0000-000058560000}"/>
    <cellStyle name="RowTitles-Col2 2 2 2 3 6 3" xfId="4559" xr:uid="{00000000-0005-0000-0000-000059560000}"/>
    <cellStyle name="RowTitles-Col2 2 2 2 3 6 3 2" xfId="14181" xr:uid="{00000000-0005-0000-0000-00005A560000}"/>
    <cellStyle name="RowTitles-Col2 2 2 2 3 6 3 2 2" xfId="24510" xr:uid="{00000000-0005-0000-0000-00005B560000}"/>
    <cellStyle name="RowTitles-Col2 2 2 2 3 6 3 2 3" xfId="33090" xr:uid="{00000000-0005-0000-0000-00005C560000}"/>
    <cellStyle name="RowTitles-Col2 2 2 2 3 6 3 3" xfId="17722" xr:uid="{00000000-0005-0000-0000-00005D560000}"/>
    <cellStyle name="RowTitles-Col2 2 2 2 3 6 3 3 2" xfId="30388" xr:uid="{00000000-0005-0000-0000-00005E560000}"/>
    <cellStyle name="RowTitles-Col2 2 2 2 3 6 3 3 2 2" xfId="39165" xr:uid="{00000000-0005-0000-0000-00005F560000}"/>
    <cellStyle name="RowTitles-Col2 2 2 2 3 6 3 4" xfId="9844" xr:uid="{00000000-0005-0000-0000-000060560000}"/>
    <cellStyle name="RowTitles-Col2 2 2 2 3 6 4" xfId="11452" xr:uid="{00000000-0005-0000-0000-000061560000}"/>
    <cellStyle name="RowTitles-Col2 2 2 2 3 6 4 2" xfId="21875" xr:uid="{00000000-0005-0000-0000-000062560000}"/>
    <cellStyle name="RowTitles-Col2 2 2 2 3 6 4 3" xfId="31105" xr:uid="{00000000-0005-0000-0000-000063560000}"/>
    <cellStyle name="RowTitles-Col2 2 2 2 3 6 5" xfId="15159" xr:uid="{00000000-0005-0000-0000-000064560000}"/>
    <cellStyle name="RowTitles-Col2 2 2 2 3 6 5 2" xfId="27826" xr:uid="{00000000-0005-0000-0000-000065560000}"/>
    <cellStyle name="RowTitles-Col2 2 2 2 3 6 5 2 2" xfId="36636" xr:uid="{00000000-0005-0000-0000-000066560000}"/>
    <cellStyle name="RowTitles-Col2 2 2 2 3 6 6" xfId="5975" xr:uid="{00000000-0005-0000-0000-000067560000}"/>
    <cellStyle name="RowTitles-Col2 2 2 2 3 6 6 2" xfId="20015" xr:uid="{00000000-0005-0000-0000-000068560000}"/>
    <cellStyle name="RowTitles-Col2 2 2 2 3 7" xfId="2689" xr:uid="{00000000-0005-0000-0000-000069560000}"/>
    <cellStyle name="RowTitles-Col2 2 2 2 3 7 2" xfId="12330" xr:uid="{00000000-0005-0000-0000-00006A560000}"/>
    <cellStyle name="RowTitles-Col2 2 2 2 3 7 2 2" xfId="22730" xr:uid="{00000000-0005-0000-0000-00006B560000}"/>
    <cellStyle name="RowTitles-Col2 2 2 2 3 7 2 3" xfId="31611" xr:uid="{00000000-0005-0000-0000-00006C560000}"/>
    <cellStyle name="RowTitles-Col2 2 2 2 3 7 3" xfId="15977" xr:uid="{00000000-0005-0000-0000-00006D560000}"/>
    <cellStyle name="RowTitles-Col2 2 2 2 3 7 3 2" xfId="28643" xr:uid="{00000000-0005-0000-0000-00006E560000}"/>
    <cellStyle name="RowTitles-Col2 2 2 2 3 7 3 2 2" xfId="37430" xr:uid="{00000000-0005-0000-0000-00006F560000}"/>
    <cellStyle name="RowTitles-Col2 2 2 2 3 7 4" xfId="6535" xr:uid="{00000000-0005-0000-0000-000070560000}"/>
    <cellStyle name="RowTitles-Col2 2 2 2 3 8" xfId="3370" xr:uid="{00000000-0005-0000-0000-000071560000}"/>
    <cellStyle name="RowTitles-Col2 2 2 2 3 8 2" xfId="13011" xr:uid="{00000000-0005-0000-0000-000072560000}"/>
    <cellStyle name="RowTitles-Col2 2 2 2 3 8 2 2" xfId="23380" xr:uid="{00000000-0005-0000-0000-000073560000}"/>
    <cellStyle name="RowTitles-Col2 2 2 2 3 8 2 3" xfId="32240" xr:uid="{00000000-0005-0000-0000-000074560000}"/>
    <cellStyle name="RowTitles-Col2 2 2 2 3 8 3" xfId="16622" xr:uid="{00000000-0005-0000-0000-000075560000}"/>
    <cellStyle name="RowTitles-Col2 2 2 2 3 8 3 2" xfId="29288" xr:uid="{00000000-0005-0000-0000-000076560000}"/>
    <cellStyle name="RowTitles-Col2 2 2 2 3 8 3 2 2" xfId="38075" xr:uid="{00000000-0005-0000-0000-000077560000}"/>
    <cellStyle name="RowTitles-Col2 2 2 2 3 8 4" xfId="8829" xr:uid="{00000000-0005-0000-0000-000078560000}"/>
    <cellStyle name="RowTitles-Col2 2 2 2 3_STUD aligned by INSTIT" xfId="5018" xr:uid="{00000000-0005-0000-0000-000079560000}"/>
    <cellStyle name="RowTitles-Col2 2 2 2 4" xfId="530" xr:uid="{00000000-0005-0000-0000-00007A560000}"/>
    <cellStyle name="RowTitles-Col2 2 2 2 4 2" xfId="886" xr:uid="{00000000-0005-0000-0000-00007B560000}"/>
    <cellStyle name="RowTitles-Col2 2 2 2 4 2 2" xfId="2696" xr:uid="{00000000-0005-0000-0000-00007C560000}"/>
    <cellStyle name="RowTitles-Col2 2 2 2 4 2 2 2" xfId="12337" xr:uid="{00000000-0005-0000-0000-00007D560000}"/>
    <cellStyle name="RowTitles-Col2 2 2 2 4 2 2 2 2" xfId="22737" xr:uid="{00000000-0005-0000-0000-00007E560000}"/>
    <cellStyle name="RowTitles-Col2 2 2 2 4 2 2 2 3" xfId="31618" xr:uid="{00000000-0005-0000-0000-00007F560000}"/>
    <cellStyle name="RowTitles-Col2 2 2 2 4 2 2 3" xfId="15984" xr:uid="{00000000-0005-0000-0000-000080560000}"/>
    <cellStyle name="RowTitles-Col2 2 2 2 4 2 2 3 2" xfId="28650" xr:uid="{00000000-0005-0000-0000-000081560000}"/>
    <cellStyle name="RowTitles-Col2 2 2 2 4 2 2 3 2 2" xfId="37437" xr:uid="{00000000-0005-0000-0000-000082560000}"/>
    <cellStyle name="RowTitles-Col2 2 2 2 4 2 2 4" xfId="6828" xr:uid="{00000000-0005-0000-0000-000083560000}"/>
    <cellStyle name="RowTitles-Col2 2 2 2 4 2 3" xfId="3667" xr:uid="{00000000-0005-0000-0000-000084560000}"/>
    <cellStyle name="RowTitles-Col2 2 2 2 4 2 3 2" xfId="13294" xr:uid="{00000000-0005-0000-0000-000085560000}"/>
    <cellStyle name="RowTitles-Col2 2 2 2 4 2 3 2 2" xfId="23660" xr:uid="{00000000-0005-0000-0000-000086560000}"/>
    <cellStyle name="RowTitles-Col2 2 2 2 4 2 3 2 3" xfId="32442" xr:uid="{00000000-0005-0000-0000-000087560000}"/>
    <cellStyle name="RowTitles-Col2 2 2 2 4 2 3 3" xfId="16900" xr:uid="{00000000-0005-0000-0000-000088560000}"/>
    <cellStyle name="RowTitles-Col2 2 2 2 4 2 3 3 2" xfId="29566" xr:uid="{00000000-0005-0000-0000-000089560000}"/>
    <cellStyle name="RowTitles-Col2 2 2 2 4 2 3 3 2 2" xfId="38345" xr:uid="{00000000-0005-0000-0000-00008A560000}"/>
    <cellStyle name="RowTitles-Col2 2 2 2 4 2 3 4" xfId="8334" xr:uid="{00000000-0005-0000-0000-00008B560000}"/>
    <cellStyle name="RowTitles-Col2 2 2 2 4 2 3 4 2" xfId="18822" xr:uid="{00000000-0005-0000-0000-00008C560000}"/>
    <cellStyle name="RowTitles-Col2 2 2 2 4 2 4" xfId="9127" xr:uid="{00000000-0005-0000-0000-00008D560000}"/>
    <cellStyle name="RowTitles-Col2 2 2 2 4 2 5" xfId="10638" xr:uid="{00000000-0005-0000-0000-00008E560000}"/>
    <cellStyle name="RowTitles-Col2 2 2 2 4 2 5 2" xfId="21121" xr:uid="{00000000-0005-0000-0000-00008F560000}"/>
    <cellStyle name="RowTitles-Col2 2 2 2 4 2 5 3" xfId="30571" xr:uid="{00000000-0005-0000-0000-000090560000}"/>
    <cellStyle name="RowTitles-Col2 2 2 2 4 3" xfId="1165" xr:uid="{00000000-0005-0000-0000-000091560000}"/>
    <cellStyle name="RowTitles-Col2 2 2 2 4 3 2" xfId="2697" xr:uid="{00000000-0005-0000-0000-000092560000}"/>
    <cellStyle name="RowTitles-Col2 2 2 2 4 3 2 2" xfId="12338" xr:uid="{00000000-0005-0000-0000-000093560000}"/>
    <cellStyle name="RowTitles-Col2 2 2 2 4 3 2 2 2" xfId="22738" xr:uid="{00000000-0005-0000-0000-000094560000}"/>
    <cellStyle name="RowTitles-Col2 2 2 2 4 3 2 2 3" xfId="31619" xr:uid="{00000000-0005-0000-0000-000095560000}"/>
    <cellStyle name="RowTitles-Col2 2 2 2 4 3 2 3" xfId="15985" xr:uid="{00000000-0005-0000-0000-000096560000}"/>
    <cellStyle name="RowTitles-Col2 2 2 2 4 3 2 3 2" xfId="28651" xr:uid="{00000000-0005-0000-0000-000097560000}"/>
    <cellStyle name="RowTitles-Col2 2 2 2 4 3 2 3 2 2" xfId="37438" xr:uid="{00000000-0005-0000-0000-000098560000}"/>
    <cellStyle name="RowTitles-Col2 2 2 2 4 3 2 4" xfId="7002" xr:uid="{00000000-0005-0000-0000-000099560000}"/>
    <cellStyle name="RowTitles-Col2 2 2 2 4 3 3" xfId="3943" xr:uid="{00000000-0005-0000-0000-00009A560000}"/>
    <cellStyle name="RowTitles-Col2 2 2 2 4 3 3 2" xfId="13565" xr:uid="{00000000-0005-0000-0000-00009B560000}"/>
    <cellStyle name="RowTitles-Col2 2 2 2 4 3 3 2 2" xfId="23925" xr:uid="{00000000-0005-0000-0000-00009C560000}"/>
    <cellStyle name="RowTitles-Col2 2 2 2 4 3 3 2 3" xfId="32635" xr:uid="{00000000-0005-0000-0000-00009D560000}"/>
    <cellStyle name="RowTitles-Col2 2 2 2 4 3 3 3" xfId="17155" xr:uid="{00000000-0005-0000-0000-00009E560000}"/>
    <cellStyle name="RowTitles-Col2 2 2 2 4 3 3 3 2" xfId="29821" xr:uid="{00000000-0005-0000-0000-00009F560000}"/>
    <cellStyle name="RowTitles-Col2 2 2 2 4 3 3 3 2 2" xfId="38598" xr:uid="{00000000-0005-0000-0000-0000A0560000}"/>
    <cellStyle name="RowTitles-Col2 2 2 2 4 3 3 4" xfId="8510" xr:uid="{00000000-0005-0000-0000-0000A1560000}"/>
    <cellStyle name="RowTitles-Col2 2 2 2 4 3 3 4 2" xfId="19174" xr:uid="{00000000-0005-0000-0000-0000A2560000}"/>
    <cellStyle name="RowTitles-Col2 2 2 2 4 3 4" xfId="9306" xr:uid="{00000000-0005-0000-0000-0000A3560000}"/>
    <cellStyle name="RowTitles-Col2 2 2 2 4 3 5" xfId="14543" xr:uid="{00000000-0005-0000-0000-0000A4560000}"/>
    <cellStyle name="RowTitles-Col2 2 2 2 4 3 5 2" xfId="27234" xr:uid="{00000000-0005-0000-0000-0000A5560000}"/>
    <cellStyle name="RowTitles-Col2 2 2 2 4 3 5 2 2" xfId="36069" xr:uid="{00000000-0005-0000-0000-0000A6560000}"/>
    <cellStyle name="RowTitles-Col2 2 2 2 4 3 6" xfId="5470" xr:uid="{00000000-0005-0000-0000-0000A7560000}"/>
    <cellStyle name="RowTitles-Col2 2 2 2 4 3 6 2" xfId="19748" xr:uid="{00000000-0005-0000-0000-0000A8560000}"/>
    <cellStyle name="RowTitles-Col2 2 2 2 4 4" xfId="1393" xr:uid="{00000000-0005-0000-0000-0000A9560000}"/>
    <cellStyle name="RowTitles-Col2 2 2 2 4 4 2" xfId="2698" xr:uid="{00000000-0005-0000-0000-0000AA560000}"/>
    <cellStyle name="RowTitles-Col2 2 2 2 4 4 2 2" xfId="12339" xr:uid="{00000000-0005-0000-0000-0000AB560000}"/>
    <cellStyle name="RowTitles-Col2 2 2 2 4 4 2 2 2" xfId="22739" xr:uid="{00000000-0005-0000-0000-0000AC560000}"/>
    <cellStyle name="RowTitles-Col2 2 2 2 4 4 2 2 3" xfId="31620" xr:uid="{00000000-0005-0000-0000-0000AD560000}"/>
    <cellStyle name="RowTitles-Col2 2 2 2 4 4 2 3" xfId="15986" xr:uid="{00000000-0005-0000-0000-0000AE560000}"/>
    <cellStyle name="RowTitles-Col2 2 2 2 4 4 2 3 2" xfId="28652" xr:uid="{00000000-0005-0000-0000-0000AF560000}"/>
    <cellStyle name="RowTitles-Col2 2 2 2 4 4 2 3 2 2" xfId="37439" xr:uid="{00000000-0005-0000-0000-0000B0560000}"/>
    <cellStyle name="RowTitles-Col2 2 2 2 4 4 2 4" xfId="7172" xr:uid="{00000000-0005-0000-0000-0000B1560000}"/>
    <cellStyle name="RowTitles-Col2 2 2 2 4 4 3" xfId="4171" xr:uid="{00000000-0005-0000-0000-0000B2560000}"/>
    <cellStyle name="RowTitles-Col2 2 2 2 4 4 3 2" xfId="13793" xr:uid="{00000000-0005-0000-0000-0000B3560000}"/>
    <cellStyle name="RowTitles-Col2 2 2 2 4 4 3 2 2" xfId="24142" xr:uid="{00000000-0005-0000-0000-0000B4560000}"/>
    <cellStyle name="RowTitles-Col2 2 2 2 4 4 3 2 3" xfId="32807" xr:uid="{00000000-0005-0000-0000-0000B5560000}"/>
    <cellStyle name="RowTitles-Col2 2 2 2 4 4 3 3" xfId="17367" xr:uid="{00000000-0005-0000-0000-0000B6560000}"/>
    <cellStyle name="RowTitles-Col2 2 2 2 4 4 3 3 2" xfId="30033" xr:uid="{00000000-0005-0000-0000-0000B7560000}"/>
    <cellStyle name="RowTitles-Col2 2 2 2 4 4 3 3 2 2" xfId="38810" xr:uid="{00000000-0005-0000-0000-0000B8560000}"/>
    <cellStyle name="RowTitles-Col2 2 2 2 4 4 3 4" xfId="8680" xr:uid="{00000000-0005-0000-0000-0000B9560000}"/>
    <cellStyle name="RowTitles-Col2 2 2 2 4 4 3 4 2" xfId="24599" xr:uid="{00000000-0005-0000-0000-0000BA560000}"/>
    <cellStyle name="RowTitles-Col2 2 2 2 4 4 4" xfId="9475" xr:uid="{00000000-0005-0000-0000-0000BB560000}"/>
    <cellStyle name="RowTitles-Col2 2 2 2 4 4 5" xfId="11064" xr:uid="{00000000-0005-0000-0000-0000BC560000}"/>
    <cellStyle name="RowTitles-Col2 2 2 2 4 4 5 2" xfId="21501" xr:uid="{00000000-0005-0000-0000-0000BD560000}"/>
    <cellStyle name="RowTitles-Col2 2 2 2 4 4 5 3" xfId="30822" xr:uid="{00000000-0005-0000-0000-0000BE560000}"/>
    <cellStyle name="RowTitles-Col2 2 2 2 4 4 6" xfId="14771" xr:uid="{00000000-0005-0000-0000-0000BF560000}"/>
    <cellStyle name="RowTitles-Col2 2 2 2 4 4 6 2" xfId="27454" xr:uid="{00000000-0005-0000-0000-0000C0560000}"/>
    <cellStyle name="RowTitles-Col2 2 2 2 4 4 6 2 2" xfId="36281" xr:uid="{00000000-0005-0000-0000-0000C1560000}"/>
    <cellStyle name="RowTitles-Col2 2 2 2 4 4 7" xfId="5631" xr:uid="{00000000-0005-0000-0000-0000C2560000}"/>
    <cellStyle name="RowTitles-Col2 2 2 2 4 4 7 2" xfId="25786" xr:uid="{00000000-0005-0000-0000-0000C3560000}"/>
    <cellStyle name="RowTitles-Col2 2 2 2 4 5" xfId="1609" xr:uid="{00000000-0005-0000-0000-0000C4560000}"/>
    <cellStyle name="RowTitles-Col2 2 2 2 4 5 2" xfId="2699" xr:uid="{00000000-0005-0000-0000-0000C5560000}"/>
    <cellStyle name="RowTitles-Col2 2 2 2 4 5 2 2" xfId="12340" xr:uid="{00000000-0005-0000-0000-0000C6560000}"/>
    <cellStyle name="RowTitles-Col2 2 2 2 4 5 2 2 2" xfId="22740" xr:uid="{00000000-0005-0000-0000-0000C7560000}"/>
    <cellStyle name="RowTitles-Col2 2 2 2 4 5 2 2 3" xfId="31621" xr:uid="{00000000-0005-0000-0000-0000C8560000}"/>
    <cellStyle name="RowTitles-Col2 2 2 2 4 5 2 3" xfId="15987" xr:uid="{00000000-0005-0000-0000-0000C9560000}"/>
    <cellStyle name="RowTitles-Col2 2 2 2 4 5 2 3 2" xfId="28653" xr:uid="{00000000-0005-0000-0000-0000CA560000}"/>
    <cellStyle name="RowTitles-Col2 2 2 2 4 5 2 3 2 2" xfId="37440" xr:uid="{00000000-0005-0000-0000-0000CB560000}"/>
    <cellStyle name="RowTitles-Col2 2 2 2 4 5 2 4" xfId="7522" xr:uid="{00000000-0005-0000-0000-0000CC560000}"/>
    <cellStyle name="RowTitles-Col2 2 2 2 4 5 3" xfId="4387" xr:uid="{00000000-0005-0000-0000-0000CD560000}"/>
    <cellStyle name="RowTitles-Col2 2 2 2 4 5 3 2" xfId="14009" xr:uid="{00000000-0005-0000-0000-0000CE560000}"/>
    <cellStyle name="RowTitles-Col2 2 2 2 4 5 3 2 2" xfId="24348" xr:uid="{00000000-0005-0000-0000-0000CF560000}"/>
    <cellStyle name="RowTitles-Col2 2 2 2 4 5 3 2 3" xfId="32968" xr:uid="{00000000-0005-0000-0000-0000D0560000}"/>
    <cellStyle name="RowTitles-Col2 2 2 2 4 5 3 3" xfId="17565" xr:uid="{00000000-0005-0000-0000-0000D1560000}"/>
    <cellStyle name="RowTitles-Col2 2 2 2 4 5 3 3 2" xfId="30231" xr:uid="{00000000-0005-0000-0000-0000D2560000}"/>
    <cellStyle name="RowTitles-Col2 2 2 2 4 5 3 3 2 2" xfId="39008" xr:uid="{00000000-0005-0000-0000-0000D3560000}"/>
    <cellStyle name="RowTitles-Col2 2 2 2 4 5 3 4" xfId="9845" xr:uid="{00000000-0005-0000-0000-0000D4560000}"/>
    <cellStyle name="RowTitles-Col2 2 2 2 4 5 4" xfId="11280" xr:uid="{00000000-0005-0000-0000-0000D5560000}"/>
    <cellStyle name="RowTitles-Col2 2 2 2 4 5 4 2" xfId="21709" xr:uid="{00000000-0005-0000-0000-0000D6560000}"/>
    <cellStyle name="RowTitles-Col2 2 2 2 4 5 4 3" xfId="30983" xr:uid="{00000000-0005-0000-0000-0000D7560000}"/>
    <cellStyle name="RowTitles-Col2 2 2 2 4 5 5" xfId="14987" xr:uid="{00000000-0005-0000-0000-0000D8560000}"/>
    <cellStyle name="RowTitles-Col2 2 2 2 4 5 5 2" xfId="27661" xr:uid="{00000000-0005-0000-0000-0000D9560000}"/>
    <cellStyle name="RowTitles-Col2 2 2 2 4 5 5 2 2" xfId="36479" xr:uid="{00000000-0005-0000-0000-0000DA560000}"/>
    <cellStyle name="RowTitles-Col2 2 2 2 4 5 6" xfId="5976" xr:uid="{00000000-0005-0000-0000-0000DB560000}"/>
    <cellStyle name="RowTitles-Col2 2 2 2 4 5 6 2" xfId="18358" xr:uid="{00000000-0005-0000-0000-0000DC560000}"/>
    <cellStyle name="RowTitles-Col2 2 2 2 4 6" xfId="1811" xr:uid="{00000000-0005-0000-0000-0000DD560000}"/>
    <cellStyle name="RowTitles-Col2 2 2 2 4 6 2" xfId="2700" xr:uid="{00000000-0005-0000-0000-0000DE560000}"/>
    <cellStyle name="RowTitles-Col2 2 2 2 4 6 2 2" xfId="12341" xr:uid="{00000000-0005-0000-0000-0000DF560000}"/>
    <cellStyle name="RowTitles-Col2 2 2 2 4 6 2 2 2" xfId="22741" xr:uid="{00000000-0005-0000-0000-0000E0560000}"/>
    <cellStyle name="RowTitles-Col2 2 2 2 4 6 2 2 3" xfId="31622" xr:uid="{00000000-0005-0000-0000-0000E1560000}"/>
    <cellStyle name="RowTitles-Col2 2 2 2 4 6 2 3" xfId="15988" xr:uid="{00000000-0005-0000-0000-0000E2560000}"/>
    <cellStyle name="RowTitles-Col2 2 2 2 4 6 2 3 2" xfId="28654" xr:uid="{00000000-0005-0000-0000-0000E3560000}"/>
    <cellStyle name="RowTitles-Col2 2 2 2 4 6 2 3 2 2" xfId="37441" xr:uid="{00000000-0005-0000-0000-0000E4560000}"/>
    <cellStyle name="RowTitles-Col2 2 2 2 4 6 2 4" xfId="7523" xr:uid="{00000000-0005-0000-0000-0000E5560000}"/>
    <cellStyle name="RowTitles-Col2 2 2 2 4 6 3" xfId="4589" xr:uid="{00000000-0005-0000-0000-0000E6560000}"/>
    <cellStyle name="RowTitles-Col2 2 2 2 4 6 3 2" xfId="14211" xr:uid="{00000000-0005-0000-0000-0000E7560000}"/>
    <cellStyle name="RowTitles-Col2 2 2 2 4 6 3 2 2" xfId="24540" xr:uid="{00000000-0005-0000-0000-0000E8560000}"/>
    <cellStyle name="RowTitles-Col2 2 2 2 4 6 3 2 3" xfId="33120" xr:uid="{00000000-0005-0000-0000-0000E9560000}"/>
    <cellStyle name="RowTitles-Col2 2 2 2 4 6 3 3" xfId="17752" xr:uid="{00000000-0005-0000-0000-0000EA560000}"/>
    <cellStyle name="RowTitles-Col2 2 2 2 4 6 3 3 2" xfId="30418" xr:uid="{00000000-0005-0000-0000-0000EB560000}"/>
    <cellStyle name="RowTitles-Col2 2 2 2 4 6 3 3 2 2" xfId="39195" xr:uid="{00000000-0005-0000-0000-0000EC560000}"/>
    <cellStyle name="RowTitles-Col2 2 2 2 4 6 3 4" xfId="9846" xr:uid="{00000000-0005-0000-0000-0000ED560000}"/>
    <cellStyle name="RowTitles-Col2 2 2 2 4 6 4" xfId="11482" xr:uid="{00000000-0005-0000-0000-0000EE560000}"/>
    <cellStyle name="RowTitles-Col2 2 2 2 4 6 4 2" xfId="21905" xr:uid="{00000000-0005-0000-0000-0000EF560000}"/>
    <cellStyle name="RowTitles-Col2 2 2 2 4 6 4 3" xfId="31135" xr:uid="{00000000-0005-0000-0000-0000F0560000}"/>
    <cellStyle name="RowTitles-Col2 2 2 2 4 6 5" xfId="15189" xr:uid="{00000000-0005-0000-0000-0000F1560000}"/>
    <cellStyle name="RowTitles-Col2 2 2 2 4 6 5 2" xfId="27856" xr:uid="{00000000-0005-0000-0000-0000F2560000}"/>
    <cellStyle name="RowTitles-Col2 2 2 2 4 6 5 2 2" xfId="36666" xr:uid="{00000000-0005-0000-0000-0000F3560000}"/>
    <cellStyle name="RowTitles-Col2 2 2 2 4 6 6" xfId="5977" xr:uid="{00000000-0005-0000-0000-0000F4560000}"/>
    <cellStyle name="RowTitles-Col2 2 2 2 4 6 6 2" xfId="17813" xr:uid="{00000000-0005-0000-0000-0000F5560000}"/>
    <cellStyle name="RowTitles-Col2 2 2 2 4 7" xfId="2695" xr:uid="{00000000-0005-0000-0000-0000F6560000}"/>
    <cellStyle name="RowTitles-Col2 2 2 2 4 7 2" xfId="12336" xr:uid="{00000000-0005-0000-0000-0000F7560000}"/>
    <cellStyle name="RowTitles-Col2 2 2 2 4 7 2 2" xfId="22736" xr:uid="{00000000-0005-0000-0000-0000F8560000}"/>
    <cellStyle name="RowTitles-Col2 2 2 2 4 7 2 3" xfId="31617" xr:uid="{00000000-0005-0000-0000-0000F9560000}"/>
    <cellStyle name="RowTitles-Col2 2 2 2 4 7 3" xfId="15983" xr:uid="{00000000-0005-0000-0000-0000FA560000}"/>
    <cellStyle name="RowTitles-Col2 2 2 2 4 7 3 2" xfId="28649" xr:uid="{00000000-0005-0000-0000-0000FB560000}"/>
    <cellStyle name="RowTitles-Col2 2 2 2 4 7 3 2 2" xfId="37436" xr:uid="{00000000-0005-0000-0000-0000FC560000}"/>
    <cellStyle name="RowTitles-Col2 2 2 2 4 7 4" xfId="6565" xr:uid="{00000000-0005-0000-0000-0000FD560000}"/>
    <cellStyle name="RowTitles-Col2 2 2 2 4 8" xfId="8808" xr:uid="{00000000-0005-0000-0000-0000FE560000}"/>
    <cellStyle name="RowTitles-Col2 2 2 2 4_STUD aligned by INSTIT" xfId="5019" xr:uid="{00000000-0005-0000-0000-0000FF560000}"/>
    <cellStyle name="RowTitles-Col2 2 2 2 5" xfId="700" xr:uid="{00000000-0005-0000-0000-000000570000}"/>
    <cellStyle name="RowTitles-Col2 2 2 2 5 2" xfId="2701" xr:uid="{00000000-0005-0000-0000-000001570000}"/>
    <cellStyle name="RowTitles-Col2 2 2 2 5 2 2" xfId="12342" xr:uid="{00000000-0005-0000-0000-000002570000}"/>
    <cellStyle name="RowTitles-Col2 2 2 2 5 2 2 2" xfId="22742" xr:uid="{00000000-0005-0000-0000-000003570000}"/>
    <cellStyle name="RowTitles-Col2 2 2 2 5 2 2 3" xfId="31623" xr:uid="{00000000-0005-0000-0000-000004570000}"/>
    <cellStyle name="RowTitles-Col2 2 2 2 5 2 3" xfId="15989" xr:uid="{00000000-0005-0000-0000-000005570000}"/>
    <cellStyle name="RowTitles-Col2 2 2 2 5 2 3 2" xfId="28655" xr:uid="{00000000-0005-0000-0000-000006570000}"/>
    <cellStyle name="RowTitles-Col2 2 2 2 5 2 3 2 2" xfId="37442" xr:uid="{00000000-0005-0000-0000-000007570000}"/>
    <cellStyle name="RowTitles-Col2 2 2 2 5 2 4" xfId="6679" xr:uid="{00000000-0005-0000-0000-000008570000}"/>
    <cellStyle name="RowTitles-Col2 2 2 2 5 3" xfId="3485" xr:uid="{00000000-0005-0000-0000-000009570000}"/>
    <cellStyle name="RowTitles-Col2 2 2 2 5 3 2" xfId="13119" xr:uid="{00000000-0005-0000-0000-00000A570000}"/>
    <cellStyle name="RowTitles-Col2 2 2 2 5 3 2 2" xfId="23487" xr:uid="{00000000-0005-0000-0000-00000B570000}"/>
    <cellStyle name="RowTitles-Col2 2 2 2 5 3 2 3" xfId="32308" xr:uid="{00000000-0005-0000-0000-00000C570000}"/>
    <cellStyle name="RowTitles-Col2 2 2 2 5 3 3" xfId="16728" xr:uid="{00000000-0005-0000-0000-00000D570000}"/>
    <cellStyle name="RowTitles-Col2 2 2 2 5 3 3 2" xfId="29394" xr:uid="{00000000-0005-0000-0000-00000E570000}"/>
    <cellStyle name="RowTitles-Col2 2 2 2 5 3 3 2 2" xfId="38177" xr:uid="{00000000-0005-0000-0000-00000F570000}"/>
    <cellStyle name="RowTitles-Col2 2 2 2 5 3 4" xfId="8186" xr:uid="{00000000-0005-0000-0000-000010570000}"/>
    <cellStyle name="RowTitles-Col2 2 2 2 5 3 4 2" xfId="26094" xr:uid="{00000000-0005-0000-0000-000011570000}"/>
    <cellStyle name="RowTitles-Col2 2 2 2 5 4" xfId="8720" xr:uid="{00000000-0005-0000-0000-000012570000}"/>
    <cellStyle name="RowTitles-Col2 2 2 2 5 5" xfId="10487" xr:uid="{00000000-0005-0000-0000-000013570000}"/>
    <cellStyle name="RowTitles-Col2 2 2 2 5 5 2" xfId="20989" xr:uid="{00000000-0005-0000-0000-000014570000}"/>
    <cellStyle name="RowTitles-Col2 2 2 2 5 5 3" xfId="30484" xr:uid="{00000000-0005-0000-0000-000015570000}"/>
    <cellStyle name="RowTitles-Col2 2 2 2 6" xfId="979" xr:uid="{00000000-0005-0000-0000-000016570000}"/>
    <cellStyle name="RowTitles-Col2 2 2 2 6 2" xfId="2702" xr:uid="{00000000-0005-0000-0000-000017570000}"/>
    <cellStyle name="RowTitles-Col2 2 2 2 6 2 2" xfId="12343" xr:uid="{00000000-0005-0000-0000-000018570000}"/>
    <cellStyle name="RowTitles-Col2 2 2 2 6 2 2 2" xfId="22743" xr:uid="{00000000-0005-0000-0000-000019570000}"/>
    <cellStyle name="RowTitles-Col2 2 2 2 6 2 2 3" xfId="31624" xr:uid="{00000000-0005-0000-0000-00001A570000}"/>
    <cellStyle name="RowTitles-Col2 2 2 2 6 2 3" xfId="15990" xr:uid="{00000000-0005-0000-0000-00001B570000}"/>
    <cellStyle name="RowTitles-Col2 2 2 2 6 2 3 2" xfId="28656" xr:uid="{00000000-0005-0000-0000-00001C570000}"/>
    <cellStyle name="RowTitles-Col2 2 2 2 6 2 3 2 2" xfId="37443" xr:uid="{00000000-0005-0000-0000-00001D570000}"/>
    <cellStyle name="RowTitles-Col2 2 2 2 6 2 4" xfId="6834" xr:uid="{00000000-0005-0000-0000-00001E570000}"/>
    <cellStyle name="RowTitles-Col2 2 2 2 6 3" xfId="3757" xr:uid="{00000000-0005-0000-0000-00001F570000}"/>
    <cellStyle name="RowTitles-Col2 2 2 2 6 3 2" xfId="13384" xr:uid="{00000000-0005-0000-0000-000020570000}"/>
    <cellStyle name="RowTitles-Col2 2 2 2 6 3 2 2" xfId="23749" xr:uid="{00000000-0005-0000-0000-000021570000}"/>
    <cellStyle name="RowTitles-Col2 2 2 2 6 3 2 3" xfId="32499" xr:uid="{00000000-0005-0000-0000-000022570000}"/>
    <cellStyle name="RowTitles-Col2 2 2 2 6 3 3" xfId="16983" xr:uid="{00000000-0005-0000-0000-000023570000}"/>
    <cellStyle name="RowTitles-Col2 2 2 2 6 3 3 2" xfId="29649" xr:uid="{00000000-0005-0000-0000-000024570000}"/>
    <cellStyle name="RowTitles-Col2 2 2 2 6 3 3 2 2" xfId="38428" xr:uid="{00000000-0005-0000-0000-000025570000}"/>
    <cellStyle name="RowTitles-Col2 2 2 2 6 3 4" xfId="8340" xr:uid="{00000000-0005-0000-0000-000026570000}"/>
    <cellStyle name="RowTitles-Col2 2 2 2 6 3 4 2" xfId="26545" xr:uid="{00000000-0005-0000-0000-000027570000}"/>
    <cellStyle name="RowTitles-Col2 2 2 2 6 4" xfId="9133" xr:uid="{00000000-0005-0000-0000-000028570000}"/>
    <cellStyle name="RowTitles-Col2 2 2 2 6 5" xfId="14386" xr:uid="{00000000-0005-0000-0000-000029570000}"/>
    <cellStyle name="RowTitles-Col2 2 2 2 6 5 2" xfId="27083" xr:uid="{00000000-0005-0000-0000-00002A570000}"/>
    <cellStyle name="RowTitles-Col2 2 2 2 6 5 2 2" xfId="35922" xr:uid="{00000000-0005-0000-0000-00002B570000}"/>
    <cellStyle name="RowTitles-Col2 2 2 2 6 6" xfId="5348" xr:uid="{00000000-0005-0000-0000-00002C570000}"/>
    <cellStyle name="RowTitles-Col2 2 2 2 6 6 2" xfId="23328" xr:uid="{00000000-0005-0000-0000-00002D570000}"/>
    <cellStyle name="RowTitles-Col2 2 2 2 7" xfId="1213" xr:uid="{00000000-0005-0000-0000-00002E570000}"/>
    <cellStyle name="RowTitles-Col2 2 2 2 7 2" xfId="2703" xr:uid="{00000000-0005-0000-0000-00002F570000}"/>
    <cellStyle name="RowTitles-Col2 2 2 2 7 2 2" xfId="12344" xr:uid="{00000000-0005-0000-0000-000030570000}"/>
    <cellStyle name="RowTitles-Col2 2 2 2 7 2 2 2" xfId="22744" xr:uid="{00000000-0005-0000-0000-000031570000}"/>
    <cellStyle name="RowTitles-Col2 2 2 2 7 2 2 3" xfId="31625" xr:uid="{00000000-0005-0000-0000-000032570000}"/>
    <cellStyle name="RowTitles-Col2 2 2 2 7 2 3" xfId="15991" xr:uid="{00000000-0005-0000-0000-000033570000}"/>
    <cellStyle name="RowTitles-Col2 2 2 2 7 2 3 2" xfId="28657" xr:uid="{00000000-0005-0000-0000-000034570000}"/>
    <cellStyle name="RowTitles-Col2 2 2 2 7 2 3 2 2" xfId="37444" xr:uid="{00000000-0005-0000-0000-000035570000}"/>
    <cellStyle name="RowTitles-Col2 2 2 2 7 2 4" xfId="7067" xr:uid="{00000000-0005-0000-0000-000036570000}"/>
    <cellStyle name="RowTitles-Col2 2 2 2 7 3" xfId="3991" xr:uid="{00000000-0005-0000-0000-000037570000}"/>
    <cellStyle name="RowTitles-Col2 2 2 2 7 3 2" xfId="13613" xr:uid="{00000000-0005-0000-0000-000038570000}"/>
    <cellStyle name="RowTitles-Col2 2 2 2 7 3 2 2" xfId="23970" xr:uid="{00000000-0005-0000-0000-000039570000}"/>
    <cellStyle name="RowTitles-Col2 2 2 2 7 3 2 3" xfId="32671" xr:uid="{00000000-0005-0000-0000-00003A570000}"/>
    <cellStyle name="RowTitles-Col2 2 2 2 7 3 3" xfId="17197" xr:uid="{00000000-0005-0000-0000-00003B570000}"/>
    <cellStyle name="RowTitles-Col2 2 2 2 7 3 3 2" xfId="29863" xr:uid="{00000000-0005-0000-0000-00003C570000}"/>
    <cellStyle name="RowTitles-Col2 2 2 2 7 3 3 2 2" xfId="38640" xr:uid="{00000000-0005-0000-0000-00003D570000}"/>
    <cellStyle name="RowTitles-Col2 2 2 2 7 3 4" xfId="8575" xr:uid="{00000000-0005-0000-0000-00003E570000}"/>
    <cellStyle name="RowTitles-Col2 2 2 2 7 3 4 2" xfId="19294" xr:uid="{00000000-0005-0000-0000-00003F570000}"/>
    <cellStyle name="RowTitles-Col2 2 2 2 7 4" xfId="9371" xr:uid="{00000000-0005-0000-0000-000040570000}"/>
    <cellStyle name="RowTitles-Col2 2 2 2 7 5" xfId="10884" xr:uid="{00000000-0005-0000-0000-000041570000}"/>
    <cellStyle name="RowTitles-Col2 2 2 2 7 5 2" xfId="21328" xr:uid="{00000000-0005-0000-0000-000042570000}"/>
    <cellStyle name="RowTitles-Col2 2 2 2 7 5 3" xfId="30686" xr:uid="{00000000-0005-0000-0000-000043570000}"/>
    <cellStyle name="RowTitles-Col2 2 2 2 7 6" xfId="14591" xr:uid="{00000000-0005-0000-0000-000044570000}"/>
    <cellStyle name="RowTitles-Col2 2 2 2 7 6 2" xfId="27280" xr:uid="{00000000-0005-0000-0000-000045570000}"/>
    <cellStyle name="RowTitles-Col2 2 2 2 7 6 2 2" xfId="36111" xr:uid="{00000000-0005-0000-0000-000046570000}"/>
    <cellStyle name="RowTitles-Col2 2 2 2 7 7" xfId="5527" xr:uid="{00000000-0005-0000-0000-000047570000}"/>
    <cellStyle name="RowTitles-Col2 2 2 2 7 7 2" xfId="20226" xr:uid="{00000000-0005-0000-0000-000048570000}"/>
    <cellStyle name="RowTitles-Col2 2 2 2 8" xfId="1433" xr:uid="{00000000-0005-0000-0000-000049570000}"/>
    <cellStyle name="RowTitles-Col2 2 2 2 8 2" xfId="2704" xr:uid="{00000000-0005-0000-0000-00004A570000}"/>
    <cellStyle name="RowTitles-Col2 2 2 2 8 2 2" xfId="12345" xr:uid="{00000000-0005-0000-0000-00004B570000}"/>
    <cellStyle name="RowTitles-Col2 2 2 2 8 2 2 2" xfId="22745" xr:uid="{00000000-0005-0000-0000-00004C570000}"/>
    <cellStyle name="RowTitles-Col2 2 2 2 8 2 2 3" xfId="31626" xr:uid="{00000000-0005-0000-0000-00004D570000}"/>
    <cellStyle name="RowTitles-Col2 2 2 2 8 2 3" xfId="15992" xr:uid="{00000000-0005-0000-0000-00004E570000}"/>
    <cellStyle name="RowTitles-Col2 2 2 2 8 2 3 2" xfId="28658" xr:uid="{00000000-0005-0000-0000-00004F570000}"/>
    <cellStyle name="RowTitles-Col2 2 2 2 8 2 3 2 2" xfId="37445" xr:uid="{00000000-0005-0000-0000-000050570000}"/>
    <cellStyle name="RowTitles-Col2 2 2 2 8 2 4" xfId="7524" xr:uid="{00000000-0005-0000-0000-000051570000}"/>
    <cellStyle name="RowTitles-Col2 2 2 2 8 3" xfId="4211" xr:uid="{00000000-0005-0000-0000-000052570000}"/>
    <cellStyle name="RowTitles-Col2 2 2 2 8 3 2" xfId="13833" xr:uid="{00000000-0005-0000-0000-000053570000}"/>
    <cellStyle name="RowTitles-Col2 2 2 2 8 3 2 2" xfId="24178" xr:uid="{00000000-0005-0000-0000-000054570000}"/>
    <cellStyle name="RowTitles-Col2 2 2 2 8 3 2 3" xfId="32834" xr:uid="{00000000-0005-0000-0000-000055570000}"/>
    <cellStyle name="RowTitles-Col2 2 2 2 8 3 3" xfId="17399" xr:uid="{00000000-0005-0000-0000-000056570000}"/>
    <cellStyle name="RowTitles-Col2 2 2 2 8 3 3 2" xfId="30065" xr:uid="{00000000-0005-0000-0000-000057570000}"/>
    <cellStyle name="RowTitles-Col2 2 2 2 8 3 3 2 2" xfId="38842" xr:uid="{00000000-0005-0000-0000-000058570000}"/>
    <cellStyle name="RowTitles-Col2 2 2 2 8 3 4" xfId="9847" xr:uid="{00000000-0005-0000-0000-000059570000}"/>
    <cellStyle name="RowTitles-Col2 2 2 2 8 4" xfId="11104" xr:uid="{00000000-0005-0000-0000-00005A570000}"/>
    <cellStyle name="RowTitles-Col2 2 2 2 8 4 2" xfId="21538" xr:uid="{00000000-0005-0000-0000-00005B570000}"/>
    <cellStyle name="RowTitles-Col2 2 2 2 8 4 3" xfId="30849" xr:uid="{00000000-0005-0000-0000-00005C570000}"/>
    <cellStyle name="RowTitles-Col2 2 2 2 8 5" xfId="14811" xr:uid="{00000000-0005-0000-0000-00005D570000}"/>
    <cellStyle name="RowTitles-Col2 2 2 2 8 5 2" xfId="27492" xr:uid="{00000000-0005-0000-0000-00005E570000}"/>
    <cellStyle name="RowTitles-Col2 2 2 2 8 5 2 2" xfId="36313" xr:uid="{00000000-0005-0000-0000-00005F570000}"/>
    <cellStyle name="RowTitles-Col2 2 2 2 8 6" xfId="5978" xr:uid="{00000000-0005-0000-0000-000060570000}"/>
    <cellStyle name="RowTitles-Col2 2 2 2 8 6 2" xfId="20083" xr:uid="{00000000-0005-0000-0000-000061570000}"/>
    <cellStyle name="RowTitles-Col2 2 2 2 9" xfId="1637" xr:uid="{00000000-0005-0000-0000-000062570000}"/>
    <cellStyle name="RowTitles-Col2 2 2 2 9 2" xfId="2705" xr:uid="{00000000-0005-0000-0000-000063570000}"/>
    <cellStyle name="RowTitles-Col2 2 2 2 9 2 2" xfId="12346" xr:uid="{00000000-0005-0000-0000-000064570000}"/>
    <cellStyle name="RowTitles-Col2 2 2 2 9 2 2 2" xfId="22746" xr:uid="{00000000-0005-0000-0000-000065570000}"/>
    <cellStyle name="RowTitles-Col2 2 2 2 9 2 2 3" xfId="31627" xr:uid="{00000000-0005-0000-0000-000066570000}"/>
    <cellStyle name="RowTitles-Col2 2 2 2 9 2 3" xfId="15993" xr:uid="{00000000-0005-0000-0000-000067570000}"/>
    <cellStyle name="RowTitles-Col2 2 2 2 9 2 3 2" xfId="28659" xr:uid="{00000000-0005-0000-0000-000068570000}"/>
    <cellStyle name="RowTitles-Col2 2 2 2 9 2 3 2 2" xfId="37446" xr:uid="{00000000-0005-0000-0000-000069570000}"/>
    <cellStyle name="RowTitles-Col2 2 2 2 9 2 4" xfId="7525" xr:uid="{00000000-0005-0000-0000-00006A570000}"/>
    <cellStyle name="RowTitles-Col2 2 2 2 9 3" xfId="4415" xr:uid="{00000000-0005-0000-0000-00006B570000}"/>
    <cellStyle name="RowTitles-Col2 2 2 2 9 3 2" xfId="14037" xr:uid="{00000000-0005-0000-0000-00006C570000}"/>
    <cellStyle name="RowTitles-Col2 2 2 2 9 3 2 2" xfId="24374" xr:uid="{00000000-0005-0000-0000-00006D570000}"/>
    <cellStyle name="RowTitles-Col2 2 2 2 9 3 2 3" xfId="32988" xr:uid="{00000000-0005-0000-0000-00006E570000}"/>
    <cellStyle name="RowTitles-Col2 2 2 2 9 3 3" xfId="17588" xr:uid="{00000000-0005-0000-0000-00006F570000}"/>
    <cellStyle name="RowTitles-Col2 2 2 2 9 3 3 2" xfId="30254" xr:uid="{00000000-0005-0000-0000-000070570000}"/>
    <cellStyle name="RowTitles-Col2 2 2 2 9 3 3 2 2" xfId="39031" xr:uid="{00000000-0005-0000-0000-000071570000}"/>
    <cellStyle name="RowTitles-Col2 2 2 2 9 3 4" xfId="9848" xr:uid="{00000000-0005-0000-0000-000072570000}"/>
    <cellStyle name="RowTitles-Col2 2 2 2 9 4" xfId="11308" xr:uid="{00000000-0005-0000-0000-000073570000}"/>
    <cellStyle name="RowTitles-Col2 2 2 2 9 4 2" xfId="21737" xr:uid="{00000000-0005-0000-0000-000074570000}"/>
    <cellStyle name="RowTitles-Col2 2 2 2 9 4 3" xfId="31003" xr:uid="{00000000-0005-0000-0000-000075570000}"/>
    <cellStyle name="RowTitles-Col2 2 2 2 9 5" xfId="15015" xr:uid="{00000000-0005-0000-0000-000076570000}"/>
    <cellStyle name="RowTitles-Col2 2 2 2 9 5 2" xfId="27688" xr:uid="{00000000-0005-0000-0000-000077570000}"/>
    <cellStyle name="RowTitles-Col2 2 2 2 9 5 2 2" xfId="36502" xr:uid="{00000000-0005-0000-0000-000078570000}"/>
    <cellStyle name="RowTitles-Col2 2 2 2 9 6" xfId="5979" xr:uid="{00000000-0005-0000-0000-000079570000}"/>
    <cellStyle name="RowTitles-Col2 2 2 2 9 6 2" xfId="25574" xr:uid="{00000000-0005-0000-0000-00007A570000}"/>
    <cellStyle name="RowTitles-Col2 2 2 2_STUD aligned by INSTIT" xfId="5016" xr:uid="{00000000-0005-0000-0000-00007B570000}"/>
    <cellStyle name="RowTitles-Col2 2 2 3" xfId="405" xr:uid="{00000000-0005-0000-0000-00007C570000}"/>
    <cellStyle name="RowTitles-Col2 2 2 3 2" xfId="761" xr:uid="{00000000-0005-0000-0000-00007D570000}"/>
    <cellStyle name="RowTitles-Col2 2 2 3 2 2" xfId="2707" xr:uid="{00000000-0005-0000-0000-00007E570000}"/>
    <cellStyle name="RowTitles-Col2 2 2 3 2 2 2" xfId="12348" xr:uid="{00000000-0005-0000-0000-00007F570000}"/>
    <cellStyle name="RowTitles-Col2 2 2 3 2 2 2 2" xfId="22748" xr:uid="{00000000-0005-0000-0000-000080570000}"/>
    <cellStyle name="RowTitles-Col2 2 2 3 2 2 2 3" xfId="31629" xr:uid="{00000000-0005-0000-0000-000081570000}"/>
    <cellStyle name="RowTitles-Col2 2 2 3 2 2 3" xfId="15995" xr:uid="{00000000-0005-0000-0000-000082570000}"/>
    <cellStyle name="RowTitles-Col2 2 2 3 2 2 3 2" xfId="28661" xr:uid="{00000000-0005-0000-0000-000083570000}"/>
    <cellStyle name="RowTitles-Col2 2 2 3 2 2 3 2 2" xfId="37448" xr:uid="{00000000-0005-0000-0000-000084570000}"/>
    <cellStyle name="RowTitles-Col2 2 2 3 2 2 4" xfId="6885" xr:uid="{00000000-0005-0000-0000-000085570000}"/>
    <cellStyle name="RowTitles-Col2 2 2 3 2 3" xfId="3542" xr:uid="{00000000-0005-0000-0000-000086570000}"/>
    <cellStyle name="RowTitles-Col2 2 2 3 2 3 2" xfId="13174" xr:uid="{00000000-0005-0000-0000-000087570000}"/>
    <cellStyle name="RowTitles-Col2 2 2 3 2 3 2 2" xfId="23541" xr:uid="{00000000-0005-0000-0000-000088570000}"/>
    <cellStyle name="RowTitles-Col2 2 2 3 2 3 2 3" xfId="32349" xr:uid="{00000000-0005-0000-0000-000089570000}"/>
    <cellStyle name="RowTitles-Col2 2 2 3 2 3 3" xfId="16783" xr:uid="{00000000-0005-0000-0000-00008A570000}"/>
    <cellStyle name="RowTitles-Col2 2 2 3 2 3 3 2" xfId="29449" xr:uid="{00000000-0005-0000-0000-00008B570000}"/>
    <cellStyle name="RowTitles-Col2 2 2 3 2 3 3 2 2" xfId="38230" xr:uid="{00000000-0005-0000-0000-00008C570000}"/>
    <cellStyle name="RowTitles-Col2 2 2 3 2 3 4" xfId="8392" xr:uid="{00000000-0005-0000-0000-00008D570000}"/>
    <cellStyle name="RowTitles-Col2 2 2 3 2 3 4 2" xfId="4803" xr:uid="{00000000-0005-0000-0000-00008E570000}"/>
    <cellStyle name="RowTitles-Col2 2 2 3 2 4" xfId="9186" xr:uid="{00000000-0005-0000-0000-00008F570000}"/>
    <cellStyle name="RowTitles-Col2 2 2 3 3" xfId="1040" xr:uid="{00000000-0005-0000-0000-000090570000}"/>
    <cellStyle name="RowTitles-Col2 2 2 3 3 2" xfId="2708" xr:uid="{00000000-0005-0000-0000-000091570000}"/>
    <cellStyle name="RowTitles-Col2 2 2 3 3 2 2" xfId="12349" xr:uid="{00000000-0005-0000-0000-000092570000}"/>
    <cellStyle name="RowTitles-Col2 2 2 3 3 2 2 2" xfId="22749" xr:uid="{00000000-0005-0000-0000-000093570000}"/>
    <cellStyle name="RowTitles-Col2 2 2 3 3 2 2 3" xfId="31630" xr:uid="{00000000-0005-0000-0000-000094570000}"/>
    <cellStyle name="RowTitles-Col2 2 2 3 3 2 3" xfId="15996" xr:uid="{00000000-0005-0000-0000-000095570000}"/>
    <cellStyle name="RowTitles-Col2 2 2 3 3 2 3 2" xfId="28662" xr:uid="{00000000-0005-0000-0000-000096570000}"/>
    <cellStyle name="RowTitles-Col2 2 2 3 3 2 3 2 2" xfId="37449" xr:uid="{00000000-0005-0000-0000-000097570000}"/>
    <cellStyle name="RowTitles-Col2 2 2 3 3 2 4" xfId="7106" xr:uid="{00000000-0005-0000-0000-000098570000}"/>
    <cellStyle name="RowTitles-Col2 2 2 3 3 3" xfId="3818" xr:uid="{00000000-0005-0000-0000-000099570000}"/>
    <cellStyle name="RowTitles-Col2 2 2 3 3 3 2" xfId="13445" xr:uid="{00000000-0005-0000-0000-00009A570000}"/>
    <cellStyle name="RowTitles-Col2 2 2 3 3 3 2 2" xfId="23806" xr:uid="{00000000-0005-0000-0000-00009B570000}"/>
    <cellStyle name="RowTitles-Col2 2 2 3 3 3 2 3" xfId="32542" xr:uid="{00000000-0005-0000-0000-00009C570000}"/>
    <cellStyle name="RowTitles-Col2 2 2 3 3 3 3" xfId="17038" xr:uid="{00000000-0005-0000-0000-00009D570000}"/>
    <cellStyle name="RowTitles-Col2 2 2 3 3 3 3 2" xfId="29704" xr:uid="{00000000-0005-0000-0000-00009E570000}"/>
    <cellStyle name="RowTitles-Col2 2 2 3 3 3 3 2 2" xfId="38483" xr:uid="{00000000-0005-0000-0000-00009F570000}"/>
    <cellStyle name="RowTitles-Col2 2 2 3 3 3 4" xfId="8614" xr:uid="{00000000-0005-0000-0000-0000A0570000}"/>
    <cellStyle name="RowTitles-Col2 2 2 3 3 3 4 2" xfId="20239" xr:uid="{00000000-0005-0000-0000-0000A1570000}"/>
    <cellStyle name="RowTitles-Col2 2 2 3 3 4" xfId="9410" xr:uid="{00000000-0005-0000-0000-0000A2570000}"/>
    <cellStyle name="RowTitles-Col2 2 2 3 3 5" xfId="10758" xr:uid="{00000000-0005-0000-0000-0000A3570000}"/>
    <cellStyle name="RowTitles-Col2 2 2 3 3 5 2" xfId="21226" xr:uid="{00000000-0005-0000-0000-0000A4570000}"/>
    <cellStyle name="RowTitles-Col2 2 2 3 3 5 3" xfId="30620" xr:uid="{00000000-0005-0000-0000-0000A5570000}"/>
    <cellStyle name="RowTitles-Col2 2 2 3 3 6" xfId="14442" xr:uid="{00000000-0005-0000-0000-0000A6570000}"/>
    <cellStyle name="RowTitles-Col2 2 2 3 3 6 2" xfId="27135" xr:uid="{00000000-0005-0000-0000-0000A7570000}"/>
    <cellStyle name="RowTitles-Col2 2 2 3 3 6 2 2" xfId="35972" xr:uid="{00000000-0005-0000-0000-0000A8570000}"/>
    <cellStyle name="RowTitles-Col2 2 2 3 3 7" xfId="5565" xr:uid="{00000000-0005-0000-0000-0000A9570000}"/>
    <cellStyle name="RowTitles-Col2 2 2 3 3 7 2" xfId="5185" xr:uid="{00000000-0005-0000-0000-0000AA570000}"/>
    <cellStyle name="RowTitles-Col2 2 2 3 4" xfId="1273" xr:uid="{00000000-0005-0000-0000-0000AB570000}"/>
    <cellStyle name="RowTitles-Col2 2 2 3 4 2" xfId="2709" xr:uid="{00000000-0005-0000-0000-0000AC570000}"/>
    <cellStyle name="RowTitles-Col2 2 2 3 4 2 2" xfId="12350" xr:uid="{00000000-0005-0000-0000-0000AD570000}"/>
    <cellStyle name="RowTitles-Col2 2 2 3 4 2 2 2" xfId="22750" xr:uid="{00000000-0005-0000-0000-0000AE570000}"/>
    <cellStyle name="RowTitles-Col2 2 2 3 4 2 2 3" xfId="31631" xr:uid="{00000000-0005-0000-0000-0000AF570000}"/>
    <cellStyle name="RowTitles-Col2 2 2 3 4 2 3" xfId="15997" xr:uid="{00000000-0005-0000-0000-0000B0570000}"/>
    <cellStyle name="RowTitles-Col2 2 2 3 4 2 3 2" xfId="28663" xr:uid="{00000000-0005-0000-0000-0000B1570000}"/>
    <cellStyle name="RowTitles-Col2 2 2 3 4 2 3 2 2" xfId="37450" xr:uid="{00000000-0005-0000-0000-0000B2570000}"/>
    <cellStyle name="RowTitles-Col2 2 2 3 4 2 4" xfId="7526" xr:uid="{00000000-0005-0000-0000-0000B3570000}"/>
    <cellStyle name="RowTitles-Col2 2 2 3 4 3" xfId="4051" xr:uid="{00000000-0005-0000-0000-0000B4570000}"/>
    <cellStyle name="RowTitles-Col2 2 2 3 4 3 2" xfId="13673" xr:uid="{00000000-0005-0000-0000-0000B5570000}"/>
    <cellStyle name="RowTitles-Col2 2 2 3 4 3 2 2" xfId="24025" xr:uid="{00000000-0005-0000-0000-0000B6570000}"/>
    <cellStyle name="RowTitles-Col2 2 2 3 4 3 2 3" xfId="32713" xr:uid="{00000000-0005-0000-0000-0000B7570000}"/>
    <cellStyle name="RowTitles-Col2 2 2 3 4 3 3" xfId="17251" xr:uid="{00000000-0005-0000-0000-0000B8570000}"/>
    <cellStyle name="RowTitles-Col2 2 2 3 4 3 3 2" xfId="29917" xr:uid="{00000000-0005-0000-0000-0000B9570000}"/>
    <cellStyle name="RowTitles-Col2 2 2 3 4 3 3 2 2" xfId="38694" xr:uid="{00000000-0005-0000-0000-0000BA570000}"/>
    <cellStyle name="RowTitles-Col2 2 2 3 4 3 4" xfId="9849" xr:uid="{00000000-0005-0000-0000-0000BB570000}"/>
    <cellStyle name="RowTitles-Col2 2 2 3 4 4" xfId="10944" xr:uid="{00000000-0005-0000-0000-0000BC570000}"/>
    <cellStyle name="RowTitles-Col2 2 2 3 4 4 2" xfId="21384" xr:uid="{00000000-0005-0000-0000-0000BD570000}"/>
    <cellStyle name="RowTitles-Col2 2 2 3 4 4 3" xfId="30728" xr:uid="{00000000-0005-0000-0000-0000BE570000}"/>
    <cellStyle name="RowTitles-Col2 2 2 3 4 5" xfId="14651" xr:uid="{00000000-0005-0000-0000-0000BF570000}"/>
    <cellStyle name="RowTitles-Col2 2 2 3 4 5 2" xfId="27336" xr:uid="{00000000-0005-0000-0000-0000C0570000}"/>
    <cellStyle name="RowTitles-Col2 2 2 3 4 5 2 2" xfId="36165" xr:uid="{00000000-0005-0000-0000-0000C1570000}"/>
    <cellStyle name="RowTitles-Col2 2 2 3 4 6" xfId="5980" xr:uid="{00000000-0005-0000-0000-0000C2570000}"/>
    <cellStyle name="RowTitles-Col2 2 2 3 4 6 2" xfId="24790" xr:uid="{00000000-0005-0000-0000-0000C3570000}"/>
    <cellStyle name="RowTitles-Col2 2 2 3 5" xfId="1490" xr:uid="{00000000-0005-0000-0000-0000C4570000}"/>
    <cellStyle name="RowTitles-Col2 2 2 3 5 2" xfId="2710" xr:uid="{00000000-0005-0000-0000-0000C5570000}"/>
    <cellStyle name="RowTitles-Col2 2 2 3 5 2 2" xfId="12351" xr:uid="{00000000-0005-0000-0000-0000C6570000}"/>
    <cellStyle name="RowTitles-Col2 2 2 3 5 2 2 2" xfId="22751" xr:uid="{00000000-0005-0000-0000-0000C7570000}"/>
    <cellStyle name="RowTitles-Col2 2 2 3 5 2 2 3" xfId="31632" xr:uid="{00000000-0005-0000-0000-0000C8570000}"/>
    <cellStyle name="RowTitles-Col2 2 2 3 5 2 3" xfId="15998" xr:uid="{00000000-0005-0000-0000-0000C9570000}"/>
    <cellStyle name="RowTitles-Col2 2 2 3 5 2 3 2" xfId="28664" xr:uid="{00000000-0005-0000-0000-0000CA570000}"/>
    <cellStyle name="RowTitles-Col2 2 2 3 5 2 3 2 2" xfId="37451" xr:uid="{00000000-0005-0000-0000-0000CB570000}"/>
    <cellStyle name="RowTitles-Col2 2 2 3 5 2 4" xfId="7527" xr:uid="{00000000-0005-0000-0000-0000CC570000}"/>
    <cellStyle name="RowTitles-Col2 2 2 3 5 3" xfId="4268" xr:uid="{00000000-0005-0000-0000-0000CD570000}"/>
    <cellStyle name="RowTitles-Col2 2 2 3 5 3 2" xfId="13890" xr:uid="{00000000-0005-0000-0000-0000CE570000}"/>
    <cellStyle name="RowTitles-Col2 2 2 3 5 3 2 2" xfId="24232" xr:uid="{00000000-0005-0000-0000-0000CF570000}"/>
    <cellStyle name="RowTitles-Col2 2 2 3 5 3 2 3" xfId="32875" xr:uid="{00000000-0005-0000-0000-0000D0570000}"/>
    <cellStyle name="RowTitles-Col2 2 2 3 5 3 3" xfId="17450" xr:uid="{00000000-0005-0000-0000-0000D1570000}"/>
    <cellStyle name="RowTitles-Col2 2 2 3 5 3 3 2" xfId="30116" xr:uid="{00000000-0005-0000-0000-0000D2570000}"/>
    <cellStyle name="RowTitles-Col2 2 2 3 5 3 3 2 2" xfId="38893" xr:uid="{00000000-0005-0000-0000-0000D3570000}"/>
    <cellStyle name="RowTitles-Col2 2 2 3 5 3 4" xfId="9850" xr:uid="{00000000-0005-0000-0000-0000D4570000}"/>
    <cellStyle name="RowTitles-Col2 2 2 3 5 4" xfId="11161" xr:uid="{00000000-0005-0000-0000-0000D5570000}"/>
    <cellStyle name="RowTitles-Col2 2 2 3 5 4 2" xfId="21592" xr:uid="{00000000-0005-0000-0000-0000D6570000}"/>
    <cellStyle name="RowTitles-Col2 2 2 3 5 4 3" xfId="30890" xr:uid="{00000000-0005-0000-0000-0000D7570000}"/>
    <cellStyle name="RowTitles-Col2 2 2 3 5 5" xfId="14868" xr:uid="{00000000-0005-0000-0000-0000D8570000}"/>
    <cellStyle name="RowTitles-Col2 2 2 3 5 5 2" xfId="27545" xr:uid="{00000000-0005-0000-0000-0000D9570000}"/>
    <cellStyle name="RowTitles-Col2 2 2 3 5 5 2 2" xfId="36364" xr:uid="{00000000-0005-0000-0000-0000DA570000}"/>
    <cellStyle name="RowTitles-Col2 2 2 3 5 6" xfId="5981" xr:uid="{00000000-0005-0000-0000-0000DB570000}"/>
    <cellStyle name="RowTitles-Col2 2 2 3 5 6 2" xfId="18310" xr:uid="{00000000-0005-0000-0000-0000DC570000}"/>
    <cellStyle name="RowTitles-Col2 2 2 3 6" xfId="1692" xr:uid="{00000000-0005-0000-0000-0000DD570000}"/>
    <cellStyle name="RowTitles-Col2 2 2 3 6 2" xfId="2711" xr:uid="{00000000-0005-0000-0000-0000DE570000}"/>
    <cellStyle name="RowTitles-Col2 2 2 3 6 2 2" xfId="12352" xr:uid="{00000000-0005-0000-0000-0000DF570000}"/>
    <cellStyle name="RowTitles-Col2 2 2 3 6 2 2 2" xfId="22752" xr:uid="{00000000-0005-0000-0000-0000E0570000}"/>
    <cellStyle name="RowTitles-Col2 2 2 3 6 2 2 3" xfId="31633" xr:uid="{00000000-0005-0000-0000-0000E1570000}"/>
    <cellStyle name="RowTitles-Col2 2 2 3 6 2 3" xfId="15999" xr:uid="{00000000-0005-0000-0000-0000E2570000}"/>
    <cellStyle name="RowTitles-Col2 2 2 3 6 2 3 2" xfId="28665" xr:uid="{00000000-0005-0000-0000-0000E3570000}"/>
    <cellStyle name="RowTitles-Col2 2 2 3 6 2 3 2 2" xfId="37452" xr:uid="{00000000-0005-0000-0000-0000E4570000}"/>
    <cellStyle name="RowTitles-Col2 2 2 3 6 2 4" xfId="7528" xr:uid="{00000000-0005-0000-0000-0000E5570000}"/>
    <cellStyle name="RowTitles-Col2 2 2 3 6 3" xfId="4470" xr:uid="{00000000-0005-0000-0000-0000E6570000}"/>
    <cellStyle name="RowTitles-Col2 2 2 3 6 3 2" xfId="14092" xr:uid="{00000000-0005-0000-0000-0000E7570000}"/>
    <cellStyle name="RowTitles-Col2 2 2 3 6 3 2 2" xfId="24424" xr:uid="{00000000-0005-0000-0000-0000E8570000}"/>
    <cellStyle name="RowTitles-Col2 2 2 3 6 3 2 3" xfId="33027" xr:uid="{00000000-0005-0000-0000-0000E9570000}"/>
    <cellStyle name="RowTitles-Col2 2 2 3 6 3 3" xfId="17637" xr:uid="{00000000-0005-0000-0000-0000EA570000}"/>
    <cellStyle name="RowTitles-Col2 2 2 3 6 3 3 2" xfId="30303" xr:uid="{00000000-0005-0000-0000-0000EB570000}"/>
    <cellStyle name="RowTitles-Col2 2 2 3 6 3 3 2 2" xfId="39080" xr:uid="{00000000-0005-0000-0000-0000EC570000}"/>
    <cellStyle name="RowTitles-Col2 2 2 3 6 3 4" xfId="9851" xr:uid="{00000000-0005-0000-0000-0000ED570000}"/>
    <cellStyle name="RowTitles-Col2 2 2 3 6 4" xfId="11363" xr:uid="{00000000-0005-0000-0000-0000EE570000}"/>
    <cellStyle name="RowTitles-Col2 2 2 3 6 4 2" xfId="21788" xr:uid="{00000000-0005-0000-0000-0000EF570000}"/>
    <cellStyle name="RowTitles-Col2 2 2 3 6 4 3" xfId="31042" xr:uid="{00000000-0005-0000-0000-0000F0570000}"/>
    <cellStyle name="RowTitles-Col2 2 2 3 6 5" xfId="15070" xr:uid="{00000000-0005-0000-0000-0000F1570000}"/>
    <cellStyle name="RowTitles-Col2 2 2 3 6 5 2" xfId="27739" xr:uid="{00000000-0005-0000-0000-0000F2570000}"/>
    <cellStyle name="RowTitles-Col2 2 2 3 6 5 2 2" xfId="36551" xr:uid="{00000000-0005-0000-0000-0000F3570000}"/>
    <cellStyle name="RowTitles-Col2 2 2 3 6 6" xfId="5982" xr:uid="{00000000-0005-0000-0000-0000F4570000}"/>
    <cellStyle name="RowTitles-Col2 2 2 3 6 6 2" xfId="24937" xr:uid="{00000000-0005-0000-0000-0000F5570000}"/>
    <cellStyle name="RowTitles-Col2 2 2 3 7" xfId="2706" xr:uid="{00000000-0005-0000-0000-0000F6570000}"/>
    <cellStyle name="RowTitles-Col2 2 2 3 7 2" xfId="12347" xr:uid="{00000000-0005-0000-0000-0000F7570000}"/>
    <cellStyle name="RowTitles-Col2 2 2 3 7 2 2" xfId="22747" xr:uid="{00000000-0005-0000-0000-0000F8570000}"/>
    <cellStyle name="RowTitles-Col2 2 2 3 7 2 3" xfId="31628" xr:uid="{00000000-0005-0000-0000-0000F9570000}"/>
    <cellStyle name="RowTitles-Col2 2 2 3 7 3" xfId="15994" xr:uid="{00000000-0005-0000-0000-0000FA570000}"/>
    <cellStyle name="RowTitles-Col2 2 2 3 7 3 2" xfId="28660" xr:uid="{00000000-0005-0000-0000-0000FB570000}"/>
    <cellStyle name="RowTitles-Col2 2 2 3 7 3 2 2" xfId="37447" xr:uid="{00000000-0005-0000-0000-0000FC570000}"/>
    <cellStyle name="RowTitles-Col2 2 2 3 7 4" xfId="6447" xr:uid="{00000000-0005-0000-0000-0000FD570000}"/>
    <cellStyle name="RowTitles-Col2 2 2 3 8" xfId="8890" xr:uid="{00000000-0005-0000-0000-0000FE570000}"/>
    <cellStyle name="RowTitles-Col2 2 2 3_STUD aligned by INSTIT" xfId="5020" xr:uid="{00000000-0005-0000-0000-0000FF570000}"/>
    <cellStyle name="RowTitles-Col2 2 2 4" xfId="463" xr:uid="{00000000-0005-0000-0000-000000580000}"/>
    <cellStyle name="RowTitles-Col2 2 2 4 2" xfId="819" xr:uid="{00000000-0005-0000-0000-000001580000}"/>
    <cellStyle name="RowTitles-Col2 2 2 4 2 2" xfId="2713" xr:uid="{00000000-0005-0000-0000-000002580000}"/>
    <cellStyle name="RowTitles-Col2 2 2 4 2 2 2" xfId="12354" xr:uid="{00000000-0005-0000-0000-000003580000}"/>
    <cellStyle name="RowTitles-Col2 2 2 4 2 2 2 2" xfId="22754" xr:uid="{00000000-0005-0000-0000-000004580000}"/>
    <cellStyle name="RowTitles-Col2 2 2 4 2 2 2 3" xfId="31635" xr:uid="{00000000-0005-0000-0000-000005580000}"/>
    <cellStyle name="RowTitles-Col2 2 2 4 2 2 3" xfId="16001" xr:uid="{00000000-0005-0000-0000-000006580000}"/>
    <cellStyle name="RowTitles-Col2 2 2 4 2 2 3 2" xfId="28667" xr:uid="{00000000-0005-0000-0000-000007580000}"/>
    <cellStyle name="RowTitles-Col2 2 2 4 2 2 3 2 2" xfId="37454" xr:uid="{00000000-0005-0000-0000-000008580000}"/>
    <cellStyle name="RowTitles-Col2 2 2 4 2 2 4" xfId="6766" xr:uid="{00000000-0005-0000-0000-000009580000}"/>
    <cellStyle name="RowTitles-Col2 2 2 4 2 3" xfId="3600" xr:uid="{00000000-0005-0000-0000-00000A580000}"/>
    <cellStyle name="RowTitles-Col2 2 2 4 2 3 2" xfId="13228" xr:uid="{00000000-0005-0000-0000-00000B580000}"/>
    <cellStyle name="RowTitles-Col2 2 2 4 2 3 2 2" xfId="23596" xr:uid="{00000000-0005-0000-0000-00000C580000}"/>
    <cellStyle name="RowTitles-Col2 2 2 4 2 3 2 3" xfId="32387" xr:uid="{00000000-0005-0000-0000-00000D580000}"/>
    <cellStyle name="RowTitles-Col2 2 2 4 2 3 3" xfId="16835" xr:uid="{00000000-0005-0000-0000-00000E580000}"/>
    <cellStyle name="RowTitles-Col2 2 2 4 2 3 3 2" xfId="29501" xr:uid="{00000000-0005-0000-0000-00000F580000}"/>
    <cellStyle name="RowTitles-Col2 2 2 4 2 3 3 2 2" xfId="38281" xr:uid="{00000000-0005-0000-0000-000010580000}"/>
    <cellStyle name="RowTitles-Col2 2 2 4 2 3 4" xfId="8272" xr:uid="{00000000-0005-0000-0000-000011580000}"/>
    <cellStyle name="RowTitles-Col2 2 2 4 2 3 4 2" xfId="18090" xr:uid="{00000000-0005-0000-0000-000012580000}"/>
    <cellStyle name="RowTitles-Col2 2 2 4 2 4" xfId="9063" xr:uid="{00000000-0005-0000-0000-000013580000}"/>
    <cellStyle name="RowTitles-Col2 2 2 4 2 5" xfId="10580" xr:uid="{00000000-0005-0000-0000-000014580000}"/>
    <cellStyle name="RowTitles-Col2 2 2 4 2 5 2" xfId="21065" xr:uid="{00000000-0005-0000-0000-000015580000}"/>
    <cellStyle name="RowTitles-Col2 2 2 4 2 5 3" xfId="30518" xr:uid="{00000000-0005-0000-0000-000016580000}"/>
    <cellStyle name="RowTitles-Col2 2 2 4 2 6" xfId="14234" xr:uid="{00000000-0005-0000-0000-000017580000}"/>
    <cellStyle name="RowTitles-Col2 2 2 4 2 6 2" xfId="26936" xr:uid="{00000000-0005-0000-0000-000018580000}"/>
    <cellStyle name="RowTitles-Col2 2 2 4 2 6 2 2" xfId="35779" xr:uid="{00000000-0005-0000-0000-000019580000}"/>
    <cellStyle name="RowTitles-Col2 2 2 4 2 7" xfId="5294" xr:uid="{00000000-0005-0000-0000-00001A580000}"/>
    <cellStyle name="RowTitles-Col2 2 2 4 2 7 2" xfId="18124" xr:uid="{00000000-0005-0000-0000-00001B580000}"/>
    <cellStyle name="RowTitles-Col2 2 2 4 3" xfId="1098" xr:uid="{00000000-0005-0000-0000-00001C580000}"/>
    <cellStyle name="RowTitles-Col2 2 2 4 3 2" xfId="2714" xr:uid="{00000000-0005-0000-0000-00001D580000}"/>
    <cellStyle name="RowTitles-Col2 2 2 4 3 2 2" xfId="12355" xr:uid="{00000000-0005-0000-0000-00001E580000}"/>
    <cellStyle name="RowTitles-Col2 2 2 4 3 2 2 2" xfId="22755" xr:uid="{00000000-0005-0000-0000-00001F580000}"/>
    <cellStyle name="RowTitles-Col2 2 2 4 3 2 2 3" xfId="31636" xr:uid="{00000000-0005-0000-0000-000020580000}"/>
    <cellStyle name="RowTitles-Col2 2 2 4 3 2 3" xfId="16002" xr:uid="{00000000-0005-0000-0000-000021580000}"/>
    <cellStyle name="RowTitles-Col2 2 2 4 3 2 3 2" xfId="28668" xr:uid="{00000000-0005-0000-0000-000022580000}"/>
    <cellStyle name="RowTitles-Col2 2 2 4 3 2 3 2 2" xfId="37455" xr:uid="{00000000-0005-0000-0000-000023580000}"/>
    <cellStyle name="RowTitles-Col2 2 2 4 3 2 4" xfId="6938" xr:uid="{00000000-0005-0000-0000-000024580000}"/>
    <cellStyle name="RowTitles-Col2 2 2 4 3 3" xfId="3876" xr:uid="{00000000-0005-0000-0000-000025580000}"/>
    <cellStyle name="RowTitles-Col2 2 2 4 3 3 2" xfId="13499" xr:uid="{00000000-0005-0000-0000-000026580000}"/>
    <cellStyle name="RowTitles-Col2 2 2 4 3 3 2 2" xfId="23860" xr:uid="{00000000-0005-0000-0000-000027580000}"/>
    <cellStyle name="RowTitles-Col2 2 2 4 3 3 2 3" xfId="32580" xr:uid="{00000000-0005-0000-0000-000028580000}"/>
    <cellStyle name="RowTitles-Col2 2 2 4 3 3 3" xfId="17090" xr:uid="{00000000-0005-0000-0000-000029580000}"/>
    <cellStyle name="RowTitles-Col2 2 2 4 3 3 3 2" xfId="29756" xr:uid="{00000000-0005-0000-0000-00002A580000}"/>
    <cellStyle name="RowTitles-Col2 2 2 4 3 3 3 2 2" xfId="38534" xr:uid="{00000000-0005-0000-0000-00002B580000}"/>
    <cellStyle name="RowTitles-Col2 2 2 4 3 3 4" xfId="8446" xr:uid="{00000000-0005-0000-0000-00002C580000}"/>
    <cellStyle name="RowTitles-Col2 2 2 4 3 3 4 2" xfId="18094" xr:uid="{00000000-0005-0000-0000-00002D580000}"/>
    <cellStyle name="RowTitles-Col2 2 2 4 3 4" xfId="9240" xr:uid="{00000000-0005-0000-0000-00002E580000}"/>
    <cellStyle name="RowTitles-Col2 2 2 4 4" xfId="1327" xr:uid="{00000000-0005-0000-0000-00002F580000}"/>
    <cellStyle name="RowTitles-Col2 2 2 4 4 2" xfId="2715" xr:uid="{00000000-0005-0000-0000-000030580000}"/>
    <cellStyle name="RowTitles-Col2 2 2 4 4 2 2" xfId="12356" xr:uid="{00000000-0005-0000-0000-000031580000}"/>
    <cellStyle name="RowTitles-Col2 2 2 4 4 2 2 2" xfId="22756" xr:uid="{00000000-0005-0000-0000-000032580000}"/>
    <cellStyle name="RowTitles-Col2 2 2 4 4 2 2 3" xfId="31637" xr:uid="{00000000-0005-0000-0000-000033580000}"/>
    <cellStyle name="RowTitles-Col2 2 2 4 4 2 3" xfId="16003" xr:uid="{00000000-0005-0000-0000-000034580000}"/>
    <cellStyle name="RowTitles-Col2 2 2 4 4 2 3 2" xfId="28669" xr:uid="{00000000-0005-0000-0000-000035580000}"/>
    <cellStyle name="RowTitles-Col2 2 2 4 4 2 3 2 2" xfId="37456" xr:uid="{00000000-0005-0000-0000-000036580000}"/>
    <cellStyle name="RowTitles-Col2 2 2 4 4 2 4" xfId="7529" xr:uid="{00000000-0005-0000-0000-000037580000}"/>
    <cellStyle name="RowTitles-Col2 2 2 4 4 3" xfId="4105" xr:uid="{00000000-0005-0000-0000-000038580000}"/>
    <cellStyle name="RowTitles-Col2 2 2 4 4 3 2" xfId="13727" xr:uid="{00000000-0005-0000-0000-000039580000}"/>
    <cellStyle name="RowTitles-Col2 2 2 4 4 3 2 2" xfId="24078" xr:uid="{00000000-0005-0000-0000-00003A580000}"/>
    <cellStyle name="RowTitles-Col2 2 2 4 4 3 2 3" xfId="32752" xr:uid="{00000000-0005-0000-0000-00003B580000}"/>
    <cellStyle name="RowTitles-Col2 2 2 4 4 3 3" xfId="17303" xr:uid="{00000000-0005-0000-0000-00003C580000}"/>
    <cellStyle name="RowTitles-Col2 2 2 4 4 3 3 2" xfId="29969" xr:uid="{00000000-0005-0000-0000-00003D580000}"/>
    <cellStyle name="RowTitles-Col2 2 2 4 4 3 3 2 2" xfId="38746" xr:uid="{00000000-0005-0000-0000-00003E580000}"/>
    <cellStyle name="RowTitles-Col2 2 2 4 4 3 4" xfId="9852" xr:uid="{00000000-0005-0000-0000-00003F580000}"/>
    <cellStyle name="RowTitles-Col2 2 2 4 4 4" xfId="10998" xr:uid="{00000000-0005-0000-0000-000040580000}"/>
    <cellStyle name="RowTitles-Col2 2 2 4 4 4 2" xfId="21436" xr:uid="{00000000-0005-0000-0000-000041580000}"/>
    <cellStyle name="RowTitles-Col2 2 2 4 4 4 3" xfId="30767" xr:uid="{00000000-0005-0000-0000-000042580000}"/>
    <cellStyle name="RowTitles-Col2 2 2 4 4 5" xfId="14705" xr:uid="{00000000-0005-0000-0000-000043580000}"/>
    <cellStyle name="RowTitles-Col2 2 2 4 4 5 2" xfId="27389" xr:uid="{00000000-0005-0000-0000-000044580000}"/>
    <cellStyle name="RowTitles-Col2 2 2 4 4 5 2 2" xfId="36217" xr:uid="{00000000-0005-0000-0000-000045580000}"/>
    <cellStyle name="RowTitles-Col2 2 2 4 4 6" xfId="5983" xr:uid="{00000000-0005-0000-0000-000046580000}"/>
    <cellStyle name="RowTitles-Col2 2 2 4 4 6 2" xfId="18144" xr:uid="{00000000-0005-0000-0000-000047580000}"/>
    <cellStyle name="RowTitles-Col2 2 2 4 5" xfId="1543" xr:uid="{00000000-0005-0000-0000-000048580000}"/>
    <cellStyle name="RowTitles-Col2 2 2 4 5 2" xfId="2716" xr:uid="{00000000-0005-0000-0000-000049580000}"/>
    <cellStyle name="RowTitles-Col2 2 2 4 5 2 2" xfId="12357" xr:uid="{00000000-0005-0000-0000-00004A580000}"/>
    <cellStyle name="RowTitles-Col2 2 2 4 5 2 2 2" xfId="22757" xr:uid="{00000000-0005-0000-0000-00004B580000}"/>
    <cellStyle name="RowTitles-Col2 2 2 4 5 2 2 3" xfId="31638" xr:uid="{00000000-0005-0000-0000-00004C580000}"/>
    <cellStyle name="RowTitles-Col2 2 2 4 5 2 3" xfId="16004" xr:uid="{00000000-0005-0000-0000-00004D580000}"/>
    <cellStyle name="RowTitles-Col2 2 2 4 5 2 3 2" xfId="28670" xr:uid="{00000000-0005-0000-0000-00004E580000}"/>
    <cellStyle name="RowTitles-Col2 2 2 4 5 2 3 2 2" xfId="37457" xr:uid="{00000000-0005-0000-0000-00004F580000}"/>
    <cellStyle name="RowTitles-Col2 2 2 4 5 2 4" xfId="7530" xr:uid="{00000000-0005-0000-0000-000050580000}"/>
    <cellStyle name="RowTitles-Col2 2 2 4 5 3" xfId="4321" xr:uid="{00000000-0005-0000-0000-000051580000}"/>
    <cellStyle name="RowTitles-Col2 2 2 4 5 3 2" xfId="13943" xr:uid="{00000000-0005-0000-0000-000052580000}"/>
    <cellStyle name="RowTitles-Col2 2 2 4 5 3 2 2" xfId="24283" xr:uid="{00000000-0005-0000-0000-000053580000}"/>
    <cellStyle name="RowTitles-Col2 2 2 4 5 3 2 3" xfId="32913" xr:uid="{00000000-0005-0000-0000-000054580000}"/>
    <cellStyle name="RowTitles-Col2 2 2 4 5 3 3" xfId="17501" xr:uid="{00000000-0005-0000-0000-000055580000}"/>
    <cellStyle name="RowTitles-Col2 2 2 4 5 3 3 2" xfId="30167" xr:uid="{00000000-0005-0000-0000-000056580000}"/>
    <cellStyle name="RowTitles-Col2 2 2 4 5 3 3 2 2" xfId="38944" xr:uid="{00000000-0005-0000-0000-000057580000}"/>
    <cellStyle name="RowTitles-Col2 2 2 4 5 3 4" xfId="9853" xr:uid="{00000000-0005-0000-0000-000058580000}"/>
    <cellStyle name="RowTitles-Col2 2 2 4 5 4" xfId="11214" xr:uid="{00000000-0005-0000-0000-000059580000}"/>
    <cellStyle name="RowTitles-Col2 2 2 4 5 4 2" xfId="21644" xr:uid="{00000000-0005-0000-0000-00005A580000}"/>
    <cellStyle name="RowTitles-Col2 2 2 4 5 4 3" xfId="30928" xr:uid="{00000000-0005-0000-0000-00005B580000}"/>
    <cellStyle name="RowTitles-Col2 2 2 4 5 5" xfId="14921" xr:uid="{00000000-0005-0000-0000-00005C580000}"/>
    <cellStyle name="RowTitles-Col2 2 2 4 5 5 2" xfId="27596" xr:uid="{00000000-0005-0000-0000-00005D580000}"/>
    <cellStyle name="RowTitles-Col2 2 2 4 5 5 2 2" xfId="36415" xr:uid="{00000000-0005-0000-0000-00005E580000}"/>
    <cellStyle name="RowTitles-Col2 2 2 4 5 6" xfId="5984" xr:uid="{00000000-0005-0000-0000-00005F580000}"/>
    <cellStyle name="RowTitles-Col2 2 2 4 5 6 2" xfId="20593" xr:uid="{00000000-0005-0000-0000-000060580000}"/>
    <cellStyle name="RowTitles-Col2 2 2 4 6" xfId="1745" xr:uid="{00000000-0005-0000-0000-000061580000}"/>
    <cellStyle name="RowTitles-Col2 2 2 4 6 2" xfId="2717" xr:uid="{00000000-0005-0000-0000-000062580000}"/>
    <cellStyle name="RowTitles-Col2 2 2 4 6 2 2" xfId="12358" xr:uid="{00000000-0005-0000-0000-000063580000}"/>
    <cellStyle name="RowTitles-Col2 2 2 4 6 2 2 2" xfId="22758" xr:uid="{00000000-0005-0000-0000-000064580000}"/>
    <cellStyle name="RowTitles-Col2 2 2 4 6 2 2 3" xfId="31639" xr:uid="{00000000-0005-0000-0000-000065580000}"/>
    <cellStyle name="RowTitles-Col2 2 2 4 6 2 3" xfId="16005" xr:uid="{00000000-0005-0000-0000-000066580000}"/>
    <cellStyle name="RowTitles-Col2 2 2 4 6 2 3 2" xfId="28671" xr:uid="{00000000-0005-0000-0000-000067580000}"/>
    <cellStyle name="RowTitles-Col2 2 2 4 6 2 3 2 2" xfId="37458" xr:uid="{00000000-0005-0000-0000-000068580000}"/>
    <cellStyle name="RowTitles-Col2 2 2 4 6 2 4" xfId="7531" xr:uid="{00000000-0005-0000-0000-000069580000}"/>
    <cellStyle name="RowTitles-Col2 2 2 4 6 3" xfId="4523" xr:uid="{00000000-0005-0000-0000-00006A580000}"/>
    <cellStyle name="RowTitles-Col2 2 2 4 6 3 2" xfId="14145" xr:uid="{00000000-0005-0000-0000-00006B580000}"/>
    <cellStyle name="RowTitles-Col2 2 2 4 6 3 2 2" xfId="24476" xr:uid="{00000000-0005-0000-0000-00006C580000}"/>
    <cellStyle name="RowTitles-Col2 2 2 4 6 3 2 3" xfId="33065" xr:uid="{00000000-0005-0000-0000-00006D580000}"/>
    <cellStyle name="RowTitles-Col2 2 2 4 6 3 3" xfId="17688" xr:uid="{00000000-0005-0000-0000-00006E580000}"/>
    <cellStyle name="RowTitles-Col2 2 2 4 6 3 3 2" xfId="30354" xr:uid="{00000000-0005-0000-0000-00006F580000}"/>
    <cellStyle name="RowTitles-Col2 2 2 4 6 3 3 2 2" xfId="39131" xr:uid="{00000000-0005-0000-0000-000070580000}"/>
    <cellStyle name="RowTitles-Col2 2 2 4 6 3 4" xfId="9854" xr:uid="{00000000-0005-0000-0000-000071580000}"/>
    <cellStyle name="RowTitles-Col2 2 2 4 6 4" xfId="11416" xr:uid="{00000000-0005-0000-0000-000072580000}"/>
    <cellStyle name="RowTitles-Col2 2 2 4 6 4 2" xfId="21840" xr:uid="{00000000-0005-0000-0000-000073580000}"/>
    <cellStyle name="RowTitles-Col2 2 2 4 6 4 3" xfId="31080" xr:uid="{00000000-0005-0000-0000-000074580000}"/>
    <cellStyle name="RowTitles-Col2 2 2 4 6 5" xfId="15123" xr:uid="{00000000-0005-0000-0000-000075580000}"/>
    <cellStyle name="RowTitles-Col2 2 2 4 6 5 2" xfId="27791" xr:uid="{00000000-0005-0000-0000-000076580000}"/>
    <cellStyle name="RowTitles-Col2 2 2 4 6 5 2 2" xfId="36602" xr:uid="{00000000-0005-0000-0000-000077580000}"/>
    <cellStyle name="RowTitles-Col2 2 2 4 6 6" xfId="5985" xr:uid="{00000000-0005-0000-0000-000078580000}"/>
    <cellStyle name="RowTitles-Col2 2 2 4 6 6 2" xfId="25128" xr:uid="{00000000-0005-0000-0000-000079580000}"/>
    <cellStyle name="RowTitles-Col2 2 2 4 7" xfId="2712" xr:uid="{00000000-0005-0000-0000-00007A580000}"/>
    <cellStyle name="RowTitles-Col2 2 2 4 7 2" xfId="12353" xr:uid="{00000000-0005-0000-0000-00007B580000}"/>
    <cellStyle name="RowTitles-Col2 2 2 4 7 2 2" xfId="22753" xr:uid="{00000000-0005-0000-0000-00007C580000}"/>
    <cellStyle name="RowTitles-Col2 2 2 4 7 2 3" xfId="31634" xr:uid="{00000000-0005-0000-0000-00007D580000}"/>
    <cellStyle name="RowTitles-Col2 2 2 4 7 3" xfId="16000" xr:uid="{00000000-0005-0000-0000-00007E580000}"/>
    <cellStyle name="RowTitles-Col2 2 2 4 7 3 2" xfId="28666" xr:uid="{00000000-0005-0000-0000-00007F580000}"/>
    <cellStyle name="RowTitles-Col2 2 2 4 7 3 2 2" xfId="37453" xr:uid="{00000000-0005-0000-0000-000080580000}"/>
    <cellStyle name="RowTitles-Col2 2 2 4 7 4" xfId="6499" xr:uid="{00000000-0005-0000-0000-000081580000}"/>
    <cellStyle name="RowTitles-Col2 2 2 4 8" xfId="3336" xr:uid="{00000000-0005-0000-0000-000082580000}"/>
    <cellStyle name="RowTitles-Col2 2 2 4 8 2" xfId="12977" xr:uid="{00000000-0005-0000-0000-000083580000}"/>
    <cellStyle name="RowTitles-Col2 2 2 4 8 2 2" xfId="23347" xr:uid="{00000000-0005-0000-0000-000084580000}"/>
    <cellStyle name="RowTitles-Col2 2 2 4 8 2 3" xfId="32217" xr:uid="{00000000-0005-0000-0000-000085580000}"/>
    <cellStyle name="RowTitles-Col2 2 2 4 8 3" xfId="16590" xr:uid="{00000000-0005-0000-0000-000086580000}"/>
    <cellStyle name="RowTitles-Col2 2 2 4 8 3 2" xfId="29256" xr:uid="{00000000-0005-0000-0000-000087580000}"/>
    <cellStyle name="RowTitles-Col2 2 2 4 8 3 2 2" xfId="38043" xr:uid="{00000000-0005-0000-0000-000088580000}"/>
    <cellStyle name="RowTitles-Col2 2 2 4 8 4" xfId="8856" xr:uid="{00000000-0005-0000-0000-000089580000}"/>
    <cellStyle name="RowTitles-Col2 2 2 4_STUD aligned by INSTIT" xfId="5021" xr:uid="{00000000-0005-0000-0000-00008A580000}"/>
    <cellStyle name="RowTitles-Col2 2 2 5" xfId="509" xr:uid="{00000000-0005-0000-0000-00008B580000}"/>
    <cellStyle name="RowTitles-Col2 2 2 5 2" xfId="865" xr:uid="{00000000-0005-0000-0000-00008C580000}"/>
    <cellStyle name="RowTitles-Col2 2 2 5 2 2" xfId="2719" xr:uid="{00000000-0005-0000-0000-00008D580000}"/>
    <cellStyle name="RowTitles-Col2 2 2 5 2 2 2" xfId="12360" xr:uid="{00000000-0005-0000-0000-00008E580000}"/>
    <cellStyle name="RowTitles-Col2 2 2 5 2 2 2 2" xfId="22760" xr:uid="{00000000-0005-0000-0000-00008F580000}"/>
    <cellStyle name="RowTitles-Col2 2 2 5 2 2 2 3" xfId="31641" xr:uid="{00000000-0005-0000-0000-000090580000}"/>
    <cellStyle name="RowTitles-Col2 2 2 5 2 2 3" xfId="16007" xr:uid="{00000000-0005-0000-0000-000091580000}"/>
    <cellStyle name="RowTitles-Col2 2 2 5 2 2 3 2" xfId="28673" xr:uid="{00000000-0005-0000-0000-000092580000}"/>
    <cellStyle name="RowTitles-Col2 2 2 5 2 2 3 2 2" xfId="37460" xr:uid="{00000000-0005-0000-0000-000093580000}"/>
    <cellStyle name="RowTitles-Col2 2 2 5 2 2 4" xfId="6807" xr:uid="{00000000-0005-0000-0000-000094580000}"/>
    <cellStyle name="RowTitles-Col2 2 2 5 2 3" xfId="3646" xr:uid="{00000000-0005-0000-0000-000095580000}"/>
    <cellStyle name="RowTitles-Col2 2 2 5 2 3 2" xfId="13273" xr:uid="{00000000-0005-0000-0000-000096580000}"/>
    <cellStyle name="RowTitles-Col2 2 2 5 2 3 2 2" xfId="23639" xr:uid="{00000000-0005-0000-0000-000097580000}"/>
    <cellStyle name="RowTitles-Col2 2 2 5 2 3 2 3" xfId="32421" xr:uid="{00000000-0005-0000-0000-000098580000}"/>
    <cellStyle name="RowTitles-Col2 2 2 5 2 3 3" xfId="16879" xr:uid="{00000000-0005-0000-0000-000099580000}"/>
    <cellStyle name="RowTitles-Col2 2 2 5 2 3 3 2" xfId="29545" xr:uid="{00000000-0005-0000-0000-00009A580000}"/>
    <cellStyle name="RowTitles-Col2 2 2 5 2 3 3 2 2" xfId="38324" xr:uid="{00000000-0005-0000-0000-00009B580000}"/>
    <cellStyle name="RowTitles-Col2 2 2 5 2 3 4" xfId="8313" xr:uid="{00000000-0005-0000-0000-00009C580000}"/>
    <cellStyle name="RowTitles-Col2 2 2 5 2 3 4 2" xfId="19823" xr:uid="{00000000-0005-0000-0000-00009D580000}"/>
    <cellStyle name="RowTitles-Col2 2 2 5 2 4" xfId="9106" xr:uid="{00000000-0005-0000-0000-00009E580000}"/>
    <cellStyle name="RowTitles-Col2 2 2 5 2 5" xfId="10617" xr:uid="{00000000-0005-0000-0000-00009F580000}"/>
    <cellStyle name="RowTitles-Col2 2 2 5 2 5 2" xfId="21100" xr:uid="{00000000-0005-0000-0000-0000A0580000}"/>
    <cellStyle name="RowTitles-Col2 2 2 5 2 5 3" xfId="30550" xr:uid="{00000000-0005-0000-0000-0000A1580000}"/>
    <cellStyle name="RowTitles-Col2 2 2 5 3" xfId="1144" xr:uid="{00000000-0005-0000-0000-0000A2580000}"/>
    <cellStyle name="RowTitles-Col2 2 2 5 3 2" xfId="2720" xr:uid="{00000000-0005-0000-0000-0000A3580000}"/>
    <cellStyle name="RowTitles-Col2 2 2 5 3 2 2" xfId="12361" xr:uid="{00000000-0005-0000-0000-0000A4580000}"/>
    <cellStyle name="RowTitles-Col2 2 2 5 3 2 2 2" xfId="22761" xr:uid="{00000000-0005-0000-0000-0000A5580000}"/>
    <cellStyle name="RowTitles-Col2 2 2 5 3 2 2 3" xfId="31642" xr:uid="{00000000-0005-0000-0000-0000A6580000}"/>
    <cellStyle name="RowTitles-Col2 2 2 5 3 2 3" xfId="16008" xr:uid="{00000000-0005-0000-0000-0000A7580000}"/>
    <cellStyle name="RowTitles-Col2 2 2 5 3 2 3 2" xfId="28674" xr:uid="{00000000-0005-0000-0000-0000A8580000}"/>
    <cellStyle name="RowTitles-Col2 2 2 5 3 2 3 2 2" xfId="37461" xr:uid="{00000000-0005-0000-0000-0000A9580000}"/>
    <cellStyle name="RowTitles-Col2 2 2 5 3 2 4" xfId="6981" xr:uid="{00000000-0005-0000-0000-0000AA580000}"/>
    <cellStyle name="RowTitles-Col2 2 2 5 3 3" xfId="3922" xr:uid="{00000000-0005-0000-0000-0000AB580000}"/>
    <cellStyle name="RowTitles-Col2 2 2 5 3 3 2" xfId="13544" xr:uid="{00000000-0005-0000-0000-0000AC580000}"/>
    <cellStyle name="RowTitles-Col2 2 2 5 3 3 2 2" xfId="23904" xr:uid="{00000000-0005-0000-0000-0000AD580000}"/>
    <cellStyle name="RowTitles-Col2 2 2 5 3 3 2 3" xfId="32614" xr:uid="{00000000-0005-0000-0000-0000AE580000}"/>
    <cellStyle name="RowTitles-Col2 2 2 5 3 3 3" xfId="17134" xr:uid="{00000000-0005-0000-0000-0000AF580000}"/>
    <cellStyle name="RowTitles-Col2 2 2 5 3 3 3 2" xfId="29800" xr:uid="{00000000-0005-0000-0000-0000B0580000}"/>
    <cellStyle name="RowTitles-Col2 2 2 5 3 3 3 2 2" xfId="38577" xr:uid="{00000000-0005-0000-0000-0000B1580000}"/>
    <cellStyle name="RowTitles-Col2 2 2 5 3 3 4" xfId="8489" xr:uid="{00000000-0005-0000-0000-0000B2580000}"/>
    <cellStyle name="RowTitles-Col2 2 2 5 3 3 4 2" xfId="26723" xr:uid="{00000000-0005-0000-0000-0000B3580000}"/>
    <cellStyle name="RowTitles-Col2 2 2 5 3 4" xfId="9285" xr:uid="{00000000-0005-0000-0000-0000B4580000}"/>
    <cellStyle name="RowTitles-Col2 2 2 5 3 5" xfId="14522" xr:uid="{00000000-0005-0000-0000-0000B5580000}"/>
    <cellStyle name="RowTitles-Col2 2 2 5 3 5 2" xfId="27213" xr:uid="{00000000-0005-0000-0000-0000B6580000}"/>
    <cellStyle name="RowTitles-Col2 2 2 5 3 5 2 2" xfId="36048" xr:uid="{00000000-0005-0000-0000-0000B7580000}"/>
    <cellStyle name="RowTitles-Col2 2 2 5 3 6" xfId="5449" xr:uid="{00000000-0005-0000-0000-0000B8580000}"/>
    <cellStyle name="RowTitles-Col2 2 2 5 3 6 2" xfId="26378" xr:uid="{00000000-0005-0000-0000-0000B9580000}"/>
    <cellStyle name="RowTitles-Col2 2 2 5 4" xfId="1372" xr:uid="{00000000-0005-0000-0000-0000BA580000}"/>
    <cellStyle name="RowTitles-Col2 2 2 5 4 2" xfId="2721" xr:uid="{00000000-0005-0000-0000-0000BB580000}"/>
    <cellStyle name="RowTitles-Col2 2 2 5 4 2 2" xfId="12362" xr:uid="{00000000-0005-0000-0000-0000BC580000}"/>
    <cellStyle name="RowTitles-Col2 2 2 5 4 2 2 2" xfId="22762" xr:uid="{00000000-0005-0000-0000-0000BD580000}"/>
    <cellStyle name="RowTitles-Col2 2 2 5 4 2 2 3" xfId="31643" xr:uid="{00000000-0005-0000-0000-0000BE580000}"/>
    <cellStyle name="RowTitles-Col2 2 2 5 4 2 3" xfId="16009" xr:uid="{00000000-0005-0000-0000-0000BF580000}"/>
    <cellStyle name="RowTitles-Col2 2 2 5 4 2 3 2" xfId="28675" xr:uid="{00000000-0005-0000-0000-0000C0580000}"/>
    <cellStyle name="RowTitles-Col2 2 2 5 4 2 3 2 2" xfId="37462" xr:uid="{00000000-0005-0000-0000-0000C1580000}"/>
    <cellStyle name="RowTitles-Col2 2 2 5 4 2 4" xfId="7151" xr:uid="{00000000-0005-0000-0000-0000C2580000}"/>
    <cellStyle name="RowTitles-Col2 2 2 5 4 3" xfId="4150" xr:uid="{00000000-0005-0000-0000-0000C3580000}"/>
    <cellStyle name="RowTitles-Col2 2 2 5 4 3 2" xfId="13772" xr:uid="{00000000-0005-0000-0000-0000C4580000}"/>
    <cellStyle name="RowTitles-Col2 2 2 5 4 3 2 2" xfId="24121" xr:uid="{00000000-0005-0000-0000-0000C5580000}"/>
    <cellStyle name="RowTitles-Col2 2 2 5 4 3 2 3" xfId="32786" xr:uid="{00000000-0005-0000-0000-0000C6580000}"/>
    <cellStyle name="RowTitles-Col2 2 2 5 4 3 3" xfId="17346" xr:uid="{00000000-0005-0000-0000-0000C7580000}"/>
    <cellStyle name="RowTitles-Col2 2 2 5 4 3 3 2" xfId="30012" xr:uid="{00000000-0005-0000-0000-0000C8580000}"/>
    <cellStyle name="RowTitles-Col2 2 2 5 4 3 3 2 2" xfId="38789" xr:uid="{00000000-0005-0000-0000-0000C9580000}"/>
    <cellStyle name="RowTitles-Col2 2 2 5 4 3 4" xfId="8659" xr:uid="{00000000-0005-0000-0000-0000CA580000}"/>
    <cellStyle name="RowTitles-Col2 2 2 5 4 3 4 2" xfId="20824" xr:uid="{00000000-0005-0000-0000-0000CB580000}"/>
    <cellStyle name="RowTitles-Col2 2 2 5 4 4" xfId="9454" xr:uid="{00000000-0005-0000-0000-0000CC580000}"/>
    <cellStyle name="RowTitles-Col2 2 2 5 4 5" xfId="11043" xr:uid="{00000000-0005-0000-0000-0000CD580000}"/>
    <cellStyle name="RowTitles-Col2 2 2 5 4 5 2" xfId="21480" xr:uid="{00000000-0005-0000-0000-0000CE580000}"/>
    <cellStyle name="RowTitles-Col2 2 2 5 4 5 3" xfId="30801" xr:uid="{00000000-0005-0000-0000-0000CF580000}"/>
    <cellStyle name="RowTitles-Col2 2 2 5 4 6" xfId="14750" xr:uid="{00000000-0005-0000-0000-0000D0580000}"/>
    <cellStyle name="RowTitles-Col2 2 2 5 4 6 2" xfId="27433" xr:uid="{00000000-0005-0000-0000-0000D1580000}"/>
    <cellStyle name="RowTitles-Col2 2 2 5 4 6 2 2" xfId="36260" xr:uid="{00000000-0005-0000-0000-0000D2580000}"/>
    <cellStyle name="RowTitles-Col2 2 2 5 4 7" xfId="5610" xr:uid="{00000000-0005-0000-0000-0000D3580000}"/>
    <cellStyle name="RowTitles-Col2 2 2 5 4 7 2" xfId="25124" xr:uid="{00000000-0005-0000-0000-0000D4580000}"/>
    <cellStyle name="RowTitles-Col2 2 2 5 5" xfId="1588" xr:uid="{00000000-0005-0000-0000-0000D5580000}"/>
    <cellStyle name="RowTitles-Col2 2 2 5 5 2" xfId="2722" xr:uid="{00000000-0005-0000-0000-0000D6580000}"/>
    <cellStyle name="RowTitles-Col2 2 2 5 5 2 2" xfId="12363" xr:uid="{00000000-0005-0000-0000-0000D7580000}"/>
    <cellStyle name="RowTitles-Col2 2 2 5 5 2 2 2" xfId="22763" xr:uid="{00000000-0005-0000-0000-0000D8580000}"/>
    <cellStyle name="RowTitles-Col2 2 2 5 5 2 2 3" xfId="31644" xr:uid="{00000000-0005-0000-0000-0000D9580000}"/>
    <cellStyle name="RowTitles-Col2 2 2 5 5 2 3" xfId="16010" xr:uid="{00000000-0005-0000-0000-0000DA580000}"/>
    <cellStyle name="RowTitles-Col2 2 2 5 5 2 3 2" xfId="28676" xr:uid="{00000000-0005-0000-0000-0000DB580000}"/>
    <cellStyle name="RowTitles-Col2 2 2 5 5 2 3 2 2" xfId="37463" xr:uid="{00000000-0005-0000-0000-0000DC580000}"/>
    <cellStyle name="RowTitles-Col2 2 2 5 5 2 4" xfId="7532" xr:uid="{00000000-0005-0000-0000-0000DD580000}"/>
    <cellStyle name="RowTitles-Col2 2 2 5 5 3" xfId="4366" xr:uid="{00000000-0005-0000-0000-0000DE580000}"/>
    <cellStyle name="RowTitles-Col2 2 2 5 5 3 2" xfId="13988" xr:uid="{00000000-0005-0000-0000-0000DF580000}"/>
    <cellStyle name="RowTitles-Col2 2 2 5 5 3 2 2" xfId="24327" xr:uid="{00000000-0005-0000-0000-0000E0580000}"/>
    <cellStyle name="RowTitles-Col2 2 2 5 5 3 2 3" xfId="32947" xr:uid="{00000000-0005-0000-0000-0000E1580000}"/>
    <cellStyle name="RowTitles-Col2 2 2 5 5 3 3" xfId="17544" xr:uid="{00000000-0005-0000-0000-0000E2580000}"/>
    <cellStyle name="RowTitles-Col2 2 2 5 5 3 3 2" xfId="30210" xr:uid="{00000000-0005-0000-0000-0000E3580000}"/>
    <cellStyle name="RowTitles-Col2 2 2 5 5 3 3 2 2" xfId="38987" xr:uid="{00000000-0005-0000-0000-0000E4580000}"/>
    <cellStyle name="RowTitles-Col2 2 2 5 5 3 4" xfId="9855" xr:uid="{00000000-0005-0000-0000-0000E5580000}"/>
    <cellStyle name="RowTitles-Col2 2 2 5 5 4" xfId="11259" xr:uid="{00000000-0005-0000-0000-0000E6580000}"/>
    <cellStyle name="RowTitles-Col2 2 2 5 5 4 2" xfId="21688" xr:uid="{00000000-0005-0000-0000-0000E7580000}"/>
    <cellStyle name="RowTitles-Col2 2 2 5 5 4 3" xfId="30962" xr:uid="{00000000-0005-0000-0000-0000E8580000}"/>
    <cellStyle name="RowTitles-Col2 2 2 5 5 5" xfId="14966" xr:uid="{00000000-0005-0000-0000-0000E9580000}"/>
    <cellStyle name="RowTitles-Col2 2 2 5 5 5 2" xfId="27640" xr:uid="{00000000-0005-0000-0000-0000EA580000}"/>
    <cellStyle name="RowTitles-Col2 2 2 5 5 5 2 2" xfId="36458" xr:uid="{00000000-0005-0000-0000-0000EB580000}"/>
    <cellStyle name="RowTitles-Col2 2 2 5 5 6" xfId="5986" xr:uid="{00000000-0005-0000-0000-0000EC580000}"/>
    <cellStyle name="RowTitles-Col2 2 2 5 5 6 2" xfId="25568" xr:uid="{00000000-0005-0000-0000-0000ED580000}"/>
    <cellStyle name="RowTitles-Col2 2 2 5 6" xfId="1790" xr:uid="{00000000-0005-0000-0000-0000EE580000}"/>
    <cellStyle name="RowTitles-Col2 2 2 5 6 2" xfId="2723" xr:uid="{00000000-0005-0000-0000-0000EF580000}"/>
    <cellStyle name="RowTitles-Col2 2 2 5 6 2 2" xfId="12364" xr:uid="{00000000-0005-0000-0000-0000F0580000}"/>
    <cellStyle name="RowTitles-Col2 2 2 5 6 2 2 2" xfId="22764" xr:uid="{00000000-0005-0000-0000-0000F1580000}"/>
    <cellStyle name="RowTitles-Col2 2 2 5 6 2 2 3" xfId="31645" xr:uid="{00000000-0005-0000-0000-0000F2580000}"/>
    <cellStyle name="RowTitles-Col2 2 2 5 6 2 3" xfId="16011" xr:uid="{00000000-0005-0000-0000-0000F3580000}"/>
    <cellStyle name="RowTitles-Col2 2 2 5 6 2 3 2" xfId="28677" xr:uid="{00000000-0005-0000-0000-0000F4580000}"/>
    <cellStyle name="RowTitles-Col2 2 2 5 6 2 3 2 2" xfId="37464" xr:uid="{00000000-0005-0000-0000-0000F5580000}"/>
    <cellStyle name="RowTitles-Col2 2 2 5 6 2 4" xfId="7533" xr:uid="{00000000-0005-0000-0000-0000F6580000}"/>
    <cellStyle name="RowTitles-Col2 2 2 5 6 3" xfId="4568" xr:uid="{00000000-0005-0000-0000-0000F7580000}"/>
    <cellStyle name="RowTitles-Col2 2 2 5 6 3 2" xfId="14190" xr:uid="{00000000-0005-0000-0000-0000F8580000}"/>
    <cellStyle name="RowTitles-Col2 2 2 5 6 3 2 2" xfId="24519" xr:uid="{00000000-0005-0000-0000-0000F9580000}"/>
    <cellStyle name="RowTitles-Col2 2 2 5 6 3 2 3" xfId="33099" xr:uid="{00000000-0005-0000-0000-0000FA580000}"/>
    <cellStyle name="RowTitles-Col2 2 2 5 6 3 3" xfId="17731" xr:uid="{00000000-0005-0000-0000-0000FB580000}"/>
    <cellStyle name="RowTitles-Col2 2 2 5 6 3 3 2" xfId="30397" xr:uid="{00000000-0005-0000-0000-0000FC580000}"/>
    <cellStyle name="RowTitles-Col2 2 2 5 6 3 3 2 2" xfId="39174" xr:uid="{00000000-0005-0000-0000-0000FD580000}"/>
    <cellStyle name="RowTitles-Col2 2 2 5 6 3 4" xfId="9856" xr:uid="{00000000-0005-0000-0000-0000FE580000}"/>
    <cellStyle name="RowTitles-Col2 2 2 5 6 4" xfId="11461" xr:uid="{00000000-0005-0000-0000-0000FF580000}"/>
    <cellStyle name="RowTitles-Col2 2 2 5 6 4 2" xfId="21884" xr:uid="{00000000-0005-0000-0000-000000590000}"/>
    <cellStyle name="RowTitles-Col2 2 2 5 6 4 3" xfId="31114" xr:uid="{00000000-0005-0000-0000-000001590000}"/>
    <cellStyle name="RowTitles-Col2 2 2 5 6 5" xfId="15168" xr:uid="{00000000-0005-0000-0000-000002590000}"/>
    <cellStyle name="RowTitles-Col2 2 2 5 6 5 2" xfId="27835" xr:uid="{00000000-0005-0000-0000-000003590000}"/>
    <cellStyle name="RowTitles-Col2 2 2 5 6 5 2 2" xfId="36645" xr:uid="{00000000-0005-0000-0000-000004590000}"/>
    <cellStyle name="RowTitles-Col2 2 2 5 6 6" xfId="5987" xr:uid="{00000000-0005-0000-0000-000005590000}"/>
    <cellStyle name="RowTitles-Col2 2 2 5 6 6 2" xfId="18078" xr:uid="{00000000-0005-0000-0000-000006590000}"/>
    <cellStyle name="RowTitles-Col2 2 2 5 7" xfId="2718" xr:uid="{00000000-0005-0000-0000-000007590000}"/>
    <cellStyle name="RowTitles-Col2 2 2 5 7 2" xfId="12359" xr:uid="{00000000-0005-0000-0000-000008590000}"/>
    <cellStyle name="RowTitles-Col2 2 2 5 7 2 2" xfId="22759" xr:uid="{00000000-0005-0000-0000-000009590000}"/>
    <cellStyle name="RowTitles-Col2 2 2 5 7 2 3" xfId="31640" xr:uid="{00000000-0005-0000-0000-00000A590000}"/>
    <cellStyle name="RowTitles-Col2 2 2 5 7 3" xfId="16006" xr:uid="{00000000-0005-0000-0000-00000B590000}"/>
    <cellStyle name="RowTitles-Col2 2 2 5 7 3 2" xfId="28672" xr:uid="{00000000-0005-0000-0000-00000C590000}"/>
    <cellStyle name="RowTitles-Col2 2 2 5 7 3 2 2" xfId="37459" xr:uid="{00000000-0005-0000-0000-00000D590000}"/>
    <cellStyle name="RowTitles-Col2 2 2 5 7 4" xfId="6544" xr:uid="{00000000-0005-0000-0000-00000E590000}"/>
    <cellStyle name="RowTitles-Col2 2 2 5 8" xfId="8824" xr:uid="{00000000-0005-0000-0000-00000F590000}"/>
    <cellStyle name="RowTitles-Col2 2 2 5_STUD aligned by INSTIT" xfId="5022" xr:uid="{00000000-0005-0000-0000-000010590000}"/>
    <cellStyle name="RowTitles-Col2 2 2 6" xfId="636" xr:uid="{00000000-0005-0000-0000-000011590000}"/>
    <cellStyle name="RowTitles-Col2 2 2 6 2" xfId="2724" xr:uid="{00000000-0005-0000-0000-000012590000}"/>
    <cellStyle name="RowTitles-Col2 2 2 6 2 2" xfId="12365" xr:uid="{00000000-0005-0000-0000-000013590000}"/>
    <cellStyle name="RowTitles-Col2 2 2 6 2 2 2" xfId="22765" xr:uid="{00000000-0005-0000-0000-000014590000}"/>
    <cellStyle name="RowTitles-Col2 2 2 6 2 2 3" xfId="31646" xr:uid="{00000000-0005-0000-0000-000015590000}"/>
    <cellStyle name="RowTitles-Col2 2 2 6 2 3" xfId="16012" xr:uid="{00000000-0005-0000-0000-000016590000}"/>
    <cellStyle name="RowTitles-Col2 2 2 6 2 3 2" xfId="28678" xr:uid="{00000000-0005-0000-0000-000017590000}"/>
    <cellStyle name="RowTitles-Col2 2 2 6 2 3 2 2" xfId="37465" xr:uid="{00000000-0005-0000-0000-000018590000}"/>
    <cellStyle name="RowTitles-Col2 2 2 6 2 4" xfId="6636" xr:uid="{00000000-0005-0000-0000-000019590000}"/>
    <cellStyle name="RowTitles-Col2 2 2 6 3" xfId="3446" xr:uid="{00000000-0005-0000-0000-00001A590000}"/>
    <cellStyle name="RowTitles-Col2 2 2 6 3 2" xfId="13080" xr:uid="{00000000-0005-0000-0000-00001B590000}"/>
    <cellStyle name="RowTitles-Col2 2 2 6 3 2 2" xfId="23449" xr:uid="{00000000-0005-0000-0000-00001C590000}"/>
    <cellStyle name="RowTitles-Col2 2 2 6 3 2 3" xfId="32284" xr:uid="{00000000-0005-0000-0000-00001D590000}"/>
    <cellStyle name="RowTitles-Col2 2 2 6 3 3" xfId="16690" xr:uid="{00000000-0005-0000-0000-00001E590000}"/>
    <cellStyle name="RowTitles-Col2 2 2 6 3 3 2" xfId="29356" xr:uid="{00000000-0005-0000-0000-00001F590000}"/>
    <cellStyle name="RowTitles-Col2 2 2 6 3 3 2 2" xfId="38139" xr:uid="{00000000-0005-0000-0000-000020590000}"/>
    <cellStyle name="RowTitles-Col2 2 2 6 3 4" xfId="8143" xr:uid="{00000000-0005-0000-0000-000021590000}"/>
    <cellStyle name="RowTitles-Col2 2 2 6 3 4 2" xfId="17859" xr:uid="{00000000-0005-0000-0000-000022590000}"/>
    <cellStyle name="RowTitles-Col2 2 2 6 4" xfId="7997" xr:uid="{00000000-0005-0000-0000-000023590000}"/>
    <cellStyle name="RowTitles-Col2 2 2 6 5" xfId="10432" xr:uid="{00000000-0005-0000-0000-000024590000}"/>
    <cellStyle name="RowTitles-Col2 2 2 6 5 2" xfId="20938" xr:uid="{00000000-0005-0000-0000-000025590000}"/>
    <cellStyle name="RowTitles-Col2 2 2 6 5 3" xfId="30461" xr:uid="{00000000-0005-0000-0000-000026590000}"/>
    <cellStyle name="RowTitles-Col2 2 2 7" xfId="925" xr:uid="{00000000-0005-0000-0000-000027590000}"/>
    <cellStyle name="RowTitles-Col2 2 2 7 2" xfId="2725" xr:uid="{00000000-0005-0000-0000-000028590000}"/>
    <cellStyle name="RowTitles-Col2 2 2 7 2 2" xfId="12366" xr:uid="{00000000-0005-0000-0000-000029590000}"/>
    <cellStyle name="RowTitles-Col2 2 2 7 2 2 2" xfId="22766" xr:uid="{00000000-0005-0000-0000-00002A590000}"/>
    <cellStyle name="RowTitles-Col2 2 2 7 2 2 3" xfId="31647" xr:uid="{00000000-0005-0000-0000-00002B590000}"/>
    <cellStyle name="RowTitles-Col2 2 2 7 2 3" xfId="16013" xr:uid="{00000000-0005-0000-0000-00002C590000}"/>
    <cellStyle name="RowTitles-Col2 2 2 7 2 3 2" xfId="28679" xr:uid="{00000000-0005-0000-0000-00002D590000}"/>
    <cellStyle name="RowTitles-Col2 2 2 7 2 3 2 2" xfId="37466" xr:uid="{00000000-0005-0000-0000-00002E590000}"/>
    <cellStyle name="RowTitles-Col2 2 2 7 2 4" xfId="6773" xr:uid="{00000000-0005-0000-0000-00002F590000}"/>
    <cellStyle name="RowTitles-Col2 2 2 7 3" xfId="3703" xr:uid="{00000000-0005-0000-0000-000030590000}"/>
    <cellStyle name="RowTitles-Col2 2 2 7 3 2" xfId="13330" xr:uid="{00000000-0005-0000-0000-000031590000}"/>
    <cellStyle name="RowTitles-Col2 2 2 7 3 2 2" xfId="23695" xr:uid="{00000000-0005-0000-0000-000032590000}"/>
    <cellStyle name="RowTitles-Col2 2 2 7 3 2 3" xfId="32464" xr:uid="{00000000-0005-0000-0000-000033590000}"/>
    <cellStyle name="RowTitles-Col2 2 2 7 3 3" xfId="16930" xr:uid="{00000000-0005-0000-0000-000034590000}"/>
    <cellStyle name="RowTitles-Col2 2 2 7 3 3 2" xfId="29596" xr:uid="{00000000-0005-0000-0000-000035590000}"/>
    <cellStyle name="RowTitles-Col2 2 2 7 3 3 2 2" xfId="38375" xr:uid="{00000000-0005-0000-0000-000036590000}"/>
    <cellStyle name="RowTitles-Col2 2 2 7 3 4" xfId="8279" xr:uid="{00000000-0005-0000-0000-000037590000}"/>
    <cellStyle name="RowTitles-Col2 2 2 7 3 4 2" xfId="19058" xr:uid="{00000000-0005-0000-0000-000038590000}"/>
    <cellStyle name="RowTitles-Col2 2 2 7 4" xfId="9070" xr:uid="{00000000-0005-0000-0000-000039590000}"/>
    <cellStyle name="RowTitles-Col2 2 2 7 5" xfId="14332" xr:uid="{00000000-0005-0000-0000-00003A590000}"/>
    <cellStyle name="RowTitles-Col2 2 2 7 5 2" xfId="27030" xr:uid="{00000000-0005-0000-0000-00003B590000}"/>
    <cellStyle name="RowTitles-Col2 2 2 7 5 2 2" xfId="35869" xr:uid="{00000000-0005-0000-0000-00003C590000}"/>
    <cellStyle name="RowTitles-Col2 2 2 7 6" xfId="5301" xr:uid="{00000000-0005-0000-0000-00003D590000}"/>
    <cellStyle name="RowTitles-Col2 2 2 7 6 2" xfId="20558" xr:uid="{00000000-0005-0000-0000-00003E590000}"/>
    <cellStyle name="RowTitles-Col2 2 2 8" xfId="600" xr:uid="{00000000-0005-0000-0000-00003F590000}"/>
    <cellStyle name="RowTitles-Col2 2 2 8 2" xfId="2726" xr:uid="{00000000-0005-0000-0000-000040590000}"/>
    <cellStyle name="RowTitles-Col2 2 2 8 2 2" xfId="12367" xr:uid="{00000000-0005-0000-0000-000041590000}"/>
    <cellStyle name="RowTitles-Col2 2 2 8 2 2 2" xfId="22767" xr:uid="{00000000-0005-0000-0000-000042590000}"/>
    <cellStyle name="RowTitles-Col2 2 2 8 2 2 3" xfId="31648" xr:uid="{00000000-0005-0000-0000-000043590000}"/>
    <cellStyle name="RowTitles-Col2 2 2 8 2 3" xfId="16014" xr:uid="{00000000-0005-0000-0000-000044590000}"/>
    <cellStyle name="RowTitles-Col2 2 2 8 2 3 2" xfId="28680" xr:uid="{00000000-0005-0000-0000-000045590000}"/>
    <cellStyle name="RowTitles-Col2 2 2 8 2 3 2 2" xfId="37467" xr:uid="{00000000-0005-0000-0000-000046590000}"/>
    <cellStyle name="RowTitles-Col2 2 2 8 2 4" xfId="7015" xr:uid="{00000000-0005-0000-0000-000047590000}"/>
    <cellStyle name="RowTitles-Col2 2 2 8 3" xfId="3416" xr:uid="{00000000-0005-0000-0000-000048590000}"/>
    <cellStyle name="RowTitles-Col2 2 2 8 3 2" xfId="13053" xr:uid="{00000000-0005-0000-0000-000049590000}"/>
    <cellStyle name="RowTitles-Col2 2 2 8 3 2 2" xfId="23422" xr:uid="{00000000-0005-0000-0000-00004A590000}"/>
    <cellStyle name="RowTitles-Col2 2 2 8 3 2 3" xfId="32267" xr:uid="{00000000-0005-0000-0000-00004B590000}"/>
    <cellStyle name="RowTitles-Col2 2 2 8 3 3" xfId="16665" xr:uid="{00000000-0005-0000-0000-00004C590000}"/>
    <cellStyle name="RowTitles-Col2 2 2 8 3 3 2" xfId="29331" xr:uid="{00000000-0005-0000-0000-00004D590000}"/>
    <cellStyle name="RowTitles-Col2 2 2 8 3 3 2 2" xfId="38114" xr:uid="{00000000-0005-0000-0000-00004E590000}"/>
    <cellStyle name="RowTitles-Col2 2 2 8 3 4" xfId="8523" xr:uid="{00000000-0005-0000-0000-00004F590000}"/>
    <cellStyle name="RowTitles-Col2 2 2 8 3 4 2" xfId="25000" xr:uid="{00000000-0005-0000-0000-000050590000}"/>
    <cellStyle name="RowTitles-Col2 2 2 8 4" xfId="9319" xr:uid="{00000000-0005-0000-0000-000051590000}"/>
    <cellStyle name="RowTitles-Col2 2 2 8 5" xfId="10401" xr:uid="{00000000-0005-0000-0000-000052590000}"/>
    <cellStyle name="RowTitles-Col2 2 2 8 5 2" xfId="20912" xr:uid="{00000000-0005-0000-0000-000053590000}"/>
    <cellStyle name="RowTitles-Col2 2 2 8 5 3" xfId="30445" xr:uid="{00000000-0005-0000-0000-000054590000}"/>
    <cellStyle name="RowTitles-Col2 2 2 8 6" xfId="10569" xr:uid="{00000000-0005-0000-0000-000055590000}"/>
    <cellStyle name="RowTitles-Col2 2 2 8 6 2" xfId="19705" xr:uid="{00000000-0005-0000-0000-000056590000}"/>
    <cellStyle name="RowTitles-Col2 2 2 8 6 2 2" xfId="33257" xr:uid="{00000000-0005-0000-0000-000057590000}"/>
    <cellStyle name="RowTitles-Col2 2 2 8 7" xfId="5483" xr:uid="{00000000-0005-0000-0000-000058590000}"/>
    <cellStyle name="RowTitles-Col2 2 2 8 7 2" xfId="18943" xr:uid="{00000000-0005-0000-0000-000059590000}"/>
    <cellStyle name="RowTitles-Col2 2 2 9" xfId="1170" xr:uid="{00000000-0005-0000-0000-00005A590000}"/>
    <cellStyle name="RowTitles-Col2 2 2 9 2" xfId="2727" xr:uid="{00000000-0005-0000-0000-00005B590000}"/>
    <cellStyle name="RowTitles-Col2 2 2 9 2 2" xfId="12368" xr:uid="{00000000-0005-0000-0000-00005C590000}"/>
    <cellStyle name="RowTitles-Col2 2 2 9 2 2 2" xfId="22768" xr:uid="{00000000-0005-0000-0000-00005D590000}"/>
    <cellStyle name="RowTitles-Col2 2 2 9 2 2 3" xfId="31649" xr:uid="{00000000-0005-0000-0000-00005E590000}"/>
    <cellStyle name="RowTitles-Col2 2 2 9 2 3" xfId="16015" xr:uid="{00000000-0005-0000-0000-00005F590000}"/>
    <cellStyle name="RowTitles-Col2 2 2 9 2 3 2" xfId="28681" xr:uid="{00000000-0005-0000-0000-000060590000}"/>
    <cellStyle name="RowTitles-Col2 2 2 9 2 3 2 2" xfId="37468" xr:uid="{00000000-0005-0000-0000-000061590000}"/>
    <cellStyle name="RowTitles-Col2 2 2 9 2 4" xfId="7534" xr:uid="{00000000-0005-0000-0000-000062590000}"/>
    <cellStyle name="RowTitles-Col2 2 2 9 3" xfId="3948" xr:uid="{00000000-0005-0000-0000-000063590000}"/>
    <cellStyle name="RowTitles-Col2 2 2 9 3 2" xfId="13570" xr:uid="{00000000-0005-0000-0000-000064590000}"/>
    <cellStyle name="RowTitles-Col2 2 2 9 3 2 2" xfId="23930" xr:uid="{00000000-0005-0000-0000-000065590000}"/>
    <cellStyle name="RowTitles-Col2 2 2 9 3 2 3" xfId="32640" xr:uid="{00000000-0005-0000-0000-000066590000}"/>
    <cellStyle name="RowTitles-Col2 2 2 9 3 3" xfId="17160" xr:uid="{00000000-0005-0000-0000-000067590000}"/>
    <cellStyle name="RowTitles-Col2 2 2 9 3 3 2" xfId="29826" xr:uid="{00000000-0005-0000-0000-000068590000}"/>
    <cellStyle name="RowTitles-Col2 2 2 9 3 3 2 2" xfId="38603" xr:uid="{00000000-0005-0000-0000-000069590000}"/>
    <cellStyle name="RowTitles-Col2 2 2 9 3 4" xfId="9857" xr:uid="{00000000-0005-0000-0000-00006A590000}"/>
    <cellStyle name="RowTitles-Col2 2 2 9 4" xfId="10841" xr:uid="{00000000-0005-0000-0000-00006B590000}"/>
    <cellStyle name="RowTitles-Col2 2 2 9 4 2" xfId="21288" xr:uid="{00000000-0005-0000-0000-00006C590000}"/>
    <cellStyle name="RowTitles-Col2 2 2 9 4 3" xfId="30655" xr:uid="{00000000-0005-0000-0000-00006D590000}"/>
    <cellStyle name="RowTitles-Col2 2 2 9 5" xfId="14548" xr:uid="{00000000-0005-0000-0000-00006E590000}"/>
    <cellStyle name="RowTitles-Col2 2 2 9 5 2" xfId="27239" xr:uid="{00000000-0005-0000-0000-00006F590000}"/>
    <cellStyle name="RowTitles-Col2 2 2 9 5 2 2" xfId="36074" xr:uid="{00000000-0005-0000-0000-000070590000}"/>
    <cellStyle name="RowTitles-Col2 2 2 9 6" xfId="5988" xr:uid="{00000000-0005-0000-0000-000071590000}"/>
    <cellStyle name="RowTitles-Col2 2 2 9 6 2" xfId="18308" xr:uid="{00000000-0005-0000-0000-000072590000}"/>
    <cellStyle name="RowTitles-Col2 2 2_STUD aligned by INSTIT" xfId="5015" xr:uid="{00000000-0005-0000-0000-000073590000}"/>
    <cellStyle name="RowTitles-Col2 2 3" xfId="324" xr:uid="{00000000-0005-0000-0000-000074590000}"/>
    <cellStyle name="RowTitles-Col2 2 3 10" xfId="2728" xr:uid="{00000000-0005-0000-0000-000075590000}"/>
    <cellStyle name="RowTitles-Col2 2 3 10 2" xfId="12369" xr:uid="{00000000-0005-0000-0000-000076590000}"/>
    <cellStyle name="RowTitles-Col2 2 3 10 2 2" xfId="22769" xr:uid="{00000000-0005-0000-0000-000077590000}"/>
    <cellStyle name="RowTitles-Col2 2 3 10 2 3" xfId="31650" xr:uid="{00000000-0005-0000-0000-000078590000}"/>
    <cellStyle name="RowTitles-Col2 2 3 10 3" xfId="16016" xr:uid="{00000000-0005-0000-0000-000079590000}"/>
    <cellStyle name="RowTitles-Col2 2 3 10 3 2" xfId="28682" xr:uid="{00000000-0005-0000-0000-00007A590000}"/>
    <cellStyle name="RowTitles-Col2 2 3 10 3 2 2" xfId="37469" xr:uid="{00000000-0005-0000-0000-00007B590000}"/>
    <cellStyle name="RowTitles-Col2 2 3 10 4" xfId="6328" xr:uid="{00000000-0005-0000-0000-00007C590000}"/>
    <cellStyle name="RowTitles-Col2 2 3 11" xfId="8953" xr:uid="{00000000-0005-0000-0000-00007D590000}"/>
    <cellStyle name="RowTitles-Col2 2 3 2" xfId="425" xr:uid="{00000000-0005-0000-0000-00007E590000}"/>
    <cellStyle name="RowTitles-Col2 2 3 2 2" xfId="781" xr:uid="{00000000-0005-0000-0000-00007F590000}"/>
    <cellStyle name="RowTitles-Col2 2 3 2 2 2" xfId="2730" xr:uid="{00000000-0005-0000-0000-000080590000}"/>
    <cellStyle name="RowTitles-Col2 2 3 2 2 2 2" xfId="12371" xr:uid="{00000000-0005-0000-0000-000081590000}"/>
    <cellStyle name="RowTitles-Col2 2 3 2 2 2 2 2" xfId="22771" xr:uid="{00000000-0005-0000-0000-000082590000}"/>
    <cellStyle name="RowTitles-Col2 2 3 2 2 2 2 3" xfId="31652" xr:uid="{00000000-0005-0000-0000-000083590000}"/>
    <cellStyle name="RowTitles-Col2 2 3 2 2 2 3" xfId="16018" xr:uid="{00000000-0005-0000-0000-000084590000}"/>
    <cellStyle name="RowTitles-Col2 2 3 2 2 2 3 2" xfId="28684" xr:uid="{00000000-0005-0000-0000-000085590000}"/>
    <cellStyle name="RowTitles-Col2 2 3 2 2 2 3 2 2" xfId="37471" xr:uid="{00000000-0005-0000-0000-000086590000}"/>
    <cellStyle name="RowTitles-Col2 2 3 2 2 2 4" xfId="6904" xr:uid="{00000000-0005-0000-0000-000087590000}"/>
    <cellStyle name="RowTitles-Col2 2 3 2 2 3" xfId="3562" xr:uid="{00000000-0005-0000-0000-000088590000}"/>
    <cellStyle name="RowTitles-Col2 2 3 2 2 3 2" xfId="13193" xr:uid="{00000000-0005-0000-0000-000089590000}"/>
    <cellStyle name="RowTitles-Col2 2 3 2 2 3 2 2" xfId="23561" xr:uid="{00000000-0005-0000-0000-00008A590000}"/>
    <cellStyle name="RowTitles-Col2 2 3 2 2 3 2 3" xfId="32361" xr:uid="{00000000-0005-0000-0000-00008B590000}"/>
    <cellStyle name="RowTitles-Col2 2 3 2 2 3 3" xfId="16803" xr:uid="{00000000-0005-0000-0000-00008C590000}"/>
    <cellStyle name="RowTitles-Col2 2 3 2 2 3 3 2" xfId="29469" xr:uid="{00000000-0005-0000-0000-00008D590000}"/>
    <cellStyle name="RowTitles-Col2 2 3 2 2 3 3 2 2" xfId="38249" xr:uid="{00000000-0005-0000-0000-00008E590000}"/>
    <cellStyle name="RowTitles-Col2 2 3 2 2 3 4" xfId="8411" xr:uid="{00000000-0005-0000-0000-00008F590000}"/>
    <cellStyle name="RowTitles-Col2 2 3 2 2 3 4 2" xfId="19060" xr:uid="{00000000-0005-0000-0000-000090590000}"/>
    <cellStyle name="RowTitles-Col2 2 3 2 2 4" xfId="9205" xr:uid="{00000000-0005-0000-0000-000091590000}"/>
    <cellStyle name="RowTitles-Col2 2 3 2 3" xfId="1060" xr:uid="{00000000-0005-0000-0000-000092590000}"/>
    <cellStyle name="RowTitles-Col2 2 3 2 3 2" xfId="2731" xr:uid="{00000000-0005-0000-0000-000093590000}"/>
    <cellStyle name="RowTitles-Col2 2 3 2 3 2 2" xfId="12372" xr:uid="{00000000-0005-0000-0000-000094590000}"/>
    <cellStyle name="RowTitles-Col2 2 3 2 3 2 2 2" xfId="22772" xr:uid="{00000000-0005-0000-0000-000095590000}"/>
    <cellStyle name="RowTitles-Col2 2 3 2 3 2 2 3" xfId="31653" xr:uid="{00000000-0005-0000-0000-000096590000}"/>
    <cellStyle name="RowTitles-Col2 2 3 2 3 2 3" xfId="16019" xr:uid="{00000000-0005-0000-0000-000097590000}"/>
    <cellStyle name="RowTitles-Col2 2 3 2 3 2 3 2" xfId="28685" xr:uid="{00000000-0005-0000-0000-000098590000}"/>
    <cellStyle name="RowTitles-Col2 2 3 2 3 2 3 2 2" xfId="37472" xr:uid="{00000000-0005-0000-0000-000099590000}"/>
    <cellStyle name="RowTitles-Col2 2 3 2 3 2 4" xfId="7125" xr:uid="{00000000-0005-0000-0000-00009A590000}"/>
    <cellStyle name="RowTitles-Col2 2 3 2 3 3" xfId="3838" xr:uid="{00000000-0005-0000-0000-00009B590000}"/>
    <cellStyle name="RowTitles-Col2 2 3 2 3 3 2" xfId="13464" xr:uid="{00000000-0005-0000-0000-00009C590000}"/>
    <cellStyle name="RowTitles-Col2 2 3 2 3 3 2 2" xfId="23825" xr:uid="{00000000-0005-0000-0000-00009D590000}"/>
    <cellStyle name="RowTitles-Col2 2 3 2 3 3 2 3" xfId="32554" xr:uid="{00000000-0005-0000-0000-00009E590000}"/>
    <cellStyle name="RowTitles-Col2 2 3 2 3 3 3" xfId="17058" xr:uid="{00000000-0005-0000-0000-00009F590000}"/>
    <cellStyle name="RowTitles-Col2 2 3 2 3 3 3 2" xfId="29724" xr:uid="{00000000-0005-0000-0000-0000A0590000}"/>
    <cellStyle name="RowTitles-Col2 2 3 2 3 3 3 2 2" xfId="38502" xr:uid="{00000000-0005-0000-0000-0000A1590000}"/>
    <cellStyle name="RowTitles-Col2 2 3 2 3 3 4" xfId="8633" xr:uid="{00000000-0005-0000-0000-0000A2590000}"/>
    <cellStyle name="RowTitles-Col2 2 3 2 3 3 4 2" xfId="26155" xr:uid="{00000000-0005-0000-0000-0000A3590000}"/>
    <cellStyle name="RowTitles-Col2 2 3 2 3 4" xfId="9429" xr:uid="{00000000-0005-0000-0000-0000A4590000}"/>
    <cellStyle name="RowTitles-Col2 2 3 2 3 5" xfId="10776" xr:uid="{00000000-0005-0000-0000-0000A5590000}"/>
    <cellStyle name="RowTitles-Col2 2 3 2 3 5 2" xfId="21241" xr:uid="{00000000-0005-0000-0000-0000A6590000}"/>
    <cellStyle name="RowTitles-Col2 2 3 2 3 5 3" xfId="30633" xr:uid="{00000000-0005-0000-0000-0000A7590000}"/>
    <cellStyle name="RowTitles-Col2 2 3 2 3 6" xfId="14461" xr:uid="{00000000-0005-0000-0000-0000A8590000}"/>
    <cellStyle name="RowTitles-Col2 2 3 2 3 6 2" xfId="27154" xr:uid="{00000000-0005-0000-0000-0000A9590000}"/>
    <cellStyle name="RowTitles-Col2 2 3 2 3 6 2 2" xfId="35991" xr:uid="{00000000-0005-0000-0000-0000AA590000}"/>
    <cellStyle name="RowTitles-Col2 2 3 2 3 7" xfId="5584" xr:uid="{00000000-0005-0000-0000-0000AB590000}"/>
    <cellStyle name="RowTitles-Col2 2 3 2 3 7 2" xfId="26819" xr:uid="{00000000-0005-0000-0000-0000AC590000}"/>
    <cellStyle name="RowTitles-Col2 2 3 2 4" xfId="1293" xr:uid="{00000000-0005-0000-0000-0000AD590000}"/>
    <cellStyle name="RowTitles-Col2 2 3 2 4 2" xfId="2732" xr:uid="{00000000-0005-0000-0000-0000AE590000}"/>
    <cellStyle name="RowTitles-Col2 2 3 2 4 2 2" xfId="12373" xr:uid="{00000000-0005-0000-0000-0000AF590000}"/>
    <cellStyle name="RowTitles-Col2 2 3 2 4 2 2 2" xfId="22773" xr:uid="{00000000-0005-0000-0000-0000B0590000}"/>
    <cellStyle name="RowTitles-Col2 2 3 2 4 2 2 3" xfId="31654" xr:uid="{00000000-0005-0000-0000-0000B1590000}"/>
    <cellStyle name="RowTitles-Col2 2 3 2 4 2 3" xfId="16020" xr:uid="{00000000-0005-0000-0000-0000B2590000}"/>
    <cellStyle name="RowTitles-Col2 2 3 2 4 2 3 2" xfId="28686" xr:uid="{00000000-0005-0000-0000-0000B3590000}"/>
    <cellStyle name="RowTitles-Col2 2 3 2 4 2 3 2 2" xfId="37473" xr:uid="{00000000-0005-0000-0000-0000B4590000}"/>
    <cellStyle name="RowTitles-Col2 2 3 2 4 2 4" xfId="7535" xr:uid="{00000000-0005-0000-0000-0000B5590000}"/>
    <cellStyle name="RowTitles-Col2 2 3 2 4 3" xfId="4071" xr:uid="{00000000-0005-0000-0000-0000B6590000}"/>
    <cellStyle name="RowTitles-Col2 2 3 2 4 3 2" xfId="13693" xr:uid="{00000000-0005-0000-0000-0000B7590000}"/>
    <cellStyle name="RowTitles-Col2 2 3 2 4 3 2 2" xfId="24045" xr:uid="{00000000-0005-0000-0000-0000B8590000}"/>
    <cellStyle name="RowTitles-Col2 2 3 2 4 3 2 3" xfId="32726" xr:uid="{00000000-0005-0000-0000-0000B9590000}"/>
    <cellStyle name="RowTitles-Col2 2 3 2 4 3 3" xfId="17271" xr:uid="{00000000-0005-0000-0000-0000BA590000}"/>
    <cellStyle name="RowTitles-Col2 2 3 2 4 3 3 2" xfId="29937" xr:uid="{00000000-0005-0000-0000-0000BB590000}"/>
    <cellStyle name="RowTitles-Col2 2 3 2 4 3 3 2 2" xfId="38714" xr:uid="{00000000-0005-0000-0000-0000BC590000}"/>
    <cellStyle name="RowTitles-Col2 2 3 2 4 3 4" xfId="9858" xr:uid="{00000000-0005-0000-0000-0000BD590000}"/>
    <cellStyle name="RowTitles-Col2 2 3 2 4 4" xfId="10964" xr:uid="{00000000-0005-0000-0000-0000BE590000}"/>
    <cellStyle name="RowTitles-Col2 2 3 2 4 4 2" xfId="21404" xr:uid="{00000000-0005-0000-0000-0000BF590000}"/>
    <cellStyle name="RowTitles-Col2 2 3 2 4 4 3" xfId="30741" xr:uid="{00000000-0005-0000-0000-0000C0590000}"/>
    <cellStyle name="RowTitles-Col2 2 3 2 4 5" xfId="14671" xr:uid="{00000000-0005-0000-0000-0000C1590000}"/>
    <cellStyle name="RowTitles-Col2 2 3 2 4 5 2" xfId="27356" xr:uid="{00000000-0005-0000-0000-0000C2590000}"/>
    <cellStyle name="RowTitles-Col2 2 3 2 4 5 2 2" xfId="36185" xr:uid="{00000000-0005-0000-0000-0000C3590000}"/>
    <cellStyle name="RowTitles-Col2 2 3 2 4 6" xfId="5989" xr:uid="{00000000-0005-0000-0000-0000C4590000}"/>
    <cellStyle name="RowTitles-Col2 2 3 2 4 6 2" xfId="25873" xr:uid="{00000000-0005-0000-0000-0000C5590000}"/>
    <cellStyle name="RowTitles-Col2 2 3 2 5" xfId="1509" xr:uid="{00000000-0005-0000-0000-0000C6590000}"/>
    <cellStyle name="RowTitles-Col2 2 3 2 5 2" xfId="2733" xr:uid="{00000000-0005-0000-0000-0000C7590000}"/>
    <cellStyle name="RowTitles-Col2 2 3 2 5 2 2" xfId="12374" xr:uid="{00000000-0005-0000-0000-0000C8590000}"/>
    <cellStyle name="RowTitles-Col2 2 3 2 5 2 2 2" xfId="22774" xr:uid="{00000000-0005-0000-0000-0000C9590000}"/>
    <cellStyle name="RowTitles-Col2 2 3 2 5 2 2 3" xfId="31655" xr:uid="{00000000-0005-0000-0000-0000CA590000}"/>
    <cellStyle name="RowTitles-Col2 2 3 2 5 2 3" xfId="16021" xr:uid="{00000000-0005-0000-0000-0000CB590000}"/>
    <cellStyle name="RowTitles-Col2 2 3 2 5 2 3 2" xfId="28687" xr:uid="{00000000-0005-0000-0000-0000CC590000}"/>
    <cellStyle name="RowTitles-Col2 2 3 2 5 2 3 2 2" xfId="37474" xr:uid="{00000000-0005-0000-0000-0000CD590000}"/>
    <cellStyle name="RowTitles-Col2 2 3 2 5 2 4" xfId="7536" xr:uid="{00000000-0005-0000-0000-0000CE590000}"/>
    <cellStyle name="RowTitles-Col2 2 3 2 5 3" xfId="4287" xr:uid="{00000000-0005-0000-0000-0000CF590000}"/>
    <cellStyle name="RowTitles-Col2 2 3 2 5 3 2" xfId="13909" xr:uid="{00000000-0005-0000-0000-0000D0590000}"/>
    <cellStyle name="RowTitles-Col2 2 3 2 5 3 2 2" xfId="24251" xr:uid="{00000000-0005-0000-0000-0000D1590000}"/>
    <cellStyle name="RowTitles-Col2 2 3 2 5 3 2 3" xfId="32887" xr:uid="{00000000-0005-0000-0000-0000D2590000}"/>
    <cellStyle name="RowTitles-Col2 2 3 2 5 3 3" xfId="17469" xr:uid="{00000000-0005-0000-0000-0000D3590000}"/>
    <cellStyle name="RowTitles-Col2 2 3 2 5 3 3 2" xfId="30135" xr:uid="{00000000-0005-0000-0000-0000D4590000}"/>
    <cellStyle name="RowTitles-Col2 2 3 2 5 3 3 2 2" xfId="38912" xr:uid="{00000000-0005-0000-0000-0000D5590000}"/>
    <cellStyle name="RowTitles-Col2 2 3 2 5 3 4" xfId="9859" xr:uid="{00000000-0005-0000-0000-0000D6590000}"/>
    <cellStyle name="RowTitles-Col2 2 3 2 5 4" xfId="11180" xr:uid="{00000000-0005-0000-0000-0000D7590000}"/>
    <cellStyle name="RowTitles-Col2 2 3 2 5 4 2" xfId="21611" xr:uid="{00000000-0005-0000-0000-0000D8590000}"/>
    <cellStyle name="RowTitles-Col2 2 3 2 5 4 3" xfId="30902" xr:uid="{00000000-0005-0000-0000-0000D9590000}"/>
    <cellStyle name="RowTitles-Col2 2 3 2 5 5" xfId="14887" xr:uid="{00000000-0005-0000-0000-0000DA590000}"/>
    <cellStyle name="RowTitles-Col2 2 3 2 5 5 2" xfId="27564" xr:uid="{00000000-0005-0000-0000-0000DB590000}"/>
    <cellStyle name="RowTitles-Col2 2 3 2 5 5 2 2" xfId="36383" xr:uid="{00000000-0005-0000-0000-0000DC590000}"/>
    <cellStyle name="RowTitles-Col2 2 3 2 5 6" xfId="5990" xr:uid="{00000000-0005-0000-0000-0000DD590000}"/>
    <cellStyle name="RowTitles-Col2 2 3 2 5 6 2" xfId="18560" xr:uid="{00000000-0005-0000-0000-0000DE590000}"/>
    <cellStyle name="RowTitles-Col2 2 3 2 6" xfId="1711" xr:uid="{00000000-0005-0000-0000-0000DF590000}"/>
    <cellStyle name="RowTitles-Col2 2 3 2 6 2" xfId="2734" xr:uid="{00000000-0005-0000-0000-0000E0590000}"/>
    <cellStyle name="RowTitles-Col2 2 3 2 6 2 2" xfId="12375" xr:uid="{00000000-0005-0000-0000-0000E1590000}"/>
    <cellStyle name="RowTitles-Col2 2 3 2 6 2 2 2" xfId="22775" xr:uid="{00000000-0005-0000-0000-0000E2590000}"/>
    <cellStyle name="RowTitles-Col2 2 3 2 6 2 2 3" xfId="31656" xr:uid="{00000000-0005-0000-0000-0000E3590000}"/>
    <cellStyle name="RowTitles-Col2 2 3 2 6 2 3" xfId="16022" xr:uid="{00000000-0005-0000-0000-0000E4590000}"/>
    <cellStyle name="RowTitles-Col2 2 3 2 6 2 3 2" xfId="28688" xr:uid="{00000000-0005-0000-0000-0000E5590000}"/>
    <cellStyle name="RowTitles-Col2 2 3 2 6 2 3 2 2" xfId="37475" xr:uid="{00000000-0005-0000-0000-0000E6590000}"/>
    <cellStyle name="RowTitles-Col2 2 3 2 6 2 4" xfId="7537" xr:uid="{00000000-0005-0000-0000-0000E7590000}"/>
    <cellStyle name="RowTitles-Col2 2 3 2 6 3" xfId="4489" xr:uid="{00000000-0005-0000-0000-0000E8590000}"/>
    <cellStyle name="RowTitles-Col2 2 3 2 6 3 2" xfId="14111" xr:uid="{00000000-0005-0000-0000-0000E9590000}"/>
    <cellStyle name="RowTitles-Col2 2 3 2 6 3 2 2" xfId="24443" xr:uid="{00000000-0005-0000-0000-0000EA590000}"/>
    <cellStyle name="RowTitles-Col2 2 3 2 6 3 2 3" xfId="33039" xr:uid="{00000000-0005-0000-0000-0000EB590000}"/>
    <cellStyle name="RowTitles-Col2 2 3 2 6 3 3" xfId="17656" xr:uid="{00000000-0005-0000-0000-0000EC590000}"/>
    <cellStyle name="RowTitles-Col2 2 3 2 6 3 3 2" xfId="30322" xr:uid="{00000000-0005-0000-0000-0000ED590000}"/>
    <cellStyle name="RowTitles-Col2 2 3 2 6 3 3 2 2" xfId="39099" xr:uid="{00000000-0005-0000-0000-0000EE590000}"/>
    <cellStyle name="RowTitles-Col2 2 3 2 6 3 4" xfId="9860" xr:uid="{00000000-0005-0000-0000-0000EF590000}"/>
    <cellStyle name="RowTitles-Col2 2 3 2 6 4" xfId="11382" xr:uid="{00000000-0005-0000-0000-0000F0590000}"/>
    <cellStyle name="RowTitles-Col2 2 3 2 6 4 2" xfId="21807" xr:uid="{00000000-0005-0000-0000-0000F1590000}"/>
    <cellStyle name="RowTitles-Col2 2 3 2 6 4 3" xfId="31054" xr:uid="{00000000-0005-0000-0000-0000F2590000}"/>
    <cellStyle name="RowTitles-Col2 2 3 2 6 5" xfId="15089" xr:uid="{00000000-0005-0000-0000-0000F3590000}"/>
    <cellStyle name="RowTitles-Col2 2 3 2 6 5 2" xfId="27758" xr:uid="{00000000-0005-0000-0000-0000F4590000}"/>
    <cellStyle name="RowTitles-Col2 2 3 2 6 5 2 2" xfId="36570" xr:uid="{00000000-0005-0000-0000-0000F5590000}"/>
    <cellStyle name="RowTitles-Col2 2 3 2 6 6" xfId="5991" xr:uid="{00000000-0005-0000-0000-0000F6590000}"/>
    <cellStyle name="RowTitles-Col2 2 3 2 6 6 2" xfId="20297" xr:uid="{00000000-0005-0000-0000-0000F7590000}"/>
    <cellStyle name="RowTitles-Col2 2 3 2 7" xfId="2729" xr:uid="{00000000-0005-0000-0000-0000F8590000}"/>
    <cellStyle name="RowTitles-Col2 2 3 2 7 2" xfId="12370" xr:uid="{00000000-0005-0000-0000-0000F9590000}"/>
    <cellStyle name="RowTitles-Col2 2 3 2 7 2 2" xfId="22770" xr:uid="{00000000-0005-0000-0000-0000FA590000}"/>
    <cellStyle name="RowTitles-Col2 2 3 2 7 2 3" xfId="31651" xr:uid="{00000000-0005-0000-0000-0000FB590000}"/>
    <cellStyle name="RowTitles-Col2 2 3 2 7 3" xfId="16017" xr:uid="{00000000-0005-0000-0000-0000FC590000}"/>
    <cellStyle name="RowTitles-Col2 2 3 2 7 3 2" xfId="28683" xr:uid="{00000000-0005-0000-0000-0000FD590000}"/>
    <cellStyle name="RowTitles-Col2 2 3 2 7 3 2 2" xfId="37470" xr:uid="{00000000-0005-0000-0000-0000FE590000}"/>
    <cellStyle name="RowTitles-Col2 2 3 2 7 4" xfId="6466" xr:uid="{00000000-0005-0000-0000-0000FF590000}"/>
    <cellStyle name="RowTitles-Col2 2 3 2 8" xfId="8881" xr:uid="{00000000-0005-0000-0000-0000005A0000}"/>
    <cellStyle name="RowTitles-Col2 2 3 2_STUD aligned by INSTIT" xfId="5024" xr:uid="{00000000-0005-0000-0000-0000015A0000}"/>
    <cellStyle name="RowTitles-Col2 2 3 3" xfId="487" xr:uid="{00000000-0005-0000-0000-0000025A0000}"/>
    <cellStyle name="RowTitles-Col2 2 3 3 2" xfId="843" xr:uid="{00000000-0005-0000-0000-0000035A0000}"/>
    <cellStyle name="RowTitles-Col2 2 3 3 2 2" xfId="2736" xr:uid="{00000000-0005-0000-0000-0000045A0000}"/>
    <cellStyle name="RowTitles-Col2 2 3 3 2 2 2" xfId="12377" xr:uid="{00000000-0005-0000-0000-0000055A0000}"/>
    <cellStyle name="RowTitles-Col2 2 3 3 2 2 2 2" xfId="22777" xr:uid="{00000000-0005-0000-0000-0000065A0000}"/>
    <cellStyle name="RowTitles-Col2 2 3 3 2 2 2 3" xfId="31658" xr:uid="{00000000-0005-0000-0000-0000075A0000}"/>
    <cellStyle name="RowTitles-Col2 2 3 3 2 2 3" xfId="16024" xr:uid="{00000000-0005-0000-0000-0000085A0000}"/>
    <cellStyle name="RowTitles-Col2 2 3 3 2 2 3 2" xfId="28690" xr:uid="{00000000-0005-0000-0000-0000095A0000}"/>
    <cellStyle name="RowTitles-Col2 2 3 3 2 2 3 2 2" xfId="37477" xr:uid="{00000000-0005-0000-0000-00000A5A0000}"/>
    <cellStyle name="RowTitles-Col2 2 3 3 2 2 4" xfId="6787" xr:uid="{00000000-0005-0000-0000-00000B5A0000}"/>
    <cellStyle name="RowTitles-Col2 2 3 3 2 3" xfId="3624" xr:uid="{00000000-0005-0000-0000-00000C5A0000}"/>
    <cellStyle name="RowTitles-Col2 2 3 3 2 3 2" xfId="13252" xr:uid="{00000000-0005-0000-0000-00000D5A0000}"/>
    <cellStyle name="RowTitles-Col2 2 3 3 2 3 2 2" xfId="23619" xr:uid="{00000000-0005-0000-0000-00000E5A0000}"/>
    <cellStyle name="RowTitles-Col2 2 3 3 2 3 2 3" xfId="32403" xr:uid="{00000000-0005-0000-0000-00000F5A0000}"/>
    <cellStyle name="RowTitles-Col2 2 3 3 2 3 3" xfId="16858" xr:uid="{00000000-0005-0000-0000-0000105A0000}"/>
    <cellStyle name="RowTitles-Col2 2 3 3 2 3 3 2" xfId="29524" xr:uid="{00000000-0005-0000-0000-0000115A0000}"/>
    <cellStyle name="RowTitles-Col2 2 3 3 2 3 3 2 2" xfId="38304" xr:uid="{00000000-0005-0000-0000-0000125A0000}"/>
    <cellStyle name="RowTitles-Col2 2 3 3 2 3 4" xfId="8293" xr:uid="{00000000-0005-0000-0000-0000135A0000}"/>
    <cellStyle name="RowTitles-Col2 2 3 3 2 3 4 2" xfId="19477" xr:uid="{00000000-0005-0000-0000-0000145A0000}"/>
    <cellStyle name="RowTitles-Col2 2 3 3 2 4" xfId="9085" xr:uid="{00000000-0005-0000-0000-0000155A0000}"/>
    <cellStyle name="RowTitles-Col2 2 3 3 2 5" xfId="10597" xr:uid="{00000000-0005-0000-0000-0000165A0000}"/>
    <cellStyle name="RowTitles-Col2 2 3 3 2 5 2" xfId="21081" xr:uid="{00000000-0005-0000-0000-0000175A0000}"/>
    <cellStyle name="RowTitles-Col2 2 3 3 2 5 3" xfId="30532" xr:uid="{00000000-0005-0000-0000-0000185A0000}"/>
    <cellStyle name="RowTitles-Col2 2 3 3 2 6" xfId="14258" xr:uid="{00000000-0005-0000-0000-0000195A0000}"/>
    <cellStyle name="RowTitles-Col2 2 3 3 2 6 2" xfId="26959" xr:uid="{00000000-0005-0000-0000-00001A5A0000}"/>
    <cellStyle name="RowTitles-Col2 2 3 3 2 6 2 2" xfId="35802" xr:uid="{00000000-0005-0000-0000-00001B5A0000}"/>
    <cellStyle name="RowTitles-Col2 2 3 3 2 7" xfId="5315" xr:uid="{00000000-0005-0000-0000-00001C5A0000}"/>
    <cellStyle name="RowTitles-Col2 2 3 3 2 7 2" xfId="20706" xr:uid="{00000000-0005-0000-0000-00001D5A0000}"/>
    <cellStyle name="RowTitles-Col2 2 3 3 3" xfId="1122" xr:uid="{00000000-0005-0000-0000-00001E5A0000}"/>
    <cellStyle name="RowTitles-Col2 2 3 3 3 2" xfId="2737" xr:uid="{00000000-0005-0000-0000-00001F5A0000}"/>
    <cellStyle name="RowTitles-Col2 2 3 3 3 2 2" xfId="12378" xr:uid="{00000000-0005-0000-0000-0000205A0000}"/>
    <cellStyle name="RowTitles-Col2 2 3 3 3 2 2 2" xfId="22778" xr:uid="{00000000-0005-0000-0000-0000215A0000}"/>
    <cellStyle name="RowTitles-Col2 2 3 3 3 2 2 3" xfId="31659" xr:uid="{00000000-0005-0000-0000-0000225A0000}"/>
    <cellStyle name="RowTitles-Col2 2 3 3 3 2 3" xfId="16025" xr:uid="{00000000-0005-0000-0000-0000235A0000}"/>
    <cellStyle name="RowTitles-Col2 2 3 3 3 2 3 2" xfId="28691" xr:uid="{00000000-0005-0000-0000-0000245A0000}"/>
    <cellStyle name="RowTitles-Col2 2 3 3 3 2 3 2 2" xfId="37478" xr:uid="{00000000-0005-0000-0000-0000255A0000}"/>
    <cellStyle name="RowTitles-Col2 2 3 3 3 2 4" xfId="6961" xr:uid="{00000000-0005-0000-0000-0000265A0000}"/>
    <cellStyle name="RowTitles-Col2 2 3 3 3 3" xfId="3900" xr:uid="{00000000-0005-0000-0000-0000275A0000}"/>
    <cellStyle name="RowTitles-Col2 2 3 3 3 3 2" xfId="13523" xr:uid="{00000000-0005-0000-0000-0000285A0000}"/>
    <cellStyle name="RowTitles-Col2 2 3 3 3 3 2 2" xfId="23883" xr:uid="{00000000-0005-0000-0000-0000295A0000}"/>
    <cellStyle name="RowTitles-Col2 2 3 3 3 3 2 3" xfId="32596" xr:uid="{00000000-0005-0000-0000-00002A5A0000}"/>
    <cellStyle name="RowTitles-Col2 2 3 3 3 3 3" xfId="17113" xr:uid="{00000000-0005-0000-0000-00002B5A0000}"/>
    <cellStyle name="RowTitles-Col2 2 3 3 3 3 3 2" xfId="29779" xr:uid="{00000000-0005-0000-0000-00002C5A0000}"/>
    <cellStyle name="RowTitles-Col2 2 3 3 3 3 3 2 2" xfId="38557" xr:uid="{00000000-0005-0000-0000-00002D5A0000}"/>
    <cellStyle name="RowTitles-Col2 2 3 3 3 3 4" xfId="8469" xr:uid="{00000000-0005-0000-0000-00002E5A0000}"/>
    <cellStyle name="RowTitles-Col2 2 3 3 3 3 4 2" xfId="26379" xr:uid="{00000000-0005-0000-0000-00002F5A0000}"/>
    <cellStyle name="RowTitles-Col2 2 3 3 3 4" xfId="9264" xr:uid="{00000000-0005-0000-0000-0000305A0000}"/>
    <cellStyle name="RowTitles-Col2 2 3 3 4" xfId="1351" xr:uid="{00000000-0005-0000-0000-0000315A0000}"/>
    <cellStyle name="RowTitles-Col2 2 3 3 4 2" xfId="2738" xr:uid="{00000000-0005-0000-0000-0000325A0000}"/>
    <cellStyle name="RowTitles-Col2 2 3 3 4 2 2" xfId="12379" xr:uid="{00000000-0005-0000-0000-0000335A0000}"/>
    <cellStyle name="RowTitles-Col2 2 3 3 4 2 2 2" xfId="22779" xr:uid="{00000000-0005-0000-0000-0000345A0000}"/>
    <cellStyle name="RowTitles-Col2 2 3 3 4 2 2 3" xfId="31660" xr:uid="{00000000-0005-0000-0000-0000355A0000}"/>
    <cellStyle name="RowTitles-Col2 2 3 3 4 2 3" xfId="16026" xr:uid="{00000000-0005-0000-0000-0000365A0000}"/>
    <cellStyle name="RowTitles-Col2 2 3 3 4 2 3 2" xfId="28692" xr:uid="{00000000-0005-0000-0000-0000375A0000}"/>
    <cellStyle name="RowTitles-Col2 2 3 3 4 2 3 2 2" xfId="37479" xr:uid="{00000000-0005-0000-0000-0000385A0000}"/>
    <cellStyle name="RowTitles-Col2 2 3 3 4 2 4" xfId="7538" xr:uid="{00000000-0005-0000-0000-0000395A0000}"/>
    <cellStyle name="RowTitles-Col2 2 3 3 4 3" xfId="4129" xr:uid="{00000000-0005-0000-0000-00003A5A0000}"/>
    <cellStyle name="RowTitles-Col2 2 3 3 4 3 2" xfId="13751" xr:uid="{00000000-0005-0000-0000-00003B5A0000}"/>
    <cellStyle name="RowTitles-Col2 2 3 3 4 3 2 2" xfId="24101" xr:uid="{00000000-0005-0000-0000-00003C5A0000}"/>
    <cellStyle name="RowTitles-Col2 2 3 3 4 3 2 3" xfId="32768" xr:uid="{00000000-0005-0000-0000-00003D5A0000}"/>
    <cellStyle name="RowTitles-Col2 2 3 3 4 3 3" xfId="17326" xr:uid="{00000000-0005-0000-0000-00003E5A0000}"/>
    <cellStyle name="RowTitles-Col2 2 3 3 4 3 3 2" xfId="29992" xr:uid="{00000000-0005-0000-0000-00003F5A0000}"/>
    <cellStyle name="RowTitles-Col2 2 3 3 4 3 3 2 2" xfId="38769" xr:uid="{00000000-0005-0000-0000-0000405A0000}"/>
    <cellStyle name="RowTitles-Col2 2 3 3 4 3 4" xfId="9861" xr:uid="{00000000-0005-0000-0000-0000415A0000}"/>
    <cellStyle name="RowTitles-Col2 2 3 3 4 4" xfId="11022" xr:uid="{00000000-0005-0000-0000-0000425A0000}"/>
    <cellStyle name="RowTitles-Col2 2 3 3 4 4 2" xfId="21459" xr:uid="{00000000-0005-0000-0000-0000435A0000}"/>
    <cellStyle name="RowTitles-Col2 2 3 3 4 4 3" xfId="30783" xr:uid="{00000000-0005-0000-0000-0000445A0000}"/>
    <cellStyle name="RowTitles-Col2 2 3 3 4 5" xfId="14729" xr:uid="{00000000-0005-0000-0000-0000455A0000}"/>
    <cellStyle name="RowTitles-Col2 2 3 3 4 5 2" xfId="27412" xr:uid="{00000000-0005-0000-0000-0000465A0000}"/>
    <cellStyle name="RowTitles-Col2 2 3 3 4 5 2 2" xfId="36240" xr:uid="{00000000-0005-0000-0000-0000475A0000}"/>
    <cellStyle name="RowTitles-Col2 2 3 3 4 6" xfId="5992" xr:uid="{00000000-0005-0000-0000-0000485A0000}"/>
    <cellStyle name="RowTitles-Col2 2 3 3 4 6 2" xfId="18079" xr:uid="{00000000-0005-0000-0000-0000495A0000}"/>
    <cellStyle name="RowTitles-Col2 2 3 3 5" xfId="1567" xr:uid="{00000000-0005-0000-0000-00004A5A0000}"/>
    <cellStyle name="RowTitles-Col2 2 3 3 5 2" xfId="2739" xr:uid="{00000000-0005-0000-0000-00004B5A0000}"/>
    <cellStyle name="RowTitles-Col2 2 3 3 5 2 2" xfId="12380" xr:uid="{00000000-0005-0000-0000-00004C5A0000}"/>
    <cellStyle name="RowTitles-Col2 2 3 3 5 2 2 2" xfId="22780" xr:uid="{00000000-0005-0000-0000-00004D5A0000}"/>
    <cellStyle name="RowTitles-Col2 2 3 3 5 2 2 3" xfId="31661" xr:uid="{00000000-0005-0000-0000-00004E5A0000}"/>
    <cellStyle name="RowTitles-Col2 2 3 3 5 2 3" xfId="16027" xr:uid="{00000000-0005-0000-0000-00004F5A0000}"/>
    <cellStyle name="RowTitles-Col2 2 3 3 5 2 3 2" xfId="28693" xr:uid="{00000000-0005-0000-0000-0000505A0000}"/>
    <cellStyle name="RowTitles-Col2 2 3 3 5 2 3 2 2" xfId="37480" xr:uid="{00000000-0005-0000-0000-0000515A0000}"/>
    <cellStyle name="RowTitles-Col2 2 3 3 5 2 4" xfId="7539" xr:uid="{00000000-0005-0000-0000-0000525A0000}"/>
    <cellStyle name="RowTitles-Col2 2 3 3 5 3" xfId="4345" xr:uid="{00000000-0005-0000-0000-0000535A0000}"/>
    <cellStyle name="RowTitles-Col2 2 3 3 5 3 2" xfId="13967" xr:uid="{00000000-0005-0000-0000-0000545A0000}"/>
    <cellStyle name="RowTitles-Col2 2 3 3 5 3 2 2" xfId="24306" xr:uid="{00000000-0005-0000-0000-0000555A0000}"/>
    <cellStyle name="RowTitles-Col2 2 3 3 5 3 2 3" xfId="32929" xr:uid="{00000000-0005-0000-0000-0000565A0000}"/>
    <cellStyle name="RowTitles-Col2 2 3 3 5 3 3" xfId="17524" xr:uid="{00000000-0005-0000-0000-0000575A0000}"/>
    <cellStyle name="RowTitles-Col2 2 3 3 5 3 3 2" xfId="30190" xr:uid="{00000000-0005-0000-0000-0000585A0000}"/>
    <cellStyle name="RowTitles-Col2 2 3 3 5 3 3 2 2" xfId="38967" xr:uid="{00000000-0005-0000-0000-0000595A0000}"/>
    <cellStyle name="RowTitles-Col2 2 3 3 5 3 4" xfId="9862" xr:uid="{00000000-0005-0000-0000-00005A5A0000}"/>
    <cellStyle name="RowTitles-Col2 2 3 3 5 4" xfId="11238" xr:uid="{00000000-0005-0000-0000-00005B5A0000}"/>
    <cellStyle name="RowTitles-Col2 2 3 3 5 4 2" xfId="21667" xr:uid="{00000000-0005-0000-0000-00005C5A0000}"/>
    <cellStyle name="RowTitles-Col2 2 3 3 5 4 3" xfId="30944" xr:uid="{00000000-0005-0000-0000-00005D5A0000}"/>
    <cellStyle name="RowTitles-Col2 2 3 3 5 5" xfId="14945" xr:uid="{00000000-0005-0000-0000-00005E5A0000}"/>
    <cellStyle name="RowTitles-Col2 2 3 3 5 5 2" xfId="27619" xr:uid="{00000000-0005-0000-0000-00005F5A0000}"/>
    <cellStyle name="RowTitles-Col2 2 3 3 5 5 2 2" xfId="36438" xr:uid="{00000000-0005-0000-0000-0000605A0000}"/>
    <cellStyle name="RowTitles-Col2 2 3 3 5 6" xfId="5993" xr:uid="{00000000-0005-0000-0000-0000615A0000}"/>
    <cellStyle name="RowTitles-Col2 2 3 3 5 6 2" xfId="25726" xr:uid="{00000000-0005-0000-0000-0000625A0000}"/>
    <cellStyle name="RowTitles-Col2 2 3 3 6" xfId="1769" xr:uid="{00000000-0005-0000-0000-0000635A0000}"/>
    <cellStyle name="RowTitles-Col2 2 3 3 6 2" xfId="2740" xr:uid="{00000000-0005-0000-0000-0000645A0000}"/>
    <cellStyle name="RowTitles-Col2 2 3 3 6 2 2" xfId="12381" xr:uid="{00000000-0005-0000-0000-0000655A0000}"/>
    <cellStyle name="RowTitles-Col2 2 3 3 6 2 2 2" xfId="22781" xr:uid="{00000000-0005-0000-0000-0000665A0000}"/>
    <cellStyle name="RowTitles-Col2 2 3 3 6 2 2 3" xfId="31662" xr:uid="{00000000-0005-0000-0000-0000675A0000}"/>
    <cellStyle name="RowTitles-Col2 2 3 3 6 2 3" xfId="16028" xr:uid="{00000000-0005-0000-0000-0000685A0000}"/>
    <cellStyle name="RowTitles-Col2 2 3 3 6 2 3 2" xfId="28694" xr:uid="{00000000-0005-0000-0000-0000695A0000}"/>
    <cellStyle name="RowTitles-Col2 2 3 3 6 2 3 2 2" xfId="37481" xr:uid="{00000000-0005-0000-0000-00006A5A0000}"/>
    <cellStyle name="RowTitles-Col2 2 3 3 6 2 4" xfId="7540" xr:uid="{00000000-0005-0000-0000-00006B5A0000}"/>
    <cellStyle name="RowTitles-Col2 2 3 3 6 3" xfId="4547" xr:uid="{00000000-0005-0000-0000-00006C5A0000}"/>
    <cellStyle name="RowTitles-Col2 2 3 3 6 3 2" xfId="14169" xr:uid="{00000000-0005-0000-0000-00006D5A0000}"/>
    <cellStyle name="RowTitles-Col2 2 3 3 6 3 2 2" xfId="24499" xr:uid="{00000000-0005-0000-0000-00006E5A0000}"/>
    <cellStyle name="RowTitles-Col2 2 3 3 6 3 2 3" xfId="33081" xr:uid="{00000000-0005-0000-0000-00006F5A0000}"/>
    <cellStyle name="RowTitles-Col2 2 3 3 6 3 3" xfId="17711" xr:uid="{00000000-0005-0000-0000-0000705A0000}"/>
    <cellStyle name="RowTitles-Col2 2 3 3 6 3 3 2" xfId="30377" xr:uid="{00000000-0005-0000-0000-0000715A0000}"/>
    <cellStyle name="RowTitles-Col2 2 3 3 6 3 3 2 2" xfId="39154" xr:uid="{00000000-0005-0000-0000-0000725A0000}"/>
    <cellStyle name="RowTitles-Col2 2 3 3 6 3 4" xfId="9863" xr:uid="{00000000-0005-0000-0000-0000735A0000}"/>
    <cellStyle name="RowTitles-Col2 2 3 3 6 4" xfId="11440" xr:uid="{00000000-0005-0000-0000-0000745A0000}"/>
    <cellStyle name="RowTitles-Col2 2 3 3 6 4 2" xfId="21863" xr:uid="{00000000-0005-0000-0000-0000755A0000}"/>
    <cellStyle name="RowTitles-Col2 2 3 3 6 4 3" xfId="31096" xr:uid="{00000000-0005-0000-0000-0000765A0000}"/>
    <cellStyle name="RowTitles-Col2 2 3 3 6 5" xfId="15147" xr:uid="{00000000-0005-0000-0000-0000775A0000}"/>
    <cellStyle name="RowTitles-Col2 2 3 3 6 5 2" xfId="27814" xr:uid="{00000000-0005-0000-0000-0000785A0000}"/>
    <cellStyle name="RowTitles-Col2 2 3 3 6 5 2 2" xfId="36625" xr:uid="{00000000-0005-0000-0000-0000795A0000}"/>
    <cellStyle name="RowTitles-Col2 2 3 3 6 6" xfId="5994" xr:uid="{00000000-0005-0000-0000-00007A5A0000}"/>
    <cellStyle name="RowTitles-Col2 2 3 3 6 6 2" xfId="6426" xr:uid="{00000000-0005-0000-0000-00007B5A0000}"/>
    <cellStyle name="RowTitles-Col2 2 3 3 7" xfId="2735" xr:uid="{00000000-0005-0000-0000-00007C5A0000}"/>
    <cellStyle name="RowTitles-Col2 2 3 3 7 2" xfId="12376" xr:uid="{00000000-0005-0000-0000-00007D5A0000}"/>
    <cellStyle name="RowTitles-Col2 2 3 3 7 2 2" xfId="22776" xr:uid="{00000000-0005-0000-0000-00007E5A0000}"/>
    <cellStyle name="RowTitles-Col2 2 3 3 7 2 3" xfId="31657" xr:uid="{00000000-0005-0000-0000-00007F5A0000}"/>
    <cellStyle name="RowTitles-Col2 2 3 3 7 3" xfId="16023" xr:uid="{00000000-0005-0000-0000-0000805A0000}"/>
    <cellStyle name="RowTitles-Col2 2 3 3 7 3 2" xfId="28689" xr:uid="{00000000-0005-0000-0000-0000815A0000}"/>
    <cellStyle name="RowTitles-Col2 2 3 3 7 3 2 2" xfId="37476" xr:uid="{00000000-0005-0000-0000-0000825A0000}"/>
    <cellStyle name="RowTitles-Col2 2 3 3 7 4" xfId="6523" xr:uid="{00000000-0005-0000-0000-0000835A0000}"/>
    <cellStyle name="RowTitles-Col2 2 3 3 8" xfId="3358" xr:uid="{00000000-0005-0000-0000-0000845A0000}"/>
    <cellStyle name="RowTitles-Col2 2 3 3 8 2" xfId="12999" xr:uid="{00000000-0005-0000-0000-0000855A0000}"/>
    <cellStyle name="RowTitles-Col2 2 3 3 8 2 2" xfId="23368" xr:uid="{00000000-0005-0000-0000-0000865A0000}"/>
    <cellStyle name="RowTitles-Col2 2 3 3 8 2 3" xfId="32231" xr:uid="{00000000-0005-0000-0000-0000875A0000}"/>
    <cellStyle name="RowTitles-Col2 2 3 3 8 3" xfId="16611" xr:uid="{00000000-0005-0000-0000-0000885A0000}"/>
    <cellStyle name="RowTitles-Col2 2 3 3 8 3 2" xfId="29277" xr:uid="{00000000-0005-0000-0000-0000895A0000}"/>
    <cellStyle name="RowTitles-Col2 2 3 3 8 3 2 2" xfId="38064" xr:uid="{00000000-0005-0000-0000-00008A5A0000}"/>
    <cellStyle name="RowTitles-Col2 2 3 3 8 4" xfId="8838" xr:uid="{00000000-0005-0000-0000-00008B5A0000}"/>
    <cellStyle name="RowTitles-Col2 2 3 3_STUD aligned by INSTIT" xfId="5025" xr:uid="{00000000-0005-0000-0000-00008C5A0000}"/>
    <cellStyle name="RowTitles-Col2 2 3 4" xfId="521" xr:uid="{00000000-0005-0000-0000-00008D5A0000}"/>
    <cellStyle name="RowTitles-Col2 2 3 4 2" xfId="877" xr:uid="{00000000-0005-0000-0000-00008E5A0000}"/>
    <cellStyle name="RowTitles-Col2 2 3 4 2 2" xfId="2742" xr:uid="{00000000-0005-0000-0000-00008F5A0000}"/>
    <cellStyle name="RowTitles-Col2 2 3 4 2 2 2" xfId="12383" xr:uid="{00000000-0005-0000-0000-0000905A0000}"/>
    <cellStyle name="RowTitles-Col2 2 3 4 2 2 2 2" xfId="22783" xr:uid="{00000000-0005-0000-0000-0000915A0000}"/>
    <cellStyle name="RowTitles-Col2 2 3 4 2 2 2 3" xfId="31664" xr:uid="{00000000-0005-0000-0000-0000925A0000}"/>
    <cellStyle name="RowTitles-Col2 2 3 4 2 2 3" xfId="16030" xr:uid="{00000000-0005-0000-0000-0000935A0000}"/>
    <cellStyle name="RowTitles-Col2 2 3 4 2 2 3 2" xfId="28696" xr:uid="{00000000-0005-0000-0000-0000945A0000}"/>
    <cellStyle name="RowTitles-Col2 2 3 4 2 2 3 2 2" xfId="37483" xr:uid="{00000000-0005-0000-0000-0000955A0000}"/>
    <cellStyle name="RowTitles-Col2 2 3 4 2 2 4" xfId="6819" xr:uid="{00000000-0005-0000-0000-0000965A0000}"/>
    <cellStyle name="RowTitles-Col2 2 3 4 2 3" xfId="3658" xr:uid="{00000000-0005-0000-0000-0000975A0000}"/>
    <cellStyle name="RowTitles-Col2 2 3 4 2 3 2" xfId="13285" xr:uid="{00000000-0005-0000-0000-0000985A0000}"/>
    <cellStyle name="RowTitles-Col2 2 3 4 2 3 2 2" xfId="23651" xr:uid="{00000000-0005-0000-0000-0000995A0000}"/>
    <cellStyle name="RowTitles-Col2 2 3 4 2 3 2 3" xfId="32433" xr:uid="{00000000-0005-0000-0000-00009A5A0000}"/>
    <cellStyle name="RowTitles-Col2 2 3 4 2 3 3" xfId="16891" xr:uid="{00000000-0005-0000-0000-00009B5A0000}"/>
    <cellStyle name="RowTitles-Col2 2 3 4 2 3 3 2" xfId="29557" xr:uid="{00000000-0005-0000-0000-00009C5A0000}"/>
    <cellStyle name="RowTitles-Col2 2 3 4 2 3 3 2 2" xfId="38336" xr:uid="{00000000-0005-0000-0000-00009D5A0000}"/>
    <cellStyle name="RowTitles-Col2 2 3 4 2 3 4" xfId="8325" xr:uid="{00000000-0005-0000-0000-00009E5A0000}"/>
    <cellStyle name="RowTitles-Col2 2 3 4 2 3 4 2" xfId="21137" xr:uid="{00000000-0005-0000-0000-00009F5A0000}"/>
    <cellStyle name="RowTitles-Col2 2 3 4 2 4" xfId="9118" xr:uid="{00000000-0005-0000-0000-0000A05A0000}"/>
    <cellStyle name="RowTitles-Col2 2 3 4 2 5" xfId="10629" xr:uid="{00000000-0005-0000-0000-0000A15A0000}"/>
    <cellStyle name="RowTitles-Col2 2 3 4 2 5 2" xfId="21112" xr:uid="{00000000-0005-0000-0000-0000A25A0000}"/>
    <cellStyle name="RowTitles-Col2 2 3 4 2 5 3" xfId="30562" xr:uid="{00000000-0005-0000-0000-0000A35A0000}"/>
    <cellStyle name="RowTitles-Col2 2 3 4 3" xfId="1156" xr:uid="{00000000-0005-0000-0000-0000A45A0000}"/>
    <cellStyle name="RowTitles-Col2 2 3 4 3 2" xfId="2743" xr:uid="{00000000-0005-0000-0000-0000A55A0000}"/>
    <cellStyle name="RowTitles-Col2 2 3 4 3 2 2" xfId="12384" xr:uid="{00000000-0005-0000-0000-0000A65A0000}"/>
    <cellStyle name="RowTitles-Col2 2 3 4 3 2 2 2" xfId="22784" xr:uid="{00000000-0005-0000-0000-0000A75A0000}"/>
    <cellStyle name="RowTitles-Col2 2 3 4 3 2 2 3" xfId="31665" xr:uid="{00000000-0005-0000-0000-0000A85A0000}"/>
    <cellStyle name="RowTitles-Col2 2 3 4 3 2 3" xfId="16031" xr:uid="{00000000-0005-0000-0000-0000A95A0000}"/>
    <cellStyle name="RowTitles-Col2 2 3 4 3 2 3 2" xfId="28697" xr:uid="{00000000-0005-0000-0000-0000AA5A0000}"/>
    <cellStyle name="RowTitles-Col2 2 3 4 3 2 3 2 2" xfId="37484" xr:uid="{00000000-0005-0000-0000-0000AB5A0000}"/>
    <cellStyle name="RowTitles-Col2 2 3 4 3 2 4" xfId="6993" xr:uid="{00000000-0005-0000-0000-0000AC5A0000}"/>
    <cellStyle name="RowTitles-Col2 2 3 4 3 3" xfId="3934" xr:uid="{00000000-0005-0000-0000-0000AD5A0000}"/>
    <cellStyle name="RowTitles-Col2 2 3 4 3 3 2" xfId="13556" xr:uid="{00000000-0005-0000-0000-0000AE5A0000}"/>
    <cellStyle name="RowTitles-Col2 2 3 4 3 3 2 2" xfId="23916" xr:uid="{00000000-0005-0000-0000-0000AF5A0000}"/>
    <cellStyle name="RowTitles-Col2 2 3 4 3 3 2 3" xfId="32626" xr:uid="{00000000-0005-0000-0000-0000B05A0000}"/>
    <cellStyle name="RowTitles-Col2 2 3 4 3 3 3" xfId="17146" xr:uid="{00000000-0005-0000-0000-0000B15A0000}"/>
    <cellStyle name="RowTitles-Col2 2 3 4 3 3 3 2" xfId="29812" xr:uid="{00000000-0005-0000-0000-0000B25A0000}"/>
    <cellStyle name="RowTitles-Col2 2 3 4 3 3 3 2 2" xfId="38589" xr:uid="{00000000-0005-0000-0000-0000B35A0000}"/>
    <cellStyle name="RowTitles-Col2 2 3 4 3 3 4" xfId="8501" xr:uid="{00000000-0005-0000-0000-0000B45A0000}"/>
    <cellStyle name="RowTitles-Col2 2 3 4 3 3 4 2" xfId="25470" xr:uid="{00000000-0005-0000-0000-0000B55A0000}"/>
    <cellStyle name="RowTitles-Col2 2 3 4 3 4" xfId="9297" xr:uid="{00000000-0005-0000-0000-0000B65A0000}"/>
    <cellStyle name="RowTitles-Col2 2 3 4 3 5" xfId="14534" xr:uid="{00000000-0005-0000-0000-0000B75A0000}"/>
    <cellStyle name="RowTitles-Col2 2 3 4 3 5 2" xfId="27225" xr:uid="{00000000-0005-0000-0000-0000B85A0000}"/>
    <cellStyle name="RowTitles-Col2 2 3 4 3 5 2 2" xfId="36060" xr:uid="{00000000-0005-0000-0000-0000B95A0000}"/>
    <cellStyle name="RowTitles-Col2 2 3 4 3 6" xfId="5461" xr:uid="{00000000-0005-0000-0000-0000BA5A0000}"/>
    <cellStyle name="RowTitles-Col2 2 3 4 3 6 2" xfId="17796" xr:uid="{00000000-0005-0000-0000-0000BB5A0000}"/>
    <cellStyle name="RowTitles-Col2 2 3 4 4" xfId="1384" xr:uid="{00000000-0005-0000-0000-0000BC5A0000}"/>
    <cellStyle name="RowTitles-Col2 2 3 4 4 2" xfId="2744" xr:uid="{00000000-0005-0000-0000-0000BD5A0000}"/>
    <cellStyle name="RowTitles-Col2 2 3 4 4 2 2" xfId="12385" xr:uid="{00000000-0005-0000-0000-0000BE5A0000}"/>
    <cellStyle name="RowTitles-Col2 2 3 4 4 2 2 2" xfId="22785" xr:uid="{00000000-0005-0000-0000-0000BF5A0000}"/>
    <cellStyle name="RowTitles-Col2 2 3 4 4 2 2 3" xfId="31666" xr:uid="{00000000-0005-0000-0000-0000C05A0000}"/>
    <cellStyle name="RowTitles-Col2 2 3 4 4 2 3" xfId="16032" xr:uid="{00000000-0005-0000-0000-0000C15A0000}"/>
    <cellStyle name="RowTitles-Col2 2 3 4 4 2 3 2" xfId="28698" xr:uid="{00000000-0005-0000-0000-0000C25A0000}"/>
    <cellStyle name="RowTitles-Col2 2 3 4 4 2 3 2 2" xfId="37485" xr:uid="{00000000-0005-0000-0000-0000C35A0000}"/>
    <cellStyle name="RowTitles-Col2 2 3 4 4 2 4" xfId="7163" xr:uid="{00000000-0005-0000-0000-0000C45A0000}"/>
    <cellStyle name="RowTitles-Col2 2 3 4 4 3" xfId="4162" xr:uid="{00000000-0005-0000-0000-0000C55A0000}"/>
    <cellStyle name="RowTitles-Col2 2 3 4 4 3 2" xfId="13784" xr:uid="{00000000-0005-0000-0000-0000C65A0000}"/>
    <cellStyle name="RowTitles-Col2 2 3 4 4 3 2 2" xfId="24133" xr:uid="{00000000-0005-0000-0000-0000C75A0000}"/>
    <cellStyle name="RowTitles-Col2 2 3 4 4 3 2 3" xfId="32798" xr:uid="{00000000-0005-0000-0000-0000C85A0000}"/>
    <cellStyle name="RowTitles-Col2 2 3 4 4 3 3" xfId="17358" xr:uid="{00000000-0005-0000-0000-0000C95A0000}"/>
    <cellStyle name="RowTitles-Col2 2 3 4 4 3 3 2" xfId="30024" xr:uid="{00000000-0005-0000-0000-0000CA5A0000}"/>
    <cellStyle name="RowTitles-Col2 2 3 4 4 3 3 2 2" xfId="38801" xr:uid="{00000000-0005-0000-0000-0000CB5A0000}"/>
    <cellStyle name="RowTitles-Col2 2 3 4 4 3 4" xfId="8671" xr:uid="{00000000-0005-0000-0000-0000CC5A0000}"/>
    <cellStyle name="RowTitles-Col2 2 3 4 4 3 4 2" xfId="20619" xr:uid="{00000000-0005-0000-0000-0000CD5A0000}"/>
    <cellStyle name="RowTitles-Col2 2 3 4 4 4" xfId="9466" xr:uid="{00000000-0005-0000-0000-0000CE5A0000}"/>
    <cellStyle name="RowTitles-Col2 2 3 4 4 5" xfId="11055" xr:uid="{00000000-0005-0000-0000-0000CF5A0000}"/>
    <cellStyle name="RowTitles-Col2 2 3 4 4 5 2" xfId="21492" xr:uid="{00000000-0005-0000-0000-0000D05A0000}"/>
    <cellStyle name="RowTitles-Col2 2 3 4 4 5 3" xfId="30813" xr:uid="{00000000-0005-0000-0000-0000D15A0000}"/>
    <cellStyle name="RowTitles-Col2 2 3 4 4 6" xfId="14762" xr:uid="{00000000-0005-0000-0000-0000D25A0000}"/>
    <cellStyle name="RowTitles-Col2 2 3 4 4 6 2" xfId="27445" xr:uid="{00000000-0005-0000-0000-0000D35A0000}"/>
    <cellStyle name="RowTitles-Col2 2 3 4 4 6 2 2" xfId="36272" xr:uid="{00000000-0005-0000-0000-0000D45A0000}"/>
    <cellStyle name="RowTitles-Col2 2 3 4 4 7" xfId="5622" xr:uid="{00000000-0005-0000-0000-0000D55A0000}"/>
    <cellStyle name="RowTitles-Col2 2 3 4 4 7 2" xfId="20258" xr:uid="{00000000-0005-0000-0000-0000D65A0000}"/>
    <cellStyle name="RowTitles-Col2 2 3 4 5" xfId="1600" xr:uid="{00000000-0005-0000-0000-0000D75A0000}"/>
    <cellStyle name="RowTitles-Col2 2 3 4 5 2" xfId="2745" xr:uid="{00000000-0005-0000-0000-0000D85A0000}"/>
    <cellStyle name="RowTitles-Col2 2 3 4 5 2 2" xfId="12386" xr:uid="{00000000-0005-0000-0000-0000D95A0000}"/>
    <cellStyle name="RowTitles-Col2 2 3 4 5 2 2 2" xfId="22786" xr:uid="{00000000-0005-0000-0000-0000DA5A0000}"/>
    <cellStyle name="RowTitles-Col2 2 3 4 5 2 2 3" xfId="31667" xr:uid="{00000000-0005-0000-0000-0000DB5A0000}"/>
    <cellStyle name="RowTitles-Col2 2 3 4 5 2 3" xfId="16033" xr:uid="{00000000-0005-0000-0000-0000DC5A0000}"/>
    <cellStyle name="RowTitles-Col2 2 3 4 5 2 3 2" xfId="28699" xr:uid="{00000000-0005-0000-0000-0000DD5A0000}"/>
    <cellStyle name="RowTitles-Col2 2 3 4 5 2 3 2 2" xfId="37486" xr:uid="{00000000-0005-0000-0000-0000DE5A0000}"/>
    <cellStyle name="RowTitles-Col2 2 3 4 5 2 4" xfId="7541" xr:uid="{00000000-0005-0000-0000-0000DF5A0000}"/>
    <cellStyle name="RowTitles-Col2 2 3 4 5 3" xfId="4378" xr:uid="{00000000-0005-0000-0000-0000E05A0000}"/>
    <cellStyle name="RowTitles-Col2 2 3 4 5 3 2" xfId="14000" xr:uid="{00000000-0005-0000-0000-0000E15A0000}"/>
    <cellStyle name="RowTitles-Col2 2 3 4 5 3 2 2" xfId="24339" xr:uid="{00000000-0005-0000-0000-0000E25A0000}"/>
    <cellStyle name="RowTitles-Col2 2 3 4 5 3 2 3" xfId="32959" xr:uid="{00000000-0005-0000-0000-0000E35A0000}"/>
    <cellStyle name="RowTitles-Col2 2 3 4 5 3 3" xfId="17556" xr:uid="{00000000-0005-0000-0000-0000E45A0000}"/>
    <cellStyle name="RowTitles-Col2 2 3 4 5 3 3 2" xfId="30222" xr:uid="{00000000-0005-0000-0000-0000E55A0000}"/>
    <cellStyle name="RowTitles-Col2 2 3 4 5 3 3 2 2" xfId="38999" xr:uid="{00000000-0005-0000-0000-0000E65A0000}"/>
    <cellStyle name="RowTitles-Col2 2 3 4 5 3 4" xfId="9864" xr:uid="{00000000-0005-0000-0000-0000E75A0000}"/>
    <cellStyle name="RowTitles-Col2 2 3 4 5 4" xfId="11271" xr:uid="{00000000-0005-0000-0000-0000E85A0000}"/>
    <cellStyle name="RowTitles-Col2 2 3 4 5 4 2" xfId="21700" xr:uid="{00000000-0005-0000-0000-0000E95A0000}"/>
    <cellStyle name="RowTitles-Col2 2 3 4 5 4 3" xfId="30974" xr:uid="{00000000-0005-0000-0000-0000EA5A0000}"/>
    <cellStyle name="RowTitles-Col2 2 3 4 5 5" xfId="14978" xr:uid="{00000000-0005-0000-0000-0000EB5A0000}"/>
    <cellStyle name="RowTitles-Col2 2 3 4 5 5 2" xfId="27652" xr:uid="{00000000-0005-0000-0000-0000EC5A0000}"/>
    <cellStyle name="RowTitles-Col2 2 3 4 5 5 2 2" xfId="36470" xr:uid="{00000000-0005-0000-0000-0000ED5A0000}"/>
    <cellStyle name="RowTitles-Col2 2 3 4 5 6" xfId="5995" xr:uid="{00000000-0005-0000-0000-0000EE5A0000}"/>
    <cellStyle name="RowTitles-Col2 2 3 4 5 6 2" xfId="26907" xr:uid="{00000000-0005-0000-0000-0000EF5A0000}"/>
    <cellStyle name="RowTitles-Col2 2 3 4 6" xfId="1802" xr:uid="{00000000-0005-0000-0000-0000F05A0000}"/>
    <cellStyle name="RowTitles-Col2 2 3 4 6 2" xfId="2746" xr:uid="{00000000-0005-0000-0000-0000F15A0000}"/>
    <cellStyle name="RowTitles-Col2 2 3 4 6 2 2" xfId="12387" xr:uid="{00000000-0005-0000-0000-0000F25A0000}"/>
    <cellStyle name="RowTitles-Col2 2 3 4 6 2 2 2" xfId="22787" xr:uid="{00000000-0005-0000-0000-0000F35A0000}"/>
    <cellStyle name="RowTitles-Col2 2 3 4 6 2 2 3" xfId="31668" xr:uid="{00000000-0005-0000-0000-0000F45A0000}"/>
    <cellStyle name="RowTitles-Col2 2 3 4 6 2 3" xfId="16034" xr:uid="{00000000-0005-0000-0000-0000F55A0000}"/>
    <cellStyle name="RowTitles-Col2 2 3 4 6 2 3 2" xfId="28700" xr:uid="{00000000-0005-0000-0000-0000F65A0000}"/>
    <cellStyle name="RowTitles-Col2 2 3 4 6 2 3 2 2" xfId="37487" xr:uid="{00000000-0005-0000-0000-0000F75A0000}"/>
    <cellStyle name="RowTitles-Col2 2 3 4 6 2 4" xfId="7542" xr:uid="{00000000-0005-0000-0000-0000F85A0000}"/>
    <cellStyle name="RowTitles-Col2 2 3 4 6 3" xfId="4580" xr:uid="{00000000-0005-0000-0000-0000F95A0000}"/>
    <cellStyle name="RowTitles-Col2 2 3 4 6 3 2" xfId="14202" xr:uid="{00000000-0005-0000-0000-0000FA5A0000}"/>
    <cellStyle name="RowTitles-Col2 2 3 4 6 3 2 2" xfId="24531" xr:uid="{00000000-0005-0000-0000-0000FB5A0000}"/>
    <cellStyle name="RowTitles-Col2 2 3 4 6 3 2 3" xfId="33111" xr:uid="{00000000-0005-0000-0000-0000FC5A0000}"/>
    <cellStyle name="RowTitles-Col2 2 3 4 6 3 3" xfId="17743" xr:uid="{00000000-0005-0000-0000-0000FD5A0000}"/>
    <cellStyle name="RowTitles-Col2 2 3 4 6 3 3 2" xfId="30409" xr:uid="{00000000-0005-0000-0000-0000FE5A0000}"/>
    <cellStyle name="RowTitles-Col2 2 3 4 6 3 3 2 2" xfId="39186" xr:uid="{00000000-0005-0000-0000-0000FF5A0000}"/>
    <cellStyle name="RowTitles-Col2 2 3 4 6 3 4" xfId="9865" xr:uid="{00000000-0005-0000-0000-0000005B0000}"/>
    <cellStyle name="RowTitles-Col2 2 3 4 6 4" xfId="11473" xr:uid="{00000000-0005-0000-0000-0000015B0000}"/>
    <cellStyle name="RowTitles-Col2 2 3 4 6 4 2" xfId="21896" xr:uid="{00000000-0005-0000-0000-0000025B0000}"/>
    <cellStyle name="RowTitles-Col2 2 3 4 6 4 3" xfId="31126" xr:uid="{00000000-0005-0000-0000-0000035B0000}"/>
    <cellStyle name="RowTitles-Col2 2 3 4 6 5" xfId="15180" xr:uid="{00000000-0005-0000-0000-0000045B0000}"/>
    <cellStyle name="RowTitles-Col2 2 3 4 6 5 2" xfId="27847" xr:uid="{00000000-0005-0000-0000-0000055B0000}"/>
    <cellStyle name="RowTitles-Col2 2 3 4 6 5 2 2" xfId="36657" xr:uid="{00000000-0005-0000-0000-0000065B0000}"/>
    <cellStyle name="RowTitles-Col2 2 3 4 6 6" xfId="5996" xr:uid="{00000000-0005-0000-0000-0000075B0000}"/>
    <cellStyle name="RowTitles-Col2 2 3 4 6 6 2" xfId="19983" xr:uid="{00000000-0005-0000-0000-0000085B0000}"/>
    <cellStyle name="RowTitles-Col2 2 3 4 7" xfId="2741" xr:uid="{00000000-0005-0000-0000-0000095B0000}"/>
    <cellStyle name="RowTitles-Col2 2 3 4 7 2" xfId="12382" xr:uid="{00000000-0005-0000-0000-00000A5B0000}"/>
    <cellStyle name="RowTitles-Col2 2 3 4 7 2 2" xfId="22782" xr:uid="{00000000-0005-0000-0000-00000B5B0000}"/>
    <cellStyle name="RowTitles-Col2 2 3 4 7 2 3" xfId="31663" xr:uid="{00000000-0005-0000-0000-00000C5B0000}"/>
    <cellStyle name="RowTitles-Col2 2 3 4 7 3" xfId="16029" xr:uid="{00000000-0005-0000-0000-00000D5B0000}"/>
    <cellStyle name="RowTitles-Col2 2 3 4 7 3 2" xfId="28695" xr:uid="{00000000-0005-0000-0000-00000E5B0000}"/>
    <cellStyle name="RowTitles-Col2 2 3 4 7 3 2 2" xfId="37482" xr:uid="{00000000-0005-0000-0000-00000F5B0000}"/>
    <cellStyle name="RowTitles-Col2 2 3 4 7 4" xfId="6556" xr:uid="{00000000-0005-0000-0000-0000105B0000}"/>
    <cellStyle name="RowTitles-Col2 2 3 4 8" xfId="8815" xr:uid="{00000000-0005-0000-0000-0000115B0000}"/>
    <cellStyle name="RowTitles-Col2 2 3 4_STUD aligned by INSTIT" xfId="5026" xr:uid="{00000000-0005-0000-0000-0000125B0000}"/>
    <cellStyle name="RowTitles-Col2 2 3 5" xfId="681" xr:uid="{00000000-0005-0000-0000-0000135B0000}"/>
    <cellStyle name="RowTitles-Col2 2 3 5 2" xfId="2747" xr:uid="{00000000-0005-0000-0000-0000145B0000}"/>
    <cellStyle name="RowTitles-Col2 2 3 5 2 2" xfId="12388" xr:uid="{00000000-0005-0000-0000-0000155B0000}"/>
    <cellStyle name="RowTitles-Col2 2 3 5 2 2 2" xfId="22788" xr:uid="{00000000-0005-0000-0000-0000165B0000}"/>
    <cellStyle name="RowTitles-Col2 2 3 5 2 2 3" xfId="31669" xr:uid="{00000000-0005-0000-0000-0000175B0000}"/>
    <cellStyle name="RowTitles-Col2 2 3 5 2 3" xfId="16035" xr:uid="{00000000-0005-0000-0000-0000185B0000}"/>
    <cellStyle name="RowTitles-Col2 2 3 5 2 3 2" xfId="28701" xr:uid="{00000000-0005-0000-0000-0000195B0000}"/>
    <cellStyle name="RowTitles-Col2 2 3 5 2 3 2 2" xfId="37488" xr:uid="{00000000-0005-0000-0000-00001A5B0000}"/>
    <cellStyle name="RowTitles-Col2 2 3 5 2 4" xfId="6666" xr:uid="{00000000-0005-0000-0000-00001B5B0000}"/>
    <cellStyle name="RowTitles-Col2 2 3 5 3" xfId="3471" xr:uid="{00000000-0005-0000-0000-00001C5B0000}"/>
    <cellStyle name="RowTitles-Col2 2 3 5 3 2" xfId="13105" xr:uid="{00000000-0005-0000-0000-00001D5B0000}"/>
    <cellStyle name="RowTitles-Col2 2 3 5 3 2 2" xfId="23473" xr:uid="{00000000-0005-0000-0000-00001E5B0000}"/>
    <cellStyle name="RowTitles-Col2 2 3 5 3 2 3" xfId="32298" xr:uid="{00000000-0005-0000-0000-00001F5B0000}"/>
    <cellStyle name="RowTitles-Col2 2 3 5 3 3" xfId="16714" xr:uid="{00000000-0005-0000-0000-0000205B0000}"/>
    <cellStyle name="RowTitles-Col2 2 3 5 3 3 2" xfId="29380" xr:uid="{00000000-0005-0000-0000-0000215B0000}"/>
    <cellStyle name="RowTitles-Col2 2 3 5 3 3 2 2" xfId="38163" xr:uid="{00000000-0005-0000-0000-0000225B0000}"/>
    <cellStyle name="RowTitles-Col2 2 3 5 3 4" xfId="8173" xr:uid="{00000000-0005-0000-0000-0000235B0000}"/>
    <cellStyle name="RowTitles-Col2 2 3 5 3 4 2" xfId="19862" xr:uid="{00000000-0005-0000-0000-0000245B0000}"/>
    <cellStyle name="RowTitles-Col2 2 3 5 4" xfId="8727" xr:uid="{00000000-0005-0000-0000-0000255B0000}"/>
    <cellStyle name="RowTitles-Col2 2 3 5 5" xfId="10473" xr:uid="{00000000-0005-0000-0000-0000265B0000}"/>
    <cellStyle name="RowTitles-Col2 2 3 5 5 2" xfId="20976" xr:uid="{00000000-0005-0000-0000-0000275B0000}"/>
    <cellStyle name="RowTitles-Col2 2 3 5 5 3" xfId="30474" xr:uid="{00000000-0005-0000-0000-0000285B0000}"/>
    <cellStyle name="RowTitles-Col2 2 3 6" xfId="963" xr:uid="{00000000-0005-0000-0000-0000295B0000}"/>
    <cellStyle name="RowTitles-Col2 2 3 6 2" xfId="2748" xr:uid="{00000000-0005-0000-0000-00002A5B0000}"/>
    <cellStyle name="RowTitles-Col2 2 3 6 2 2" xfId="12389" xr:uid="{00000000-0005-0000-0000-00002B5B0000}"/>
    <cellStyle name="RowTitles-Col2 2 3 6 2 2 2" xfId="22789" xr:uid="{00000000-0005-0000-0000-00002C5B0000}"/>
    <cellStyle name="RowTitles-Col2 2 3 6 2 2 3" xfId="31670" xr:uid="{00000000-0005-0000-0000-00002D5B0000}"/>
    <cellStyle name="RowTitles-Col2 2 3 6 2 3" xfId="16036" xr:uid="{00000000-0005-0000-0000-00002E5B0000}"/>
    <cellStyle name="RowTitles-Col2 2 3 6 2 3 2" xfId="28702" xr:uid="{00000000-0005-0000-0000-00002F5B0000}"/>
    <cellStyle name="RowTitles-Col2 2 3 6 2 3 2 2" xfId="37489" xr:uid="{00000000-0005-0000-0000-0000305B0000}"/>
    <cellStyle name="RowTitles-Col2 2 3 6 2 4" xfId="6581" xr:uid="{00000000-0005-0000-0000-0000315B0000}"/>
    <cellStyle name="RowTitles-Col2 2 3 6 3" xfId="3741" xr:uid="{00000000-0005-0000-0000-0000325B0000}"/>
    <cellStyle name="RowTitles-Col2 2 3 6 3 2" xfId="13368" xr:uid="{00000000-0005-0000-0000-0000335B0000}"/>
    <cellStyle name="RowTitles-Col2 2 3 6 3 2 2" xfId="23733" xr:uid="{00000000-0005-0000-0000-0000345B0000}"/>
    <cellStyle name="RowTitles-Col2 2 3 6 3 2 3" xfId="32487" xr:uid="{00000000-0005-0000-0000-0000355B0000}"/>
    <cellStyle name="RowTitles-Col2 2 3 6 3 3" xfId="16967" xr:uid="{00000000-0005-0000-0000-0000365B0000}"/>
    <cellStyle name="RowTitles-Col2 2 3 6 3 3 2" xfId="29633" xr:uid="{00000000-0005-0000-0000-0000375B0000}"/>
    <cellStyle name="RowTitles-Col2 2 3 6 3 3 2 2" xfId="38412" xr:uid="{00000000-0005-0000-0000-0000385B0000}"/>
    <cellStyle name="RowTitles-Col2 2 3 6 3 4" xfId="8081" xr:uid="{00000000-0005-0000-0000-0000395B0000}"/>
    <cellStyle name="RowTitles-Col2 2 3 6 3 4 2" xfId="18541" xr:uid="{00000000-0005-0000-0000-00003A5B0000}"/>
    <cellStyle name="RowTitles-Col2 2 3 6 4" xfId="8787" xr:uid="{00000000-0005-0000-0000-00003B5B0000}"/>
    <cellStyle name="RowTitles-Col2 2 3 6 5" xfId="14370" xr:uid="{00000000-0005-0000-0000-00003C5B0000}"/>
    <cellStyle name="RowTitles-Col2 2 3 6 5 2" xfId="27067" xr:uid="{00000000-0005-0000-0000-00003D5B0000}"/>
    <cellStyle name="RowTitles-Col2 2 3 6 5 2 2" xfId="35906" xr:uid="{00000000-0005-0000-0000-00003E5B0000}"/>
    <cellStyle name="RowTitles-Col2 2 3 6 6" xfId="5136" xr:uid="{00000000-0005-0000-0000-00003F5B0000}"/>
    <cellStyle name="RowTitles-Col2 2 3 6 6 2" xfId="26899" xr:uid="{00000000-0005-0000-0000-0000405B0000}"/>
    <cellStyle name="RowTitles-Col2 2 3 7" xfId="1200" xr:uid="{00000000-0005-0000-0000-0000415B0000}"/>
    <cellStyle name="RowTitles-Col2 2 3 7 2" xfId="2749" xr:uid="{00000000-0005-0000-0000-0000425B0000}"/>
    <cellStyle name="RowTitles-Col2 2 3 7 2 2" xfId="12390" xr:uid="{00000000-0005-0000-0000-0000435B0000}"/>
    <cellStyle name="RowTitles-Col2 2 3 7 2 2 2" xfId="22790" xr:uid="{00000000-0005-0000-0000-0000445B0000}"/>
    <cellStyle name="RowTitles-Col2 2 3 7 2 2 3" xfId="31671" xr:uid="{00000000-0005-0000-0000-0000455B0000}"/>
    <cellStyle name="RowTitles-Col2 2 3 7 2 3" xfId="16037" xr:uid="{00000000-0005-0000-0000-0000465B0000}"/>
    <cellStyle name="RowTitles-Col2 2 3 7 2 3 2" xfId="28703" xr:uid="{00000000-0005-0000-0000-0000475B0000}"/>
    <cellStyle name="RowTitles-Col2 2 3 7 2 3 2 2" xfId="37490" xr:uid="{00000000-0005-0000-0000-0000485B0000}"/>
    <cellStyle name="RowTitles-Col2 2 3 7 2 4" xfId="7053" xr:uid="{00000000-0005-0000-0000-0000495B0000}"/>
    <cellStyle name="RowTitles-Col2 2 3 7 3" xfId="3978" xr:uid="{00000000-0005-0000-0000-00004A5B0000}"/>
    <cellStyle name="RowTitles-Col2 2 3 7 3 2" xfId="13600" xr:uid="{00000000-0005-0000-0000-00004B5B0000}"/>
    <cellStyle name="RowTitles-Col2 2 3 7 3 2 2" xfId="23957" xr:uid="{00000000-0005-0000-0000-00004C5B0000}"/>
    <cellStyle name="RowTitles-Col2 2 3 7 3 2 3" xfId="32660" xr:uid="{00000000-0005-0000-0000-00004D5B0000}"/>
    <cellStyle name="RowTitles-Col2 2 3 7 3 3" xfId="17184" xr:uid="{00000000-0005-0000-0000-00004E5B0000}"/>
    <cellStyle name="RowTitles-Col2 2 3 7 3 3 2" xfId="29850" xr:uid="{00000000-0005-0000-0000-00004F5B0000}"/>
    <cellStyle name="RowTitles-Col2 2 3 7 3 3 2 2" xfId="38627" xr:uid="{00000000-0005-0000-0000-0000505B0000}"/>
    <cellStyle name="RowTitles-Col2 2 3 7 3 4" xfId="8561" xr:uid="{00000000-0005-0000-0000-0000515B0000}"/>
    <cellStyle name="RowTitles-Col2 2 3 7 3 4 2" xfId="20005" xr:uid="{00000000-0005-0000-0000-0000525B0000}"/>
    <cellStyle name="RowTitles-Col2 2 3 7 4" xfId="9357" xr:uid="{00000000-0005-0000-0000-0000535B0000}"/>
    <cellStyle name="RowTitles-Col2 2 3 7 5" xfId="10871" xr:uid="{00000000-0005-0000-0000-0000545B0000}"/>
    <cellStyle name="RowTitles-Col2 2 3 7 5 2" xfId="21316" xr:uid="{00000000-0005-0000-0000-0000555B0000}"/>
    <cellStyle name="RowTitles-Col2 2 3 7 5 3" xfId="30675" xr:uid="{00000000-0005-0000-0000-0000565B0000}"/>
    <cellStyle name="RowTitles-Col2 2 3 7 6" xfId="14578" xr:uid="{00000000-0005-0000-0000-0000575B0000}"/>
    <cellStyle name="RowTitles-Col2 2 3 7 6 2" xfId="27267" xr:uid="{00000000-0005-0000-0000-0000585B0000}"/>
    <cellStyle name="RowTitles-Col2 2 3 7 6 2 2" xfId="36098" xr:uid="{00000000-0005-0000-0000-0000595B0000}"/>
    <cellStyle name="RowTitles-Col2 2 3 7 7" xfId="5513" xr:uid="{00000000-0005-0000-0000-00005A5B0000}"/>
    <cellStyle name="RowTitles-Col2 2 3 7 7 2" xfId="26675" xr:uid="{00000000-0005-0000-0000-00005B5B0000}"/>
    <cellStyle name="RowTitles-Col2 2 3 8" xfId="1421" xr:uid="{00000000-0005-0000-0000-00005C5B0000}"/>
    <cellStyle name="RowTitles-Col2 2 3 8 2" xfId="2750" xr:uid="{00000000-0005-0000-0000-00005D5B0000}"/>
    <cellStyle name="RowTitles-Col2 2 3 8 2 2" xfId="12391" xr:uid="{00000000-0005-0000-0000-00005E5B0000}"/>
    <cellStyle name="RowTitles-Col2 2 3 8 2 2 2" xfId="22791" xr:uid="{00000000-0005-0000-0000-00005F5B0000}"/>
    <cellStyle name="RowTitles-Col2 2 3 8 2 2 3" xfId="31672" xr:uid="{00000000-0005-0000-0000-0000605B0000}"/>
    <cellStyle name="RowTitles-Col2 2 3 8 2 3" xfId="16038" xr:uid="{00000000-0005-0000-0000-0000615B0000}"/>
    <cellStyle name="RowTitles-Col2 2 3 8 2 3 2" xfId="28704" xr:uid="{00000000-0005-0000-0000-0000625B0000}"/>
    <cellStyle name="RowTitles-Col2 2 3 8 2 3 2 2" xfId="37491" xr:uid="{00000000-0005-0000-0000-0000635B0000}"/>
    <cellStyle name="RowTitles-Col2 2 3 8 2 4" xfId="7543" xr:uid="{00000000-0005-0000-0000-0000645B0000}"/>
    <cellStyle name="RowTitles-Col2 2 3 8 3" xfId="4199" xr:uid="{00000000-0005-0000-0000-0000655B0000}"/>
    <cellStyle name="RowTitles-Col2 2 3 8 3 2" xfId="13821" xr:uid="{00000000-0005-0000-0000-0000665B0000}"/>
    <cellStyle name="RowTitles-Col2 2 3 8 3 2 2" xfId="24166" xr:uid="{00000000-0005-0000-0000-0000675B0000}"/>
    <cellStyle name="RowTitles-Col2 2 3 8 3 2 3" xfId="32824" xr:uid="{00000000-0005-0000-0000-0000685B0000}"/>
    <cellStyle name="RowTitles-Col2 2 3 8 3 3" xfId="17387" xr:uid="{00000000-0005-0000-0000-0000695B0000}"/>
    <cellStyle name="RowTitles-Col2 2 3 8 3 3 2" xfId="30053" xr:uid="{00000000-0005-0000-0000-00006A5B0000}"/>
    <cellStyle name="RowTitles-Col2 2 3 8 3 3 2 2" xfId="38830" xr:uid="{00000000-0005-0000-0000-00006B5B0000}"/>
    <cellStyle name="RowTitles-Col2 2 3 8 3 4" xfId="9866" xr:uid="{00000000-0005-0000-0000-00006C5B0000}"/>
    <cellStyle name="RowTitles-Col2 2 3 8 4" xfId="11092" xr:uid="{00000000-0005-0000-0000-00006D5B0000}"/>
    <cellStyle name="RowTitles-Col2 2 3 8 4 2" xfId="21526" xr:uid="{00000000-0005-0000-0000-00006E5B0000}"/>
    <cellStyle name="RowTitles-Col2 2 3 8 4 3" xfId="30839" xr:uid="{00000000-0005-0000-0000-00006F5B0000}"/>
    <cellStyle name="RowTitles-Col2 2 3 8 5" xfId="14799" xr:uid="{00000000-0005-0000-0000-0000705B0000}"/>
    <cellStyle name="RowTitles-Col2 2 3 8 5 2" xfId="27480" xr:uid="{00000000-0005-0000-0000-0000715B0000}"/>
    <cellStyle name="RowTitles-Col2 2 3 8 5 2 2" xfId="36301" xr:uid="{00000000-0005-0000-0000-0000725B0000}"/>
    <cellStyle name="RowTitles-Col2 2 3 8 6" xfId="5997" xr:uid="{00000000-0005-0000-0000-0000735B0000}"/>
    <cellStyle name="RowTitles-Col2 2 3 8 6 2" xfId="19043" xr:uid="{00000000-0005-0000-0000-0000745B0000}"/>
    <cellStyle name="RowTitles-Col2 2 3 9" xfId="1626" xr:uid="{00000000-0005-0000-0000-0000755B0000}"/>
    <cellStyle name="RowTitles-Col2 2 3 9 2" xfId="2751" xr:uid="{00000000-0005-0000-0000-0000765B0000}"/>
    <cellStyle name="RowTitles-Col2 2 3 9 2 2" xfId="12392" xr:uid="{00000000-0005-0000-0000-0000775B0000}"/>
    <cellStyle name="RowTitles-Col2 2 3 9 2 2 2" xfId="22792" xr:uid="{00000000-0005-0000-0000-0000785B0000}"/>
    <cellStyle name="RowTitles-Col2 2 3 9 2 2 3" xfId="31673" xr:uid="{00000000-0005-0000-0000-0000795B0000}"/>
    <cellStyle name="RowTitles-Col2 2 3 9 2 3" xfId="16039" xr:uid="{00000000-0005-0000-0000-00007A5B0000}"/>
    <cellStyle name="RowTitles-Col2 2 3 9 2 3 2" xfId="28705" xr:uid="{00000000-0005-0000-0000-00007B5B0000}"/>
    <cellStyle name="RowTitles-Col2 2 3 9 2 3 2 2" xfId="37492" xr:uid="{00000000-0005-0000-0000-00007C5B0000}"/>
    <cellStyle name="RowTitles-Col2 2 3 9 2 4" xfId="7544" xr:uid="{00000000-0005-0000-0000-00007D5B0000}"/>
    <cellStyle name="RowTitles-Col2 2 3 9 3" xfId="4404" xr:uid="{00000000-0005-0000-0000-00007E5B0000}"/>
    <cellStyle name="RowTitles-Col2 2 3 9 3 2" xfId="14026" xr:uid="{00000000-0005-0000-0000-00007F5B0000}"/>
    <cellStyle name="RowTitles-Col2 2 3 9 3 2 2" xfId="24363" xr:uid="{00000000-0005-0000-0000-0000805B0000}"/>
    <cellStyle name="RowTitles-Col2 2 3 9 3 2 3" xfId="32979" xr:uid="{00000000-0005-0000-0000-0000815B0000}"/>
    <cellStyle name="RowTitles-Col2 2 3 9 3 3" xfId="17577" xr:uid="{00000000-0005-0000-0000-0000825B0000}"/>
    <cellStyle name="RowTitles-Col2 2 3 9 3 3 2" xfId="30243" xr:uid="{00000000-0005-0000-0000-0000835B0000}"/>
    <cellStyle name="RowTitles-Col2 2 3 9 3 3 2 2" xfId="39020" xr:uid="{00000000-0005-0000-0000-0000845B0000}"/>
    <cellStyle name="RowTitles-Col2 2 3 9 3 4" xfId="9867" xr:uid="{00000000-0005-0000-0000-0000855B0000}"/>
    <cellStyle name="RowTitles-Col2 2 3 9 4" xfId="11297" xr:uid="{00000000-0005-0000-0000-0000865B0000}"/>
    <cellStyle name="RowTitles-Col2 2 3 9 4 2" xfId="21726" xr:uid="{00000000-0005-0000-0000-0000875B0000}"/>
    <cellStyle name="RowTitles-Col2 2 3 9 4 3" xfId="30994" xr:uid="{00000000-0005-0000-0000-0000885B0000}"/>
    <cellStyle name="RowTitles-Col2 2 3 9 5" xfId="15004" xr:uid="{00000000-0005-0000-0000-0000895B0000}"/>
    <cellStyle name="RowTitles-Col2 2 3 9 5 2" xfId="27677" xr:uid="{00000000-0005-0000-0000-00008A5B0000}"/>
    <cellStyle name="RowTitles-Col2 2 3 9 5 2 2" xfId="36491" xr:uid="{00000000-0005-0000-0000-00008B5B0000}"/>
    <cellStyle name="RowTitles-Col2 2 3 9 6" xfId="5998" xr:uid="{00000000-0005-0000-0000-00008C5B0000}"/>
    <cellStyle name="RowTitles-Col2 2 3 9 6 2" xfId="25631" xr:uid="{00000000-0005-0000-0000-00008D5B0000}"/>
    <cellStyle name="RowTitles-Col2 2 3_STUD aligned by INSTIT" xfId="5023" xr:uid="{00000000-0005-0000-0000-00008E5B0000}"/>
    <cellStyle name="RowTitles-Col2 2 4" xfId="390" xr:uid="{00000000-0005-0000-0000-00008F5B0000}"/>
    <cellStyle name="RowTitles-Col2 2 4 2" xfId="746" xr:uid="{00000000-0005-0000-0000-0000905B0000}"/>
    <cellStyle name="RowTitles-Col2 2 4 2 2" xfId="2753" xr:uid="{00000000-0005-0000-0000-0000915B0000}"/>
    <cellStyle name="RowTitles-Col2 2 4 2 2 2" xfId="12394" xr:uid="{00000000-0005-0000-0000-0000925B0000}"/>
    <cellStyle name="RowTitles-Col2 2 4 2 2 2 2" xfId="22794" xr:uid="{00000000-0005-0000-0000-0000935B0000}"/>
    <cellStyle name="RowTitles-Col2 2 4 2 2 2 3" xfId="31675" xr:uid="{00000000-0005-0000-0000-0000945B0000}"/>
    <cellStyle name="RowTitles-Col2 2 4 2 2 3" xfId="16041" xr:uid="{00000000-0005-0000-0000-0000955B0000}"/>
    <cellStyle name="RowTitles-Col2 2 4 2 2 3 2" xfId="28707" xr:uid="{00000000-0005-0000-0000-0000965B0000}"/>
    <cellStyle name="RowTitles-Col2 2 4 2 2 3 2 2" xfId="37494" xr:uid="{00000000-0005-0000-0000-0000975B0000}"/>
    <cellStyle name="RowTitles-Col2 2 4 2 2 4" xfId="6870" xr:uid="{00000000-0005-0000-0000-0000985B0000}"/>
    <cellStyle name="RowTitles-Col2 2 4 2 3" xfId="3527" xr:uid="{00000000-0005-0000-0000-0000995B0000}"/>
    <cellStyle name="RowTitles-Col2 2 4 2 3 2" xfId="13159" xr:uid="{00000000-0005-0000-0000-00009A5B0000}"/>
    <cellStyle name="RowTitles-Col2 2 4 2 3 2 2" xfId="23526" xr:uid="{00000000-0005-0000-0000-00009B5B0000}"/>
    <cellStyle name="RowTitles-Col2 2 4 2 3 2 3" xfId="32339" xr:uid="{00000000-0005-0000-0000-00009C5B0000}"/>
    <cellStyle name="RowTitles-Col2 2 4 2 3 3" xfId="16768" xr:uid="{00000000-0005-0000-0000-00009D5B0000}"/>
    <cellStyle name="RowTitles-Col2 2 4 2 3 3 2" xfId="29434" xr:uid="{00000000-0005-0000-0000-00009E5B0000}"/>
    <cellStyle name="RowTitles-Col2 2 4 2 3 3 2 2" xfId="38215" xr:uid="{00000000-0005-0000-0000-00009F5B0000}"/>
    <cellStyle name="RowTitles-Col2 2 4 2 3 4" xfId="8377" xr:uid="{00000000-0005-0000-0000-0000A05B0000}"/>
    <cellStyle name="RowTitles-Col2 2 4 2 3 4 2" xfId="26095" xr:uid="{00000000-0005-0000-0000-0000A15B0000}"/>
    <cellStyle name="RowTitles-Col2 2 4 2 4" xfId="9171" xr:uid="{00000000-0005-0000-0000-0000A25B0000}"/>
    <cellStyle name="RowTitles-Col2 2 4 3" xfId="1025" xr:uid="{00000000-0005-0000-0000-0000A35B0000}"/>
    <cellStyle name="RowTitles-Col2 2 4 3 2" xfId="2754" xr:uid="{00000000-0005-0000-0000-0000A45B0000}"/>
    <cellStyle name="RowTitles-Col2 2 4 3 2 2" xfId="12395" xr:uid="{00000000-0005-0000-0000-0000A55B0000}"/>
    <cellStyle name="RowTitles-Col2 2 4 3 2 2 2" xfId="22795" xr:uid="{00000000-0005-0000-0000-0000A65B0000}"/>
    <cellStyle name="RowTitles-Col2 2 4 3 2 2 3" xfId="31676" xr:uid="{00000000-0005-0000-0000-0000A75B0000}"/>
    <cellStyle name="RowTitles-Col2 2 4 3 2 3" xfId="16042" xr:uid="{00000000-0005-0000-0000-0000A85B0000}"/>
    <cellStyle name="RowTitles-Col2 2 4 3 2 3 2" xfId="28708" xr:uid="{00000000-0005-0000-0000-0000A95B0000}"/>
    <cellStyle name="RowTitles-Col2 2 4 3 2 3 2 2" xfId="37495" xr:uid="{00000000-0005-0000-0000-0000AA5B0000}"/>
    <cellStyle name="RowTitles-Col2 2 4 3 2 4" xfId="7093" xr:uid="{00000000-0005-0000-0000-0000AB5B0000}"/>
    <cellStyle name="RowTitles-Col2 2 4 3 3" xfId="3803" xr:uid="{00000000-0005-0000-0000-0000AC5B0000}"/>
    <cellStyle name="RowTitles-Col2 2 4 3 3 2" xfId="13430" xr:uid="{00000000-0005-0000-0000-0000AD5B0000}"/>
    <cellStyle name="RowTitles-Col2 2 4 3 3 2 2" xfId="23791" xr:uid="{00000000-0005-0000-0000-0000AE5B0000}"/>
    <cellStyle name="RowTitles-Col2 2 4 3 3 2 3" xfId="32532" xr:uid="{00000000-0005-0000-0000-0000AF5B0000}"/>
    <cellStyle name="RowTitles-Col2 2 4 3 3 3" xfId="17023" xr:uid="{00000000-0005-0000-0000-0000B05B0000}"/>
    <cellStyle name="RowTitles-Col2 2 4 3 3 3 2" xfId="29689" xr:uid="{00000000-0005-0000-0000-0000B15B0000}"/>
    <cellStyle name="RowTitles-Col2 2 4 3 3 3 2 2" xfId="38468" xr:uid="{00000000-0005-0000-0000-0000B25B0000}"/>
    <cellStyle name="RowTitles-Col2 2 4 3 3 4" xfId="8601" xr:uid="{00000000-0005-0000-0000-0000B35B0000}"/>
    <cellStyle name="RowTitles-Col2 2 4 3 3 4 2" xfId="19945" xr:uid="{00000000-0005-0000-0000-0000B45B0000}"/>
    <cellStyle name="RowTitles-Col2 2 4 3 4" xfId="9397" xr:uid="{00000000-0005-0000-0000-0000B55B0000}"/>
    <cellStyle name="RowTitles-Col2 2 4 3 5" xfId="10747" xr:uid="{00000000-0005-0000-0000-0000B65B0000}"/>
    <cellStyle name="RowTitles-Col2 2 4 3 5 2" xfId="21215" xr:uid="{00000000-0005-0000-0000-0000B75B0000}"/>
    <cellStyle name="RowTitles-Col2 2 4 3 5 3" xfId="30611" xr:uid="{00000000-0005-0000-0000-0000B85B0000}"/>
    <cellStyle name="RowTitles-Col2 2 4 3 6" xfId="14428" xr:uid="{00000000-0005-0000-0000-0000B95B0000}"/>
    <cellStyle name="RowTitles-Col2 2 4 3 6 2" xfId="27121" xr:uid="{00000000-0005-0000-0000-0000BA5B0000}"/>
    <cellStyle name="RowTitles-Col2 2 4 3 6 2 2" xfId="35958" xr:uid="{00000000-0005-0000-0000-0000BB5B0000}"/>
    <cellStyle name="RowTitles-Col2 2 4 3 7" xfId="5552" xr:uid="{00000000-0005-0000-0000-0000BC5B0000}"/>
    <cellStyle name="RowTitles-Col2 2 4 3 7 2" xfId="18335" xr:uid="{00000000-0005-0000-0000-0000BD5B0000}"/>
    <cellStyle name="RowTitles-Col2 2 4 4" xfId="1258" xr:uid="{00000000-0005-0000-0000-0000BE5B0000}"/>
    <cellStyle name="RowTitles-Col2 2 4 4 2" xfId="2755" xr:uid="{00000000-0005-0000-0000-0000BF5B0000}"/>
    <cellStyle name="RowTitles-Col2 2 4 4 2 2" xfId="12396" xr:uid="{00000000-0005-0000-0000-0000C05B0000}"/>
    <cellStyle name="RowTitles-Col2 2 4 4 2 2 2" xfId="22796" xr:uid="{00000000-0005-0000-0000-0000C15B0000}"/>
    <cellStyle name="RowTitles-Col2 2 4 4 2 2 3" xfId="31677" xr:uid="{00000000-0005-0000-0000-0000C25B0000}"/>
    <cellStyle name="RowTitles-Col2 2 4 4 2 3" xfId="16043" xr:uid="{00000000-0005-0000-0000-0000C35B0000}"/>
    <cellStyle name="RowTitles-Col2 2 4 4 2 3 2" xfId="28709" xr:uid="{00000000-0005-0000-0000-0000C45B0000}"/>
    <cellStyle name="RowTitles-Col2 2 4 4 2 3 2 2" xfId="37496" xr:uid="{00000000-0005-0000-0000-0000C55B0000}"/>
    <cellStyle name="RowTitles-Col2 2 4 4 2 4" xfId="7545" xr:uid="{00000000-0005-0000-0000-0000C65B0000}"/>
    <cellStyle name="RowTitles-Col2 2 4 4 3" xfId="4036" xr:uid="{00000000-0005-0000-0000-0000C75B0000}"/>
    <cellStyle name="RowTitles-Col2 2 4 4 3 2" xfId="13658" xr:uid="{00000000-0005-0000-0000-0000C85B0000}"/>
    <cellStyle name="RowTitles-Col2 2 4 4 3 2 2" xfId="24010" xr:uid="{00000000-0005-0000-0000-0000C95B0000}"/>
    <cellStyle name="RowTitles-Col2 2 4 4 3 2 3" xfId="32703" xr:uid="{00000000-0005-0000-0000-0000CA5B0000}"/>
    <cellStyle name="RowTitles-Col2 2 4 4 3 3" xfId="17236" xr:uid="{00000000-0005-0000-0000-0000CB5B0000}"/>
    <cellStyle name="RowTitles-Col2 2 4 4 3 3 2" xfId="29902" xr:uid="{00000000-0005-0000-0000-0000CC5B0000}"/>
    <cellStyle name="RowTitles-Col2 2 4 4 3 3 2 2" xfId="38679" xr:uid="{00000000-0005-0000-0000-0000CD5B0000}"/>
    <cellStyle name="RowTitles-Col2 2 4 4 3 4" xfId="9868" xr:uid="{00000000-0005-0000-0000-0000CE5B0000}"/>
    <cellStyle name="RowTitles-Col2 2 4 4 4" xfId="10929" xr:uid="{00000000-0005-0000-0000-0000CF5B0000}"/>
    <cellStyle name="RowTitles-Col2 2 4 4 4 2" xfId="21369" xr:uid="{00000000-0005-0000-0000-0000D05B0000}"/>
    <cellStyle name="RowTitles-Col2 2 4 4 4 3" xfId="30718" xr:uid="{00000000-0005-0000-0000-0000D15B0000}"/>
    <cellStyle name="RowTitles-Col2 2 4 4 5" xfId="14636" xr:uid="{00000000-0005-0000-0000-0000D25B0000}"/>
    <cellStyle name="RowTitles-Col2 2 4 4 5 2" xfId="27321" xr:uid="{00000000-0005-0000-0000-0000D35B0000}"/>
    <cellStyle name="RowTitles-Col2 2 4 4 5 2 2" xfId="36150" xr:uid="{00000000-0005-0000-0000-0000D45B0000}"/>
    <cellStyle name="RowTitles-Col2 2 4 4 6" xfId="5999" xr:uid="{00000000-0005-0000-0000-0000D55B0000}"/>
    <cellStyle name="RowTitles-Col2 2 4 4 6 2" xfId="24583" xr:uid="{00000000-0005-0000-0000-0000D65B0000}"/>
    <cellStyle name="RowTitles-Col2 2 4 5" xfId="1475" xr:uid="{00000000-0005-0000-0000-0000D75B0000}"/>
    <cellStyle name="RowTitles-Col2 2 4 5 2" xfId="2756" xr:uid="{00000000-0005-0000-0000-0000D85B0000}"/>
    <cellStyle name="RowTitles-Col2 2 4 5 2 2" xfId="12397" xr:uid="{00000000-0005-0000-0000-0000D95B0000}"/>
    <cellStyle name="RowTitles-Col2 2 4 5 2 2 2" xfId="22797" xr:uid="{00000000-0005-0000-0000-0000DA5B0000}"/>
    <cellStyle name="RowTitles-Col2 2 4 5 2 2 3" xfId="31678" xr:uid="{00000000-0005-0000-0000-0000DB5B0000}"/>
    <cellStyle name="RowTitles-Col2 2 4 5 2 3" xfId="16044" xr:uid="{00000000-0005-0000-0000-0000DC5B0000}"/>
    <cellStyle name="RowTitles-Col2 2 4 5 2 3 2" xfId="28710" xr:uid="{00000000-0005-0000-0000-0000DD5B0000}"/>
    <cellStyle name="RowTitles-Col2 2 4 5 2 3 2 2" xfId="37497" xr:uid="{00000000-0005-0000-0000-0000DE5B0000}"/>
    <cellStyle name="RowTitles-Col2 2 4 5 2 4" xfId="7546" xr:uid="{00000000-0005-0000-0000-0000DF5B0000}"/>
    <cellStyle name="RowTitles-Col2 2 4 5 3" xfId="4253" xr:uid="{00000000-0005-0000-0000-0000E05B0000}"/>
    <cellStyle name="RowTitles-Col2 2 4 5 3 2" xfId="13875" xr:uid="{00000000-0005-0000-0000-0000E15B0000}"/>
    <cellStyle name="RowTitles-Col2 2 4 5 3 2 2" xfId="24217" xr:uid="{00000000-0005-0000-0000-0000E25B0000}"/>
    <cellStyle name="RowTitles-Col2 2 4 5 3 2 3" xfId="32865" xr:uid="{00000000-0005-0000-0000-0000E35B0000}"/>
    <cellStyle name="RowTitles-Col2 2 4 5 3 3" xfId="17435" xr:uid="{00000000-0005-0000-0000-0000E45B0000}"/>
    <cellStyle name="RowTitles-Col2 2 4 5 3 3 2" xfId="30101" xr:uid="{00000000-0005-0000-0000-0000E55B0000}"/>
    <cellStyle name="RowTitles-Col2 2 4 5 3 3 2 2" xfId="38878" xr:uid="{00000000-0005-0000-0000-0000E65B0000}"/>
    <cellStyle name="RowTitles-Col2 2 4 5 3 4" xfId="9869" xr:uid="{00000000-0005-0000-0000-0000E75B0000}"/>
    <cellStyle name="RowTitles-Col2 2 4 5 4" xfId="11146" xr:uid="{00000000-0005-0000-0000-0000E85B0000}"/>
    <cellStyle name="RowTitles-Col2 2 4 5 4 2" xfId="21577" xr:uid="{00000000-0005-0000-0000-0000E95B0000}"/>
    <cellStyle name="RowTitles-Col2 2 4 5 4 3" xfId="30880" xr:uid="{00000000-0005-0000-0000-0000EA5B0000}"/>
    <cellStyle name="RowTitles-Col2 2 4 5 5" xfId="14853" xr:uid="{00000000-0005-0000-0000-0000EB5B0000}"/>
    <cellStyle name="RowTitles-Col2 2 4 5 5 2" xfId="27530" xr:uid="{00000000-0005-0000-0000-0000EC5B0000}"/>
    <cellStyle name="RowTitles-Col2 2 4 5 5 2 2" xfId="36349" xr:uid="{00000000-0005-0000-0000-0000ED5B0000}"/>
    <cellStyle name="RowTitles-Col2 2 4 5 6" xfId="6000" xr:uid="{00000000-0005-0000-0000-0000EE5B0000}"/>
    <cellStyle name="RowTitles-Col2 2 4 5 6 2" xfId="18411" xr:uid="{00000000-0005-0000-0000-0000EF5B0000}"/>
    <cellStyle name="RowTitles-Col2 2 4 6" xfId="1677" xr:uid="{00000000-0005-0000-0000-0000F05B0000}"/>
    <cellStyle name="RowTitles-Col2 2 4 6 2" xfId="2757" xr:uid="{00000000-0005-0000-0000-0000F15B0000}"/>
    <cellStyle name="RowTitles-Col2 2 4 6 2 2" xfId="12398" xr:uid="{00000000-0005-0000-0000-0000F25B0000}"/>
    <cellStyle name="RowTitles-Col2 2 4 6 2 2 2" xfId="22798" xr:uid="{00000000-0005-0000-0000-0000F35B0000}"/>
    <cellStyle name="RowTitles-Col2 2 4 6 2 2 3" xfId="31679" xr:uid="{00000000-0005-0000-0000-0000F45B0000}"/>
    <cellStyle name="RowTitles-Col2 2 4 6 2 3" xfId="16045" xr:uid="{00000000-0005-0000-0000-0000F55B0000}"/>
    <cellStyle name="RowTitles-Col2 2 4 6 2 3 2" xfId="28711" xr:uid="{00000000-0005-0000-0000-0000F65B0000}"/>
    <cellStyle name="RowTitles-Col2 2 4 6 2 3 2 2" xfId="37498" xr:uid="{00000000-0005-0000-0000-0000F75B0000}"/>
    <cellStyle name="RowTitles-Col2 2 4 6 2 4" xfId="7547" xr:uid="{00000000-0005-0000-0000-0000F85B0000}"/>
    <cellStyle name="RowTitles-Col2 2 4 6 3" xfId="4455" xr:uid="{00000000-0005-0000-0000-0000F95B0000}"/>
    <cellStyle name="RowTitles-Col2 2 4 6 3 2" xfId="14077" xr:uid="{00000000-0005-0000-0000-0000FA5B0000}"/>
    <cellStyle name="RowTitles-Col2 2 4 6 3 2 2" xfId="24409" xr:uid="{00000000-0005-0000-0000-0000FB5B0000}"/>
    <cellStyle name="RowTitles-Col2 2 4 6 3 2 3" xfId="33017" xr:uid="{00000000-0005-0000-0000-0000FC5B0000}"/>
    <cellStyle name="RowTitles-Col2 2 4 6 3 3" xfId="17622" xr:uid="{00000000-0005-0000-0000-0000FD5B0000}"/>
    <cellStyle name="RowTitles-Col2 2 4 6 3 3 2" xfId="30288" xr:uid="{00000000-0005-0000-0000-0000FE5B0000}"/>
    <cellStyle name="RowTitles-Col2 2 4 6 3 3 2 2" xfId="39065" xr:uid="{00000000-0005-0000-0000-0000FF5B0000}"/>
    <cellStyle name="RowTitles-Col2 2 4 6 3 4" xfId="9870" xr:uid="{00000000-0005-0000-0000-0000005C0000}"/>
    <cellStyle name="RowTitles-Col2 2 4 6 4" xfId="11348" xr:uid="{00000000-0005-0000-0000-0000015C0000}"/>
    <cellStyle name="RowTitles-Col2 2 4 6 4 2" xfId="21773" xr:uid="{00000000-0005-0000-0000-0000025C0000}"/>
    <cellStyle name="RowTitles-Col2 2 4 6 4 3" xfId="31032" xr:uid="{00000000-0005-0000-0000-0000035C0000}"/>
    <cellStyle name="RowTitles-Col2 2 4 6 5" xfId="15055" xr:uid="{00000000-0005-0000-0000-0000045C0000}"/>
    <cellStyle name="RowTitles-Col2 2 4 6 5 2" xfId="27724" xr:uid="{00000000-0005-0000-0000-0000055C0000}"/>
    <cellStyle name="RowTitles-Col2 2 4 6 5 2 2" xfId="36536" xr:uid="{00000000-0005-0000-0000-0000065C0000}"/>
    <cellStyle name="RowTitles-Col2 2 4 6 6" xfId="6001" xr:uid="{00000000-0005-0000-0000-0000075C0000}"/>
    <cellStyle name="RowTitles-Col2 2 4 6 6 2" xfId="26786" xr:uid="{00000000-0005-0000-0000-0000085C0000}"/>
    <cellStyle name="RowTitles-Col2 2 4 7" xfId="2752" xr:uid="{00000000-0005-0000-0000-0000095C0000}"/>
    <cellStyle name="RowTitles-Col2 2 4 7 2" xfId="12393" xr:uid="{00000000-0005-0000-0000-00000A5C0000}"/>
    <cellStyle name="RowTitles-Col2 2 4 7 2 2" xfId="22793" xr:uid="{00000000-0005-0000-0000-00000B5C0000}"/>
    <cellStyle name="RowTitles-Col2 2 4 7 2 3" xfId="31674" xr:uid="{00000000-0005-0000-0000-00000C5C0000}"/>
    <cellStyle name="RowTitles-Col2 2 4 7 3" xfId="16040" xr:uid="{00000000-0005-0000-0000-00000D5C0000}"/>
    <cellStyle name="RowTitles-Col2 2 4 7 3 2" xfId="28706" xr:uid="{00000000-0005-0000-0000-00000E5C0000}"/>
    <cellStyle name="RowTitles-Col2 2 4 7 3 2 2" xfId="37493" xr:uid="{00000000-0005-0000-0000-00000F5C0000}"/>
    <cellStyle name="RowTitles-Col2 2 4 7 4" xfId="6432" xr:uid="{00000000-0005-0000-0000-0000105C0000}"/>
    <cellStyle name="RowTitles-Col2 2 4 8" xfId="8899" xr:uid="{00000000-0005-0000-0000-0000115C0000}"/>
    <cellStyle name="RowTitles-Col2 2 4_STUD aligned by INSTIT" xfId="5027" xr:uid="{00000000-0005-0000-0000-0000125C0000}"/>
    <cellStyle name="RowTitles-Col2 2 5" xfId="445" xr:uid="{00000000-0005-0000-0000-0000135C0000}"/>
    <cellStyle name="RowTitles-Col2 2 5 2" xfId="801" xr:uid="{00000000-0005-0000-0000-0000145C0000}"/>
    <cellStyle name="RowTitles-Col2 2 5 2 2" xfId="2759" xr:uid="{00000000-0005-0000-0000-0000155C0000}"/>
    <cellStyle name="RowTitles-Col2 2 5 2 2 2" xfId="12400" xr:uid="{00000000-0005-0000-0000-0000165C0000}"/>
    <cellStyle name="RowTitles-Col2 2 5 2 2 2 2" xfId="22800" xr:uid="{00000000-0005-0000-0000-0000175C0000}"/>
    <cellStyle name="RowTitles-Col2 2 5 2 2 2 3" xfId="31681" xr:uid="{00000000-0005-0000-0000-0000185C0000}"/>
    <cellStyle name="RowTitles-Col2 2 5 2 2 3" xfId="16047" xr:uid="{00000000-0005-0000-0000-0000195C0000}"/>
    <cellStyle name="RowTitles-Col2 2 5 2 2 3 2" xfId="28713" xr:uid="{00000000-0005-0000-0000-00001A5C0000}"/>
    <cellStyle name="RowTitles-Col2 2 5 2 2 3 2 2" xfId="37500" xr:uid="{00000000-0005-0000-0000-00001B5C0000}"/>
    <cellStyle name="RowTitles-Col2 2 5 2 2 4" xfId="6750" xr:uid="{00000000-0005-0000-0000-00001C5C0000}"/>
    <cellStyle name="RowTitles-Col2 2 5 2 3" xfId="3582" xr:uid="{00000000-0005-0000-0000-00001D5C0000}"/>
    <cellStyle name="RowTitles-Col2 2 5 2 3 2" xfId="13213" xr:uid="{00000000-0005-0000-0000-00001E5C0000}"/>
    <cellStyle name="RowTitles-Col2 2 5 2 3 2 2" xfId="23580" xr:uid="{00000000-0005-0000-0000-00001F5C0000}"/>
    <cellStyle name="RowTitles-Col2 2 5 2 3 2 3" xfId="32378" xr:uid="{00000000-0005-0000-0000-0000205C0000}"/>
    <cellStyle name="RowTitles-Col2 2 5 2 3 3" xfId="16822" xr:uid="{00000000-0005-0000-0000-0000215C0000}"/>
    <cellStyle name="RowTitles-Col2 2 5 2 3 3 2" xfId="29488" xr:uid="{00000000-0005-0000-0000-0000225C0000}"/>
    <cellStyle name="RowTitles-Col2 2 5 2 3 3 2 2" xfId="38268" xr:uid="{00000000-0005-0000-0000-0000235C0000}"/>
    <cellStyle name="RowTitles-Col2 2 5 2 3 4" xfId="8255" xr:uid="{00000000-0005-0000-0000-0000245C0000}"/>
    <cellStyle name="RowTitles-Col2 2 5 2 3 4 2" xfId="26353" xr:uid="{00000000-0005-0000-0000-0000255C0000}"/>
    <cellStyle name="RowTitles-Col2 2 5 2 4" xfId="9046" xr:uid="{00000000-0005-0000-0000-0000265C0000}"/>
    <cellStyle name="RowTitles-Col2 2 5 2 5" xfId="10565" xr:uid="{00000000-0005-0000-0000-0000275C0000}"/>
    <cellStyle name="RowTitles-Col2 2 5 2 5 2" xfId="21052" xr:uid="{00000000-0005-0000-0000-0000285C0000}"/>
    <cellStyle name="RowTitles-Col2 2 5 2 5 3" xfId="30510" xr:uid="{00000000-0005-0000-0000-0000295C0000}"/>
    <cellStyle name="RowTitles-Col2 2 5 2 6" xfId="10254" xr:uid="{00000000-0005-0000-0000-00002A5C0000}"/>
    <cellStyle name="RowTitles-Col2 2 5 2 6 2" xfId="19103" xr:uid="{00000000-0005-0000-0000-00002B5C0000}"/>
    <cellStyle name="RowTitles-Col2 2 5 2 6 2 2" xfId="33221" xr:uid="{00000000-0005-0000-0000-00002C5C0000}"/>
    <cellStyle name="RowTitles-Col2 2 5 2 7" xfId="5277" xr:uid="{00000000-0005-0000-0000-00002D5C0000}"/>
    <cellStyle name="RowTitles-Col2 2 5 2 7 2" xfId="19232" xr:uid="{00000000-0005-0000-0000-00002E5C0000}"/>
    <cellStyle name="RowTitles-Col2 2 5 3" xfId="1080" xr:uid="{00000000-0005-0000-0000-00002F5C0000}"/>
    <cellStyle name="RowTitles-Col2 2 5 3 2" xfId="2760" xr:uid="{00000000-0005-0000-0000-0000305C0000}"/>
    <cellStyle name="RowTitles-Col2 2 5 3 2 2" xfId="12401" xr:uid="{00000000-0005-0000-0000-0000315C0000}"/>
    <cellStyle name="RowTitles-Col2 2 5 3 2 2 2" xfId="22801" xr:uid="{00000000-0005-0000-0000-0000325C0000}"/>
    <cellStyle name="RowTitles-Col2 2 5 3 2 2 3" xfId="31682" xr:uid="{00000000-0005-0000-0000-0000335C0000}"/>
    <cellStyle name="RowTitles-Col2 2 5 3 2 3" xfId="16048" xr:uid="{00000000-0005-0000-0000-0000345C0000}"/>
    <cellStyle name="RowTitles-Col2 2 5 3 2 3 2" xfId="28714" xr:uid="{00000000-0005-0000-0000-0000355C0000}"/>
    <cellStyle name="RowTitles-Col2 2 5 3 2 3 2 2" xfId="37501" xr:uid="{00000000-0005-0000-0000-0000365C0000}"/>
    <cellStyle name="RowTitles-Col2 2 5 3 2 4" xfId="6924" xr:uid="{00000000-0005-0000-0000-0000375C0000}"/>
    <cellStyle name="RowTitles-Col2 2 5 3 3" xfId="3858" xr:uid="{00000000-0005-0000-0000-0000385C0000}"/>
    <cellStyle name="RowTitles-Col2 2 5 3 3 2" xfId="13484" xr:uid="{00000000-0005-0000-0000-0000395C0000}"/>
    <cellStyle name="RowTitles-Col2 2 5 3 3 2 2" xfId="23845" xr:uid="{00000000-0005-0000-0000-00003A5C0000}"/>
    <cellStyle name="RowTitles-Col2 2 5 3 3 2 3" xfId="32571" xr:uid="{00000000-0005-0000-0000-00003B5C0000}"/>
    <cellStyle name="RowTitles-Col2 2 5 3 3 3" xfId="17077" xr:uid="{00000000-0005-0000-0000-00003C5C0000}"/>
    <cellStyle name="RowTitles-Col2 2 5 3 3 3 2" xfId="29743" xr:uid="{00000000-0005-0000-0000-00003D5C0000}"/>
    <cellStyle name="RowTitles-Col2 2 5 3 3 3 2 2" xfId="38521" xr:uid="{00000000-0005-0000-0000-00003E5C0000}"/>
    <cellStyle name="RowTitles-Col2 2 5 3 3 4" xfId="8431" xr:uid="{00000000-0005-0000-0000-00003F5C0000}"/>
    <cellStyle name="RowTitles-Col2 2 5 3 3 4 2" xfId="17821" xr:uid="{00000000-0005-0000-0000-0000405C0000}"/>
    <cellStyle name="RowTitles-Col2 2 5 3 4" xfId="9225" xr:uid="{00000000-0005-0000-0000-0000415C0000}"/>
    <cellStyle name="RowTitles-Col2 2 5 4" xfId="1313" xr:uid="{00000000-0005-0000-0000-0000425C0000}"/>
    <cellStyle name="RowTitles-Col2 2 5 4 2" xfId="2761" xr:uid="{00000000-0005-0000-0000-0000435C0000}"/>
    <cellStyle name="RowTitles-Col2 2 5 4 2 2" xfId="12402" xr:uid="{00000000-0005-0000-0000-0000445C0000}"/>
    <cellStyle name="RowTitles-Col2 2 5 4 2 2 2" xfId="22802" xr:uid="{00000000-0005-0000-0000-0000455C0000}"/>
    <cellStyle name="RowTitles-Col2 2 5 4 2 2 3" xfId="31683" xr:uid="{00000000-0005-0000-0000-0000465C0000}"/>
    <cellStyle name="RowTitles-Col2 2 5 4 2 3" xfId="16049" xr:uid="{00000000-0005-0000-0000-0000475C0000}"/>
    <cellStyle name="RowTitles-Col2 2 5 4 2 3 2" xfId="28715" xr:uid="{00000000-0005-0000-0000-0000485C0000}"/>
    <cellStyle name="RowTitles-Col2 2 5 4 2 3 2 2" xfId="37502" xr:uid="{00000000-0005-0000-0000-0000495C0000}"/>
    <cellStyle name="RowTitles-Col2 2 5 4 2 4" xfId="7548" xr:uid="{00000000-0005-0000-0000-00004A5C0000}"/>
    <cellStyle name="RowTitles-Col2 2 5 4 3" xfId="4091" xr:uid="{00000000-0005-0000-0000-00004B5C0000}"/>
    <cellStyle name="RowTitles-Col2 2 5 4 3 2" xfId="13713" xr:uid="{00000000-0005-0000-0000-00004C5C0000}"/>
    <cellStyle name="RowTitles-Col2 2 5 4 3 2 2" xfId="24065" xr:uid="{00000000-0005-0000-0000-00004D5C0000}"/>
    <cellStyle name="RowTitles-Col2 2 5 4 3 2 3" xfId="32743" xr:uid="{00000000-0005-0000-0000-00004E5C0000}"/>
    <cellStyle name="RowTitles-Col2 2 5 4 3 3" xfId="17290" xr:uid="{00000000-0005-0000-0000-00004F5C0000}"/>
    <cellStyle name="RowTitles-Col2 2 5 4 3 3 2" xfId="29956" xr:uid="{00000000-0005-0000-0000-0000505C0000}"/>
    <cellStyle name="RowTitles-Col2 2 5 4 3 3 2 2" xfId="38733" xr:uid="{00000000-0005-0000-0000-0000515C0000}"/>
    <cellStyle name="RowTitles-Col2 2 5 4 3 4" xfId="9871" xr:uid="{00000000-0005-0000-0000-0000525C0000}"/>
    <cellStyle name="RowTitles-Col2 2 5 4 4" xfId="10984" xr:uid="{00000000-0005-0000-0000-0000535C0000}"/>
    <cellStyle name="RowTitles-Col2 2 5 4 4 2" xfId="21423" xr:uid="{00000000-0005-0000-0000-0000545C0000}"/>
    <cellStyle name="RowTitles-Col2 2 5 4 4 3" xfId="30758" xr:uid="{00000000-0005-0000-0000-0000555C0000}"/>
    <cellStyle name="RowTitles-Col2 2 5 4 5" xfId="14691" xr:uid="{00000000-0005-0000-0000-0000565C0000}"/>
    <cellStyle name="RowTitles-Col2 2 5 4 5 2" xfId="27376" xr:uid="{00000000-0005-0000-0000-0000575C0000}"/>
    <cellStyle name="RowTitles-Col2 2 5 4 5 2 2" xfId="36204" xr:uid="{00000000-0005-0000-0000-0000585C0000}"/>
    <cellStyle name="RowTitles-Col2 2 5 4 6" xfId="6002" xr:uid="{00000000-0005-0000-0000-0000595C0000}"/>
    <cellStyle name="RowTitles-Col2 2 5 4 6 2" xfId="20856" xr:uid="{00000000-0005-0000-0000-00005A5C0000}"/>
    <cellStyle name="RowTitles-Col2 2 5 5" xfId="1529" xr:uid="{00000000-0005-0000-0000-00005B5C0000}"/>
    <cellStyle name="RowTitles-Col2 2 5 5 2" xfId="2762" xr:uid="{00000000-0005-0000-0000-00005C5C0000}"/>
    <cellStyle name="RowTitles-Col2 2 5 5 2 2" xfId="12403" xr:uid="{00000000-0005-0000-0000-00005D5C0000}"/>
    <cellStyle name="RowTitles-Col2 2 5 5 2 2 2" xfId="22803" xr:uid="{00000000-0005-0000-0000-00005E5C0000}"/>
    <cellStyle name="RowTitles-Col2 2 5 5 2 2 3" xfId="31684" xr:uid="{00000000-0005-0000-0000-00005F5C0000}"/>
    <cellStyle name="RowTitles-Col2 2 5 5 2 3" xfId="16050" xr:uid="{00000000-0005-0000-0000-0000605C0000}"/>
    <cellStyle name="RowTitles-Col2 2 5 5 2 3 2" xfId="28716" xr:uid="{00000000-0005-0000-0000-0000615C0000}"/>
    <cellStyle name="RowTitles-Col2 2 5 5 2 3 2 2" xfId="37503" xr:uid="{00000000-0005-0000-0000-0000625C0000}"/>
    <cellStyle name="RowTitles-Col2 2 5 5 2 4" xfId="7549" xr:uid="{00000000-0005-0000-0000-0000635C0000}"/>
    <cellStyle name="RowTitles-Col2 2 5 5 3" xfId="4307" xr:uid="{00000000-0005-0000-0000-0000645C0000}"/>
    <cellStyle name="RowTitles-Col2 2 5 5 3 2" xfId="13929" xr:uid="{00000000-0005-0000-0000-0000655C0000}"/>
    <cellStyle name="RowTitles-Col2 2 5 5 3 2 2" xfId="24270" xr:uid="{00000000-0005-0000-0000-0000665C0000}"/>
    <cellStyle name="RowTitles-Col2 2 5 5 3 2 3" xfId="32904" xr:uid="{00000000-0005-0000-0000-0000675C0000}"/>
    <cellStyle name="RowTitles-Col2 2 5 5 3 3" xfId="17488" xr:uid="{00000000-0005-0000-0000-0000685C0000}"/>
    <cellStyle name="RowTitles-Col2 2 5 5 3 3 2" xfId="30154" xr:uid="{00000000-0005-0000-0000-0000695C0000}"/>
    <cellStyle name="RowTitles-Col2 2 5 5 3 3 2 2" xfId="38931" xr:uid="{00000000-0005-0000-0000-00006A5C0000}"/>
    <cellStyle name="RowTitles-Col2 2 5 5 3 4" xfId="9872" xr:uid="{00000000-0005-0000-0000-00006B5C0000}"/>
    <cellStyle name="RowTitles-Col2 2 5 5 4" xfId="11200" xr:uid="{00000000-0005-0000-0000-00006C5C0000}"/>
    <cellStyle name="RowTitles-Col2 2 5 5 4 2" xfId="21631" xr:uid="{00000000-0005-0000-0000-00006D5C0000}"/>
    <cellStyle name="RowTitles-Col2 2 5 5 4 3" xfId="30919" xr:uid="{00000000-0005-0000-0000-00006E5C0000}"/>
    <cellStyle name="RowTitles-Col2 2 5 5 5" xfId="14907" xr:uid="{00000000-0005-0000-0000-00006F5C0000}"/>
    <cellStyle name="RowTitles-Col2 2 5 5 5 2" xfId="27583" xr:uid="{00000000-0005-0000-0000-0000705C0000}"/>
    <cellStyle name="RowTitles-Col2 2 5 5 5 2 2" xfId="36402" xr:uid="{00000000-0005-0000-0000-0000715C0000}"/>
    <cellStyle name="RowTitles-Col2 2 5 5 6" xfId="6003" xr:uid="{00000000-0005-0000-0000-0000725C0000}"/>
    <cellStyle name="RowTitles-Col2 2 5 5 6 2" xfId="25237" xr:uid="{00000000-0005-0000-0000-0000735C0000}"/>
    <cellStyle name="RowTitles-Col2 2 5 6" xfId="1731" xr:uid="{00000000-0005-0000-0000-0000745C0000}"/>
    <cellStyle name="RowTitles-Col2 2 5 6 2" xfId="2763" xr:uid="{00000000-0005-0000-0000-0000755C0000}"/>
    <cellStyle name="RowTitles-Col2 2 5 6 2 2" xfId="12404" xr:uid="{00000000-0005-0000-0000-0000765C0000}"/>
    <cellStyle name="RowTitles-Col2 2 5 6 2 2 2" xfId="22804" xr:uid="{00000000-0005-0000-0000-0000775C0000}"/>
    <cellStyle name="RowTitles-Col2 2 5 6 2 2 3" xfId="31685" xr:uid="{00000000-0005-0000-0000-0000785C0000}"/>
    <cellStyle name="RowTitles-Col2 2 5 6 2 3" xfId="16051" xr:uid="{00000000-0005-0000-0000-0000795C0000}"/>
    <cellStyle name="RowTitles-Col2 2 5 6 2 3 2" xfId="28717" xr:uid="{00000000-0005-0000-0000-00007A5C0000}"/>
    <cellStyle name="RowTitles-Col2 2 5 6 2 3 2 2" xfId="37504" xr:uid="{00000000-0005-0000-0000-00007B5C0000}"/>
    <cellStyle name="RowTitles-Col2 2 5 6 2 4" xfId="7550" xr:uid="{00000000-0005-0000-0000-00007C5C0000}"/>
    <cellStyle name="RowTitles-Col2 2 5 6 3" xfId="4509" xr:uid="{00000000-0005-0000-0000-00007D5C0000}"/>
    <cellStyle name="RowTitles-Col2 2 5 6 3 2" xfId="14131" xr:uid="{00000000-0005-0000-0000-00007E5C0000}"/>
    <cellStyle name="RowTitles-Col2 2 5 6 3 2 2" xfId="24463" xr:uid="{00000000-0005-0000-0000-00007F5C0000}"/>
    <cellStyle name="RowTitles-Col2 2 5 6 3 2 3" xfId="33056" xr:uid="{00000000-0005-0000-0000-0000805C0000}"/>
    <cellStyle name="RowTitles-Col2 2 5 6 3 3" xfId="17675" xr:uid="{00000000-0005-0000-0000-0000815C0000}"/>
    <cellStyle name="RowTitles-Col2 2 5 6 3 3 2" xfId="30341" xr:uid="{00000000-0005-0000-0000-0000825C0000}"/>
    <cellStyle name="RowTitles-Col2 2 5 6 3 3 2 2" xfId="39118" xr:uid="{00000000-0005-0000-0000-0000835C0000}"/>
    <cellStyle name="RowTitles-Col2 2 5 6 3 4" xfId="9873" xr:uid="{00000000-0005-0000-0000-0000845C0000}"/>
    <cellStyle name="RowTitles-Col2 2 5 6 4" xfId="11402" xr:uid="{00000000-0005-0000-0000-0000855C0000}"/>
    <cellStyle name="RowTitles-Col2 2 5 6 4 2" xfId="21827" xr:uid="{00000000-0005-0000-0000-0000865C0000}"/>
    <cellStyle name="RowTitles-Col2 2 5 6 4 3" xfId="31071" xr:uid="{00000000-0005-0000-0000-0000875C0000}"/>
    <cellStyle name="RowTitles-Col2 2 5 6 5" xfId="15109" xr:uid="{00000000-0005-0000-0000-0000885C0000}"/>
    <cellStyle name="RowTitles-Col2 2 5 6 5 2" xfId="27778" xr:uid="{00000000-0005-0000-0000-0000895C0000}"/>
    <cellStyle name="RowTitles-Col2 2 5 6 5 2 2" xfId="36589" xr:uid="{00000000-0005-0000-0000-00008A5C0000}"/>
    <cellStyle name="RowTitles-Col2 2 5 6 6" xfId="6004" xr:uid="{00000000-0005-0000-0000-00008B5C0000}"/>
    <cellStyle name="RowTitles-Col2 2 5 6 6 2" xfId="20613" xr:uid="{00000000-0005-0000-0000-00008C5C0000}"/>
    <cellStyle name="RowTitles-Col2 2 5 7" xfId="2758" xr:uid="{00000000-0005-0000-0000-00008D5C0000}"/>
    <cellStyle name="RowTitles-Col2 2 5 7 2" xfId="12399" xr:uid="{00000000-0005-0000-0000-00008E5C0000}"/>
    <cellStyle name="RowTitles-Col2 2 5 7 2 2" xfId="22799" xr:uid="{00000000-0005-0000-0000-00008F5C0000}"/>
    <cellStyle name="RowTitles-Col2 2 5 7 2 3" xfId="31680" xr:uid="{00000000-0005-0000-0000-0000905C0000}"/>
    <cellStyle name="RowTitles-Col2 2 5 7 3" xfId="16046" xr:uid="{00000000-0005-0000-0000-0000915C0000}"/>
    <cellStyle name="RowTitles-Col2 2 5 7 3 2" xfId="28712" xr:uid="{00000000-0005-0000-0000-0000925C0000}"/>
    <cellStyle name="RowTitles-Col2 2 5 7 3 2 2" xfId="37499" xr:uid="{00000000-0005-0000-0000-0000935C0000}"/>
    <cellStyle name="RowTitles-Col2 2 5 7 4" xfId="6486" xr:uid="{00000000-0005-0000-0000-0000945C0000}"/>
    <cellStyle name="RowTitles-Col2 2 5 8" xfId="3322" xr:uid="{00000000-0005-0000-0000-0000955C0000}"/>
    <cellStyle name="RowTitles-Col2 2 5 8 2" xfId="12963" xr:uid="{00000000-0005-0000-0000-0000965C0000}"/>
    <cellStyle name="RowTitles-Col2 2 5 8 2 2" xfId="23334" xr:uid="{00000000-0005-0000-0000-0000975C0000}"/>
    <cellStyle name="RowTitles-Col2 2 5 8 2 3" xfId="32208" xr:uid="{00000000-0005-0000-0000-0000985C0000}"/>
    <cellStyle name="RowTitles-Col2 2 5 8 3" xfId="16577" xr:uid="{00000000-0005-0000-0000-0000995C0000}"/>
    <cellStyle name="RowTitles-Col2 2 5 8 3 2" xfId="29243" xr:uid="{00000000-0005-0000-0000-00009A5C0000}"/>
    <cellStyle name="RowTitles-Col2 2 5 8 3 2 2" xfId="38030" xr:uid="{00000000-0005-0000-0000-00009B5C0000}"/>
    <cellStyle name="RowTitles-Col2 2 5 8 4" xfId="8028" xr:uid="{00000000-0005-0000-0000-00009C5C0000}"/>
    <cellStyle name="RowTitles-Col2 2 5_STUD aligned by INSTIT" xfId="5028" xr:uid="{00000000-0005-0000-0000-00009D5C0000}"/>
    <cellStyle name="RowTitles-Col2 2 6" xfId="442" xr:uid="{00000000-0005-0000-0000-00009E5C0000}"/>
    <cellStyle name="RowTitles-Col2 2 6 2" xfId="798" xr:uid="{00000000-0005-0000-0000-00009F5C0000}"/>
    <cellStyle name="RowTitles-Col2 2 6 2 2" xfId="2765" xr:uid="{00000000-0005-0000-0000-0000A05C0000}"/>
    <cellStyle name="RowTitles-Col2 2 6 2 2 2" xfId="12406" xr:uid="{00000000-0005-0000-0000-0000A15C0000}"/>
    <cellStyle name="RowTitles-Col2 2 6 2 2 2 2" xfId="22806" xr:uid="{00000000-0005-0000-0000-0000A25C0000}"/>
    <cellStyle name="RowTitles-Col2 2 6 2 2 2 3" xfId="31687" xr:uid="{00000000-0005-0000-0000-0000A35C0000}"/>
    <cellStyle name="RowTitles-Col2 2 6 2 2 3" xfId="16053" xr:uid="{00000000-0005-0000-0000-0000A45C0000}"/>
    <cellStyle name="RowTitles-Col2 2 6 2 2 3 2" xfId="28719" xr:uid="{00000000-0005-0000-0000-0000A55C0000}"/>
    <cellStyle name="RowTitles-Col2 2 6 2 2 3 2 2" xfId="37506" xr:uid="{00000000-0005-0000-0000-0000A65C0000}"/>
    <cellStyle name="RowTitles-Col2 2 6 2 2 4" xfId="6747" xr:uid="{00000000-0005-0000-0000-0000A75C0000}"/>
    <cellStyle name="RowTitles-Col2 2 6 2 3" xfId="3579" xr:uid="{00000000-0005-0000-0000-0000A85C0000}"/>
    <cellStyle name="RowTitles-Col2 2 6 2 3 2" xfId="13210" xr:uid="{00000000-0005-0000-0000-0000A95C0000}"/>
    <cellStyle name="RowTitles-Col2 2 6 2 3 2 2" xfId="23577" xr:uid="{00000000-0005-0000-0000-0000AA5C0000}"/>
    <cellStyle name="RowTitles-Col2 2 6 2 3 2 3" xfId="32375" xr:uid="{00000000-0005-0000-0000-0000AB5C0000}"/>
    <cellStyle name="RowTitles-Col2 2 6 2 3 3" xfId="16819" xr:uid="{00000000-0005-0000-0000-0000AC5C0000}"/>
    <cellStyle name="RowTitles-Col2 2 6 2 3 3 2" xfId="29485" xr:uid="{00000000-0005-0000-0000-0000AD5C0000}"/>
    <cellStyle name="RowTitles-Col2 2 6 2 3 3 2 2" xfId="38265" xr:uid="{00000000-0005-0000-0000-0000AE5C0000}"/>
    <cellStyle name="RowTitles-Col2 2 6 2 3 4" xfId="8252" xr:uid="{00000000-0005-0000-0000-0000AF5C0000}"/>
    <cellStyle name="RowTitles-Col2 2 6 2 3 4 2" xfId="25464" xr:uid="{00000000-0005-0000-0000-0000B05C0000}"/>
    <cellStyle name="RowTitles-Col2 2 6 2 4" xfId="9043" xr:uid="{00000000-0005-0000-0000-0000B15C0000}"/>
    <cellStyle name="RowTitles-Col2 2 6 2 5" xfId="10562" xr:uid="{00000000-0005-0000-0000-0000B25C0000}"/>
    <cellStyle name="RowTitles-Col2 2 6 2 5 2" xfId="21049" xr:uid="{00000000-0005-0000-0000-0000B35C0000}"/>
    <cellStyle name="RowTitles-Col2 2 6 2 5 3" xfId="30507" xr:uid="{00000000-0005-0000-0000-0000B45C0000}"/>
    <cellStyle name="RowTitles-Col2 2 6 3" xfId="1077" xr:uid="{00000000-0005-0000-0000-0000B55C0000}"/>
    <cellStyle name="RowTitles-Col2 2 6 3 2" xfId="2766" xr:uid="{00000000-0005-0000-0000-0000B65C0000}"/>
    <cellStyle name="RowTitles-Col2 2 6 3 2 2" xfId="12407" xr:uid="{00000000-0005-0000-0000-0000B75C0000}"/>
    <cellStyle name="RowTitles-Col2 2 6 3 2 2 2" xfId="22807" xr:uid="{00000000-0005-0000-0000-0000B85C0000}"/>
    <cellStyle name="RowTitles-Col2 2 6 3 2 2 3" xfId="31688" xr:uid="{00000000-0005-0000-0000-0000B95C0000}"/>
    <cellStyle name="RowTitles-Col2 2 6 3 2 3" xfId="16054" xr:uid="{00000000-0005-0000-0000-0000BA5C0000}"/>
    <cellStyle name="RowTitles-Col2 2 6 3 2 3 2" xfId="28720" xr:uid="{00000000-0005-0000-0000-0000BB5C0000}"/>
    <cellStyle name="RowTitles-Col2 2 6 3 2 3 2 2" xfId="37507" xr:uid="{00000000-0005-0000-0000-0000BC5C0000}"/>
    <cellStyle name="RowTitles-Col2 2 6 3 2 4" xfId="6921" xr:uid="{00000000-0005-0000-0000-0000BD5C0000}"/>
    <cellStyle name="RowTitles-Col2 2 6 3 3" xfId="3855" xr:uid="{00000000-0005-0000-0000-0000BE5C0000}"/>
    <cellStyle name="RowTitles-Col2 2 6 3 3 2" xfId="13481" xr:uid="{00000000-0005-0000-0000-0000BF5C0000}"/>
    <cellStyle name="RowTitles-Col2 2 6 3 3 2 2" xfId="23842" xr:uid="{00000000-0005-0000-0000-0000C05C0000}"/>
    <cellStyle name="RowTitles-Col2 2 6 3 3 2 3" xfId="32568" xr:uid="{00000000-0005-0000-0000-0000C15C0000}"/>
    <cellStyle name="RowTitles-Col2 2 6 3 3 3" xfId="17074" xr:uid="{00000000-0005-0000-0000-0000C25C0000}"/>
    <cellStyle name="RowTitles-Col2 2 6 3 3 3 2" xfId="29740" xr:uid="{00000000-0005-0000-0000-0000C35C0000}"/>
    <cellStyle name="RowTitles-Col2 2 6 3 3 3 2 2" xfId="38518" xr:uid="{00000000-0005-0000-0000-0000C45C0000}"/>
    <cellStyle name="RowTitles-Col2 2 6 3 3 4" xfId="8428" xr:uid="{00000000-0005-0000-0000-0000C55C0000}"/>
    <cellStyle name="RowTitles-Col2 2 6 3 3 4 2" xfId="25306" xr:uid="{00000000-0005-0000-0000-0000C65C0000}"/>
    <cellStyle name="RowTitles-Col2 2 6 3 4" xfId="9222" xr:uid="{00000000-0005-0000-0000-0000C75C0000}"/>
    <cellStyle name="RowTitles-Col2 2 6 3 5" xfId="14478" xr:uid="{00000000-0005-0000-0000-0000C85C0000}"/>
    <cellStyle name="RowTitles-Col2 2 6 3 5 2" xfId="27171" xr:uid="{00000000-0005-0000-0000-0000C95C0000}"/>
    <cellStyle name="RowTitles-Col2 2 6 3 5 2 2" xfId="36007" xr:uid="{00000000-0005-0000-0000-0000CA5C0000}"/>
    <cellStyle name="RowTitles-Col2 2 6 3 6" xfId="5408" xr:uid="{00000000-0005-0000-0000-0000CB5C0000}"/>
    <cellStyle name="RowTitles-Col2 2 6 3 6 2" xfId="18482" xr:uid="{00000000-0005-0000-0000-0000CC5C0000}"/>
    <cellStyle name="RowTitles-Col2 2 6 4" xfId="1310" xr:uid="{00000000-0005-0000-0000-0000CD5C0000}"/>
    <cellStyle name="RowTitles-Col2 2 6 4 2" xfId="2767" xr:uid="{00000000-0005-0000-0000-0000CE5C0000}"/>
    <cellStyle name="RowTitles-Col2 2 6 4 2 2" xfId="12408" xr:uid="{00000000-0005-0000-0000-0000CF5C0000}"/>
    <cellStyle name="RowTitles-Col2 2 6 4 2 2 2" xfId="22808" xr:uid="{00000000-0005-0000-0000-0000D05C0000}"/>
    <cellStyle name="RowTitles-Col2 2 6 4 2 2 3" xfId="31689" xr:uid="{00000000-0005-0000-0000-0000D15C0000}"/>
    <cellStyle name="RowTitles-Col2 2 6 4 2 3" xfId="16055" xr:uid="{00000000-0005-0000-0000-0000D25C0000}"/>
    <cellStyle name="RowTitles-Col2 2 6 4 2 3 2" xfId="28721" xr:uid="{00000000-0005-0000-0000-0000D35C0000}"/>
    <cellStyle name="RowTitles-Col2 2 6 4 2 3 2 2" xfId="37508" xr:uid="{00000000-0005-0000-0000-0000D45C0000}"/>
    <cellStyle name="RowTitles-Col2 2 6 4 2 4" xfId="7141" xr:uid="{00000000-0005-0000-0000-0000D55C0000}"/>
    <cellStyle name="RowTitles-Col2 2 6 4 3" xfId="4088" xr:uid="{00000000-0005-0000-0000-0000D65C0000}"/>
    <cellStyle name="RowTitles-Col2 2 6 4 3 2" xfId="13710" xr:uid="{00000000-0005-0000-0000-0000D75C0000}"/>
    <cellStyle name="RowTitles-Col2 2 6 4 3 2 2" xfId="24062" xr:uid="{00000000-0005-0000-0000-0000D85C0000}"/>
    <cellStyle name="RowTitles-Col2 2 6 4 3 2 3" xfId="32740" xr:uid="{00000000-0005-0000-0000-0000D95C0000}"/>
    <cellStyle name="RowTitles-Col2 2 6 4 3 3" xfId="17287" xr:uid="{00000000-0005-0000-0000-0000DA5C0000}"/>
    <cellStyle name="RowTitles-Col2 2 6 4 3 3 2" xfId="29953" xr:uid="{00000000-0005-0000-0000-0000DB5C0000}"/>
    <cellStyle name="RowTitles-Col2 2 6 4 3 3 2 2" xfId="38730" xr:uid="{00000000-0005-0000-0000-0000DC5C0000}"/>
    <cellStyle name="RowTitles-Col2 2 6 4 3 4" xfId="8649" xr:uid="{00000000-0005-0000-0000-0000DD5C0000}"/>
    <cellStyle name="RowTitles-Col2 2 6 4 3 4 2" xfId="24611" xr:uid="{00000000-0005-0000-0000-0000DE5C0000}"/>
    <cellStyle name="RowTitles-Col2 2 6 4 4" xfId="9445" xr:uid="{00000000-0005-0000-0000-0000DF5C0000}"/>
    <cellStyle name="RowTitles-Col2 2 6 4 5" xfId="10981" xr:uid="{00000000-0005-0000-0000-0000E05C0000}"/>
    <cellStyle name="RowTitles-Col2 2 6 4 5 2" xfId="21420" xr:uid="{00000000-0005-0000-0000-0000E15C0000}"/>
    <cellStyle name="RowTitles-Col2 2 6 4 5 3" xfId="30755" xr:uid="{00000000-0005-0000-0000-0000E25C0000}"/>
    <cellStyle name="RowTitles-Col2 2 6 4 6" xfId="14688" xr:uid="{00000000-0005-0000-0000-0000E35C0000}"/>
    <cellStyle name="RowTitles-Col2 2 6 4 6 2" xfId="27373" xr:uid="{00000000-0005-0000-0000-0000E45C0000}"/>
    <cellStyle name="RowTitles-Col2 2 6 4 6 2 2" xfId="36201" xr:uid="{00000000-0005-0000-0000-0000E55C0000}"/>
    <cellStyle name="RowTitles-Col2 2 6 4 7" xfId="5600" xr:uid="{00000000-0005-0000-0000-0000E65C0000}"/>
    <cellStyle name="RowTitles-Col2 2 6 4 7 2" xfId="18336" xr:uid="{00000000-0005-0000-0000-0000E75C0000}"/>
    <cellStyle name="RowTitles-Col2 2 6 5" xfId="1526" xr:uid="{00000000-0005-0000-0000-0000E85C0000}"/>
    <cellStyle name="RowTitles-Col2 2 6 5 2" xfId="2768" xr:uid="{00000000-0005-0000-0000-0000E95C0000}"/>
    <cellStyle name="RowTitles-Col2 2 6 5 2 2" xfId="12409" xr:uid="{00000000-0005-0000-0000-0000EA5C0000}"/>
    <cellStyle name="RowTitles-Col2 2 6 5 2 2 2" xfId="22809" xr:uid="{00000000-0005-0000-0000-0000EB5C0000}"/>
    <cellStyle name="RowTitles-Col2 2 6 5 2 2 3" xfId="31690" xr:uid="{00000000-0005-0000-0000-0000EC5C0000}"/>
    <cellStyle name="RowTitles-Col2 2 6 5 2 3" xfId="16056" xr:uid="{00000000-0005-0000-0000-0000ED5C0000}"/>
    <cellStyle name="RowTitles-Col2 2 6 5 2 3 2" xfId="28722" xr:uid="{00000000-0005-0000-0000-0000EE5C0000}"/>
    <cellStyle name="RowTitles-Col2 2 6 5 2 3 2 2" xfId="37509" xr:uid="{00000000-0005-0000-0000-0000EF5C0000}"/>
    <cellStyle name="RowTitles-Col2 2 6 5 2 4" xfId="7551" xr:uid="{00000000-0005-0000-0000-0000F05C0000}"/>
    <cellStyle name="RowTitles-Col2 2 6 5 3" xfId="4304" xr:uid="{00000000-0005-0000-0000-0000F15C0000}"/>
    <cellStyle name="RowTitles-Col2 2 6 5 3 2" xfId="13926" xr:uid="{00000000-0005-0000-0000-0000F25C0000}"/>
    <cellStyle name="RowTitles-Col2 2 6 5 3 2 2" xfId="24267" xr:uid="{00000000-0005-0000-0000-0000F35C0000}"/>
    <cellStyle name="RowTitles-Col2 2 6 5 3 2 3" xfId="32901" xr:uid="{00000000-0005-0000-0000-0000F45C0000}"/>
    <cellStyle name="RowTitles-Col2 2 6 5 3 3" xfId="17485" xr:uid="{00000000-0005-0000-0000-0000F55C0000}"/>
    <cellStyle name="RowTitles-Col2 2 6 5 3 3 2" xfId="30151" xr:uid="{00000000-0005-0000-0000-0000F65C0000}"/>
    <cellStyle name="RowTitles-Col2 2 6 5 3 3 2 2" xfId="38928" xr:uid="{00000000-0005-0000-0000-0000F75C0000}"/>
    <cellStyle name="RowTitles-Col2 2 6 5 3 4" xfId="9874" xr:uid="{00000000-0005-0000-0000-0000F85C0000}"/>
    <cellStyle name="RowTitles-Col2 2 6 5 4" xfId="11197" xr:uid="{00000000-0005-0000-0000-0000F95C0000}"/>
    <cellStyle name="RowTitles-Col2 2 6 5 4 2" xfId="21628" xr:uid="{00000000-0005-0000-0000-0000FA5C0000}"/>
    <cellStyle name="RowTitles-Col2 2 6 5 4 3" xfId="30916" xr:uid="{00000000-0005-0000-0000-0000FB5C0000}"/>
    <cellStyle name="RowTitles-Col2 2 6 5 5" xfId="14904" xr:uid="{00000000-0005-0000-0000-0000FC5C0000}"/>
    <cellStyle name="RowTitles-Col2 2 6 5 5 2" xfId="27580" xr:uid="{00000000-0005-0000-0000-0000FD5C0000}"/>
    <cellStyle name="RowTitles-Col2 2 6 5 5 2 2" xfId="36399" xr:uid="{00000000-0005-0000-0000-0000FE5C0000}"/>
    <cellStyle name="RowTitles-Col2 2 6 5 6" xfId="6005" xr:uid="{00000000-0005-0000-0000-0000FF5C0000}"/>
    <cellStyle name="RowTitles-Col2 2 6 5 6 2" xfId="17897" xr:uid="{00000000-0005-0000-0000-0000005D0000}"/>
    <cellStyle name="RowTitles-Col2 2 6 6" xfId="1728" xr:uid="{00000000-0005-0000-0000-0000015D0000}"/>
    <cellStyle name="RowTitles-Col2 2 6 6 2" xfId="2769" xr:uid="{00000000-0005-0000-0000-0000025D0000}"/>
    <cellStyle name="RowTitles-Col2 2 6 6 2 2" xfId="12410" xr:uid="{00000000-0005-0000-0000-0000035D0000}"/>
    <cellStyle name="RowTitles-Col2 2 6 6 2 2 2" xfId="22810" xr:uid="{00000000-0005-0000-0000-0000045D0000}"/>
    <cellStyle name="RowTitles-Col2 2 6 6 2 2 3" xfId="31691" xr:uid="{00000000-0005-0000-0000-0000055D0000}"/>
    <cellStyle name="RowTitles-Col2 2 6 6 2 3" xfId="16057" xr:uid="{00000000-0005-0000-0000-0000065D0000}"/>
    <cellStyle name="RowTitles-Col2 2 6 6 2 3 2" xfId="28723" xr:uid="{00000000-0005-0000-0000-0000075D0000}"/>
    <cellStyle name="RowTitles-Col2 2 6 6 2 3 2 2" xfId="37510" xr:uid="{00000000-0005-0000-0000-0000085D0000}"/>
    <cellStyle name="RowTitles-Col2 2 6 6 2 4" xfId="7552" xr:uid="{00000000-0005-0000-0000-0000095D0000}"/>
    <cellStyle name="RowTitles-Col2 2 6 6 3" xfId="4506" xr:uid="{00000000-0005-0000-0000-00000A5D0000}"/>
    <cellStyle name="RowTitles-Col2 2 6 6 3 2" xfId="14128" xr:uid="{00000000-0005-0000-0000-00000B5D0000}"/>
    <cellStyle name="RowTitles-Col2 2 6 6 3 2 2" xfId="24460" xr:uid="{00000000-0005-0000-0000-00000C5D0000}"/>
    <cellStyle name="RowTitles-Col2 2 6 6 3 2 3" xfId="33053" xr:uid="{00000000-0005-0000-0000-00000D5D0000}"/>
    <cellStyle name="RowTitles-Col2 2 6 6 3 3" xfId="17672" xr:uid="{00000000-0005-0000-0000-00000E5D0000}"/>
    <cellStyle name="RowTitles-Col2 2 6 6 3 3 2" xfId="30338" xr:uid="{00000000-0005-0000-0000-00000F5D0000}"/>
    <cellStyle name="RowTitles-Col2 2 6 6 3 3 2 2" xfId="39115" xr:uid="{00000000-0005-0000-0000-0000105D0000}"/>
    <cellStyle name="RowTitles-Col2 2 6 6 3 4" xfId="9875" xr:uid="{00000000-0005-0000-0000-0000115D0000}"/>
    <cellStyle name="RowTitles-Col2 2 6 6 4" xfId="11399" xr:uid="{00000000-0005-0000-0000-0000125D0000}"/>
    <cellStyle name="RowTitles-Col2 2 6 6 4 2" xfId="21824" xr:uid="{00000000-0005-0000-0000-0000135D0000}"/>
    <cellStyle name="RowTitles-Col2 2 6 6 4 3" xfId="31068" xr:uid="{00000000-0005-0000-0000-0000145D0000}"/>
    <cellStyle name="RowTitles-Col2 2 6 6 5" xfId="15106" xr:uid="{00000000-0005-0000-0000-0000155D0000}"/>
    <cellStyle name="RowTitles-Col2 2 6 6 5 2" xfId="27775" xr:uid="{00000000-0005-0000-0000-0000165D0000}"/>
    <cellStyle name="RowTitles-Col2 2 6 6 5 2 2" xfId="36586" xr:uid="{00000000-0005-0000-0000-0000175D0000}"/>
    <cellStyle name="RowTitles-Col2 2 6 6 6" xfId="6006" xr:uid="{00000000-0005-0000-0000-0000185D0000}"/>
    <cellStyle name="RowTitles-Col2 2 6 6 6 2" xfId="20136" xr:uid="{00000000-0005-0000-0000-0000195D0000}"/>
    <cellStyle name="RowTitles-Col2 2 6 7" xfId="2764" xr:uid="{00000000-0005-0000-0000-00001A5D0000}"/>
    <cellStyle name="RowTitles-Col2 2 6 7 2" xfId="12405" xr:uid="{00000000-0005-0000-0000-00001B5D0000}"/>
    <cellStyle name="RowTitles-Col2 2 6 7 2 2" xfId="22805" xr:uid="{00000000-0005-0000-0000-00001C5D0000}"/>
    <cellStyle name="RowTitles-Col2 2 6 7 2 3" xfId="31686" xr:uid="{00000000-0005-0000-0000-00001D5D0000}"/>
    <cellStyle name="RowTitles-Col2 2 6 7 3" xfId="16052" xr:uid="{00000000-0005-0000-0000-00001E5D0000}"/>
    <cellStyle name="RowTitles-Col2 2 6 7 3 2" xfId="28718" xr:uid="{00000000-0005-0000-0000-00001F5D0000}"/>
    <cellStyle name="RowTitles-Col2 2 6 7 3 2 2" xfId="37505" xr:uid="{00000000-0005-0000-0000-0000205D0000}"/>
    <cellStyle name="RowTitles-Col2 2 6 7 4" xfId="6483" xr:uid="{00000000-0005-0000-0000-0000215D0000}"/>
    <cellStyle name="RowTitles-Col2 2 6 8" xfId="8869" xr:uid="{00000000-0005-0000-0000-0000225D0000}"/>
    <cellStyle name="RowTitles-Col2 2 6_STUD aligned by INSTIT" xfId="5029" xr:uid="{00000000-0005-0000-0000-0000235D0000}"/>
    <cellStyle name="RowTitles-Col2 2 7" xfId="611" xr:uid="{00000000-0005-0000-0000-0000245D0000}"/>
    <cellStyle name="RowTitles-Col2 2 7 2" xfId="2770" xr:uid="{00000000-0005-0000-0000-0000255D0000}"/>
    <cellStyle name="RowTitles-Col2 2 7 2 2" xfId="12411" xr:uid="{00000000-0005-0000-0000-0000265D0000}"/>
    <cellStyle name="RowTitles-Col2 2 7 2 2 2" xfId="22811" xr:uid="{00000000-0005-0000-0000-0000275D0000}"/>
    <cellStyle name="RowTitles-Col2 2 7 2 2 3" xfId="31692" xr:uid="{00000000-0005-0000-0000-0000285D0000}"/>
    <cellStyle name="RowTitles-Col2 2 7 2 3" xfId="16058" xr:uid="{00000000-0005-0000-0000-0000295D0000}"/>
    <cellStyle name="RowTitles-Col2 2 7 2 3 2" xfId="28724" xr:uid="{00000000-0005-0000-0000-00002A5D0000}"/>
    <cellStyle name="RowTitles-Col2 2 7 2 3 2 2" xfId="37511" xr:uid="{00000000-0005-0000-0000-00002B5D0000}"/>
    <cellStyle name="RowTitles-Col2 2 7 2 4" xfId="6620" xr:uid="{00000000-0005-0000-0000-00002C5D0000}"/>
    <cellStyle name="RowTitles-Col2 2 7 3" xfId="3424" xr:uid="{00000000-0005-0000-0000-00002D5D0000}"/>
    <cellStyle name="RowTitles-Col2 2 7 3 2" xfId="13061" xr:uid="{00000000-0005-0000-0000-00002E5D0000}"/>
    <cellStyle name="RowTitles-Col2 2 7 3 2 2" xfId="23429" xr:uid="{00000000-0005-0000-0000-00002F5D0000}"/>
    <cellStyle name="RowTitles-Col2 2 7 3 2 3" xfId="32273" xr:uid="{00000000-0005-0000-0000-0000305D0000}"/>
    <cellStyle name="RowTitles-Col2 2 7 3 3" xfId="16672" xr:uid="{00000000-0005-0000-0000-0000315D0000}"/>
    <cellStyle name="RowTitles-Col2 2 7 3 3 2" xfId="29338" xr:uid="{00000000-0005-0000-0000-0000325D0000}"/>
    <cellStyle name="RowTitles-Col2 2 7 3 3 2 2" xfId="38121" xr:uid="{00000000-0005-0000-0000-0000335D0000}"/>
    <cellStyle name="RowTitles-Col2 2 7 3 4" xfId="8123" xr:uid="{00000000-0005-0000-0000-0000345D0000}"/>
    <cellStyle name="RowTitles-Col2 2 7 3 4 2" xfId="18345" xr:uid="{00000000-0005-0000-0000-0000355D0000}"/>
    <cellStyle name="RowTitles-Col2 2 7 4" xfId="8761" xr:uid="{00000000-0005-0000-0000-0000365D0000}"/>
    <cellStyle name="RowTitles-Col2 2 7 5" xfId="10411" xr:uid="{00000000-0005-0000-0000-0000375D0000}"/>
    <cellStyle name="RowTitles-Col2 2 7 5 2" xfId="20920" xr:uid="{00000000-0005-0000-0000-0000385D0000}"/>
    <cellStyle name="RowTitles-Col2 2 7 5 3" xfId="30451" xr:uid="{00000000-0005-0000-0000-0000395D0000}"/>
    <cellStyle name="RowTitles-Col2 2 8" xfId="907" xr:uid="{00000000-0005-0000-0000-00003A5D0000}"/>
    <cellStyle name="RowTitles-Col2 2 8 2" xfId="2771" xr:uid="{00000000-0005-0000-0000-00003B5D0000}"/>
    <cellStyle name="RowTitles-Col2 2 8 2 2" xfId="12412" xr:uid="{00000000-0005-0000-0000-00003C5D0000}"/>
    <cellStyle name="RowTitles-Col2 2 8 2 2 2" xfId="22812" xr:uid="{00000000-0005-0000-0000-00003D5D0000}"/>
    <cellStyle name="RowTitles-Col2 2 8 2 2 3" xfId="31693" xr:uid="{00000000-0005-0000-0000-00003E5D0000}"/>
    <cellStyle name="RowTitles-Col2 2 8 2 3" xfId="16059" xr:uid="{00000000-0005-0000-0000-00003F5D0000}"/>
    <cellStyle name="RowTitles-Col2 2 8 2 3 2" xfId="28725" xr:uid="{00000000-0005-0000-0000-0000405D0000}"/>
    <cellStyle name="RowTitles-Col2 2 8 2 3 2 2" xfId="37512" xr:uid="{00000000-0005-0000-0000-0000415D0000}"/>
    <cellStyle name="RowTitles-Col2 2 8 2 4" xfId="6610" xr:uid="{00000000-0005-0000-0000-0000425D0000}"/>
    <cellStyle name="RowTitles-Col2 2 8 3" xfId="3686" xr:uid="{00000000-0005-0000-0000-0000435D0000}"/>
    <cellStyle name="RowTitles-Col2 2 8 3 2" xfId="13313" xr:uid="{00000000-0005-0000-0000-0000445D0000}"/>
    <cellStyle name="RowTitles-Col2 2 8 3 2 2" xfId="23678" xr:uid="{00000000-0005-0000-0000-0000455D0000}"/>
    <cellStyle name="RowTitles-Col2 2 8 3 2 3" xfId="32453" xr:uid="{00000000-0005-0000-0000-0000465D0000}"/>
    <cellStyle name="RowTitles-Col2 2 8 3 3" xfId="16914" xr:uid="{00000000-0005-0000-0000-0000475D0000}"/>
    <cellStyle name="RowTitles-Col2 2 8 3 3 2" xfId="29580" xr:uid="{00000000-0005-0000-0000-0000485D0000}"/>
    <cellStyle name="RowTitles-Col2 2 8 3 3 2 2" xfId="38359" xr:uid="{00000000-0005-0000-0000-0000495D0000}"/>
    <cellStyle name="RowTitles-Col2 2 8 3 4" xfId="8113" xr:uid="{00000000-0005-0000-0000-00004A5D0000}"/>
    <cellStyle name="RowTitles-Col2 2 8 3 4 2" xfId="18513" xr:uid="{00000000-0005-0000-0000-00004B5D0000}"/>
    <cellStyle name="RowTitles-Col2 2 8 4" xfId="8768" xr:uid="{00000000-0005-0000-0000-00004C5D0000}"/>
    <cellStyle name="RowTitles-Col2 2 8 5" xfId="14315" xr:uid="{00000000-0005-0000-0000-00004D5D0000}"/>
    <cellStyle name="RowTitles-Col2 2 8 5 2" xfId="27014" xr:uid="{00000000-0005-0000-0000-00004E5D0000}"/>
    <cellStyle name="RowTitles-Col2 2 8 5 2 2" xfId="35853" xr:uid="{00000000-0005-0000-0000-00004F5D0000}"/>
    <cellStyle name="RowTitles-Col2 2 8 6" xfId="5164" xr:uid="{00000000-0005-0000-0000-0000505D0000}"/>
    <cellStyle name="RowTitles-Col2 2 8 6 2" xfId="19816" xr:uid="{00000000-0005-0000-0000-0000515D0000}"/>
    <cellStyle name="RowTitles-Col2 2 9" xfId="985" xr:uid="{00000000-0005-0000-0000-0000525D0000}"/>
    <cellStyle name="RowTitles-Col2 2 9 2" xfId="2772" xr:uid="{00000000-0005-0000-0000-0000535D0000}"/>
    <cellStyle name="RowTitles-Col2 2 9 2 2" xfId="12413" xr:uid="{00000000-0005-0000-0000-0000545D0000}"/>
    <cellStyle name="RowTitles-Col2 2 9 2 2 2" xfId="22813" xr:uid="{00000000-0005-0000-0000-0000555D0000}"/>
    <cellStyle name="RowTitles-Col2 2 9 2 2 3" xfId="31694" xr:uid="{00000000-0005-0000-0000-0000565D0000}"/>
    <cellStyle name="RowTitles-Col2 2 9 2 3" xfId="16060" xr:uid="{00000000-0005-0000-0000-0000575D0000}"/>
    <cellStyle name="RowTitles-Col2 2 9 2 3 2" xfId="28726" xr:uid="{00000000-0005-0000-0000-0000585D0000}"/>
    <cellStyle name="RowTitles-Col2 2 9 2 3 2 2" xfId="37513" xr:uid="{00000000-0005-0000-0000-0000595D0000}"/>
    <cellStyle name="RowTitles-Col2 2 9 2 4" xfId="6712" xr:uid="{00000000-0005-0000-0000-00005A5D0000}"/>
    <cellStyle name="RowTitles-Col2 2 9 3" xfId="3763" xr:uid="{00000000-0005-0000-0000-00005B5D0000}"/>
    <cellStyle name="RowTitles-Col2 2 9 3 2" xfId="13390" xr:uid="{00000000-0005-0000-0000-00005C5D0000}"/>
    <cellStyle name="RowTitles-Col2 2 9 3 2 2" xfId="23755" xr:uid="{00000000-0005-0000-0000-00005D5D0000}"/>
    <cellStyle name="RowTitles-Col2 2 9 3 2 3" xfId="32505" xr:uid="{00000000-0005-0000-0000-00005E5D0000}"/>
    <cellStyle name="RowTitles-Col2 2 9 3 3" xfId="16989" xr:uid="{00000000-0005-0000-0000-00005F5D0000}"/>
    <cellStyle name="RowTitles-Col2 2 9 3 3 2" xfId="29655" xr:uid="{00000000-0005-0000-0000-0000605D0000}"/>
    <cellStyle name="RowTitles-Col2 2 9 3 3 2 2" xfId="38434" xr:uid="{00000000-0005-0000-0000-0000615D0000}"/>
    <cellStyle name="RowTitles-Col2 2 9 3 4" xfId="8218" xr:uid="{00000000-0005-0000-0000-0000625D0000}"/>
    <cellStyle name="RowTitles-Col2 2 9 3 4 2" xfId="19847" xr:uid="{00000000-0005-0000-0000-0000635D0000}"/>
    <cellStyle name="RowTitles-Col2 2 9 4" xfId="7841" xr:uid="{00000000-0005-0000-0000-0000645D0000}"/>
    <cellStyle name="RowTitles-Col2 2 9 5" xfId="10717" xr:uid="{00000000-0005-0000-0000-0000655D0000}"/>
    <cellStyle name="RowTitles-Col2 2 9 5 2" xfId="21192" xr:uid="{00000000-0005-0000-0000-0000665D0000}"/>
    <cellStyle name="RowTitles-Col2 2 9 5 3" xfId="30595" xr:uid="{00000000-0005-0000-0000-0000675D0000}"/>
    <cellStyle name="RowTitles-Col2 2 9 6" xfId="14392" xr:uid="{00000000-0005-0000-0000-0000685D0000}"/>
    <cellStyle name="RowTitles-Col2 2 9 6 2" xfId="27089" xr:uid="{00000000-0005-0000-0000-0000695D0000}"/>
    <cellStyle name="RowTitles-Col2 2 9 6 2 2" xfId="35928" xr:uid="{00000000-0005-0000-0000-00006A5D0000}"/>
    <cellStyle name="RowTitles-Col2 2 9 7" xfId="5245" xr:uid="{00000000-0005-0000-0000-00006B5D0000}"/>
    <cellStyle name="RowTitles-Col2 2 9 7 2" xfId="26842" xr:uid="{00000000-0005-0000-0000-00006C5D0000}"/>
    <cellStyle name="RowTitles-Col2 2_STUD aligned by INSTIT" xfId="5014" xr:uid="{00000000-0005-0000-0000-00006D5D0000}"/>
    <cellStyle name="RowTitles-Col2 3" xfId="309" xr:uid="{00000000-0005-0000-0000-00006E5D0000}"/>
    <cellStyle name="RowTitles-Col2 3 10" xfId="2773" xr:uid="{00000000-0005-0000-0000-00006F5D0000}"/>
    <cellStyle name="RowTitles-Col2 3 10 2" xfId="12414" xr:uid="{00000000-0005-0000-0000-0000705D0000}"/>
    <cellStyle name="RowTitles-Col2 3 10 2 2" xfId="22814" xr:uid="{00000000-0005-0000-0000-0000715D0000}"/>
    <cellStyle name="RowTitles-Col2 3 10 2 3" xfId="31695" xr:uid="{00000000-0005-0000-0000-0000725D0000}"/>
    <cellStyle name="RowTitles-Col2 3 10 3" xfId="16061" xr:uid="{00000000-0005-0000-0000-0000735D0000}"/>
    <cellStyle name="RowTitles-Col2 3 10 3 2" xfId="28727" xr:uid="{00000000-0005-0000-0000-0000745D0000}"/>
    <cellStyle name="RowTitles-Col2 3 10 3 2 2" xfId="37514" xr:uid="{00000000-0005-0000-0000-0000755D0000}"/>
    <cellStyle name="RowTitles-Col2 3 10 4" xfId="6329" xr:uid="{00000000-0005-0000-0000-0000765D0000}"/>
    <cellStyle name="RowTitles-Col2 3 11" xfId="7996" xr:uid="{00000000-0005-0000-0000-0000775D0000}"/>
    <cellStyle name="RowTitles-Col2 3 2" xfId="419" xr:uid="{00000000-0005-0000-0000-0000785D0000}"/>
    <cellStyle name="RowTitles-Col2 3 2 2" xfId="775" xr:uid="{00000000-0005-0000-0000-0000795D0000}"/>
    <cellStyle name="RowTitles-Col2 3 2 2 2" xfId="2775" xr:uid="{00000000-0005-0000-0000-00007A5D0000}"/>
    <cellStyle name="RowTitles-Col2 3 2 2 2 2" xfId="12416" xr:uid="{00000000-0005-0000-0000-00007B5D0000}"/>
    <cellStyle name="RowTitles-Col2 3 2 2 2 2 2" xfId="22816" xr:uid="{00000000-0005-0000-0000-00007C5D0000}"/>
    <cellStyle name="RowTitles-Col2 3 2 2 2 2 3" xfId="31697" xr:uid="{00000000-0005-0000-0000-00007D5D0000}"/>
    <cellStyle name="RowTitles-Col2 3 2 2 2 3" xfId="16063" xr:uid="{00000000-0005-0000-0000-00007E5D0000}"/>
    <cellStyle name="RowTitles-Col2 3 2 2 2 3 2" xfId="28729" xr:uid="{00000000-0005-0000-0000-00007F5D0000}"/>
    <cellStyle name="RowTitles-Col2 3 2 2 2 3 2 2" xfId="37516" xr:uid="{00000000-0005-0000-0000-0000805D0000}"/>
    <cellStyle name="RowTitles-Col2 3 2 2 2 4" xfId="6899" xr:uid="{00000000-0005-0000-0000-0000815D0000}"/>
    <cellStyle name="RowTitles-Col2 3 2 2 3" xfId="3556" xr:uid="{00000000-0005-0000-0000-0000825D0000}"/>
    <cellStyle name="RowTitles-Col2 3 2 2 3 2" xfId="13188" xr:uid="{00000000-0005-0000-0000-0000835D0000}"/>
    <cellStyle name="RowTitles-Col2 3 2 2 3 2 2" xfId="23555" xr:uid="{00000000-0005-0000-0000-0000845D0000}"/>
    <cellStyle name="RowTitles-Col2 3 2 2 3 2 3" xfId="32356" xr:uid="{00000000-0005-0000-0000-0000855D0000}"/>
    <cellStyle name="RowTitles-Col2 3 2 2 3 3" xfId="16797" xr:uid="{00000000-0005-0000-0000-0000865D0000}"/>
    <cellStyle name="RowTitles-Col2 3 2 2 3 3 2" xfId="29463" xr:uid="{00000000-0005-0000-0000-0000875D0000}"/>
    <cellStyle name="RowTitles-Col2 3 2 2 3 3 2 2" xfId="38244" xr:uid="{00000000-0005-0000-0000-0000885D0000}"/>
    <cellStyle name="RowTitles-Col2 3 2 2 3 4" xfId="8406" xr:uid="{00000000-0005-0000-0000-0000895D0000}"/>
    <cellStyle name="RowTitles-Col2 3 2 2 3 4 2" xfId="19063" xr:uid="{00000000-0005-0000-0000-00008A5D0000}"/>
    <cellStyle name="RowTitles-Col2 3 2 2 4" xfId="9200" xr:uid="{00000000-0005-0000-0000-00008B5D0000}"/>
    <cellStyle name="RowTitles-Col2 3 2 3" xfId="1054" xr:uid="{00000000-0005-0000-0000-00008C5D0000}"/>
    <cellStyle name="RowTitles-Col2 3 2 3 2" xfId="2776" xr:uid="{00000000-0005-0000-0000-00008D5D0000}"/>
    <cellStyle name="RowTitles-Col2 3 2 3 2 2" xfId="12417" xr:uid="{00000000-0005-0000-0000-00008E5D0000}"/>
    <cellStyle name="RowTitles-Col2 3 2 3 2 2 2" xfId="22817" xr:uid="{00000000-0005-0000-0000-00008F5D0000}"/>
    <cellStyle name="RowTitles-Col2 3 2 3 2 2 3" xfId="31698" xr:uid="{00000000-0005-0000-0000-0000905D0000}"/>
    <cellStyle name="RowTitles-Col2 3 2 3 2 3" xfId="16064" xr:uid="{00000000-0005-0000-0000-0000915D0000}"/>
    <cellStyle name="RowTitles-Col2 3 2 3 2 3 2" xfId="28730" xr:uid="{00000000-0005-0000-0000-0000925D0000}"/>
    <cellStyle name="RowTitles-Col2 3 2 3 2 3 2 2" xfId="37517" xr:uid="{00000000-0005-0000-0000-0000935D0000}"/>
    <cellStyle name="RowTitles-Col2 3 2 3 2 4" xfId="7120" xr:uid="{00000000-0005-0000-0000-0000945D0000}"/>
    <cellStyle name="RowTitles-Col2 3 2 3 3" xfId="3832" xr:uid="{00000000-0005-0000-0000-0000955D0000}"/>
    <cellStyle name="RowTitles-Col2 3 2 3 3 2" xfId="13459" xr:uid="{00000000-0005-0000-0000-0000965D0000}"/>
    <cellStyle name="RowTitles-Col2 3 2 3 3 2 2" xfId="23820" xr:uid="{00000000-0005-0000-0000-0000975D0000}"/>
    <cellStyle name="RowTitles-Col2 3 2 3 3 2 3" xfId="32549" xr:uid="{00000000-0005-0000-0000-0000985D0000}"/>
    <cellStyle name="RowTitles-Col2 3 2 3 3 3" xfId="17052" xr:uid="{00000000-0005-0000-0000-0000995D0000}"/>
    <cellStyle name="RowTitles-Col2 3 2 3 3 3 2" xfId="29718" xr:uid="{00000000-0005-0000-0000-00009A5D0000}"/>
    <cellStyle name="RowTitles-Col2 3 2 3 3 3 2 2" xfId="38497" xr:uid="{00000000-0005-0000-0000-00009B5D0000}"/>
    <cellStyle name="RowTitles-Col2 3 2 3 3 4" xfId="8628" xr:uid="{00000000-0005-0000-0000-00009C5D0000}"/>
    <cellStyle name="RowTitles-Col2 3 2 3 3 4 2" xfId="24822" xr:uid="{00000000-0005-0000-0000-00009D5D0000}"/>
    <cellStyle name="RowTitles-Col2 3 2 3 4" xfId="9424" xr:uid="{00000000-0005-0000-0000-00009E5D0000}"/>
    <cellStyle name="RowTitles-Col2 3 2 3 5" xfId="10770" xr:uid="{00000000-0005-0000-0000-00009F5D0000}"/>
    <cellStyle name="RowTitles-Col2 3 2 3 5 2" xfId="21235" xr:uid="{00000000-0005-0000-0000-0000A05D0000}"/>
    <cellStyle name="RowTitles-Col2 3 2 3 5 3" xfId="30627" xr:uid="{00000000-0005-0000-0000-0000A15D0000}"/>
    <cellStyle name="RowTitles-Col2 3 2 3 6" xfId="14456" xr:uid="{00000000-0005-0000-0000-0000A25D0000}"/>
    <cellStyle name="RowTitles-Col2 3 2 3 6 2" xfId="27149" xr:uid="{00000000-0005-0000-0000-0000A35D0000}"/>
    <cellStyle name="RowTitles-Col2 3 2 3 6 2 2" xfId="35986" xr:uid="{00000000-0005-0000-0000-0000A45D0000}"/>
    <cellStyle name="RowTitles-Col2 3 2 3 7" xfId="5579" xr:uid="{00000000-0005-0000-0000-0000A55D0000}"/>
    <cellStyle name="RowTitles-Col2 3 2 3 7 2" xfId="18042" xr:uid="{00000000-0005-0000-0000-0000A65D0000}"/>
    <cellStyle name="RowTitles-Col2 3 2 4" xfId="1287" xr:uid="{00000000-0005-0000-0000-0000A75D0000}"/>
    <cellStyle name="RowTitles-Col2 3 2 4 2" xfId="2777" xr:uid="{00000000-0005-0000-0000-0000A85D0000}"/>
    <cellStyle name="RowTitles-Col2 3 2 4 2 2" xfId="12418" xr:uid="{00000000-0005-0000-0000-0000A95D0000}"/>
    <cellStyle name="RowTitles-Col2 3 2 4 2 2 2" xfId="22818" xr:uid="{00000000-0005-0000-0000-0000AA5D0000}"/>
    <cellStyle name="RowTitles-Col2 3 2 4 2 2 3" xfId="31699" xr:uid="{00000000-0005-0000-0000-0000AB5D0000}"/>
    <cellStyle name="RowTitles-Col2 3 2 4 2 3" xfId="16065" xr:uid="{00000000-0005-0000-0000-0000AC5D0000}"/>
    <cellStyle name="RowTitles-Col2 3 2 4 2 3 2" xfId="28731" xr:uid="{00000000-0005-0000-0000-0000AD5D0000}"/>
    <cellStyle name="RowTitles-Col2 3 2 4 2 3 2 2" xfId="37518" xr:uid="{00000000-0005-0000-0000-0000AE5D0000}"/>
    <cellStyle name="RowTitles-Col2 3 2 4 2 4" xfId="7553" xr:uid="{00000000-0005-0000-0000-0000AF5D0000}"/>
    <cellStyle name="RowTitles-Col2 3 2 4 3" xfId="4065" xr:uid="{00000000-0005-0000-0000-0000B05D0000}"/>
    <cellStyle name="RowTitles-Col2 3 2 4 3 2" xfId="13687" xr:uid="{00000000-0005-0000-0000-0000B15D0000}"/>
    <cellStyle name="RowTitles-Col2 3 2 4 3 2 2" xfId="24039" xr:uid="{00000000-0005-0000-0000-0000B25D0000}"/>
    <cellStyle name="RowTitles-Col2 3 2 4 3 2 3" xfId="32720" xr:uid="{00000000-0005-0000-0000-0000B35D0000}"/>
    <cellStyle name="RowTitles-Col2 3 2 4 3 3" xfId="17265" xr:uid="{00000000-0005-0000-0000-0000B45D0000}"/>
    <cellStyle name="RowTitles-Col2 3 2 4 3 3 2" xfId="29931" xr:uid="{00000000-0005-0000-0000-0000B55D0000}"/>
    <cellStyle name="RowTitles-Col2 3 2 4 3 3 2 2" xfId="38708" xr:uid="{00000000-0005-0000-0000-0000B65D0000}"/>
    <cellStyle name="RowTitles-Col2 3 2 4 3 4" xfId="9876" xr:uid="{00000000-0005-0000-0000-0000B75D0000}"/>
    <cellStyle name="RowTitles-Col2 3 2 4 4" xfId="10958" xr:uid="{00000000-0005-0000-0000-0000B85D0000}"/>
    <cellStyle name="RowTitles-Col2 3 2 4 4 2" xfId="21398" xr:uid="{00000000-0005-0000-0000-0000B95D0000}"/>
    <cellStyle name="RowTitles-Col2 3 2 4 4 3" xfId="30735" xr:uid="{00000000-0005-0000-0000-0000BA5D0000}"/>
    <cellStyle name="RowTitles-Col2 3 2 4 5" xfId="14665" xr:uid="{00000000-0005-0000-0000-0000BB5D0000}"/>
    <cellStyle name="RowTitles-Col2 3 2 4 5 2" xfId="27350" xr:uid="{00000000-0005-0000-0000-0000BC5D0000}"/>
    <cellStyle name="RowTitles-Col2 3 2 4 5 2 2" xfId="36179" xr:uid="{00000000-0005-0000-0000-0000BD5D0000}"/>
    <cellStyle name="RowTitles-Col2 3 2 4 6" xfId="6007" xr:uid="{00000000-0005-0000-0000-0000BE5D0000}"/>
    <cellStyle name="RowTitles-Col2 3 2 4 6 2" xfId="17793" xr:uid="{00000000-0005-0000-0000-0000BF5D0000}"/>
    <cellStyle name="RowTitles-Col2 3 2 5" xfId="1504" xr:uid="{00000000-0005-0000-0000-0000C05D0000}"/>
    <cellStyle name="RowTitles-Col2 3 2 5 2" xfId="2778" xr:uid="{00000000-0005-0000-0000-0000C15D0000}"/>
    <cellStyle name="RowTitles-Col2 3 2 5 2 2" xfId="12419" xr:uid="{00000000-0005-0000-0000-0000C25D0000}"/>
    <cellStyle name="RowTitles-Col2 3 2 5 2 2 2" xfId="22819" xr:uid="{00000000-0005-0000-0000-0000C35D0000}"/>
    <cellStyle name="RowTitles-Col2 3 2 5 2 2 3" xfId="31700" xr:uid="{00000000-0005-0000-0000-0000C45D0000}"/>
    <cellStyle name="RowTitles-Col2 3 2 5 2 3" xfId="16066" xr:uid="{00000000-0005-0000-0000-0000C55D0000}"/>
    <cellStyle name="RowTitles-Col2 3 2 5 2 3 2" xfId="28732" xr:uid="{00000000-0005-0000-0000-0000C65D0000}"/>
    <cellStyle name="RowTitles-Col2 3 2 5 2 3 2 2" xfId="37519" xr:uid="{00000000-0005-0000-0000-0000C75D0000}"/>
    <cellStyle name="RowTitles-Col2 3 2 5 2 4" xfId="7554" xr:uid="{00000000-0005-0000-0000-0000C85D0000}"/>
    <cellStyle name="RowTitles-Col2 3 2 5 3" xfId="4282" xr:uid="{00000000-0005-0000-0000-0000C95D0000}"/>
    <cellStyle name="RowTitles-Col2 3 2 5 3 2" xfId="13904" xr:uid="{00000000-0005-0000-0000-0000CA5D0000}"/>
    <cellStyle name="RowTitles-Col2 3 2 5 3 2 2" xfId="24246" xr:uid="{00000000-0005-0000-0000-0000CB5D0000}"/>
    <cellStyle name="RowTitles-Col2 3 2 5 3 2 3" xfId="32882" xr:uid="{00000000-0005-0000-0000-0000CC5D0000}"/>
    <cellStyle name="RowTitles-Col2 3 2 5 3 3" xfId="17464" xr:uid="{00000000-0005-0000-0000-0000CD5D0000}"/>
    <cellStyle name="RowTitles-Col2 3 2 5 3 3 2" xfId="30130" xr:uid="{00000000-0005-0000-0000-0000CE5D0000}"/>
    <cellStyle name="RowTitles-Col2 3 2 5 3 3 2 2" xfId="38907" xr:uid="{00000000-0005-0000-0000-0000CF5D0000}"/>
    <cellStyle name="RowTitles-Col2 3 2 5 3 4" xfId="9877" xr:uid="{00000000-0005-0000-0000-0000D05D0000}"/>
    <cellStyle name="RowTitles-Col2 3 2 5 4" xfId="11175" xr:uid="{00000000-0005-0000-0000-0000D15D0000}"/>
    <cellStyle name="RowTitles-Col2 3 2 5 4 2" xfId="21606" xr:uid="{00000000-0005-0000-0000-0000D25D0000}"/>
    <cellStyle name="RowTitles-Col2 3 2 5 4 3" xfId="30897" xr:uid="{00000000-0005-0000-0000-0000D35D0000}"/>
    <cellStyle name="RowTitles-Col2 3 2 5 5" xfId="14882" xr:uid="{00000000-0005-0000-0000-0000D45D0000}"/>
    <cellStyle name="RowTitles-Col2 3 2 5 5 2" xfId="27559" xr:uid="{00000000-0005-0000-0000-0000D55D0000}"/>
    <cellStyle name="RowTitles-Col2 3 2 5 5 2 2" xfId="36378" xr:uid="{00000000-0005-0000-0000-0000D65D0000}"/>
    <cellStyle name="RowTitles-Col2 3 2 5 6" xfId="6008" xr:uid="{00000000-0005-0000-0000-0000D75D0000}"/>
    <cellStyle name="RowTitles-Col2 3 2 5 6 2" xfId="24596" xr:uid="{00000000-0005-0000-0000-0000D85D0000}"/>
    <cellStyle name="RowTitles-Col2 3 2 6" xfId="1706" xr:uid="{00000000-0005-0000-0000-0000D95D0000}"/>
    <cellStyle name="RowTitles-Col2 3 2 6 2" xfId="2779" xr:uid="{00000000-0005-0000-0000-0000DA5D0000}"/>
    <cellStyle name="RowTitles-Col2 3 2 6 2 2" xfId="12420" xr:uid="{00000000-0005-0000-0000-0000DB5D0000}"/>
    <cellStyle name="RowTitles-Col2 3 2 6 2 2 2" xfId="22820" xr:uid="{00000000-0005-0000-0000-0000DC5D0000}"/>
    <cellStyle name="RowTitles-Col2 3 2 6 2 2 3" xfId="31701" xr:uid="{00000000-0005-0000-0000-0000DD5D0000}"/>
    <cellStyle name="RowTitles-Col2 3 2 6 2 3" xfId="16067" xr:uid="{00000000-0005-0000-0000-0000DE5D0000}"/>
    <cellStyle name="RowTitles-Col2 3 2 6 2 3 2" xfId="28733" xr:uid="{00000000-0005-0000-0000-0000DF5D0000}"/>
    <cellStyle name="RowTitles-Col2 3 2 6 2 3 2 2" xfId="37520" xr:uid="{00000000-0005-0000-0000-0000E05D0000}"/>
    <cellStyle name="RowTitles-Col2 3 2 6 2 4" xfId="7555" xr:uid="{00000000-0005-0000-0000-0000E15D0000}"/>
    <cellStyle name="RowTitles-Col2 3 2 6 3" xfId="4484" xr:uid="{00000000-0005-0000-0000-0000E25D0000}"/>
    <cellStyle name="RowTitles-Col2 3 2 6 3 2" xfId="14106" xr:uid="{00000000-0005-0000-0000-0000E35D0000}"/>
    <cellStyle name="RowTitles-Col2 3 2 6 3 2 2" xfId="24438" xr:uid="{00000000-0005-0000-0000-0000E45D0000}"/>
    <cellStyle name="RowTitles-Col2 3 2 6 3 2 3" xfId="33034" xr:uid="{00000000-0005-0000-0000-0000E55D0000}"/>
    <cellStyle name="RowTitles-Col2 3 2 6 3 3" xfId="17651" xr:uid="{00000000-0005-0000-0000-0000E65D0000}"/>
    <cellStyle name="RowTitles-Col2 3 2 6 3 3 2" xfId="30317" xr:uid="{00000000-0005-0000-0000-0000E75D0000}"/>
    <cellStyle name="RowTitles-Col2 3 2 6 3 3 2 2" xfId="39094" xr:uid="{00000000-0005-0000-0000-0000E85D0000}"/>
    <cellStyle name="RowTitles-Col2 3 2 6 3 4" xfId="9878" xr:uid="{00000000-0005-0000-0000-0000E95D0000}"/>
    <cellStyle name="RowTitles-Col2 3 2 6 4" xfId="11377" xr:uid="{00000000-0005-0000-0000-0000EA5D0000}"/>
    <cellStyle name="RowTitles-Col2 3 2 6 4 2" xfId="21802" xr:uid="{00000000-0005-0000-0000-0000EB5D0000}"/>
    <cellStyle name="RowTitles-Col2 3 2 6 4 3" xfId="31049" xr:uid="{00000000-0005-0000-0000-0000EC5D0000}"/>
    <cellStyle name="RowTitles-Col2 3 2 6 5" xfId="15084" xr:uid="{00000000-0005-0000-0000-0000ED5D0000}"/>
    <cellStyle name="RowTitles-Col2 3 2 6 5 2" xfId="27753" xr:uid="{00000000-0005-0000-0000-0000EE5D0000}"/>
    <cellStyle name="RowTitles-Col2 3 2 6 5 2 2" xfId="36565" xr:uid="{00000000-0005-0000-0000-0000EF5D0000}"/>
    <cellStyle name="RowTitles-Col2 3 2 6 6" xfId="6009" xr:uid="{00000000-0005-0000-0000-0000F05D0000}"/>
    <cellStyle name="RowTitles-Col2 3 2 6 6 2" xfId="4678" xr:uid="{00000000-0005-0000-0000-0000F15D0000}"/>
    <cellStyle name="RowTitles-Col2 3 2 7" xfId="2774" xr:uid="{00000000-0005-0000-0000-0000F25D0000}"/>
    <cellStyle name="RowTitles-Col2 3 2 7 2" xfId="12415" xr:uid="{00000000-0005-0000-0000-0000F35D0000}"/>
    <cellStyle name="RowTitles-Col2 3 2 7 2 2" xfId="22815" xr:uid="{00000000-0005-0000-0000-0000F45D0000}"/>
    <cellStyle name="RowTitles-Col2 3 2 7 2 3" xfId="31696" xr:uid="{00000000-0005-0000-0000-0000F55D0000}"/>
    <cellStyle name="RowTitles-Col2 3 2 7 3" xfId="16062" xr:uid="{00000000-0005-0000-0000-0000F65D0000}"/>
    <cellStyle name="RowTitles-Col2 3 2 7 3 2" xfId="28728" xr:uid="{00000000-0005-0000-0000-0000F75D0000}"/>
    <cellStyle name="RowTitles-Col2 3 2 7 3 2 2" xfId="37515" xr:uid="{00000000-0005-0000-0000-0000F85D0000}"/>
    <cellStyle name="RowTitles-Col2 3 2 7 4" xfId="6461" xr:uid="{00000000-0005-0000-0000-0000F95D0000}"/>
    <cellStyle name="RowTitles-Col2 3 2 8" xfId="8023" xr:uid="{00000000-0005-0000-0000-0000FA5D0000}"/>
    <cellStyle name="RowTitles-Col2 3 2_STUD aligned by INSTIT" xfId="5031" xr:uid="{00000000-0005-0000-0000-0000FB5D0000}"/>
    <cellStyle name="RowTitles-Col2 3 3" xfId="480" xr:uid="{00000000-0005-0000-0000-0000FC5D0000}"/>
    <cellStyle name="RowTitles-Col2 3 3 2" xfId="836" xr:uid="{00000000-0005-0000-0000-0000FD5D0000}"/>
    <cellStyle name="RowTitles-Col2 3 3 2 2" xfId="2781" xr:uid="{00000000-0005-0000-0000-0000FE5D0000}"/>
    <cellStyle name="RowTitles-Col2 3 3 2 2 2" xfId="12422" xr:uid="{00000000-0005-0000-0000-0000FF5D0000}"/>
    <cellStyle name="RowTitles-Col2 3 3 2 2 2 2" xfId="22822" xr:uid="{00000000-0005-0000-0000-0000005E0000}"/>
    <cellStyle name="RowTitles-Col2 3 3 2 2 2 3" xfId="31703" xr:uid="{00000000-0005-0000-0000-0000015E0000}"/>
    <cellStyle name="RowTitles-Col2 3 3 2 2 3" xfId="16069" xr:uid="{00000000-0005-0000-0000-0000025E0000}"/>
    <cellStyle name="RowTitles-Col2 3 3 2 2 3 2" xfId="28735" xr:uid="{00000000-0005-0000-0000-0000035E0000}"/>
    <cellStyle name="RowTitles-Col2 3 3 2 2 3 2 2" xfId="37522" xr:uid="{00000000-0005-0000-0000-0000045E0000}"/>
    <cellStyle name="RowTitles-Col2 3 3 2 2 4" xfId="6780" xr:uid="{00000000-0005-0000-0000-0000055E0000}"/>
    <cellStyle name="RowTitles-Col2 3 3 2 3" xfId="3617" xr:uid="{00000000-0005-0000-0000-0000065E0000}"/>
    <cellStyle name="RowTitles-Col2 3 3 2 3 2" xfId="13245" xr:uid="{00000000-0005-0000-0000-0000075E0000}"/>
    <cellStyle name="RowTitles-Col2 3 3 2 3 2 2" xfId="23612" xr:uid="{00000000-0005-0000-0000-0000085E0000}"/>
    <cellStyle name="RowTitles-Col2 3 3 2 3 2 3" xfId="32396" xr:uid="{00000000-0005-0000-0000-0000095E0000}"/>
    <cellStyle name="RowTitles-Col2 3 3 2 3 3" xfId="16851" xr:uid="{00000000-0005-0000-0000-00000A5E0000}"/>
    <cellStyle name="RowTitles-Col2 3 3 2 3 3 2" xfId="29517" xr:uid="{00000000-0005-0000-0000-00000B5E0000}"/>
    <cellStyle name="RowTitles-Col2 3 3 2 3 3 2 2" xfId="38297" xr:uid="{00000000-0005-0000-0000-00000C5E0000}"/>
    <cellStyle name="RowTitles-Col2 3 3 2 3 4" xfId="8286" xr:uid="{00000000-0005-0000-0000-00000D5E0000}"/>
    <cellStyle name="RowTitles-Col2 3 3 2 3 4 2" xfId="20219" xr:uid="{00000000-0005-0000-0000-00000E5E0000}"/>
    <cellStyle name="RowTitles-Col2 3 3 2 4" xfId="9078" xr:uid="{00000000-0005-0000-0000-00000F5E0000}"/>
    <cellStyle name="RowTitles-Col2 3 3 2 5" xfId="10590" xr:uid="{00000000-0005-0000-0000-0000105E0000}"/>
    <cellStyle name="RowTitles-Col2 3 3 2 5 2" xfId="21074" xr:uid="{00000000-0005-0000-0000-0000115E0000}"/>
    <cellStyle name="RowTitles-Col2 3 3 2 5 3" xfId="30525" xr:uid="{00000000-0005-0000-0000-0000125E0000}"/>
    <cellStyle name="RowTitles-Col2 3 3 2 6" xfId="14251" xr:uid="{00000000-0005-0000-0000-0000135E0000}"/>
    <cellStyle name="RowTitles-Col2 3 3 2 6 2" xfId="26952" xr:uid="{00000000-0005-0000-0000-0000145E0000}"/>
    <cellStyle name="RowTitles-Col2 3 3 2 6 2 2" xfId="35795" xr:uid="{00000000-0005-0000-0000-0000155E0000}"/>
    <cellStyle name="RowTitles-Col2 3 3 2 7" xfId="5309" xr:uid="{00000000-0005-0000-0000-0000165E0000}"/>
    <cellStyle name="RowTitles-Col2 3 3 2 7 2" xfId="18249" xr:uid="{00000000-0005-0000-0000-0000175E0000}"/>
    <cellStyle name="RowTitles-Col2 3 3 3" xfId="1115" xr:uid="{00000000-0005-0000-0000-0000185E0000}"/>
    <cellStyle name="RowTitles-Col2 3 3 3 2" xfId="2782" xr:uid="{00000000-0005-0000-0000-0000195E0000}"/>
    <cellStyle name="RowTitles-Col2 3 3 3 2 2" xfId="12423" xr:uid="{00000000-0005-0000-0000-00001A5E0000}"/>
    <cellStyle name="RowTitles-Col2 3 3 3 2 2 2" xfId="22823" xr:uid="{00000000-0005-0000-0000-00001B5E0000}"/>
    <cellStyle name="RowTitles-Col2 3 3 3 2 2 3" xfId="31704" xr:uid="{00000000-0005-0000-0000-00001C5E0000}"/>
    <cellStyle name="RowTitles-Col2 3 3 3 2 3" xfId="16070" xr:uid="{00000000-0005-0000-0000-00001D5E0000}"/>
    <cellStyle name="RowTitles-Col2 3 3 3 2 3 2" xfId="28736" xr:uid="{00000000-0005-0000-0000-00001E5E0000}"/>
    <cellStyle name="RowTitles-Col2 3 3 3 2 3 2 2" xfId="37523" xr:uid="{00000000-0005-0000-0000-00001F5E0000}"/>
    <cellStyle name="RowTitles-Col2 3 3 3 2 4" xfId="6954" xr:uid="{00000000-0005-0000-0000-0000205E0000}"/>
    <cellStyle name="RowTitles-Col2 3 3 3 3" xfId="3893" xr:uid="{00000000-0005-0000-0000-0000215E0000}"/>
    <cellStyle name="RowTitles-Col2 3 3 3 3 2" xfId="13516" xr:uid="{00000000-0005-0000-0000-0000225E0000}"/>
    <cellStyle name="RowTitles-Col2 3 3 3 3 2 2" xfId="23876" xr:uid="{00000000-0005-0000-0000-0000235E0000}"/>
    <cellStyle name="RowTitles-Col2 3 3 3 3 2 3" xfId="32589" xr:uid="{00000000-0005-0000-0000-0000245E0000}"/>
    <cellStyle name="RowTitles-Col2 3 3 3 3 3" xfId="17106" xr:uid="{00000000-0005-0000-0000-0000255E0000}"/>
    <cellStyle name="RowTitles-Col2 3 3 3 3 3 2" xfId="29772" xr:uid="{00000000-0005-0000-0000-0000265E0000}"/>
    <cellStyle name="RowTitles-Col2 3 3 3 3 3 2 2" xfId="38550" xr:uid="{00000000-0005-0000-0000-0000275E0000}"/>
    <cellStyle name="RowTitles-Col2 3 3 3 3 4" xfId="8462" xr:uid="{00000000-0005-0000-0000-0000285E0000}"/>
    <cellStyle name="RowTitles-Col2 3 3 3 3 4 2" xfId="19827" xr:uid="{00000000-0005-0000-0000-0000295E0000}"/>
    <cellStyle name="RowTitles-Col2 3 3 3 4" xfId="9257" xr:uid="{00000000-0005-0000-0000-00002A5E0000}"/>
    <cellStyle name="RowTitles-Col2 3 3 4" xfId="1344" xr:uid="{00000000-0005-0000-0000-00002B5E0000}"/>
    <cellStyle name="RowTitles-Col2 3 3 4 2" xfId="2783" xr:uid="{00000000-0005-0000-0000-00002C5E0000}"/>
    <cellStyle name="RowTitles-Col2 3 3 4 2 2" xfId="12424" xr:uid="{00000000-0005-0000-0000-00002D5E0000}"/>
    <cellStyle name="RowTitles-Col2 3 3 4 2 2 2" xfId="22824" xr:uid="{00000000-0005-0000-0000-00002E5E0000}"/>
    <cellStyle name="RowTitles-Col2 3 3 4 2 2 3" xfId="31705" xr:uid="{00000000-0005-0000-0000-00002F5E0000}"/>
    <cellStyle name="RowTitles-Col2 3 3 4 2 3" xfId="16071" xr:uid="{00000000-0005-0000-0000-0000305E0000}"/>
    <cellStyle name="RowTitles-Col2 3 3 4 2 3 2" xfId="28737" xr:uid="{00000000-0005-0000-0000-0000315E0000}"/>
    <cellStyle name="RowTitles-Col2 3 3 4 2 3 2 2" xfId="37524" xr:uid="{00000000-0005-0000-0000-0000325E0000}"/>
    <cellStyle name="RowTitles-Col2 3 3 4 2 4" xfId="7556" xr:uid="{00000000-0005-0000-0000-0000335E0000}"/>
    <cellStyle name="RowTitles-Col2 3 3 4 3" xfId="4122" xr:uid="{00000000-0005-0000-0000-0000345E0000}"/>
    <cellStyle name="RowTitles-Col2 3 3 4 3 2" xfId="13744" xr:uid="{00000000-0005-0000-0000-0000355E0000}"/>
    <cellStyle name="RowTitles-Col2 3 3 4 3 2 2" xfId="24094" xr:uid="{00000000-0005-0000-0000-0000365E0000}"/>
    <cellStyle name="RowTitles-Col2 3 3 4 3 2 3" xfId="32761" xr:uid="{00000000-0005-0000-0000-0000375E0000}"/>
    <cellStyle name="RowTitles-Col2 3 3 4 3 3" xfId="17319" xr:uid="{00000000-0005-0000-0000-0000385E0000}"/>
    <cellStyle name="RowTitles-Col2 3 3 4 3 3 2" xfId="29985" xr:uid="{00000000-0005-0000-0000-0000395E0000}"/>
    <cellStyle name="RowTitles-Col2 3 3 4 3 3 2 2" xfId="38762" xr:uid="{00000000-0005-0000-0000-00003A5E0000}"/>
    <cellStyle name="RowTitles-Col2 3 3 4 3 4" xfId="9879" xr:uid="{00000000-0005-0000-0000-00003B5E0000}"/>
    <cellStyle name="RowTitles-Col2 3 3 4 4" xfId="11015" xr:uid="{00000000-0005-0000-0000-00003C5E0000}"/>
    <cellStyle name="RowTitles-Col2 3 3 4 4 2" xfId="21452" xr:uid="{00000000-0005-0000-0000-00003D5E0000}"/>
    <cellStyle name="RowTitles-Col2 3 3 4 4 3" xfId="30776" xr:uid="{00000000-0005-0000-0000-00003E5E0000}"/>
    <cellStyle name="RowTitles-Col2 3 3 4 5" xfId="14722" xr:uid="{00000000-0005-0000-0000-00003F5E0000}"/>
    <cellStyle name="RowTitles-Col2 3 3 4 5 2" xfId="27405" xr:uid="{00000000-0005-0000-0000-0000405E0000}"/>
    <cellStyle name="RowTitles-Col2 3 3 4 5 2 2" xfId="36233" xr:uid="{00000000-0005-0000-0000-0000415E0000}"/>
    <cellStyle name="RowTitles-Col2 3 3 4 6" xfId="6010" xr:uid="{00000000-0005-0000-0000-0000425E0000}"/>
    <cellStyle name="RowTitles-Col2 3 3 4 6 2" xfId="20434" xr:uid="{00000000-0005-0000-0000-0000435E0000}"/>
    <cellStyle name="RowTitles-Col2 3 3 5" xfId="1560" xr:uid="{00000000-0005-0000-0000-0000445E0000}"/>
    <cellStyle name="RowTitles-Col2 3 3 5 2" xfId="2784" xr:uid="{00000000-0005-0000-0000-0000455E0000}"/>
    <cellStyle name="RowTitles-Col2 3 3 5 2 2" xfId="12425" xr:uid="{00000000-0005-0000-0000-0000465E0000}"/>
    <cellStyle name="RowTitles-Col2 3 3 5 2 2 2" xfId="22825" xr:uid="{00000000-0005-0000-0000-0000475E0000}"/>
    <cellStyle name="RowTitles-Col2 3 3 5 2 2 3" xfId="31706" xr:uid="{00000000-0005-0000-0000-0000485E0000}"/>
    <cellStyle name="RowTitles-Col2 3 3 5 2 3" xfId="16072" xr:uid="{00000000-0005-0000-0000-0000495E0000}"/>
    <cellStyle name="RowTitles-Col2 3 3 5 2 3 2" xfId="28738" xr:uid="{00000000-0005-0000-0000-00004A5E0000}"/>
    <cellStyle name="RowTitles-Col2 3 3 5 2 3 2 2" xfId="37525" xr:uid="{00000000-0005-0000-0000-00004B5E0000}"/>
    <cellStyle name="RowTitles-Col2 3 3 5 2 4" xfId="7557" xr:uid="{00000000-0005-0000-0000-00004C5E0000}"/>
    <cellStyle name="RowTitles-Col2 3 3 5 3" xfId="4338" xr:uid="{00000000-0005-0000-0000-00004D5E0000}"/>
    <cellStyle name="RowTitles-Col2 3 3 5 3 2" xfId="13960" xr:uid="{00000000-0005-0000-0000-00004E5E0000}"/>
    <cellStyle name="RowTitles-Col2 3 3 5 3 2 2" xfId="24299" xr:uid="{00000000-0005-0000-0000-00004F5E0000}"/>
    <cellStyle name="RowTitles-Col2 3 3 5 3 2 3" xfId="32922" xr:uid="{00000000-0005-0000-0000-0000505E0000}"/>
    <cellStyle name="RowTitles-Col2 3 3 5 3 3" xfId="17517" xr:uid="{00000000-0005-0000-0000-0000515E0000}"/>
    <cellStyle name="RowTitles-Col2 3 3 5 3 3 2" xfId="30183" xr:uid="{00000000-0005-0000-0000-0000525E0000}"/>
    <cellStyle name="RowTitles-Col2 3 3 5 3 3 2 2" xfId="38960" xr:uid="{00000000-0005-0000-0000-0000535E0000}"/>
    <cellStyle name="RowTitles-Col2 3 3 5 3 4" xfId="9880" xr:uid="{00000000-0005-0000-0000-0000545E0000}"/>
    <cellStyle name="RowTitles-Col2 3 3 5 4" xfId="11231" xr:uid="{00000000-0005-0000-0000-0000555E0000}"/>
    <cellStyle name="RowTitles-Col2 3 3 5 4 2" xfId="21660" xr:uid="{00000000-0005-0000-0000-0000565E0000}"/>
    <cellStyle name="RowTitles-Col2 3 3 5 4 3" xfId="30937" xr:uid="{00000000-0005-0000-0000-0000575E0000}"/>
    <cellStyle name="RowTitles-Col2 3 3 5 5" xfId="14938" xr:uid="{00000000-0005-0000-0000-0000585E0000}"/>
    <cellStyle name="RowTitles-Col2 3 3 5 5 2" xfId="27612" xr:uid="{00000000-0005-0000-0000-0000595E0000}"/>
    <cellStyle name="RowTitles-Col2 3 3 5 5 2 2" xfId="36431" xr:uid="{00000000-0005-0000-0000-00005A5E0000}"/>
    <cellStyle name="RowTitles-Col2 3 3 5 6" xfId="6011" xr:uid="{00000000-0005-0000-0000-00005B5E0000}"/>
    <cellStyle name="RowTitles-Col2 3 3 5 6 2" xfId="20626" xr:uid="{00000000-0005-0000-0000-00005C5E0000}"/>
    <cellStyle name="RowTitles-Col2 3 3 6" xfId="1762" xr:uid="{00000000-0005-0000-0000-00005D5E0000}"/>
    <cellStyle name="RowTitles-Col2 3 3 6 2" xfId="2785" xr:uid="{00000000-0005-0000-0000-00005E5E0000}"/>
    <cellStyle name="RowTitles-Col2 3 3 6 2 2" xfId="12426" xr:uid="{00000000-0005-0000-0000-00005F5E0000}"/>
    <cellStyle name="RowTitles-Col2 3 3 6 2 2 2" xfId="22826" xr:uid="{00000000-0005-0000-0000-0000605E0000}"/>
    <cellStyle name="RowTitles-Col2 3 3 6 2 2 3" xfId="31707" xr:uid="{00000000-0005-0000-0000-0000615E0000}"/>
    <cellStyle name="RowTitles-Col2 3 3 6 2 3" xfId="16073" xr:uid="{00000000-0005-0000-0000-0000625E0000}"/>
    <cellStyle name="RowTitles-Col2 3 3 6 2 3 2" xfId="28739" xr:uid="{00000000-0005-0000-0000-0000635E0000}"/>
    <cellStyle name="RowTitles-Col2 3 3 6 2 3 2 2" xfId="37526" xr:uid="{00000000-0005-0000-0000-0000645E0000}"/>
    <cellStyle name="RowTitles-Col2 3 3 6 2 4" xfId="7558" xr:uid="{00000000-0005-0000-0000-0000655E0000}"/>
    <cellStyle name="RowTitles-Col2 3 3 6 3" xfId="4540" xr:uid="{00000000-0005-0000-0000-0000665E0000}"/>
    <cellStyle name="RowTitles-Col2 3 3 6 3 2" xfId="14162" xr:uid="{00000000-0005-0000-0000-0000675E0000}"/>
    <cellStyle name="RowTitles-Col2 3 3 6 3 2 2" xfId="24492" xr:uid="{00000000-0005-0000-0000-0000685E0000}"/>
    <cellStyle name="RowTitles-Col2 3 3 6 3 2 3" xfId="33074" xr:uid="{00000000-0005-0000-0000-0000695E0000}"/>
    <cellStyle name="RowTitles-Col2 3 3 6 3 3" xfId="17704" xr:uid="{00000000-0005-0000-0000-00006A5E0000}"/>
    <cellStyle name="RowTitles-Col2 3 3 6 3 3 2" xfId="30370" xr:uid="{00000000-0005-0000-0000-00006B5E0000}"/>
    <cellStyle name="RowTitles-Col2 3 3 6 3 3 2 2" xfId="39147" xr:uid="{00000000-0005-0000-0000-00006C5E0000}"/>
    <cellStyle name="RowTitles-Col2 3 3 6 3 4" xfId="9881" xr:uid="{00000000-0005-0000-0000-00006D5E0000}"/>
    <cellStyle name="RowTitles-Col2 3 3 6 4" xfId="11433" xr:uid="{00000000-0005-0000-0000-00006E5E0000}"/>
    <cellStyle name="RowTitles-Col2 3 3 6 4 2" xfId="21856" xr:uid="{00000000-0005-0000-0000-00006F5E0000}"/>
    <cellStyle name="RowTitles-Col2 3 3 6 4 3" xfId="31089" xr:uid="{00000000-0005-0000-0000-0000705E0000}"/>
    <cellStyle name="RowTitles-Col2 3 3 6 5" xfId="15140" xr:uid="{00000000-0005-0000-0000-0000715E0000}"/>
    <cellStyle name="RowTitles-Col2 3 3 6 5 2" xfId="27807" xr:uid="{00000000-0005-0000-0000-0000725E0000}"/>
    <cellStyle name="RowTitles-Col2 3 3 6 5 2 2" xfId="36618" xr:uid="{00000000-0005-0000-0000-0000735E0000}"/>
    <cellStyle name="RowTitles-Col2 3 3 6 6" xfId="6012" xr:uid="{00000000-0005-0000-0000-0000745E0000}"/>
    <cellStyle name="RowTitles-Col2 3 3 6 6 2" xfId="24719" xr:uid="{00000000-0005-0000-0000-0000755E0000}"/>
    <cellStyle name="RowTitles-Col2 3 3 7" xfId="2780" xr:uid="{00000000-0005-0000-0000-0000765E0000}"/>
    <cellStyle name="RowTitles-Col2 3 3 7 2" xfId="12421" xr:uid="{00000000-0005-0000-0000-0000775E0000}"/>
    <cellStyle name="RowTitles-Col2 3 3 7 2 2" xfId="22821" xr:uid="{00000000-0005-0000-0000-0000785E0000}"/>
    <cellStyle name="RowTitles-Col2 3 3 7 2 3" xfId="31702" xr:uid="{00000000-0005-0000-0000-0000795E0000}"/>
    <cellStyle name="RowTitles-Col2 3 3 7 3" xfId="16068" xr:uid="{00000000-0005-0000-0000-00007A5E0000}"/>
    <cellStyle name="RowTitles-Col2 3 3 7 3 2" xfId="28734" xr:uid="{00000000-0005-0000-0000-00007B5E0000}"/>
    <cellStyle name="RowTitles-Col2 3 3 7 3 2 2" xfId="37521" xr:uid="{00000000-0005-0000-0000-00007C5E0000}"/>
    <cellStyle name="RowTitles-Col2 3 3 7 4" xfId="6516" xr:uid="{00000000-0005-0000-0000-00007D5E0000}"/>
    <cellStyle name="RowTitles-Col2 3 3 8" xfId="3353" xr:uid="{00000000-0005-0000-0000-00007E5E0000}"/>
    <cellStyle name="RowTitles-Col2 3 3 8 2" xfId="12994" xr:uid="{00000000-0005-0000-0000-00007F5E0000}"/>
    <cellStyle name="RowTitles-Col2 3 3 8 2 2" xfId="23363" xr:uid="{00000000-0005-0000-0000-0000805E0000}"/>
    <cellStyle name="RowTitles-Col2 3 3 8 2 3" xfId="32226" xr:uid="{00000000-0005-0000-0000-0000815E0000}"/>
    <cellStyle name="RowTitles-Col2 3 3 8 3" xfId="16606" xr:uid="{00000000-0005-0000-0000-0000825E0000}"/>
    <cellStyle name="RowTitles-Col2 3 3 8 3 2" xfId="29272" xr:uid="{00000000-0005-0000-0000-0000835E0000}"/>
    <cellStyle name="RowTitles-Col2 3 3 8 3 2 2" xfId="38059" xr:uid="{00000000-0005-0000-0000-0000845E0000}"/>
    <cellStyle name="RowTitles-Col2 3 3 8 4" xfId="8061" xr:uid="{00000000-0005-0000-0000-0000855E0000}"/>
    <cellStyle name="RowTitles-Col2 3 3_STUD aligned by INSTIT" xfId="5032" xr:uid="{00000000-0005-0000-0000-0000865E0000}"/>
    <cellStyle name="RowTitles-Col2 3 4" xfId="516" xr:uid="{00000000-0005-0000-0000-0000875E0000}"/>
    <cellStyle name="RowTitles-Col2 3 4 2" xfId="872" xr:uid="{00000000-0005-0000-0000-0000885E0000}"/>
    <cellStyle name="RowTitles-Col2 3 4 2 2" xfId="2787" xr:uid="{00000000-0005-0000-0000-0000895E0000}"/>
    <cellStyle name="RowTitles-Col2 3 4 2 2 2" xfId="12428" xr:uid="{00000000-0005-0000-0000-00008A5E0000}"/>
    <cellStyle name="RowTitles-Col2 3 4 2 2 2 2" xfId="22828" xr:uid="{00000000-0005-0000-0000-00008B5E0000}"/>
    <cellStyle name="RowTitles-Col2 3 4 2 2 2 3" xfId="31709" xr:uid="{00000000-0005-0000-0000-00008C5E0000}"/>
    <cellStyle name="RowTitles-Col2 3 4 2 2 3" xfId="16075" xr:uid="{00000000-0005-0000-0000-00008D5E0000}"/>
    <cellStyle name="RowTitles-Col2 3 4 2 2 3 2" xfId="28741" xr:uid="{00000000-0005-0000-0000-00008E5E0000}"/>
    <cellStyle name="RowTitles-Col2 3 4 2 2 3 2 2" xfId="37528" xr:uid="{00000000-0005-0000-0000-00008F5E0000}"/>
    <cellStyle name="RowTitles-Col2 3 4 2 2 4" xfId="6814" xr:uid="{00000000-0005-0000-0000-0000905E0000}"/>
    <cellStyle name="RowTitles-Col2 3 4 2 3" xfId="3653" xr:uid="{00000000-0005-0000-0000-0000915E0000}"/>
    <cellStyle name="RowTitles-Col2 3 4 2 3 2" xfId="13280" xr:uid="{00000000-0005-0000-0000-0000925E0000}"/>
    <cellStyle name="RowTitles-Col2 3 4 2 3 2 2" xfId="23646" xr:uid="{00000000-0005-0000-0000-0000935E0000}"/>
    <cellStyle name="RowTitles-Col2 3 4 2 3 2 3" xfId="32428" xr:uid="{00000000-0005-0000-0000-0000945E0000}"/>
    <cellStyle name="RowTitles-Col2 3 4 2 3 3" xfId="16886" xr:uid="{00000000-0005-0000-0000-0000955E0000}"/>
    <cellStyle name="RowTitles-Col2 3 4 2 3 3 2" xfId="29552" xr:uid="{00000000-0005-0000-0000-0000965E0000}"/>
    <cellStyle name="RowTitles-Col2 3 4 2 3 3 2 2" xfId="38331" xr:uid="{00000000-0005-0000-0000-0000975E0000}"/>
    <cellStyle name="RowTitles-Col2 3 4 2 3 4" xfId="8320" xr:uid="{00000000-0005-0000-0000-0000985E0000}"/>
    <cellStyle name="RowTitles-Col2 3 4 2 3 4 2" xfId="19178" xr:uid="{00000000-0005-0000-0000-0000995E0000}"/>
    <cellStyle name="RowTitles-Col2 3 4 2 4" xfId="9113" xr:uid="{00000000-0005-0000-0000-00009A5E0000}"/>
    <cellStyle name="RowTitles-Col2 3 4 2 5" xfId="10624" xr:uid="{00000000-0005-0000-0000-00009B5E0000}"/>
    <cellStyle name="RowTitles-Col2 3 4 2 5 2" xfId="21107" xr:uid="{00000000-0005-0000-0000-00009C5E0000}"/>
    <cellStyle name="RowTitles-Col2 3 4 2 5 3" xfId="30557" xr:uid="{00000000-0005-0000-0000-00009D5E0000}"/>
    <cellStyle name="RowTitles-Col2 3 4 3" xfId="1151" xr:uid="{00000000-0005-0000-0000-00009E5E0000}"/>
    <cellStyle name="RowTitles-Col2 3 4 3 2" xfId="2788" xr:uid="{00000000-0005-0000-0000-00009F5E0000}"/>
    <cellStyle name="RowTitles-Col2 3 4 3 2 2" xfId="12429" xr:uid="{00000000-0005-0000-0000-0000A05E0000}"/>
    <cellStyle name="RowTitles-Col2 3 4 3 2 2 2" xfId="22829" xr:uid="{00000000-0005-0000-0000-0000A15E0000}"/>
    <cellStyle name="RowTitles-Col2 3 4 3 2 2 3" xfId="31710" xr:uid="{00000000-0005-0000-0000-0000A25E0000}"/>
    <cellStyle name="RowTitles-Col2 3 4 3 2 3" xfId="16076" xr:uid="{00000000-0005-0000-0000-0000A35E0000}"/>
    <cellStyle name="RowTitles-Col2 3 4 3 2 3 2" xfId="28742" xr:uid="{00000000-0005-0000-0000-0000A45E0000}"/>
    <cellStyle name="RowTitles-Col2 3 4 3 2 3 2 2" xfId="37529" xr:uid="{00000000-0005-0000-0000-0000A55E0000}"/>
    <cellStyle name="RowTitles-Col2 3 4 3 2 4" xfId="6988" xr:uid="{00000000-0005-0000-0000-0000A65E0000}"/>
    <cellStyle name="RowTitles-Col2 3 4 3 3" xfId="3929" xr:uid="{00000000-0005-0000-0000-0000A75E0000}"/>
    <cellStyle name="RowTitles-Col2 3 4 3 3 2" xfId="13551" xr:uid="{00000000-0005-0000-0000-0000A85E0000}"/>
    <cellStyle name="RowTitles-Col2 3 4 3 3 2 2" xfId="23911" xr:uid="{00000000-0005-0000-0000-0000A95E0000}"/>
    <cellStyle name="RowTitles-Col2 3 4 3 3 2 3" xfId="32621" xr:uid="{00000000-0005-0000-0000-0000AA5E0000}"/>
    <cellStyle name="RowTitles-Col2 3 4 3 3 3" xfId="17141" xr:uid="{00000000-0005-0000-0000-0000AB5E0000}"/>
    <cellStyle name="RowTitles-Col2 3 4 3 3 3 2" xfId="29807" xr:uid="{00000000-0005-0000-0000-0000AC5E0000}"/>
    <cellStyle name="RowTitles-Col2 3 4 3 3 3 2 2" xfId="38584" xr:uid="{00000000-0005-0000-0000-0000AD5E0000}"/>
    <cellStyle name="RowTitles-Col2 3 4 3 3 4" xfId="8496" xr:uid="{00000000-0005-0000-0000-0000AE5E0000}"/>
    <cellStyle name="RowTitles-Col2 3 4 3 3 4 2" xfId="20965" xr:uid="{00000000-0005-0000-0000-0000AF5E0000}"/>
    <cellStyle name="RowTitles-Col2 3 4 3 4" xfId="9292" xr:uid="{00000000-0005-0000-0000-0000B05E0000}"/>
    <cellStyle name="RowTitles-Col2 3 4 3 5" xfId="14529" xr:uid="{00000000-0005-0000-0000-0000B15E0000}"/>
    <cellStyle name="RowTitles-Col2 3 4 3 5 2" xfId="27220" xr:uid="{00000000-0005-0000-0000-0000B25E0000}"/>
    <cellStyle name="RowTitles-Col2 3 4 3 5 2 2" xfId="36055" xr:uid="{00000000-0005-0000-0000-0000B35E0000}"/>
    <cellStyle name="RowTitles-Col2 3 4 3 6" xfId="5456" xr:uid="{00000000-0005-0000-0000-0000B45E0000}"/>
    <cellStyle name="RowTitles-Col2 3 4 3 6 2" xfId="25224" xr:uid="{00000000-0005-0000-0000-0000B55E0000}"/>
    <cellStyle name="RowTitles-Col2 3 4 4" xfId="1379" xr:uid="{00000000-0005-0000-0000-0000B65E0000}"/>
    <cellStyle name="RowTitles-Col2 3 4 4 2" xfId="2789" xr:uid="{00000000-0005-0000-0000-0000B75E0000}"/>
    <cellStyle name="RowTitles-Col2 3 4 4 2 2" xfId="12430" xr:uid="{00000000-0005-0000-0000-0000B85E0000}"/>
    <cellStyle name="RowTitles-Col2 3 4 4 2 2 2" xfId="22830" xr:uid="{00000000-0005-0000-0000-0000B95E0000}"/>
    <cellStyle name="RowTitles-Col2 3 4 4 2 2 3" xfId="31711" xr:uid="{00000000-0005-0000-0000-0000BA5E0000}"/>
    <cellStyle name="RowTitles-Col2 3 4 4 2 3" xfId="16077" xr:uid="{00000000-0005-0000-0000-0000BB5E0000}"/>
    <cellStyle name="RowTitles-Col2 3 4 4 2 3 2" xfId="28743" xr:uid="{00000000-0005-0000-0000-0000BC5E0000}"/>
    <cellStyle name="RowTitles-Col2 3 4 4 2 3 2 2" xfId="37530" xr:uid="{00000000-0005-0000-0000-0000BD5E0000}"/>
    <cellStyle name="RowTitles-Col2 3 4 4 2 4" xfId="7158" xr:uid="{00000000-0005-0000-0000-0000BE5E0000}"/>
    <cellStyle name="RowTitles-Col2 3 4 4 3" xfId="4157" xr:uid="{00000000-0005-0000-0000-0000BF5E0000}"/>
    <cellStyle name="RowTitles-Col2 3 4 4 3 2" xfId="13779" xr:uid="{00000000-0005-0000-0000-0000C05E0000}"/>
    <cellStyle name="RowTitles-Col2 3 4 4 3 2 2" xfId="24128" xr:uid="{00000000-0005-0000-0000-0000C15E0000}"/>
    <cellStyle name="RowTitles-Col2 3 4 4 3 2 3" xfId="32793" xr:uid="{00000000-0005-0000-0000-0000C25E0000}"/>
    <cellStyle name="RowTitles-Col2 3 4 4 3 3" xfId="17353" xr:uid="{00000000-0005-0000-0000-0000C35E0000}"/>
    <cellStyle name="RowTitles-Col2 3 4 4 3 3 2" xfId="30019" xr:uid="{00000000-0005-0000-0000-0000C45E0000}"/>
    <cellStyle name="RowTitles-Col2 3 4 4 3 3 2 2" xfId="38796" xr:uid="{00000000-0005-0000-0000-0000C55E0000}"/>
    <cellStyle name="RowTitles-Col2 3 4 4 3 4" xfId="8666" xr:uid="{00000000-0005-0000-0000-0000C65E0000}"/>
    <cellStyle name="RowTitles-Col2 3 4 4 3 4 2" xfId="18348" xr:uid="{00000000-0005-0000-0000-0000C75E0000}"/>
    <cellStyle name="RowTitles-Col2 3 4 4 4" xfId="9461" xr:uid="{00000000-0005-0000-0000-0000C85E0000}"/>
    <cellStyle name="RowTitles-Col2 3 4 4 5" xfId="11050" xr:uid="{00000000-0005-0000-0000-0000C95E0000}"/>
    <cellStyle name="RowTitles-Col2 3 4 4 5 2" xfId="21487" xr:uid="{00000000-0005-0000-0000-0000CA5E0000}"/>
    <cellStyle name="RowTitles-Col2 3 4 4 5 3" xfId="30808" xr:uid="{00000000-0005-0000-0000-0000CB5E0000}"/>
    <cellStyle name="RowTitles-Col2 3 4 4 6" xfId="14757" xr:uid="{00000000-0005-0000-0000-0000CC5E0000}"/>
    <cellStyle name="RowTitles-Col2 3 4 4 6 2" xfId="27440" xr:uid="{00000000-0005-0000-0000-0000CD5E0000}"/>
    <cellStyle name="RowTitles-Col2 3 4 4 6 2 2" xfId="36267" xr:uid="{00000000-0005-0000-0000-0000CE5E0000}"/>
    <cellStyle name="RowTitles-Col2 3 4 4 7" xfId="5617" xr:uid="{00000000-0005-0000-0000-0000CF5E0000}"/>
    <cellStyle name="RowTitles-Col2 3 4 4 7 2" xfId="18538" xr:uid="{00000000-0005-0000-0000-0000D05E0000}"/>
    <cellStyle name="RowTitles-Col2 3 4 5" xfId="1595" xr:uid="{00000000-0005-0000-0000-0000D15E0000}"/>
    <cellStyle name="RowTitles-Col2 3 4 5 2" xfId="2790" xr:uid="{00000000-0005-0000-0000-0000D25E0000}"/>
    <cellStyle name="RowTitles-Col2 3 4 5 2 2" xfId="12431" xr:uid="{00000000-0005-0000-0000-0000D35E0000}"/>
    <cellStyle name="RowTitles-Col2 3 4 5 2 2 2" xfId="22831" xr:uid="{00000000-0005-0000-0000-0000D45E0000}"/>
    <cellStyle name="RowTitles-Col2 3 4 5 2 2 3" xfId="31712" xr:uid="{00000000-0005-0000-0000-0000D55E0000}"/>
    <cellStyle name="RowTitles-Col2 3 4 5 2 3" xfId="16078" xr:uid="{00000000-0005-0000-0000-0000D65E0000}"/>
    <cellStyle name="RowTitles-Col2 3 4 5 2 3 2" xfId="28744" xr:uid="{00000000-0005-0000-0000-0000D75E0000}"/>
    <cellStyle name="RowTitles-Col2 3 4 5 2 3 2 2" xfId="37531" xr:uid="{00000000-0005-0000-0000-0000D85E0000}"/>
    <cellStyle name="RowTitles-Col2 3 4 5 2 4" xfId="7559" xr:uid="{00000000-0005-0000-0000-0000D95E0000}"/>
    <cellStyle name="RowTitles-Col2 3 4 5 3" xfId="4373" xr:uid="{00000000-0005-0000-0000-0000DA5E0000}"/>
    <cellStyle name="RowTitles-Col2 3 4 5 3 2" xfId="13995" xr:uid="{00000000-0005-0000-0000-0000DB5E0000}"/>
    <cellStyle name="RowTitles-Col2 3 4 5 3 2 2" xfId="24334" xr:uid="{00000000-0005-0000-0000-0000DC5E0000}"/>
    <cellStyle name="RowTitles-Col2 3 4 5 3 2 3" xfId="32954" xr:uid="{00000000-0005-0000-0000-0000DD5E0000}"/>
    <cellStyle name="RowTitles-Col2 3 4 5 3 3" xfId="17551" xr:uid="{00000000-0005-0000-0000-0000DE5E0000}"/>
    <cellStyle name="RowTitles-Col2 3 4 5 3 3 2" xfId="30217" xr:uid="{00000000-0005-0000-0000-0000DF5E0000}"/>
    <cellStyle name="RowTitles-Col2 3 4 5 3 3 2 2" xfId="38994" xr:uid="{00000000-0005-0000-0000-0000E05E0000}"/>
    <cellStyle name="RowTitles-Col2 3 4 5 3 4" xfId="9882" xr:uid="{00000000-0005-0000-0000-0000E15E0000}"/>
    <cellStyle name="RowTitles-Col2 3 4 5 4" xfId="11266" xr:uid="{00000000-0005-0000-0000-0000E25E0000}"/>
    <cellStyle name="RowTitles-Col2 3 4 5 4 2" xfId="21695" xr:uid="{00000000-0005-0000-0000-0000E35E0000}"/>
    <cellStyle name="RowTitles-Col2 3 4 5 4 3" xfId="30969" xr:uid="{00000000-0005-0000-0000-0000E45E0000}"/>
    <cellStyle name="RowTitles-Col2 3 4 5 5" xfId="14973" xr:uid="{00000000-0005-0000-0000-0000E55E0000}"/>
    <cellStyle name="RowTitles-Col2 3 4 5 5 2" xfId="27647" xr:uid="{00000000-0005-0000-0000-0000E65E0000}"/>
    <cellStyle name="RowTitles-Col2 3 4 5 5 2 2" xfId="36465" xr:uid="{00000000-0005-0000-0000-0000E75E0000}"/>
    <cellStyle name="RowTitles-Col2 3 4 5 6" xfId="6013" xr:uid="{00000000-0005-0000-0000-0000E85E0000}"/>
    <cellStyle name="RowTitles-Col2 3 4 5 6 2" xfId="26449" xr:uid="{00000000-0005-0000-0000-0000E95E0000}"/>
    <cellStyle name="RowTitles-Col2 3 4 6" xfId="1797" xr:uid="{00000000-0005-0000-0000-0000EA5E0000}"/>
    <cellStyle name="RowTitles-Col2 3 4 6 2" xfId="2791" xr:uid="{00000000-0005-0000-0000-0000EB5E0000}"/>
    <cellStyle name="RowTitles-Col2 3 4 6 2 2" xfId="12432" xr:uid="{00000000-0005-0000-0000-0000EC5E0000}"/>
    <cellStyle name="RowTitles-Col2 3 4 6 2 2 2" xfId="22832" xr:uid="{00000000-0005-0000-0000-0000ED5E0000}"/>
    <cellStyle name="RowTitles-Col2 3 4 6 2 2 3" xfId="31713" xr:uid="{00000000-0005-0000-0000-0000EE5E0000}"/>
    <cellStyle name="RowTitles-Col2 3 4 6 2 3" xfId="16079" xr:uid="{00000000-0005-0000-0000-0000EF5E0000}"/>
    <cellStyle name="RowTitles-Col2 3 4 6 2 3 2" xfId="28745" xr:uid="{00000000-0005-0000-0000-0000F05E0000}"/>
    <cellStyle name="RowTitles-Col2 3 4 6 2 3 2 2" xfId="37532" xr:uid="{00000000-0005-0000-0000-0000F15E0000}"/>
    <cellStyle name="RowTitles-Col2 3 4 6 2 4" xfId="7560" xr:uid="{00000000-0005-0000-0000-0000F25E0000}"/>
    <cellStyle name="RowTitles-Col2 3 4 6 3" xfId="4575" xr:uid="{00000000-0005-0000-0000-0000F35E0000}"/>
    <cellStyle name="RowTitles-Col2 3 4 6 3 2" xfId="14197" xr:uid="{00000000-0005-0000-0000-0000F45E0000}"/>
    <cellStyle name="RowTitles-Col2 3 4 6 3 2 2" xfId="24526" xr:uid="{00000000-0005-0000-0000-0000F55E0000}"/>
    <cellStyle name="RowTitles-Col2 3 4 6 3 2 3" xfId="33106" xr:uid="{00000000-0005-0000-0000-0000F65E0000}"/>
    <cellStyle name="RowTitles-Col2 3 4 6 3 3" xfId="17738" xr:uid="{00000000-0005-0000-0000-0000F75E0000}"/>
    <cellStyle name="RowTitles-Col2 3 4 6 3 3 2" xfId="30404" xr:uid="{00000000-0005-0000-0000-0000F85E0000}"/>
    <cellStyle name="RowTitles-Col2 3 4 6 3 3 2 2" xfId="39181" xr:uid="{00000000-0005-0000-0000-0000F95E0000}"/>
    <cellStyle name="RowTitles-Col2 3 4 6 3 4" xfId="9883" xr:uid="{00000000-0005-0000-0000-0000FA5E0000}"/>
    <cellStyle name="RowTitles-Col2 3 4 6 4" xfId="11468" xr:uid="{00000000-0005-0000-0000-0000FB5E0000}"/>
    <cellStyle name="RowTitles-Col2 3 4 6 4 2" xfId="21891" xr:uid="{00000000-0005-0000-0000-0000FC5E0000}"/>
    <cellStyle name="RowTitles-Col2 3 4 6 4 3" xfId="31121" xr:uid="{00000000-0005-0000-0000-0000FD5E0000}"/>
    <cellStyle name="RowTitles-Col2 3 4 6 5" xfId="15175" xr:uid="{00000000-0005-0000-0000-0000FE5E0000}"/>
    <cellStyle name="RowTitles-Col2 3 4 6 5 2" xfId="27842" xr:uid="{00000000-0005-0000-0000-0000FF5E0000}"/>
    <cellStyle name="RowTitles-Col2 3 4 6 5 2 2" xfId="36652" xr:uid="{00000000-0005-0000-0000-0000005F0000}"/>
    <cellStyle name="RowTitles-Col2 3 4 6 6" xfId="6014" xr:uid="{00000000-0005-0000-0000-0000015F0000}"/>
    <cellStyle name="RowTitles-Col2 3 4 6 6 2" xfId="20388" xr:uid="{00000000-0005-0000-0000-0000025F0000}"/>
    <cellStyle name="RowTitles-Col2 3 4 7" xfId="2786" xr:uid="{00000000-0005-0000-0000-0000035F0000}"/>
    <cellStyle name="RowTitles-Col2 3 4 7 2" xfId="12427" xr:uid="{00000000-0005-0000-0000-0000045F0000}"/>
    <cellStyle name="RowTitles-Col2 3 4 7 2 2" xfId="22827" xr:uid="{00000000-0005-0000-0000-0000055F0000}"/>
    <cellStyle name="RowTitles-Col2 3 4 7 2 3" xfId="31708" xr:uid="{00000000-0005-0000-0000-0000065F0000}"/>
    <cellStyle name="RowTitles-Col2 3 4 7 3" xfId="16074" xr:uid="{00000000-0005-0000-0000-0000075F0000}"/>
    <cellStyle name="RowTitles-Col2 3 4 7 3 2" xfId="28740" xr:uid="{00000000-0005-0000-0000-0000085F0000}"/>
    <cellStyle name="RowTitles-Col2 3 4 7 3 2 2" xfId="37527" xr:uid="{00000000-0005-0000-0000-0000095F0000}"/>
    <cellStyle name="RowTitles-Col2 3 4 7 4" xfId="6551" xr:uid="{00000000-0005-0000-0000-00000A5F0000}"/>
    <cellStyle name="RowTitles-Col2 3 4 8" xfId="7990" xr:uid="{00000000-0005-0000-0000-00000B5F0000}"/>
    <cellStyle name="RowTitles-Col2 3 4_STUD aligned by INSTIT" xfId="5033" xr:uid="{00000000-0005-0000-0000-00000C5F0000}"/>
    <cellStyle name="RowTitles-Col2 3 5" xfId="666" xr:uid="{00000000-0005-0000-0000-00000D5F0000}"/>
    <cellStyle name="RowTitles-Col2 3 5 2" xfId="2792" xr:uid="{00000000-0005-0000-0000-00000E5F0000}"/>
    <cellStyle name="RowTitles-Col2 3 5 2 2" xfId="12433" xr:uid="{00000000-0005-0000-0000-00000F5F0000}"/>
    <cellStyle name="RowTitles-Col2 3 5 2 2 2" xfId="22833" xr:uid="{00000000-0005-0000-0000-0000105F0000}"/>
    <cellStyle name="RowTitles-Col2 3 5 2 2 3" xfId="31714" xr:uid="{00000000-0005-0000-0000-0000115F0000}"/>
    <cellStyle name="RowTitles-Col2 3 5 2 3" xfId="16080" xr:uid="{00000000-0005-0000-0000-0000125F0000}"/>
    <cellStyle name="RowTitles-Col2 3 5 2 3 2" xfId="28746" xr:uid="{00000000-0005-0000-0000-0000135F0000}"/>
    <cellStyle name="RowTitles-Col2 3 5 2 3 2 2" xfId="37533" xr:uid="{00000000-0005-0000-0000-0000145F0000}"/>
    <cellStyle name="RowTitles-Col2 3 5 2 4" xfId="6657" xr:uid="{00000000-0005-0000-0000-0000155F0000}"/>
    <cellStyle name="RowTitles-Col2 3 5 3" xfId="3465" xr:uid="{00000000-0005-0000-0000-0000165F0000}"/>
    <cellStyle name="RowTitles-Col2 3 5 3 2" xfId="13099" xr:uid="{00000000-0005-0000-0000-0000175F0000}"/>
    <cellStyle name="RowTitles-Col2 3 5 3 2 2" xfId="23467" xr:uid="{00000000-0005-0000-0000-0000185F0000}"/>
    <cellStyle name="RowTitles-Col2 3 5 3 2 3" xfId="32293" xr:uid="{00000000-0005-0000-0000-0000195F0000}"/>
    <cellStyle name="RowTitles-Col2 3 5 3 3" xfId="16708" xr:uid="{00000000-0005-0000-0000-00001A5F0000}"/>
    <cellStyle name="RowTitles-Col2 3 5 3 3 2" xfId="29374" xr:uid="{00000000-0005-0000-0000-00001B5F0000}"/>
    <cellStyle name="RowTitles-Col2 3 5 3 3 2 2" xfId="38157" xr:uid="{00000000-0005-0000-0000-00001C5F0000}"/>
    <cellStyle name="RowTitles-Col2 3 5 3 4" xfId="8164" xr:uid="{00000000-0005-0000-0000-00001D5F0000}"/>
    <cellStyle name="RowTitles-Col2 3 5 3 4 2" xfId="26576" xr:uid="{00000000-0005-0000-0000-00001E5F0000}"/>
    <cellStyle name="RowTitles-Col2 3 5 4" xfId="8732" xr:uid="{00000000-0005-0000-0000-00001F5F0000}"/>
    <cellStyle name="RowTitles-Col2 3 5 5" xfId="10458" xr:uid="{00000000-0005-0000-0000-0000205F0000}"/>
    <cellStyle name="RowTitles-Col2 3 5 5 2" xfId="20962" xr:uid="{00000000-0005-0000-0000-0000215F0000}"/>
    <cellStyle name="RowTitles-Col2 3 5 5 3" xfId="30469" xr:uid="{00000000-0005-0000-0000-0000225F0000}"/>
    <cellStyle name="RowTitles-Col2 3 6" xfId="950" xr:uid="{00000000-0005-0000-0000-0000235F0000}"/>
    <cellStyle name="RowTitles-Col2 3 6 2" xfId="2793" xr:uid="{00000000-0005-0000-0000-0000245F0000}"/>
    <cellStyle name="RowTitles-Col2 3 6 2 2" xfId="12434" xr:uid="{00000000-0005-0000-0000-0000255F0000}"/>
    <cellStyle name="RowTitles-Col2 3 6 2 2 2" xfId="22834" xr:uid="{00000000-0005-0000-0000-0000265F0000}"/>
    <cellStyle name="RowTitles-Col2 3 6 2 2 3" xfId="31715" xr:uid="{00000000-0005-0000-0000-0000275F0000}"/>
    <cellStyle name="RowTitles-Col2 3 6 2 3" xfId="16081" xr:uid="{00000000-0005-0000-0000-0000285F0000}"/>
    <cellStyle name="RowTitles-Col2 3 6 2 3 2" xfId="28747" xr:uid="{00000000-0005-0000-0000-0000295F0000}"/>
    <cellStyle name="RowTitles-Col2 3 6 2 3 2 2" xfId="37534" xr:uid="{00000000-0005-0000-0000-00002A5F0000}"/>
    <cellStyle name="RowTitles-Col2 3 6 2 4" xfId="6656" xr:uid="{00000000-0005-0000-0000-00002B5F0000}"/>
    <cellStyle name="RowTitles-Col2 3 6 3" xfId="3728" xr:uid="{00000000-0005-0000-0000-00002C5F0000}"/>
    <cellStyle name="RowTitles-Col2 3 6 3 2" xfId="13355" xr:uid="{00000000-0005-0000-0000-00002D5F0000}"/>
    <cellStyle name="RowTitles-Col2 3 6 3 2 2" xfId="23720" xr:uid="{00000000-0005-0000-0000-00002E5F0000}"/>
    <cellStyle name="RowTitles-Col2 3 6 3 2 3" xfId="32478" xr:uid="{00000000-0005-0000-0000-00002F5F0000}"/>
    <cellStyle name="RowTitles-Col2 3 6 3 3" xfId="16954" xr:uid="{00000000-0005-0000-0000-0000305F0000}"/>
    <cellStyle name="RowTitles-Col2 3 6 3 3 2" xfId="29620" xr:uid="{00000000-0005-0000-0000-0000315F0000}"/>
    <cellStyle name="RowTitles-Col2 3 6 3 3 2 2" xfId="38399" xr:uid="{00000000-0005-0000-0000-0000325F0000}"/>
    <cellStyle name="RowTitles-Col2 3 6 3 4" xfId="8163" xr:uid="{00000000-0005-0000-0000-0000335F0000}"/>
    <cellStyle name="RowTitles-Col2 3 6 3 4 2" xfId="19212" xr:uid="{00000000-0005-0000-0000-0000345F0000}"/>
    <cellStyle name="RowTitles-Col2 3 6 4" xfId="8733" xr:uid="{00000000-0005-0000-0000-0000355F0000}"/>
    <cellStyle name="RowTitles-Col2 3 6 5" xfId="14357" xr:uid="{00000000-0005-0000-0000-0000365F0000}"/>
    <cellStyle name="RowTitles-Col2 3 6 5 2" xfId="27054" xr:uid="{00000000-0005-0000-0000-0000375F0000}"/>
    <cellStyle name="RowTitles-Col2 3 6 5 2 2" xfId="35893" xr:uid="{00000000-0005-0000-0000-0000385F0000}"/>
    <cellStyle name="RowTitles-Col2 3 6 6" xfId="5199" xr:uid="{00000000-0005-0000-0000-0000395F0000}"/>
    <cellStyle name="RowTitles-Col2 3 6 6 2" xfId="19205" xr:uid="{00000000-0005-0000-0000-00003A5F0000}"/>
    <cellStyle name="RowTitles-Col2 3 7" xfId="1190" xr:uid="{00000000-0005-0000-0000-00003B5F0000}"/>
    <cellStyle name="RowTitles-Col2 3 7 2" xfId="2794" xr:uid="{00000000-0005-0000-0000-00003C5F0000}"/>
    <cellStyle name="RowTitles-Col2 3 7 2 2" xfId="12435" xr:uid="{00000000-0005-0000-0000-00003D5F0000}"/>
    <cellStyle name="RowTitles-Col2 3 7 2 2 2" xfId="22835" xr:uid="{00000000-0005-0000-0000-00003E5F0000}"/>
    <cellStyle name="RowTitles-Col2 3 7 2 2 3" xfId="31716" xr:uid="{00000000-0005-0000-0000-00003F5F0000}"/>
    <cellStyle name="RowTitles-Col2 3 7 2 3" xfId="16082" xr:uid="{00000000-0005-0000-0000-0000405F0000}"/>
    <cellStyle name="RowTitles-Col2 3 7 2 3 2" xfId="28748" xr:uid="{00000000-0005-0000-0000-0000415F0000}"/>
    <cellStyle name="RowTitles-Col2 3 7 2 3 2 2" xfId="37535" xr:uid="{00000000-0005-0000-0000-0000425F0000}"/>
    <cellStyle name="RowTitles-Col2 3 7 2 4" xfId="7038" xr:uid="{00000000-0005-0000-0000-0000435F0000}"/>
    <cellStyle name="RowTitles-Col2 3 7 3" xfId="3968" xr:uid="{00000000-0005-0000-0000-0000445F0000}"/>
    <cellStyle name="RowTitles-Col2 3 7 3 2" xfId="13590" xr:uid="{00000000-0005-0000-0000-0000455F0000}"/>
    <cellStyle name="RowTitles-Col2 3 7 3 2 2" xfId="23947" xr:uid="{00000000-0005-0000-0000-0000465F0000}"/>
    <cellStyle name="RowTitles-Col2 3 7 3 2 3" xfId="32653" xr:uid="{00000000-0005-0000-0000-0000475F0000}"/>
    <cellStyle name="RowTitles-Col2 3 7 3 3" xfId="17174" xr:uid="{00000000-0005-0000-0000-0000485F0000}"/>
    <cellStyle name="RowTitles-Col2 3 7 3 3 2" xfId="29840" xr:uid="{00000000-0005-0000-0000-0000495F0000}"/>
    <cellStyle name="RowTitles-Col2 3 7 3 3 2 2" xfId="38617" xr:uid="{00000000-0005-0000-0000-00004A5F0000}"/>
    <cellStyle name="RowTitles-Col2 3 7 3 4" xfId="8546" xr:uid="{00000000-0005-0000-0000-00004B5F0000}"/>
    <cellStyle name="RowTitles-Col2 3 7 3 4 2" xfId="25924" xr:uid="{00000000-0005-0000-0000-00004C5F0000}"/>
    <cellStyle name="RowTitles-Col2 3 7 4" xfId="9342" xr:uid="{00000000-0005-0000-0000-00004D5F0000}"/>
    <cellStyle name="RowTitles-Col2 3 7 5" xfId="10861" xr:uid="{00000000-0005-0000-0000-00004E5F0000}"/>
    <cellStyle name="RowTitles-Col2 3 7 5 2" xfId="21306" xr:uid="{00000000-0005-0000-0000-00004F5F0000}"/>
    <cellStyle name="RowTitles-Col2 3 7 5 3" xfId="30668" xr:uid="{00000000-0005-0000-0000-0000505F0000}"/>
    <cellStyle name="RowTitles-Col2 3 7 6" xfId="14568" xr:uid="{00000000-0005-0000-0000-0000515F0000}"/>
    <cellStyle name="RowTitles-Col2 3 7 6 2" xfId="27257" xr:uid="{00000000-0005-0000-0000-0000525F0000}"/>
    <cellStyle name="RowTitles-Col2 3 7 6 2 2" xfId="36088" xr:uid="{00000000-0005-0000-0000-0000535F0000}"/>
    <cellStyle name="RowTitles-Col2 3 7 7" xfId="5503" xr:uid="{00000000-0005-0000-0000-0000545F0000}"/>
    <cellStyle name="RowTitles-Col2 3 7 7 2" xfId="18403" xr:uid="{00000000-0005-0000-0000-0000555F0000}"/>
    <cellStyle name="RowTitles-Col2 3 8" xfId="1412" xr:uid="{00000000-0005-0000-0000-0000565F0000}"/>
    <cellStyle name="RowTitles-Col2 3 8 2" xfId="2795" xr:uid="{00000000-0005-0000-0000-0000575F0000}"/>
    <cellStyle name="RowTitles-Col2 3 8 2 2" xfId="12436" xr:uid="{00000000-0005-0000-0000-0000585F0000}"/>
    <cellStyle name="RowTitles-Col2 3 8 2 2 2" xfId="22836" xr:uid="{00000000-0005-0000-0000-0000595F0000}"/>
    <cellStyle name="RowTitles-Col2 3 8 2 2 3" xfId="31717" xr:uid="{00000000-0005-0000-0000-00005A5F0000}"/>
    <cellStyle name="RowTitles-Col2 3 8 2 3" xfId="16083" xr:uid="{00000000-0005-0000-0000-00005B5F0000}"/>
    <cellStyle name="RowTitles-Col2 3 8 2 3 2" xfId="28749" xr:uid="{00000000-0005-0000-0000-00005C5F0000}"/>
    <cellStyle name="RowTitles-Col2 3 8 2 3 2 2" xfId="37536" xr:uid="{00000000-0005-0000-0000-00005D5F0000}"/>
    <cellStyle name="RowTitles-Col2 3 8 2 4" xfId="7561" xr:uid="{00000000-0005-0000-0000-00005E5F0000}"/>
    <cellStyle name="RowTitles-Col2 3 8 3" xfId="4190" xr:uid="{00000000-0005-0000-0000-00005F5F0000}"/>
    <cellStyle name="RowTitles-Col2 3 8 3 2" xfId="13812" xr:uid="{00000000-0005-0000-0000-0000605F0000}"/>
    <cellStyle name="RowTitles-Col2 3 8 3 2 2" xfId="24158" xr:uid="{00000000-0005-0000-0000-0000615F0000}"/>
    <cellStyle name="RowTitles-Col2 3 8 3 2 3" xfId="32818" xr:uid="{00000000-0005-0000-0000-0000625F0000}"/>
    <cellStyle name="RowTitles-Col2 3 8 3 3" xfId="17379" xr:uid="{00000000-0005-0000-0000-0000635F0000}"/>
    <cellStyle name="RowTitles-Col2 3 8 3 3 2" xfId="30045" xr:uid="{00000000-0005-0000-0000-0000645F0000}"/>
    <cellStyle name="RowTitles-Col2 3 8 3 3 2 2" xfId="38822" xr:uid="{00000000-0005-0000-0000-0000655F0000}"/>
    <cellStyle name="RowTitles-Col2 3 8 3 4" xfId="9884" xr:uid="{00000000-0005-0000-0000-0000665F0000}"/>
    <cellStyle name="RowTitles-Col2 3 8 4" xfId="11083" xr:uid="{00000000-0005-0000-0000-0000675F0000}"/>
    <cellStyle name="RowTitles-Col2 3 8 4 2" xfId="21518" xr:uid="{00000000-0005-0000-0000-0000685F0000}"/>
    <cellStyle name="RowTitles-Col2 3 8 4 3" xfId="30833" xr:uid="{00000000-0005-0000-0000-0000695F0000}"/>
    <cellStyle name="RowTitles-Col2 3 8 5" xfId="14790" xr:uid="{00000000-0005-0000-0000-00006A5F0000}"/>
    <cellStyle name="RowTitles-Col2 3 8 5 2" xfId="27471" xr:uid="{00000000-0005-0000-0000-00006B5F0000}"/>
    <cellStyle name="RowTitles-Col2 3 8 5 2 2" xfId="36293" xr:uid="{00000000-0005-0000-0000-00006C5F0000}"/>
    <cellStyle name="RowTitles-Col2 3 8 6" xfId="6015" xr:uid="{00000000-0005-0000-0000-00006D5F0000}"/>
    <cellStyle name="RowTitles-Col2 3 8 6 2" xfId="26348" xr:uid="{00000000-0005-0000-0000-00006E5F0000}"/>
    <cellStyle name="RowTitles-Col2 3 9" xfId="1621" xr:uid="{00000000-0005-0000-0000-00006F5F0000}"/>
    <cellStyle name="RowTitles-Col2 3 9 2" xfId="2796" xr:uid="{00000000-0005-0000-0000-0000705F0000}"/>
    <cellStyle name="RowTitles-Col2 3 9 2 2" xfId="12437" xr:uid="{00000000-0005-0000-0000-0000715F0000}"/>
    <cellStyle name="RowTitles-Col2 3 9 2 2 2" xfId="22837" xr:uid="{00000000-0005-0000-0000-0000725F0000}"/>
    <cellStyle name="RowTitles-Col2 3 9 2 2 3" xfId="31718" xr:uid="{00000000-0005-0000-0000-0000735F0000}"/>
    <cellStyle name="RowTitles-Col2 3 9 2 3" xfId="16084" xr:uid="{00000000-0005-0000-0000-0000745F0000}"/>
    <cellStyle name="RowTitles-Col2 3 9 2 3 2" xfId="28750" xr:uid="{00000000-0005-0000-0000-0000755F0000}"/>
    <cellStyle name="RowTitles-Col2 3 9 2 3 2 2" xfId="37537" xr:uid="{00000000-0005-0000-0000-0000765F0000}"/>
    <cellStyle name="RowTitles-Col2 3 9 2 4" xfId="7562" xr:uid="{00000000-0005-0000-0000-0000775F0000}"/>
    <cellStyle name="RowTitles-Col2 3 9 3" xfId="4399" xr:uid="{00000000-0005-0000-0000-0000785F0000}"/>
    <cellStyle name="RowTitles-Col2 3 9 3 2" xfId="14021" xr:uid="{00000000-0005-0000-0000-0000795F0000}"/>
    <cellStyle name="RowTitles-Col2 3 9 3 2 2" xfId="24358" xr:uid="{00000000-0005-0000-0000-00007A5F0000}"/>
    <cellStyle name="RowTitles-Col2 3 9 3 2 3" xfId="32974" xr:uid="{00000000-0005-0000-0000-00007B5F0000}"/>
    <cellStyle name="RowTitles-Col2 3 9 3 3" xfId="17572" xr:uid="{00000000-0005-0000-0000-00007C5F0000}"/>
    <cellStyle name="RowTitles-Col2 3 9 3 3 2" xfId="30238" xr:uid="{00000000-0005-0000-0000-00007D5F0000}"/>
    <cellStyle name="RowTitles-Col2 3 9 3 3 2 2" xfId="39015" xr:uid="{00000000-0005-0000-0000-00007E5F0000}"/>
    <cellStyle name="RowTitles-Col2 3 9 3 4" xfId="9885" xr:uid="{00000000-0005-0000-0000-00007F5F0000}"/>
    <cellStyle name="RowTitles-Col2 3 9 4" xfId="11292" xr:uid="{00000000-0005-0000-0000-0000805F0000}"/>
    <cellStyle name="RowTitles-Col2 3 9 4 2" xfId="21721" xr:uid="{00000000-0005-0000-0000-0000815F0000}"/>
    <cellStyle name="RowTitles-Col2 3 9 4 3" xfId="30989" xr:uid="{00000000-0005-0000-0000-0000825F0000}"/>
    <cellStyle name="RowTitles-Col2 3 9 5" xfId="14999" xr:uid="{00000000-0005-0000-0000-0000835F0000}"/>
    <cellStyle name="RowTitles-Col2 3 9 5 2" xfId="27672" xr:uid="{00000000-0005-0000-0000-0000845F0000}"/>
    <cellStyle name="RowTitles-Col2 3 9 5 2 2" xfId="36486" xr:uid="{00000000-0005-0000-0000-0000855F0000}"/>
    <cellStyle name="RowTitles-Col2 3 9 6" xfId="6016" xr:uid="{00000000-0005-0000-0000-0000865F0000}"/>
    <cellStyle name="RowTitles-Col2 3 9 6 2" xfId="26465" xr:uid="{00000000-0005-0000-0000-0000875F0000}"/>
    <cellStyle name="RowTitles-Col2 3_STUD aligned by INSTIT" xfId="5030" xr:uid="{00000000-0005-0000-0000-0000885F0000}"/>
    <cellStyle name="RowTitles-Col2 4" xfId="369" xr:uid="{00000000-0005-0000-0000-0000895F0000}"/>
    <cellStyle name="RowTitles-Col2 4 2" xfId="725" xr:uid="{00000000-0005-0000-0000-00008A5F0000}"/>
    <cellStyle name="RowTitles-Col2 4 2 2" xfId="2798" xr:uid="{00000000-0005-0000-0000-00008B5F0000}"/>
    <cellStyle name="RowTitles-Col2 4 2 2 2" xfId="12439" xr:uid="{00000000-0005-0000-0000-00008C5F0000}"/>
    <cellStyle name="RowTitles-Col2 4 2 2 2 2" xfId="22839" xr:uid="{00000000-0005-0000-0000-00008D5F0000}"/>
    <cellStyle name="RowTitles-Col2 4 2 2 2 3" xfId="31720" xr:uid="{00000000-0005-0000-0000-00008E5F0000}"/>
    <cellStyle name="RowTitles-Col2 4 2 2 3" xfId="16086" xr:uid="{00000000-0005-0000-0000-00008F5F0000}"/>
    <cellStyle name="RowTitles-Col2 4 2 2 3 2" xfId="28752" xr:uid="{00000000-0005-0000-0000-0000905F0000}"/>
    <cellStyle name="RowTitles-Col2 4 2 2 3 2 2" xfId="37539" xr:uid="{00000000-0005-0000-0000-0000915F0000}"/>
    <cellStyle name="RowTitles-Col2 4 2 2 4" xfId="6851" xr:uid="{00000000-0005-0000-0000-0000925F0000}"/>
    <cellStyle name="RowTitles-Col2 4 2 3" xfId="3506" xr:uid="{00000000-0005-0000-0000-0000935F0000}"/>
    <cellStyle name="RowTitles-Col2 4 2 3 2" xfId="13138" xr:uid="{00000000-0005-0000-0000-0000945F0000}"/>
    <cellStyle name="RowTitles-Col2 4 2 3 2 2" xfId="23507" xr:uid="{00000000-0005-0000-0000-0000955F0000}"/>
    <cellStyle name="RowTitles-Col2 4 2 3 2 3" xfId="32324" xr:uid="{00000000-0005-0000-0000-0000965F0000}"/>
    <cellStyle name="RowTitles-Col2 4 2 3 3" xfId="16749" xr:uid="{00000000-0005-0000-0000-0000975F0000}"/>
    <cellStyle name="RowTitles-Col2 4 2 3 3 2" xfId="29415" xr:uid="{00000000-0005-0000-0000-0000985F0000}"/>
    <cellStyle name="RowTitles-Col2 4 2 3 3 2 2" xfId="38196" xr:uid="{00000000-0005-0000-0000-0000995F0000}"/>
    <cellStyle name="RowTitles-Col2 4 2 3 4" xfId="8357" xr:uid="{00000000-0005-0000-0000-00009A5F0000}"/>
    <cellStyle name="RowTitles-Col2 4 2 3 4 2" xfId="4857" xr:uid="{00000000-0005-0000-0000-00009B5F0000}"/>
    <cellStyle name="RowTitles-Col2 4 2 4" xfId="9150" xr:uid="{00000000-0005-0000-0000-00009C5F0000}"/>
    <cellStyle name="RowTitles-Col2 4 3" xfId="1004" xr:uid="{00000000-0005-0000-0000-00009D5F0000}"/>
    <cellStyle name="RowTitles-Col2 4 3 2" xfId="2799" xr:uid="{00000000-0005-0000-0000-00009E5F0000}"/>
    <cellStyle name="RowTitles-Col2 4 3 2 2" xfId="12440" xr:uid="{00000000-0005-0000-0000-00009F5F0000}"/>
    <cellStyle name="RowTitles-Col2 4 3 2 2 2" xfId="22840" xr:uid="{00000000-0005-0000-0000-0000A05F0000}"/>
    <cellStyle name="RowTitles-Col2 4 3 2 2 3" xfId="31721" xr:uid="{00000000-0005-0000-0000-0000A15F0000}"/>
    <cellStyle name="RowTitles-Col2 4 3 2 3" xfId="16087" xr:uid="{00000000-0005-0000-0000-0000A25F0000}"/>
    <cellStyle name="RowTitles-Col2 4 3 2 3 2" xfId="28753" xr:uid="{00000000-0005-0000-0000-0000A35F0000}"/>
    <cellStyle name="RowTitles-Col2 4 3 2 3 2 2" xfId="37540" xr:uid="{00000000-0005-0000-0000-0000A45F0000}"/>
    <cellStyle name="RowTitles-Col2 4 3 2 4" xfId="7081" xr:uid="{00000000-0005-0000-0000-0000A55F0000}"/>
    <cellStyle name="RowTitles-Col2 4 3 3" xfId="3782" xr:uid="{00000000-0005-0000-0000-0000A65F0000}"/>
    <cellStyle name="RowTitles-Col2 4 3 3 2" xfId="13409" xr:uid="{00000000-0005-0000-0000-0000A75F0000}"/>
    <cellStyle name="RowTitles-Col2 4 3 3 2 2" xfId="23772" xr:uid="{00000000-0005-0000-0000-0000A85F0000}"/>
    <cellStyle name="RowTitles-Col2 4 3 3 2 3" xfId="32517" xr:uid="{00000000-0005-0000-0000-0000A95F0000}"/>
    <cellStyle name="RowTitles-Col2 4 3 3 3" xfId="17004" xr:uid="{00000000-0005-0000-0000-0000AA5F0000}"/>
    <cellStyle name="RowTitles-Col2 4 3 3 3 2" xfId="29670" xr:uid="{00000000-0005-0000-0000-0000AB5F0000}"/>
    <cellStyle name="RowTitles-Col2 4 3 3 3 2 2" xfId="38449" xr:uid="{00000000-0005-0000-0000-0000AC5F0000}"/>
    <cellStyle name="RowTitles-Col2 4 3 3 4" xfId="8589" xr:uid="{00000000-0005-0000-0000-0000AD5F0000}"/>
    <cellStyle name="RowTitles-Col2 4 3 3 4 2" xfId="20527" xr:uid="{00000000-0005-0000-0000-0000AE5F0000}"/>
    <cellStyle name="RowTitles-Col2 4 3 4" xfId="9385" xr:uid="{00000000-0005-0000-0000-0000AF5F0000}"/>
    <cellStyle name="RowTitles-Col2 4 3 5" xfId="10733" xr:uid="{00000000-0005-0000-0000-0000B05F0000}"/>
    <cellStyle name="RowTitles-Col2 4 3 5 2" xfId="21205" xr:uid="{00000000-0005-0000-0000-0000B15F0000}"/>
    <cellStyle name="RowTitles-Col2 4 3 5 3" xfId="30604" xr:uid="{00000000-0005-0000-0000-0000B25F0000}"/>
    <cellStyle name="RowTitles-Col2 4 3 6" xfId="14410" xr:uid="{00000000-0005-0000-0000-0000B35F0000}"/>
    <cellStyle name="RowTitles-Col2 4 3 6 2" xfId="27104" xr:uid="{00000000-0005-0000-0000-0000B45F0000}"/>
    <cellStyle name="RowTitles-Col2 4 3 6 2 2" xfId="35942" xr:uid="{00000000-0005-0000-0000-0000B55F0000}"/>
    <cellStyle name="RowTitles-Col2 4 3 7" xfId="5540" xr:uid="{00000000-0005-0000-0000-0000B65F0000}"/>
    <cellStyle name="RowTitles-Col2 4 3 7 2" xfId="26089" xr:uid="{00000000-0005-0000-0000-0000B75F0000}"/>
    <cellStyle name="RowTitles-Col2 4 4" xfId="1237" xr:uid="{00000000-0005-0000-0000-0000B85F0000}"/>
    <cellStyle name="RowTitles-Col2 4 4 2" xfId="2800" xr:uid="{00000000-0005-0000-0000-0000B95F0000}"/>
    <cellStyle name="RowTitles-Col2 4 4 2 2" xfId="12441" xr:uid="{00000000-0005-0000-0000-0000BA5F0000}"/>
    <cellStyle name="RowTitles-Col2 4 4 2 2 2" xfId="22841" xr:uid="{00000000-0005-0000-0000-0000BB5F0000}"/>
    <cellStyle name="RowTitles-Col2 4 4 2 2 3" xfId="31722" xr:uid="{00000000-0005-0000-0000-0000BC5F0000}"/>
    <cellStyle name="RowTitles-Col2 4 4 2 3" xfId="16088" xr:uid="{00000000-0005-0000-0000-0000BD5F0000}"/>
    <cellStyle name="RowTitles-Col2 4 4 2 3 2" xfId="28754" xr:uid="{00000000-0005-0000-0000-0000BE5F0000}"/>
    <cellStyle name="RowTitles-Col2 4 4 2 3 2 2" xfId="37541" xr:uid="{00000000-0005-0000-0000-0000BF5F0000}"/>
    <cellStyle name="RowTitles-Col2 4 4 2 4" xfId="7563" xr:uid="{00000000-0005-0000-0000-0000C05F0000}"/>
    <cellStyle name="RowTitles-Col2 4 4 3" xfId="4015" xr:uid="{00000000-0005-0000-0000-0000C15F0000}"/>
    <cellStyle name="RowTitles-Col2 4 4 3 2" xfId="13637" xr:uid="{00000000-0005-0000-0000-0000C25F0000}"/>
    <cellStyle name="RowTitles-Col2 4 4 3 2 2" xfId="23990" xr:uid="{00000000-0005-0000-0000-0000C35F0000}"/>
    <cellStyle name="RowTitles-Col2 4 4 3 2 3" xfId="32688" xr:uid="{00000000-0005-0000-0000-0000C45F0000}"/>
    <cellStyle name="RowTitles-Col2 4 4 3 3" xfId="17217" xr:uid="{00000000-0005-0000-0000-0000C55F0000}"/>
    <cellStyle name="RowTitles-Col2 4 4 3 3 2" xfId="29883" xr:uid="{00000000-0005-0000-0000-0000C65F0000}"/>
    <cellStyle name="RowTitles-Col2 4 4 3 3 2 2" xfId="38660" xr:uid="{00000000-0005-0000-0000-0000C75F0000}"/>
    <cellStyle name="RowTitles-Col2 4 4 3 4" xfId="9886" xr:uid="{00000000-0005-0000-0000-0000C85F0000}"/>
    <cellStyle name="RowTitles-Col2 4 4 4" xfId="10908" xr:uid="{00000000-0005-0000-0000-0000C95F0000}"/>
    <cellStyle name="RowTitles-Col2 4 4 4 2" xfId="21349" xr:uid="{00000000-0005-0000-0000-0000CA5F0000}"/>
    <cellStyle name="RowTitles-Col2 4 4 4 3" xfId="30703" xr:uid="{00000000-0005-0000-0000-0000CB5F0000}"/>
    <cellStyle name="RowTitles-Col2 4 4 5" xfId="14615" xr:uid="{00000000-0005-0000-0000-0000CC5F0000}"/>
    <cellStyle name="RowTitles-Col2 4 4 5 2" xfId="27301" xr:uid="{00000000-0005-0000-0000-0000CD5F0000}"/>
    <cellStyle name="RowTitles-Col2 4 4 5 2 2" xfId="36131" xr:uid="{00000000-0005-0000-0000-0000CE5F0000}"/>
    <cellStyle name="RowTitles-Col2 4 4 6" xfId="6017" xr:uid="{00000000-0005-0000-0000-0000CF5F0000}"/>
    <cellStyle name="RowTitles-Col2 4 4 6 2" xfId="20373" xr:uid="{00000000-0005-0000-0000-0000D05F0000}"/>
    <cellStyle name="RowTitles-Col2 4 5" xfId="1454" xr:uid="{00000000-0005-0000-0000-0000D15F0000}"/>
    <cellStyle name="RowTitles-Col2 4 5 2" xfId="2801" xr:uid="{00000000-0005-0000-0000-0000D25F0000}"/>
    <cellStyle name="RowTitles-Col2 4 5 2 2" xfId="12442" xr:uid="{00000000-0005-0000-0000-0000D35F0000}"/>
    <cellStyle name="RowTitles-Col2 4 5 2 2 2" xfId="22842" xr:uid="{00000000-0005-0000-0000-0000D45F0000}"/>
    <cellStyle name="RowTitles-Col2 4 5 2 2 3" xfId="31723" xr:uid="{00000000-0005-0000-0000-0000D55F0000}"/>
    <cellStyle name="RowTitles-Col2 4 5 2 3" xfId="16089" xr:uid="{00000000-0005-0000-0000-0000D65F0000}"/>
    <cellStyle name="RowTitles-Col2 4 5 2 3 2" xfId="28755" xr:uid="{00000000-0005-0000-0000-0000D75F0000}"/>
    <cellStyle name="RowTitles-Col2 4 5 2 3 2 2" xfId="37542" xr:uid="{00000000-0005-0000-0000-0000D85F0000}"/>
    <cellStyle name="RowTitles-Col2 4 5 2 4" xfId="7564" xr:uid="{00000000-0005-0000-0000-0000D95F0000}"/>
    <cellStyle name="RowTitles-Col2 4 5 3" xfId="4232" xr:uid="{00000000-0005-0000-0000-0000DA5F0000}"/>
    <cellStyle name="RowTitles-Col2 4 5 3 2" xfId="13854" xr:uid="{00000000-0005-0000-0000-0000DB5F0000}"/>
    <cellStyle name="RowTitles-Col2 4 5 3 2 2" xfId="24197" xr:uid="{00000000-0005-0000-0000-0000DC5F0000}"/>
    <cellStyle name="RowTitles-Col2 4 5 3 2 3" xfId="32850" xr:uid="{00000000-0005-0000-0000-0000DD5F0000}"/>
    <cellStyle name="RowTitles-Col2 4 5 3 3" xfId="17416" xr:uid="{00000000-0005-0000-0000-0000DE5F0000}"/>
    <cellStyle name="RowTitles-Col2 4 5 3 3 2" xfId="30082" xr:uid="{00000000-0005-0000-0000-0000DF5F0000}"/>
    <cellStyle name="RowTitles-Col2 4 5 3 3 2 2" xfId="38859" xr:uid="{00000000-0005-0000-0000-0000E05F0000}"/>
    <cellStyle name="RowTitles-Col2 4 5 3 4" xfId="9887" xr:uid="{00000000-0005-0000-0000-0000E15F0000}"/>
    <cellStyle name="RowTitles-Col2 4 5 4" xfId="11125" xr:uid="{00000000-0005-0000-0000-0000E25F0000}"/>
    <cellStyle name="RowTitles-Col2 4 5 4 2" xfId="21557" xr:uid="{00000000-0005-0000-0000-0000E35F0000}"/>
    <cellStyle name="RowTitles-Col2 4 5 4 3" xfId="30865" xr:uid="{00000000-0005-0000-0000-0000E45F0000}"/>
    <cellStyle name="RowTitles-Col2 4 5 5" xfId="14832" xr:uid="{00000000-0005-0000-0000-0000E55F0000}"/>
    <cellStyle name="RowTitles-Col2 4 5 5 2" xfId="27510" xr:uid="{00000000-0005-0000-0000-0000E65F0000}"/>
    <cellStyle name="RowTitles-Col2 4 5 5 2 2" xfId="36330" xr:uid="{00000000-0005-0000-0000-0000E75F0000}"/>
    <cellStyle name="RowTitles-Col2 4 5 6" xfId="6018" xr:uid="{00000000-0005-0000-0000-0000E85F0000}"/>
    <cellStyle name="RowTitles-Col2 4 5 6 2" xfId="8416" xr:uid="{00000000-0005-0000-0000-0000E95F0000}"/>
    <cellStyle name="RowTitles-Col2 4 6" xfId="1656" xr:uid="{00000000-0005-0000-0000-0000EA5F0000}"/>
    <cellStyle name="RowTitles-Col2 4 6 2" xfId="2802" xr:uid="{00000000-0005-0000-0000-0000EB5F0000}"/>
    <cellStyle name="RowTitles-Col2 4 6 2 2" xfId="12443" xr:uid="{00000000-0005-0000-0000-0000EC5F0000}"/>
    <cellStyle name="RowTitles-Col2 4 6 2 2 2" xfId="22843" xr:uid="{00000000-0005-0000-0000-0000ED5F0000}"/>
    <cellStyle name="RowTitles-Col2 4 6 2 2 3" xfId="31724" xr:uid="{00000000-0005-0000-0000-0000EE5F0000}"/>
    <cellStyle name="RowTitles-Col2 4 6 2 3" xfId="16090" xr:uid="{00000000-0005-0000-0000-0000EF5F0000}"/>
    <cellStyle name="RowTitles-Col2 4 6 2 3 2" xfId="28756" xr:uid="{00000000-0005-0000-0000-0000F05F0000}"/>
    <cellStyle name="RowTitles-Col2 4 6 2 3 2 2" xfId="37543" xr:uid="{00000000-0005-0000-0000-0000F15F0000}"/>
    <cellStyle name="RowTitles-Col2 4 6 2 4" xfId="7565" xr:uid="{00000000-0005-0000-0000-0000F25F0000}"/>
    <cellStyle name="RowTitles-Col2 4 6 3" xfId="4434" xr:uid="{00000000-0005-0000-0000-0000F35F0000}"/>
    <cellStyle name="RowTitles-Col2 4 6 3 2" xfId="14056" xr:uid="{00000000-0005-0000-0000-0000F45F0000}"/>
    <cellStyle name="RowTitles-Col2 4 6 3 2 2" xfId="24390" xr:uid="{00000000-0005-0000-0000-0000F55F0000}"/>
    <cellStyle name="RowTitles-Col2 4 6 3 2 3" xfId="33002" xr:uid="{00000000-0005-0000-0000-0000F65F0000}"/>
    <cellStyle name="RowTitles-Col2 4 6 3 3" xfId="17603" xr:uid="{00000000-0005-0000-0000-0000F75F0000}"/>
    <cellStyle name="RowTitles-Col2 4 6 3 3 2" xfId="30269" xr:uid="{00000000-0005-0000-0000-0000F85F0000}"/>
    <cellStyle name="RowTitles-Col2 4 6 3 3 2 2" xfId="39046" xr:uid="{00000000-0005-0000-0000-0000F95F0000}"/>
    <cellStyle name="RowTitles-Col2 4 6 3 4" xfId="9888" xr:uid="{00000000-0005-0000-0000-0000FA5F0000}"/>
    <cellStyle name="RowTitles-Col2 4 6 4" xfId="11327" xr:uid="{00000000-0005-0000-0000-0000FB5F0000}"/>
    <cellStyle name="RowTitles-Col2 4 6 4 2" xfId="21753" xr:uid="{00000000-0005-0000-0000-0000FC5F0000}"/>
    <cellStyle name="RowTitles-Col2 4 6 4 3" xfId="31017" xr:uid="{00000000-0005-0000-0000-0000FD5F0000}"/>
    <cellStyle name="RowTitles-Col2 4 6 5" xfId="15034" xr:uid="{00000000-0005-0000-0000-0000FE5F0000}"/>
    <cellStyle name="RowTitles-Col2 4 6 5 2" xfId="27704" xr:uid="{00000000-0005-0000-0000-0000FF5F0000}"/>
    <cellStyle name="RowTitles-Col2 4 6 5 2 2" xfId="36517" xr:uid="{00000000-0005-0000-0000-000000600000}"/>
    <cellStyle name="RowTitles-Col2 4 6 6" xfId="6019" xr:uid="{00000000-0005-0000-0000-000001600000}"/>
    <cellStyle name="RowTitles-Col2 4 6 6 2" xfId="19877" xr:uid="{00000000-0005-0000-0000-000002600000}"/>
    <cellStyle name="RowTitles-Col2 4 7" xfId="2797" xr:uid="{00000000-0005-0000-0000-000003600000}"/>
    <cellStyle name="RowTitles-Col2 4 7 2" xfId="12438" xr:uid="{00000000-0005-0000-0000-000004600000}"/>
    <cellStyle name="RowTitles-Col2 4 7 2 2" xfId="22838" xr:uid="{00000000-0005-0000-0000-000005600000}"/>
    <cellStyle name="RowTitles-Col2 4 7 2 3" xfId="31719" xr:uid="{00000000-0005-0000-0000-000006600000}"/>
    <cellStyle name="RowTitles-Col2 4 7 3" xfId="16085" xr:uid="{00000000-0005-0000-0000-000007600000}"/>
    <cellStyle name="RowTitles-Col2 4 7 3 2" xfId="28751" xr:uid="{00000000-0005-0000-0000-000008600000}"/>
    <cellStyle name="RowTitles-Col2 4 7 3 2 2" xfId="37538" xr:uid="{00000000-0005-0000-0000-000009600000}"/>
    <cellStyle name="RowTitles-Col2 4 7 4" xfId="6412" xr:uid="{00000000-0005-0000-0000-00000A600000}"/>
    <cellStyle name="RowTitles-Col2 4 8" xfId="8060" xr:uid="{00000000-0005-0000-0000-00000B600000}"/>
    <cellStyle name="RowTitles-Col2 4_STUD aligned by INSTIT" xfId="5034" xr:uid="{00000000-0005-0000-0000-00000C600000}"/>
    <cellStyle name="RowTitles-Col2 5" xfId="367" xr:uid="{00000000-0005-0000-0000-00000D600000}"/>
    <cellStyle name="RowTitles-Col2 5 2" xfId="723" xr:uid="{00000000-0005-0000-0000-00000E600000}"/>
    <cellStyle name="RowTitles-Col2 5 2 2" xfId="2804" xr:uid="{00000000-0005-0000-0000-00000F600000}"/>
    <cellStyle name="RowTitles-Col2 5 2 2 2" xfId="12445" xr:uid="{00000000-0005-0000-0000-000010600000}"/>
    <cellStyle name="RowTitles-Col2 5 2 2 2 2" xfId="22845" xr:uid="{00000000-0005-0000-0000-000011600000}"/>
    <cellStyle name="RowTitles-Col2 5 2 2 2 3" xfId="31726" xr:uid="{00000000-0005-0000-0000-000012600000}"/>
    <cellStyle name="RowTitles-Col2 5 2 2 3" xfId="16092" xr:uid="{00000000-0005-0000-0000-000013600000}"/>
    <cellStyle name="RowTitles-Col2 5 2 2 3 2" xfId="28758" xr:uid="{00000000-0005-0000-0000-000014600000}"/>
    <cellStyle name="RowTitles-Col2 5 2 2 3 2 2" xfId="37545" xr:uid="{00000000-0005-0000-0000-000015600000}"/>
    <cellStyle name="RowTitles-Col2 5 2 2 4" xfId="6696" xr:uid="{00000000-0005-0000-0000-000016600000}"/>
    <cellStyle name="RowTitles-Col2 5 2 3" xfId="3504" xr:uid="{00000000-0005-0000-0000-000017600000}"/>
    <cellStyle name="RowTitles-Col2 5 2 3 2" xfId="13136" xr:uid="{00000000-0005-0000-0000-000018600000}"/>
    <cellStyle name="RowTitles-Col2 5 2 3 2 2" xfId="23505" xr:uid="{00000000-0005-0000-0000-000019600000}"/>
    <cellStyle name="RowTitles-Col2 5 2 3 2 3" xfId="32323" xr:uid="{00000000-0005-0000-0000-00001A600000}"/>
    <cellStyle name="RowTitles-Col2 5 2 3 3" xfId="16747" xr:uid="{00000000-0005-0000-0000-00001B600000}"/>
    <cellStyle name="RowTitles-Col2 5 2 3 3 2" xfId="29413" xr:uid="{00000000-0005-0000-0000-00001C600000}"/>
    <cellStyle name="RowTitles-Col2 5 2 3 3 2 2" xfId="38194" xr:uid="{00000000-0005-0000-0000-00001D600000}"/>
    <cellStyle name="RowTitles-Col2 5 2 3 4" xfId="8202" xr:uid="{00000000-0005-0000-0000-00001E600000}"/>
    <cellStyle name="RowTitles-Col2 5 2 3 4 2" xfId="25590" xr:uid="{00000000-0005-0000-0000-00001F600000}"/>
    <cellStyle name="RowTitles-Col2 5 2 4" xfId="7863" xr:uid="{00000000-0005-0000-0000-000020600000}"/>
    <cellStyle name="RowTitles-Col2 5 2 5" xfId="10506" xr:uid="{00000000-0005-0000-0000-000021600000}"/>
    <cellStyle name="RowTitles-Col2 5 2 5 2" xfId="21005" xr:uid="{00000000-0005-0000-0000-000022600000}"/>
    <cellStyle name="RowTitles-Col2 5 2 5 3" xfId="30497" xr:uid="{00000000-0005-0000-0000-000023600000}"/>
    <cellStyle name="RowTitles-Col2 5 2 6" xfId="10765" xr:uid="{00000000-0005-0000-0000-000024600000}"/>
    <cellStyle name="RowTitles-Col2 5 2 6 2" xfId="20471" xr:uid="{00000000-0005-0000-0000-000025600000}"/>
    <cellStyle name="RowTitles-Col2 5 2 6 2 2" xfId="33297" xr:uid="{00000000-0005-0000-0000-000026600000}"/>
    <cellStyle name="RowTitles-Col2 5 2 7" xfId="5232" xr:uid="{00000000-0005-0000-0000-000027600000}"/>
    <cellStyle name="RowTitles-Col2 5 2 7 2" xfId="24802" xr:uid="{00000000-0005-0000-0000-000028600000}"/>
    <cellStyle name="RowTitles-Col2 5 3" xfId="1002" xr:uid="{00000000-0005-0000-0000-000029600000}"/>
    <cellStyle name="RowTitles-Col2 5 3 2" xfId="2805" xr:uid="{00000000-0005-0000-0000-00002A600000}"/>
    <cellStyle name="RowTitles-Col2 5 3 2 2" xfId="12446" xr:uid="{00000000-0005-0000-0000-00002B600000}"/>
    <cellStyle name="RowTitles-Col2 5 3 2 2 2" xfId="22846" xr:uid="{00000000-0005-0000-0000-00002C600000}"/>
    <cellStyle name="RowTitles-Col2 5 3 2 2 3" xfId="31727" xr:uid="{00000000-0005-0000-0000-00002D600000}"/>
    <cellStyle name="RowTitles-Col2 5 3 2 3" xfId="16093" xr:uid="{00000000-0005-0000-0000-00002E600000}"/>
    <cellStyle name="RowTitles-Col2 5 3 2 3 2" xfId="28759" xr:uid="{00000000-0005-0000-0000-00002F600000}"/>
    <cellStyle name="RowTitles-Col2 5 3 2 3 2 2" xfId="37546" xr:uid="{00000000-0005-0000-0000-000030600000}"/>
    <cellStyle name="RowTitles-Col2 5 3 2 4" xfId="6849" xr:uid="{00000000-0005-0000-0000-000031600000}"/>
    <cellStyle name="RowTitles-Col2 5 3 3" xfId="3780" xr:uid="{00000000-0005-0000-0000-000032600000}"/>
    <cellStyle name="RowTitles-Col2 5 3 3 2" xfId="13407" xr:uid="{00000000-0005-0000-0000-000033600000}"/>
    <cellStyle name="RowTitles-Col2 5 3 3 2 2" xfId="23770" xr:uid="{00000000-0005-0000-0000-000034600000}"/>
    <cellStyle name="RowTitles-Col2 5 3 3 2 3" xfId="32516" xr:uid="{00000000-0005-0000-0000-000035600000}"/>
    <cellStyle name="RowTitles-Col2 5 3 3 3" xfId="17002" xr:uid="{00000000-0005-0000-0000-000036600000}"/>
    <cellStyle name="RowTitles-Col2 5 3 3 3 2" xfId="29668" xr:uid="{00000000-0005-0000-0000-000037600000}"/>
    <cellStyle name="RowTitles-Col2 5 3 3 3 2 2" xfId="38447" xr:uid="{00000000-0005-0000-0000-000038600000}"/>
    <cellStyle name="RowTitles-Col2 5 3 3 4" xfId="8355" xr:uid="{00000000-0005-0000-0000-000039600000}"/>
    <cellStyle name="RowTitles-Col2 5 3 3 4 2" xfId="21720" xr:uid="{00000000-0005-0000-0000-00003A600000}"/>
    <cellStyle name="RowTitles-Col2 5 3 4" xfId="9148" xr:uid="{00000000-0005-0000-0000-00003B600000}"/>
    <cellStyle name="RowTitles-Col2 5 4" xfId="1235" xr:uid="{00000000-0005-0000-0000-00003C600000}"/>
    <cellStyle name="RowTitles-Col2 5 4 2" xfId="2806" xr:uid="{00000000-0005-0000-0000-00003D600000}"/>
    <cellStyle name="RowTitles-Col2 5 4 2 2" xfId="12447" xr:uid="{00000000-0005-0000-0000-00003E600000}"/>
    <cellStyle name="RowTitles-Col2 5 4 2 2 2" xfId="22847" xr:uid="{00000000-0005-0000-0000-00003F600000}"/>
    <cellStyle name="RowTitles-Col2 5 4 2 2 3" xfId="31728" xr:uid="{00000000-0005-0000-0000-000040600000}"/>
    <cellStyle name="RowTitles-Col2 5 4 2 3" xfId="16094" xr:uid="{00000000-0005-0000-0000-000041600000}"/>
    <cellStyle name="RowTitles-Col2 5 4 2 3 2" xfId="28760" xr:uid="{00000000-0005-0000-0000-000042600000}"/>
    <cellStyle name="RowTitles-Col2 5 4 2 3 2 2" xfId="37547" xr:uid="{00000000-0005-0000-0000-000043600000}"/>
    <cellStyle name="RowTitles-Col2 5 4 2 4" xfId="7566" xr:uid="{00000000-0005-0000-0000-000044600000}"/>
    <cellStyle name="RowTitles-Col2 5 4 3" xfId="4013" xr:uid="{00000000-0005-0000-0000-000045600000}"/>
    <cellStyle name="RowTitles-Col2 5 4 3 2" xfId="13635" xr:uid="{00000000-0005-0000-0000-000046600000}"/>
    <cellStyle name="RowTitles-Col2 5 4 3 2 2" xfId="23988" xr:uid="{00000000-0005-0000-0000-000047600000}"/>
    <cellStyle name="RowTitles-Col2 5 4 3 2 3" xfId="32687" xr:uid="{00000000-0005-0000-0000-000048600000}"/>
    <cellStyle name="RowTitles-Col2 5 4 3 3" xfId="17215" xr:uid="{00000000-0005-0000-0000-000049600000}"/>
    <cellStyle name="RowTitles-Col2 5 4 3 3 2" xfId="29881" xr:uid="{00000000-0005-0000-0000-00004A600000}"/>
    <cellStyle name="RowTitles-Col2 5 4 3 3 2 2" xfId="38658" xr:uid="{00000000-0005-0000-0000-00004B600000}"/>
    <cellStyle name="RowTitles-Col2 5 4 3 4" xfId="9889" xr:uid="{00000000-0005-0000-0000-00004C600000}"/>
    <cellStyle name="RowTitles-Col2 5 4 4" xfId="10906" xr:uid="{00000000-0005-0000-0000-00004D600000}"/>
    <cellStyle name="RowTitles-Col2 5 4 4 2" xfId="21347" xr:uid="{00000000-0005-0000-0000-00004E600000}"/>
    <cellStyle name="RowTitles-Col2 5 4 4 3" xfId="30702" xr:uid="{00000000-0005-0000-0000-00004F600000}"/>
    <cellStyle name="RowTitles-Col2 5 4 5" xfId="14613" xr:uid="{00000000-0005-0000-0000-000050600000}"/>
    <cellStyle name="RowTitles-Col2 5 4 5 2" xfId="27299" xr:uid="{00000000-0005-0000-0000-000051600000}"/>
    <cellStyle name="RowTitles-Col2 5 4 5 2 2" xfId="36129" xr:uid="{00000000-0005-0000-0000-000052600000}"/>
    <cellStyle name="RowTitles-Col2 5 4 6" xfId="6020" xr:uid="{00000000-0005-0000-0000-000053600000}"/>
    <cellStyle name="RowTitles-Col2 5 4 6 2" xfId="20858" xr:uid="{00000000-0005-0000-0000-000054600000}"/>
    <cellStyle name="RowTitles-Col2 5 5" xfId="1452" xr:uid="{00000000-0005-0000-0000-000055600000}"/>
    <cellStyle name="RowTitles-Col2 5 5 2" xfId="2807" xr:uid="{00000000-0005-0000-0000-000056600000}"/>
    <cellStyle name="RowTitles-Col2 5 5 2 2" xfId="12448" xr:uid="{00000000-0005-0000-0000-000057600000}"/>
    <cellStyle name="RowTitles-Col2 5 5 2 2 2" xfId="22848" xr:uid="{00000000-0005-0000-0000-000058600000}"/>
    <cellStyle name="RowTitles-Col2 5 5 2 2 3" xfId="31729" xr:uid="{00000000-0005-0000-0000-000059600000}"/>
    <cellStyle name="RowTitles-Col2 5 5 2 3" xfId="16095" xr:uid="{00000000-0005-0000-0000-00005A600000}"/>
    <cellStyle name="RowTitles-Col2 5 5 2 3 2" xfId="28761" xr:uid="{00000000-0005-0000-0000-00005B600000}"/>
    <cellStyle name="RowTitles-Col2 5 5 2 3 2 2" xfId="37548" xr:uid="{00000000-0005-0000-0000-00005C600000}"/>
    <cellStyle name="RowTitles-Col2 5 5 2 4" xfId="7567" xr:uid="{00000000-0005-0000-0000-00005D600000}"/>
    <cellStyle name="RowTitles-Col2 5 5 3" xfId="4230" xr:uid="{00000000-0005-0000-0000-00005E600000}"/>
    <cellStyle name="RowTitles-Col2 5 5 3 2" xfId="13852" xr:uid="{00000000-0005-0000-0000-00005F600000}"/>
    <cellStyle name="RowTitles-Col2 5 5 3 2 2" xfId="24195" xr:uid="{00000000-0005-0000-0000-000060600000}"/>
    <cellStyle name="RowTitles-Col2 5 5 3 2 3" xfId="32849" xr:uid="{00000000-0005-0000-0000-000061600000}"/>
    <cellStyle name="RowTitles-Col2 5 5 3 3" xfId="17414" xr:uid="{00000000-0005-0000-0000-000062600000}"/>
    <cellStyle name="RowTitles-Col2 5 5 3 3 2" xfId="30080" xr:uid="{00000000-0005-0000-0000-000063600000}"/>
    <cellStyle name="RowTitles-Col2 5 5 3 3 2 2" xfId="38857" xr:uid="{00000000-0005-0000-0000-000064600000}"/>
    <cellStyle name="RowTitles-Col2 5 5 3 4" xfId="9890" xr:uid="{00000000-0005-0000-0000-000065600000}"/>
    <cellStyle name="RowTitles-Col2 5 5 4" xfId="11123" xr:uid="{00000000-0005-0000-0000-000066600000}"/>
    <cellStyle name="RowTitles-Col2 5 5 4 2" xfId="21555" xr:uid="{00000000-0005-0000-0000-000067600000}"/>
    <cellStyle name="RowTitles-Col2 5 5 4 3" xfId="30864" xr:uid="{00000000-0005-0000-0000-000068600000}"/>
    <cellStyle name="RowTitles-Col2 5 5 5" xfId="14830" xr:uid="{00000000-0005-0000-0000-000069600000}"/>
    <cellStyle name="RowTitles-Col2 5 5 5 2" xfId="27508" xr:uid="{00000000-0005-0000-0000-00006A600000}"/>
    <cellStyle name="RowTitles-Col2 5 5 5 2 2" xfId="36328" xr:uid="{00000000-0005-0000-0000-00006B600000}"/>
    <cellStyle name="RowTitles-Col2 5 5 6" xfId="6021" xr:uid="{00000000-0005-0000-0000-00006C600000}"/>
    <cellStyle name="RowTitles-Col2 5 5 6 2" xfId="20028" xr:uid="{00000000-0005-0000-0000-00006D600000}"/>
    <cellStyle name="RowTitles-Col2 5 6" xfId="1654" xr:uid="{00000000-0005-0000-0000-00006E600000}"/>
    <cellStyle name="RowTitles-Col2 5 6 2" xfId="2808" xr:uid="{00000000-0005-0000-0000-00006F600000}"/>
    <cellStyle name="RowTitles-Col2 5 6 2 2" xfId="12449" xr:uid="{00000000-0005-0000-0000-000070600000}"/>
    <cellStyle name="RowTitles-Col2 5 6 2 2 2" xfId="22849" xr:uid="{00000000-0005-0000-0000-000071600000}"/>
    <cellStyle name="RowTitles-Col2 5 6 2 2 3" xfId="31730" xr:uid="{00000000-0005-0000-0000-000072600000}"/>
    <cellStyle name="RowTitles-Col2 5 6 2 3" xfId="16096" xr:uid="{00000000-0005-0000-0000-000073600000}"/>
    <cellStyle name="RowTitles-Col2 5 6 2 3 2" xfId="28762" xr:uid="{00000000-0005-0000-0000-000074600000}"/>
    <cellStyle name="RowTitles-Col2 5 6 2 3 2 2" xfId="37549" xr:uid="{00000000-0005-0000-0000-000075600000}"/>
    <cellStyle name="RowTitles-Col2 5 6 2 4" xfId="7568" xr:uid="{00000000-0005-0000-0000-000076600000}"/>
    <cellStyle name="RowTitles-Col2 5 6 3" xfId="4432" xr:uid="{00000000-0005-0000-0000-000077600000}"/>
    <cellStyle name="RowTitles-Col2 5 6 3 2" xfId="14054" xr:uid="{00000000-0005-0000-0000-000078600000}"/>
    <cellStyle name="RowTitles-Col2 5 6 3 2 2" xfId="24388" xr:uid="{00000000-0005-0000-0000-000079600000}"/>
    <cellStyle name="RowTitles-Col2 5 6 3 2 3" xfId="33001" xr:uid="{00000000-0005-0000-0000-00007A600000}"/>
    <cellStyle name="RowTitles-Col2 5 6 3 3" xfId="17601" xr:uid="{00000000-0005-0000-0000-00007B600000}"/>
    <cellStyle name="RowTitles-Col2 5 6 3 3 2" xfId="30267" xr:uid="{00000000-0005-0000-0000-00007C600000}"/>
    <cellStyle name="RowTitles-Col2 5 6 3 3 2 2" xfId="39044" xr:uid="{00000000-0005-0000-0000-00007D600000}"/>
    <cellStyle name="RowTitles-Col2 5 6 3 4" xfId="9891" xr:uid="{00000000-0005-0000-0000-00007E600000}"/>
    <cellStyle name="RowTitles-Col2 5 6 4" xfId="11325" xr:uid="{00000000-0005-0000-0000-00007F600000}"/>
    <cellStyle name="RowTitles-Col2 5 6 4 2" xfId="21751" xr:uid="{00000000-0005-0000-0000-000080600000}"/>
    <cellStyle name="RowTitles-Col2 5 6 4 3" xfId="31016" xr:uid="{00000000-0005-0000-0000-000081600000}"/>
    <cellStyle name="RowTitles-Col2 5 6 5" xfId="15032" xr:uid="{00000000-0005-0000-0000-000082600000}"/>
    <cellStyle name="RowTitles-Col2 5 6 5 2" xfId="27702" xr:uid="{00000000-0005-0000-0000-000083600000}"/>
    <cellStyle name="RowTitles-Col2 5 6 5 2 2" xfId="36515" xr:uid="{00000000-0005-0000-0000-000084600000}"/>
    <cellStyle name="RowTitles-Col2 5 6 6" xfId="6022" xr:uid="{00000000-0005-0000-0000-000085600000}"/>
    <cellStyle name="RowTitles-Col2 5 6 6 2" xfId="19170" xr:uid="{00000000-0005-0000-0000-000086600000}"/>
    <cellStyle name="RowTitles-Col2 5 7" xfId="2803" xr:uid="{00000000-0005-0000-0000-000087600000}"/>
    <cellStyle name="RowTitles-Col2 5 7 2" xfId="12444" xr:uid="{00000000-0005-0000-0000-000088600000}"/>
    <cellStyle name="RowTitles-Col2 5 7 2 2" xfId="22844" xr:uid="{00000000-0005-0000-0000-000089600000}"/>
    <cellStyle name="RowTitles-Col2 5 7 2 3" xfId="31725" xr:uid="{00000000-0005-0000-0000-00008A600000}"/>
    <cellStyle name="RowTitles-Col2 5 7 3" xfId="16091" xr:uid="{00000000-0005-0000-0000-00008B600000}"/>
    <cellStyle name="RowTitles-Col2 5 7 3 2" xfId="28757" xr:uid="{00000000-0005-0000-0000-00008C600000}"/>
    <cellStyle name="RowTitles-Col2 5 7 3 2 2" xfId="37544" xr:uid="{00000000-0005-0000-0000-00008D600000}"/>
    <cellStyle name="RowTitles-Col2 5 7 4" xfId="6410" xr:uid="{00000000-0005-0000-0000-00008E600000}"/>
    <cellStyle name="RowTitles-Col2 5 8" xfId="3308" xr:uid="{00000000-0005-0000-0000-00008F600000}"/>
    <cellStyle name="RowTitles-Col2 5 8 2" xfId="12949" xr:uid="{00000000-0005-0000-0000-000090600000}"/>
    <cellStyle name="RowTitles-Col2 5 8 2 2" xfId="23321" xr:uid="{00000000-0005-0000-0000-000091600000}"/>
    <cellStyle name="RowTitles-Col2 5 8 2 3" xfId="32200" xr:uid="{00000000-0005-0000-0000-000092600000}"/>
    <cellStyle name="RowTitles-Col2 5 8 3" xfId="16566" xr:uid="{00000000-0005-0000-0000-000093600000}"/>
    <cellStyle name="RowTitles-Col2 5 8 3 2" xfId="29232" xr:uid="{00000000-0005-0000-0000-000094600000}"/>
    <cellStyle name="RowTitles-Col2 5 8 3 2 2" xfId="38019" xr:uid="{00000000-0005-0000-0000-000095600000}"/>
    <cellStyle name="RowTitles-Col2 5 8 4" xfId="8912" xr:uid="{00000000-0005-0000-0000-000096600000}"/>
    <cellStyle name="RowTitles-Col2 5_STUD aligned by INSTIT" xfId="5035" xr:uid="{00000000-0005-0000-0000-000097600000}"/>
    <cellStyle name="RowTitles-Col2 6" xfId="379" xr:uid="{00000000-0005-0000-0000-000098600000}"/>
    <cellStyle name="RowTitles-Col2 6 2" xfId="735" xr:uid="{00000000-0005-0000-0000-000099600000}"/>
    <cellStyle name="RowTitles-Col2 6 2 2" xfId="2810" xr:uid="{00000000-0005-0000-0000-00009A600000}"/>
    <cellStyle name="RowTitles-Col2 6 2 2 2" xfId="12451" xr:uid="{00000000-0005-0000-0000-00009B600000}"/>
    <cellStyle name="RowTitles-Col2 6 2 2 2 2" xfId="22851" xr:uid="{00000000-0005-0000-0000-00009C600000}"/>
    <cellStyle name="RowTitles-Col2 6 2 2 2 3" xfId="31732" xr:uid="{00000000-0005-0000-0000-00009D600000}"/>
    <cellStyle name="RowTitles-Col2 6 2 2 3" xfId="16098" xr:uid="{00000000-0005-0000-0000-00009E600000}"/>
    <cellStyle name="RowTitles-Col2 6 2 2 3 2" xfId="28764" xr:uid="{00000000-0005-0000-0000-00009F600000}"/>
    <cellStyle name="RowTitles-Col2 6 2 2 3 2 2" xfId="37551" xr:uid="{00000000-0005-0000-0000-0000A0600000}"/>
    <cellStyle name="RowTitles-Col2 6 2 2 4" xfId="6861" xr:uid="{00000000-0005-0000-0000-0000A1600000}"/>
    <cellStyle name="RowTitles-Col2 6 2 3" xfId="3516" xr:uid="{00000000-0005-0000-0000-0000A2600000}"/>
    <cellStyle name="RowTitles-Col2 6 2 3 2" xfId="13148" xr:uid="{00000000-0005-0000-0000-0000A3600000}"/>
    <cellStyle name="RowTitles-Col2 6 2 3 2 2" xfId="23517" xr:uid="{00000000-0005-0000-0000-0000A4600000}"/>
    <cellStyle name="RowTitles-Col2 6 2 3 2 3" xfId="32330" xr:uid="{00000000-0005-0000-0000-0000A5600000}"/>
    <cellStyle name="RowTitles-Col2 6 2 3 3" xfId="16759" xr:uid="{00000000-0005-0000-0000-0000A6600000}"/>
    <cellStyle name="RowTitles-Col2 6 2 3 3 2" xfId="29425" xr:uid="{00000000-0005-0000-0000-0000A7600000}"/>
    <cellStyle name="RowTitles-Col2 6 2 3 3 2 2" xfId="38206" xr:uid="{00000000-0005-0000-0000-0000A8600000}"/>
    <cellStyle name="RowTitles-Col2 6 2 3 4" xfId="8367" xr:uid="{00000000-0005-0000-0000-0000A9600000}"/>
    <cellStyle name="RowTitles-Col2 6 2 3 4 2" xfId="18390" xr:uid="{00000000-0005-0000-0000-0000AA600000}"/>
    <cellStyle name="RowTitles-Col2 6 2 4" xfId="9160" xr:uid="{00000000-0005-0000-0000-0000AB600000}"/>
    <cellStyle name="RowTitles-Col2 6 2 5" xfId="10766" xr:uid="{00000000-0005-0000-0000-0000AC600000}"/>
    <cellStyle name="RowTitles-Col2 6 2 5 2" xfId="25297" xr:uid="{00000000-0005-0000-0000-0000AD600000}"/>
    <cellStyle name="RowTitles-Col2 6 2 5 2 2" xfId="35686" xr:uid="{00000000-0005-0000-0000-0000AE600000}"/>
    <cellStyle name="RowTitles-Col2 6 2 6" xfId="5368" xr:uid="{00000000-0005-0000-0000-0000AF600000}"/>
    <cellStyle name="RowTitles-Col2 6 2 6 2" xfId="18606" xr:uid="{00000000-0005-0000-0000-0000B0600000}"/>
    <cellStyle name="RowTitles-Col2 6 3" xfId="1014" xr:uid="{00000000-0005-0000-0000-0000B1600000}"/>
    <cellStyle name="RowTitles-Col2 6 3 2" xfId="2811" xr:uid="{00000000-0005-0000-0000-0000B2600000}"/>
    <cellStyle name="RowTitles-Col2 6 3 2 2" xfId="12452" xr:uid="{00000000-0005-0000-0000-0000B3600000}"/>
    <cellStyle name="RowTitles-Col2 6 3 2 2 2" xfId="22852" xr:uid="{00000000-0005-0000-0000-0000B4600000}"/>
    <cellStyle name="RowTitles-Col2 6 3 2 2 3" xfId="31733" xr:uid="{00000000-0005-0000-0000-0000B5600000}"/>
    <cellStyle name="RowTitles-Col2 6 3 2 3" xfId="16099" xr:uid="{00000000-0005-0000-0000-0000B6600000}"/>
    <cellStyle name="RowTitles-Col2 6 3 2 3 2" xfId="28765" xr:uid="{00000000-0005-0000-0000-0000B7600000}"/>
    <cellStyle name="RowTitles-Col2 6 3 2 3 2 2" xfId="37552" xr:uid="{00000000-0005-0000-0000-0000B8600000}"/>
    <cellStyle name="RowTitles-Col2 6 3 2 4" xfId="7569" xr:uid="{00000000-0005-0000-0000-0000B9600000}"/>
    <cellStyle name="RowTitles-Col2 6 3 3" xfId="3792" xr:uid="{00000000-0005-0000-0000-0000BA600000}"/>
    <cellStyle name="RowTitles-Col2 6 3 3 2" xfId="13419" xr:uid="{00000000-0005-0000-0000-0000BB600000}"/>
    <cellStyle name="RowTitles-Col2 6 3 3 2 2" xfId="23782" xr:uid="{00000000-0005-0000-0000-0000BC600000}"/>
    <cellStyle name="RowTitles-Col2 6 3 3 2 3" xfId="32523" xr:uid="{00000000-0005-0000-0000-0000BD600000}"/>
    <cellStyle name="RowTitles-Col2 6 3 3 3" xfId="17014" xr:uid="{00000000-0005-0000-0000-0000BE600000}"/>
    <cellStyle name="RowTitles-Col2 6 3 3 3 2" xfId="29680" xr:uid="{00000000-0005-0000-0000-0000BF600000}"/>
    <cellStyle name="RowTitles-Col2 6 3 3 3 2 2" xfId="38459" xr:uid="{00000000-0005-0000-0000-0000C0600000}"/>
    <cellStyle name="RowTitles-Col2 6 3 3 4" xfId="9892" xr:uid="{00000000-0005-0000-0000-0000C1600000}"/>
    <cellStyle name="RowTitles-Col2 6 3 4" xfId="10739" xr:uid="{00000000-0005-0000-0000-0000C2600000}"/>
    <cellStyle name="RowTitles-Col2 6 3 4 2" xfId="21209" xr:uid="{00000000-0005-0000-0000-0000C3600000}"/>
    <cellStyle name="RowTitles-Col2 6 3 4 3" xfId="30606" xr:uid="{00000000-0005-0000-0000-0000C4600000}"/>
    <cellStyle name="RowTitles-Col2 6 4" xfId="1247" xr:uid="{00000000-0005-0000-0000-0000C5600000}"/>
    <cellStyle name="RowTitles-Col2 6 4 2" xfId="2812" xr:uid="{00000000-0005-0000-0000-0000C6600000}"/>
    <cellStyle name="RowTitles-Col2 6 4 2 2" xfId="12453" xr:uid="{00000000-0005-0000-0000-0000C7600000}"/>
    <cellStyle name="RowTitles-Col2 6 4 2 2 2" xfId="22853" xr:uid="{00000000-0005-0000-0000-0000C8600000}"/>
    <cellStyle name="RowTitles-Col2 6 4 2 2 3" xfId="31734" xr:uid="{00000000-0005-0000-0000-0000C9600000}"/>
    <cellStyle name="RowTitles-Col2 6 4 2 3" xfId="16100" xr:uid="{00000000-0005-0000-0000-0000CA600000}"/>
    <cellStyle name="RowTitles-Col2 6 4 2 3 2" xfId="28766" xr:uid="{00000000-0005-0000-0000-0000CB600000}"/>
    <cellStyle name="RowTitles-Col2 6 4 2 3 2 2" xfId="37553" xr:uid="{00000000-0005-0000-0000-0000CC600000}"/>
    <cellStyle name="RowTitles-Col2 6 4 2 4" xfId="7570" xr:uid="{00000000-0005-0000-0000-0000CD600000}"/>
    <cellStyle name="RowTitles-Col2 6 4 3" xfId="4025" xr:uid="{00000000-0005-0000-0000-0000CE600000}"/>
    <cellStyle name="RowTitles-Col2 6 4 3 2" xfId="13647" xr:uid="{00000000-0005-0000-0000-0000CF600000}"/>
    <cellStyle name="RowTitles-Col2 6 4 3 2 2" xfId="24000" xr:uid="{00000000-0005-0000-0000-0000D0600000}"/>
    <cellStyle name="RowTitles-Col2 6 4 3 2 3" xfId="32694" xr:uid="{00000000-0005-0000-0000-0000D1600000}"/>
    <cellStyle name="RowTitles-Col2 6 4 3 3" xfId="17227" xr:uid="{00000000-0005-0000-0000-0000D2600000}"/>
    <cellStyle name="RowTitles-Col2 6 4 3 3 2" xfId="29893" xr:uid="{00000000-0005-0000-0000-0000D3600000}"/>
    <cellStyle name="RowTitles-Col2 6 4 3 3 2 2" xfId="38670" xr:uid="{00000000-0005-0000-0000-0000D4600000}"/>
    <cellStyle name="RowTitles-Col2 6 4 3 4" xfId="9893" xr:uid="{00000000-0005-0000-0000-0000D5600000}"/>
    <cellStyle name="RowTitles-Col2 6 4 4" xfId="10918" xr:uid="{00000000-0005-0000-0000-0000D6600000}"/>
    <cellStyle name="RowTitles-Col2 6 4 4 2" xfId="21359" xr:uid="{00000000-0005-0000-0000-0000D7600000}"/>
    <cellStyle name="RowTitles-Col2 6 4 4 3" xfId="30709" xr:uid="{00000000-0005-0000-0000-0000D8600000}"/>
    <cellStyle name="RowTitles-Col2 6 4 5" xfId="14625" xr:uid="{00000000-0005-0000-0000-0000D9600000}"/>
    <cellStyle name="RowTitles-Col2 6 4 5 2" xfId="27311" xr:uid="{00000000-0005-0000-0000-0000DA600000}"/>
    <cellStyle name="RowTitles-Col2 6 4 5 2 2" xfId="36141" xr:uid="{00000000-0005-0000-0000-0000DB600000}"/>
    <cellStyle name="RowTitles-Col2 6 4 6" xfId="6024" xr:uid="{00000000-0005-0000-0000-0000DC600000}"/>
    <cellStyle name="RowTitles-Col2 6 4 6 2" xfId="24921" xr:uid="{00000000-0005-0000-0000-0000DD600000}"/>
    <cellStyle name="RowTitles-Col2 6 5" xfId="1464" xr:uid="{00000000-0005-0000-0000-0000DE600000}"/>
    <cellStyle name="RowTitles-Col2 6 5 2" xfId="2813" xr:uid="{00000000-0005-0000-0000-0000DF600000}"/>
    <cellStyle name="RowTitles-Col2 6 5 2 2" xfId="12454" xr:uid="{00000000-0005-0000-0000-0000E0600000}"/>
    <cellStyle name="RowTitles-Col2 6 5 2 2 2" xfId="22854" xr:uid="{00000000-0005-0000-0000-0000E1600000}"/>
    <cellStyle name="RowTitles-Col2 6 5 2 2 3" xfId="31735" xr:uid="{00000000-0005-0000-0000-0000E2600000}"/>
    <cellStyle name="RowTitles-Col2 6 5 2 3" xfId="16101" xr:uid="{00000000-0005-0000-0000-0000E3600000}"/>
    <cellStyle name="RowTitles-Col2 6 5 2 3 2" xfId="28767" xr:uid="{00000000-0005-0000-0000-0000E4600000}"/>
    <cellStyle name="RowTitles-Col2 6 5 2 3 2 2" xfId="37554" xr:uid="{00000000-0005-0000-0000-0000E5600000}"/>
    <cellStyle name="RowTitles-Col2 6 5 2 4" xfId="7571" xr:uid="{00000000-0005-0000-0000-0000E6600000}"/>
    <cellStyle name="RowTitles-Col2 6 5 3" xfId="4242" xr:uid="{00000000-0005-0000-0000-0000E7600000}"/>
    <cellStyle name="RowTitles-Col2 6 5 3 2" xfId="13864" xr:uid="{00000000-0005-0000-0000-0000E8600000}"/>
    <cellStyle name="RowTitles-Col2 6 5 3 2 2" xfId="24207" xr:uid="{00000000-0005-0000-0000-0000E9600000}"/>
    <cellStyle name="RowTitles-Col2 6 5 3 2 3" xfId="32856" xr:uid="{00000000-0005-0000-0000-0000EA600000}"/>
    <cellStyle name="RowTitles-Col2 6 5 3 3" xfId="17426" xr:uid="{00000000-0005-0000-0000-0000EB600000}"/>
    <cellStyle name="RowTitles-Col2 6 5 3 3 2" xfId="30092" xr:uid="{00000000-0005-0000-0000-0000EC600000}"/>
    <cellStyle name="RowTitles-Col2 6 5 3 3 2 2" xfId="38869" xr:uid="{00000000-0005-0000-0000-0000ED600000}"/>
    <cellStyle name="RowTitles-Col2 6 5 3 4" xfId="9894" xr:uid="{00000000-0005-0000-0000-0000EE600000}"/>
    <cellStyle name="RowTitles-Col2 6 5 4" xfId="11135" xr:uid="{00000000-0005-0000-0000-0000EF600000}"/>
    <cellStyle name="RowTitles-Col2 6 5 4 2" xfId="21567" xr:uid="{00000000-0005-0000-0000-0000F0600000}"/>
    <cellStyle name="RowTitles-Col2 6 5 4 3" xfId="30871" xr:uid="{00000000-0005-0000-0000-0000F1600000}"/>
    <cellStyle name="RowTitles-Col2 6 5 5" xfId="14842" xr:uid="{00000000-0005-0000-0000-0000F2600000}"/>
    <cellStyle name="RowTitles-Col2 6 5 5 2" xfId="27520" xr:uid="{00000000-0005-0000-0000-0000F3600000}"/>
    <cellStyle name="RowTitles-Col2 6 5 5 2 2" xfId="36340" xr:uid="{00000000-0005-0000-0000-0000F4600000}"/>
    <cellStyle name="RowTitles-Col2 6 5 6" xfId="6025" xr:uid="{00000000-0005-0000-0000-0000F5600000}"/>
    <cellStyle name="RowTitles-Col2 6 5 6 2" xfId="18873" xr:uid="{00000000-0005-0000-0000-0000F6600000}"/>
    <cellStyle name="RowTitles-Col2 6 6" xfId="1666" xr:uid="{00000000-0005-0000-0000-0000F7600000}"/>
    <cellStyle name="RowTitles-Col2 6 6 2" xfId="2814" xr:uid="{00000000-0005-0000-0000-0000F8600000}"/>
    <cellStyle name="RowTitles-Col2 6 6 2 2" xfId="12455" xr:uid="{00000000-0005-0000-0000-0000F9600000}"/>
    <cellStyle name="RowTitles-Col2 6 6 2 2 2" xfId="22855" xr:uid="{00000000-0005-0000-0000-0000FA600000}"/>
    <cellStyle name="RowTitles-Col2 6 6 2 2 3" xfId="31736" xr:uid="{00000000-0005-0000-0000-0000FB600000}"/>
    <cellStyle name="RowTitles-Col2 6 6 2 3" xfId="16102" xr:uid="{00000000-0005-0000-0000-0000FC600000}"/>
    <cellStyle name="RowTitles-Col2 6 6 2 3 2" xfId="28768" xr:uid="{00000000-0005-0000-0000-0000FD600000}"/>
    <cellStyle name="RowTitles-Col2 6 6 2 3 2 2" xfId="37555" xr:uid="{00000000-0005-0000-0000-0000FE600000}"/>
    <cellStyle name="RowTitles-Col2 6 6 2 4" xfId="7572" xr:uid="{00000000-0005-0000-0000-0000FF600000}"/>
    <cellStyle name="RowTitles-Col2 6 6 3" xfId="4444" xr:uid="{00000000-0005-0000-0000-000000610000}"/>
    <cellStyle name="RowTitles-Col2 6 6 3 2" xfId="14066" xr:uid="{00000000-0005-0000-0000-000001610000}"/>
    <cellStyle name="RowTitles-Col2 6 6 3 2 2" xfId="24400" xr:uid="{00000000-0005-0000-0000-000002610000}"/>
    <cellStyle name="RowTitles-Col2 6 6 3 2 3" xfId="33008" xr:uid="{00000000-0005-0000-0000-000003610000}"/>
    <cellStyle name="RowTitles-Col2 6 6 3 3" xfId="17613" xr:uid="{00000000-0005-0000-0000-000004610000}"/>
    <cellStyle name="RowTitles-Col2 6 6 3 3 2" xfId="30279" xr:uid="{00000000-0005-0000-0000-000005610000}"/>
    <cellStyle name="RowTitles-Col2 6 6 3 3 2 2" xfId="39056" xr:uid="{00000000-0005-0000-0000-000006610000}"/>
    <cellStyle name="RowTitles-Col2 6 6 3 4" xfId="9895" xr:uid="{00000000-0005-0000-0000-000007610000}"/>
    <cellStyle name="RowTitles-Col2 6 6 4" xfId="11337" xr:uid="{00000000-0005-0000-0000-000008610000}"/>
    <cellStyle name="RowTitles-Col2 6 6 4 2" xfId="21763" xr:uid="{00000000-0005-0000-0000-000009610000}"/>
    <cellStyle name="RowTitles-Col2 6 6 4 3" xfId="31023" xr:uid="{00000000-0005-0000-0000-00000A610000}"/>
    <cellStyle name="RowTitles-Col2 6 6 5" xfId="15044" xr:uid="{00000000-0005-0000-0000-00000B610000}"/>
    <cellStyle name="RowTitles-Col2 6 6 5 2" xfId="27714" xr:uid="{00000000-0005-0000-0000-00000C610000}"/>
    <cellStyle name="RowTitles-Col2 6 6 5 2 2" xfId="36527" xr:uid="{00000000-0005-0000-0000-00000D610000}"/>
    <cellStyle name="RowTitles-Col2 6 6 6" xfId="6026" xr:uid="{00000000-0005-0000-0000-00000E610000}"/>
    <cellStyle name="RowTitles-Col2 6 6 6 2" xfId="18602" xr:uid="{00000000-0005-0000-0000-00000F610000}"/>
    <cellStyle name="RowTitles-Col2 6 7" xfId="2809" xr:uid="{00000000-0005-0000-0000-000010610000}"/>
    <cellStyle name="RowTitles-Col2 6 7 2" xfId="12450" xr:uid="{00000000-0005-0000-0000-000011610000}"/>
    <cellStyle name="RowTitles-Col2 6 7 2 2" xfId="22850" xr:uid="{00000000-0005-0000-0000-000012610000}"/>
    <cellStyle name="RowTitles-Col2 6 7 2 3" xfId="31731" xr:uid="{00000000-0005-0000-0000-000013610000}"/>
    <cellStyle name="RowTitles-Col2 6 7 3" xfId="16097" xr:uid="{00000000-0005-0000-0000-000014610000}"/>
    <cellStyle name="RowTitles-Col2 6 7 3 2" xfId="28763" xr:uid="{00000000-0005-0000-0000-000015610000}"/>
    <cellStyle name="RowTitles-Col2 6 7 3 2 2" xfId="37550" xr:uid="{00000000-0005-0000-0000-000016610000}"/>
    <cellStyle name="RowTitles-Col2 6 7 4" xfId="6422" xr:uid="{00000000-0005-0000-0000-000017610000}"/>
    <cellStyle name="RowTitles-Col2 6 8" xfId="3313" xr:uid="{00000000-0005-0000-0000-000018610000}"/>
    <cellStyle name="RowTitles-Col2 6 8 2" xfId="12954" xr:uid="{00000000-0005-0000-0000-000019610000}"/>
    <cellStyle name="RowTitles-Col2 6 8 2 2" xfId="23326" xr:uid="{00000000-0005-0000-0000-00001A610000}"/>
    <cellStyle name="RowTitles-Col2 6 8 2 3" xfId="32203" xr:uid="{00000000-0005-0000-0000-00001B610000}"/>
    <cellStyle name="RowTitles-Col2 6 8 3" xfId="16571" xr:uid="{00000000-0005-0000-0000-00001C610000}"/>
    <cellStyle name="RowTitles-Col2 6 8 3 2" xfId="29237" xr:uid="{00000000-0005-0000-0000-00001D610000}"/>
    <cellStyle name="RowTitles-Col2 6 8 3 2 2" xfId="38024" xr:uid="{00000000-0005-0000-0000-00001E610000}"/>
    <cellStyle name="RowTitles-Col2 6 8 4" xfId="7919" xr:uid="{00000000-0005-0000-0000-00001F610000}"/>
    <cellStyle name="RowTitles-Col2 6_STUD aligned by INSTIT" xfId="5036" xr:uid="{00000000-0005-0000-0000-000020610000}"/>
    <cellStyle name="RowTitles-Col2 7" xfId="575" xr:uid="{00000000-0005-0000-0000-000021610000}"/>
    <cellStyle name="RowTitles-Col2 7 2" xfId="2815" xr:uid="{00000000-0005-0000-0000-000022610000}"/>
    <cellStyle name="RowTitles-Col2 7 2 2" xfId="12456" xr:uid="{00000000-0005-0000-0000-000023610000}"/>
    <cellStyle name="RowTitles-Col2 7 2 2 2" xfId="22856" xr:uid="{00000000-0005-0000-0000-000024610000}"/>
    <cellStyle name="RowTitles-Col2 7 2 2 3" xfId="31737" xr:uid="{00000000-0005-0000-0000-000025610000}"/>
    <cellStyle name="RowTitles-Col2 7 2 3" xfId="16103" xr:uid="{00000000-0005-0000-0000-000026610000}"/>
    <cellStyle name="RowTitles-Col2 7 2 3 2" xfId="28769" xr:uid="{00000000-0005-0000-0000-000027610000}"/>
    <cellStyle name="RowTitles-Col2 7 2 3 2 2" xfId="37556" xr:uid="{00000000-0005-0000-0000-000028610000}"/>
    <cellStyle name="RowTitles-Col2 7 2 4" xfId="6596" xr:uid="{00000000-0005-0000-0000-000029610000}"/>
    <cellStyle name="RowTitles-Col2 7 3" xfId="3397" xr:uid="{00000000-0005-0000-0000-00002A610000}"/>
    <cellStyle name="RowTitles-Col2 7 3 2" xfId="13036" xr:uid="{00000000-0005-0000-0000-00002B610000}"/>
    <cellStyle name="RowTitles-Col2 7 3 2 2" xfId="23404" xr:uid="{00000000-0005-0000-0000-00002C610000}"/>
    <cellStyle name="RowTitles-Col2 7 3 2 3" xfId="32254" xr:uid="{00000000-0005-0000-0000-00002D610000}"/>
    <cellStyle name="RowTitles-Col2 7 3 3" xfId="16646" xr:uid="{00000000-0005-0000-0000-00002E610000}"/>
    <cellStyle name="RowTitles-Col2 7 3 3 2" xfId="29312" xr:uid="{00000000-0005-0000-0000-00002F610000}"/>
    <cellStyle name="RowTitles-Col2 7 3 3 2 2" xfId="38097" xr:uid="{00000000-0005-0000-0000-000030610000}"/>
    <cellStyle name="RowTitles-Col2 7 3 4" xfId="8097" xr:uid="{00000000-0005-0000-0000-000031610000}"/>
    <cellStyle name="RowTitles-Col2 7 3 4 2" xfId="20783" xr:uid="{00000000-0005-0000-0000-000032610000}"/>
    <cellStyle name="RowTitles-Col2 7 4" xfId="8778" xr:uid="{00000000-0005-0000-0000-000033610000}"/>
    <cellStyle name="RowTitles-Col2 7 5" xfId="10376" xr:uid="{00000000-0005-0000-0000-000034610000}"/>
    <cellStyle name="RowTitles-Col2 7 5 2" xfId="20890" xr:uid="{00000000-0005-0000-0000-000035610000}"/>
    <cellStyle name="RowTitles-Col2 7 5 3" xfId="30432" xr:uid="{00000000-0005-0000-0000-000036610000}"/>
    <cellStyle name="RowTitles-Col2 8" xfId="569" xr:uid="{00000000-0005-0000-0000-000037610000}"/>
    <cellStyle name="RowTitles-Col2 8 2" xfId="2816" xr:uid="{00000000-0005-0000-0000-000038610000}"/>
    <cellStyle name="RowTitles-Col2 8 2 2" xfId="12457" xr:uid="{00000000-0005-0000-0000-000039610000}"/>
    <cellStyle name="RowTitles-Col2 8 2 2 2" xfId="22857" xr:uid="{00000000-0005-0000-0000-00003A610000}"/>
    <cellStyle name="RowTitles-Col2 8 2 2 3" xfId="31738" xr:uid="{00000000-0005-0000-0000-00003B610000}"/>
    <cellStyle name="RowTitles-Col2 8 2 3" xfId="16104" xr:uid="{00000000-0005-0000-0000-00003C610000}"/>
    <cellStyle name="RowTitles-Col2 8 2 3 2" xfId="28770" xr:uid="{00000000-0005-0000-0000-00003D610000}"/>
    <cellStyle name="RowTitles-Col2 8 2 3 2 2" xfId="37557" xr:uid="{00000000-0005-0000-0000-00003E610000}"/>
    <cellStyle name="RowTitles-Col2 8 2 4" xfId="6743" xr:uid="{00000000-0005-0000-0000-00003F610000}"/>
    <cellStyle name="RowTitles-Col2 8 3" xfId="3393" xr:uid="{00000000-0005-0000-0000-000040610000}"/>
    <cellStyle name="RowTitles-Col2 8 3 2" xfId="13033" xr:uid="{00000000-0005-0000-0000-000041610000}"/>
    <cellStyle name="RowTitles-Col2 8 3 2 2" xfId="23401" xr:uid="{00000000-0005-0000-0000-000042610000}"/>
    <cellStyle name="RowTitles-Col2 8 3 2 3" xfId="32252" xr:uid="{00000000-0005-0000-0000-000043610000}"/>
    <cellStyle name="RowTitles-Col2 8 3 3" xfId="16643" xr:uid="{00000000-0005-0000-0000-000044610000}"/>
    <cellStyle name="RowTitles-Col2 8 3 3 2" xfId="29309" xr:uid="{00000000-0005-0000-0000-000045610000}"/>
    <cellStyle name="RowTitles-Col2 8 3 3 2 2" xfId="38095" xr:uid="{00000000-0005-0000-0000-000046610000}"/>
    <cellStyle name="RowTitles-Col2 8 3 4" xfId="8248" xr:uid="{00000000-0005-0000-0000-000047610000}"/>
    <cellStyle name="RowTitles-Col2 8 3 4 2" xfId="19384" xr:uid="{00000000-0005-0000-0000-000048610000}"/>
    <cellStyle name="RowTitles-Col2 8 4" xfId="9039" xr:uid="{00000000-0005-0000-0000-000049610000}"/>
    <cellStyle name="RowTitles-Col2 8 5" xfId="10398" xr:uid="{00000000-0005-0000-0000-00004A610000}"/>
    <cellStyle name="RowTitles-Col2 8 5 2" xfId="20492" xr:uid="{00000000-0005-0000-0000-00004B610000}"/>
    <cellStyle name="RowTitles-Col2 8 5 2 2" xfId="33303" xr:uid="{00000000-0005-0000-0000-00004C610000}"/>
    <cellStyle name="RowTitles-Col2 8 6" xfId="5273" xr:uid="{00000000-0005-0000-0000-00004D610000}"/>
    <cellStyle name="RowTitles-Col2 8 6 2" xfId="20242" xr:uid="{00000000-0005-0000-0000-00004E610000}"/>
    <cellStyle name="RowTitles-Col2 9" xfId="576" xr:uid="{00000000-0005-0000-0000-00004F610000}"/>
    <cellStyle name="RowTitles-Col2 9 2" xfId="2817" xr:uid="{00000000-0005-0000-0000-000050610000}"/>
    <cellStyle name="RowTitles-Col2 9 2 2" xfId="12458" xr:uid="{00000000-0005-0000-0000-000051610000}"/>
    <cellStyle name="RowTitles-Col2 9 2 2 2" xfId="22858" xr:uid="{00000000-0005-0000-0000-000052610000}"/>
    <cellStyle name="RowTitles-Col2 9 2 2 3" xfId="31739" xr:uid="{00000000-0005-0000-0000-000053610000}"/>
    <cellStyle name="RowTitles-Col2 9 2 3" xfId="16105" xr:uid="{00000000-0005-0000-0000-000054610000}"/>
    <cellStyle name="RowTitles-Col2 9 2 3 2" xfId="28771" xr:uid="{00000000-0005-0000-0000-000055610000}"/>
    <cellStyle name="RowTitles-Col2 9 2 3 2 2" xfId="37558" xr:uid="{00000000-0005-0000-0000-000056610000}"/>
    <cellStyle name="RowTitles-Col2 9 2 4" xfId="6933" xr:uid="{00000000-0005-0000-0000-000057610000}"/>
    <cellStyle name="RowTitles-Col2 9 3" xfId="3398" xr:uid="{00000000-0005-0000-0000-000058610000}"/>
    <cellStyle name="RowTitles-Col2 9 3 2" xfId="13037" xr:uid="{00000000-0005-0000-0000-000059610000}"/>
    <cellStyle name="RowTitles-Col2 9 3 2 2" xfId="23405" xr:uid="{00000000-0005-0000-0000-00005A610000}"/>
    <cellStyle name="RowTitles-Col2 9 3 2 3" xfId="32255" xr:uid="{00000000-0005-0000-0000-00005B610000}"/>
    <cellStyle name="RowTitles-Col2 9 3 3" xfId="16647" xr:uid="{00000000-0005-0000-0000-00005C610000}"/>
    <cellStyle name="RowTitles-Col2 9 3 3 2" xfId="29313" xr:uid="{00000000-0005-0000-0000-00005D610000}"/>
    <cellStyle name="RowTitles-Col2 9 3 3 2 2" xfId="38098" xr:uid="{00000000-0005-0000-0000-00005E610000}"/>
    <cellStyle name="RowTitles-Col2 9 3 4" xfId="8441" xr:uid="{00000000-0005-0000-0000-00005F610000}"/>
    <cellStyle name="RowTitles-Col2 9 3 4 2" xfId="25105" xr:uid="{00000000-0005-0000-0000-000060610000}"/>
    <cellStyle name="RowTitles-Col2 9 4" xfId="9235" xr:uid="{00000000-0005-0000-0000-000061610000}"/>
    <cellStyle name="RowTitles-Col2 9 5" xfId="10377" xr:uid="{00000000-0005-0000-0000-000062610000}"/>
    <cellStyle name="RowTitles-Col2 9 5 2" xfId="20891" xr:uid="{00000000-0005-0000-0000-000063610000}"/>
    <cellStyle name="RowTitles-Col2 9 5 3" xfId="30433" xr:uid="{00000000-0005-0000-0000-000064610000}"/>
    <cellStyle name="RowTitles-Col2 9 6" xfId="10344" xr:uid="{00000000-0005-0000-0000-000065610000}"/>
    <cellStyle name="RowTitles-Col2 9 6 2" xfId="18856" xr:uid="{00000000-0005-0000-0000-000066610000}"/>
    <cellStyle name="RowTitles-Col2 9 6 2 2" xfId="33203" xr:uid="{00000000-0005-0000-0000-000067610000}"/>
    <cellStyle name="RowTitles-Col2 9 7" xfId="5418" xr:uid="{00000000-0005-0000-0000-000068610000}"/>
    <cellStyle name="RowTitles-Col2 9 7 2" xfId="19888" xr:uid="{00000000-0005-0000-0000-000069610000}"/>
    <cellStyle name="RowTitles-Col2_STUD aligned by INSTIT" xfId="5013" xr:uid="{00000000-0005-0000-0000-00006A610000}"/>
    <cellStyle name="RowTitles-Detail" xfId="140" xr:uid="{00000000-0005-0000-0000-00006B610000}"/>
    <cellStyle name="RowTitles-Detail 10" xfId="942" xr:uid="{00000000-0005-0000-0000-00006C610000}"/>
    <cellStyle name="RowTitles-Detail 10 2" xfId="2819" xr:uid="{00000000-0005-0000-0000-00006D610000}"/>
    <cellStyle name="RowTitles-Detail 10 2 2" xfId="12460" xr:uid="{00000000-0005-0000-0000-00006E610000}"/>
    <cellStyle name="RowTitles-Detail 10 2 2 2" xfId="22860" xr:uid="{00000000-0005-0000-0000-00006F610000}"/>
    <cellStyle name="RowTitles-Detail 10 2 2 2 2" xfId="34397" xr:uid="{00000000-0005-0000-0000-000070610000}"/>
    <cellStyle name="RowTitles-Detail 10 2 2 3" xfId="31741" xr:uid="{00000000-0005-0000-0000-000071610000}"/>
    <cellStyle name="RowTitles-Detail 10 2 3" xfId="16107" xr:uid="{00000000-0005-0000-0000-000072610000}"/>
    <cellStyle name="RowTitles-Detail 10 2 3 2" xfId="28773" xr:uid="{00000000-0005-0000-0000-000073610000}"/>
    <cellStyle name="RowTitles-Detail 10 2 3 2 2" xfId="37560" xr:uid="{00000000-0005-0000-0000-000074610000}"/>
    <cellStyle name="RowTitles-Detail 10 2 4" xfId="7573" xr:uid="{00000000-0005-0000-0000-000075610000}"/>
    <cellStyle name="RowTitles-Detail 10 2 4 2" xfId="17988" xr:uid="{00000000-0005-0000-0000-000076610000}"/>
    <cellStyle name="RowTitles-Detail 10 2 5" xfId="19774" xr:uid="{00000000-0005-0000-0000-000077610000}"/>
    <cellStyle name="RowTitles-Detail 10 3" xfId="3720" xr:uid="{00000000-0005-0000-0000-000078610000}"/>
    <cellStyle name="RowTitles-Detail 10 3 2" xfId="13347" xr:uid="{00000000-0005-0000-0000-000079610000}"/>
    <cellStyle name="RowTitles-Detail 10 3 2 2" xfId="23712" xr:uid="{00000000-0005-0000-0000-00007A610000}"/>
    <cellStyle name="RowTitles-Detail 10 3 2 2 2" xfId="35092" xr:uid="{00000000-0005-0000-0000-00007B610000}"/>
    <cellStyle name="RowTitles-Detail 10 3 2 3" xfId="32473" xr:uid="{00000000-0005-0000-0000-00007C610000}"/>
    <cellStyle name="RowTitles-Detail 10 3 3" xfId="16947" xr:uid="{00000000-0005-0000-0000-00007D610000}"/>
    <cellStyle name="RowTitles-Detail 10 3 3 2" xfId="29613" xr:uid="{00000000-0005-0000-0000-00007E610000}"/>
    <cellStyle name="RowTitles-Detail 10 3 3 2 2" xfId="38392" xr:uid="{00000000-0005-0000-0000-00007F610000}"/>
    <cellStyle name="RowTitles-Detail 10 3 4" xfId="9896" xr:uid="{00000000-0005-0000-0000-000080610000}"/>
    <cellStyle name="RowTitles-Detail 10 3 4 2" xfId="19155" xr:uid="{00000000-0005-0000-0000-000081610000}"/>
    <cellStyle name="RowTitles-Detail 10 3 5" xfId="25731" xr:uid="{00000000-0005-0000-0000-000082610000}"/>
    <cellStyle name="RowTitles-Detail 10 4" xfId="10685" xr:uid="{00000000-0005-0000-0000-000083610000}"/>
    <cellStyle name="RowTitles-Detail 10 4 2" xfId="21163" xr:uid="{00000000-0005-0000-0000-000084610000}"/>
    <cellStyle name="RowTitles-Detail 10 4 2 2" xfId="33463" xr:uid="{00000000-0005-0000-0000-000085610000}"/>
    <cellStyle name="RowTitles-Detail 10 4 3" xfId="30584" xr:uid="{00000000-0005-0000-0000-000086610000}"/>
    <cellStyle name="RowTitles-Detail 10 5" xfId="14349" xr:uid="{00000000-0005-0000-0000-000087610000}"/>
    <cellStyle name="RowTitles-Detail 10 5 2" xfId="27047" xr:uid="{00000000-0005-0000-0000-000088610000}"/>
    <cellStyle name="RowTitles-Detail 10 5 2 2" xfId="35886" xr:uid="{00000000-0005-0000-0000-000089610000}"/>
    <cellStyle name="RowTitles-Detail 10 6" xfId="6027" xr:uid="{00000000-0005-0000-0000-00008A610000}"/>
    <cellStyle name="RowTitles-Detail 10 6 2" xfId="24738" xr:uid="{00000000-0005-0000-0000-00008B610000}"/>
    <cellStyle name="RowTitles-Detail 10 7" xfId="20573" xr:uid="{00000000-0005-0000-0000-00008C610000}"/>
    <cellStyle name="RowTitles-Detail 11" xfId="1181" xr:uid="{00000000-0005-0000-0000-00008D610000}"/>
    <cellStyle name="RowTitles-Detail 11 2" xfId="2820" xr:uid="{00000000-0005-0000-0000-00008E610000}"/>
    <cellStyle name="RowTitles-Detail 11 2 2" xfId="12461" xr:uid="{00000000-0005-0000-0000-00008F610000}"/>
    <cellStyle name="RowTitles-Detail 11 2 2 2" xfId="22861" xr:uid="{00000000-0005-0000-0000-000090610000}"/>
    <cellStyle name="RowTitles-Detail 11 2 2 2 2" xfId="34398" xr:uid="{00000000-0005-0000-0000-000091610000}"/>
    <cellStyle name="RowTitles-Detail 11 2 2 3" xfId="31742" xr:uid="{00000000-0005-0000-0000-000092610000}"/>
    <cellStyle name="RowTitles-Detail 11 2 3" xfId="16108" xr:uid="{00000000-0005-0000-0000-000093610000}"/>
    <cellStyle name="RowTitles-Detail 11 2 3 2" xfId="28774" xr:uid="{00000000-0005-0000-0000-000094610000}"/>
    <cellStyle name="RowTitles-Detail 11 2 3 2 2" xfId="37561" xr:uid="{00000000-0005-0000-0000-000095610000}"/>
    <cellStyle name="RowTitles-Detail 11 2 4" xfId="7574" xr:uid="{00000000-0005-0000-0000-000096610000}"/>
    <cellStyle name="RowTitles-Detail 11 2 4 2" xfId="18255" xr:uid="{00000000-0005-0000-0000-000097610000}"/>
    <cellStyle name="RowTitles-Detail 11 2 5" xfId="19260" xr:uid="{00000000-0005-0000-0000-000098610000}"/>
    <cellStyle name="RowTitles-Detail 11 3" xfId="3959" xr:uid="{00000000-0005-0000-0000-000099610000}"/>
    <cellStyle name="RowTitles-Detail 11 3 2" xfId="13581" xr:uid="{00000000-0005-0000-0000-00009A610000}"/>
    <cellStyle name="RowTitles-Detail 11 3 2 2" xfId="23938" xr:uid="{00000000-0005-0000-0000-00009B610000}"/>
    <cellStyle name="RowTitles-Detail 11 3 2 2 2" xfId="35238" xr:uid="{00000000-0005-0000-0000-00009C610000}"/>
    <cellStyle name="RowTitles-Detail 11 3 2 3" xfId="32646" xr:uid="{00000000-0005-0000-0000-00009D610000}"/>
    <cellStyle name="RowTitles-Detail 11 3 3" xfId="17166" xr:uid="{00000000-0005-0000-0000-00009E610000}"/>
    <cellStyle name="RowTitles-Detail 11 3 3 2" xfId="29832" xr:uid="{00000000-0005-0000-0000-00009F610000}"/>
    <cellStyle name="RowTitles-Detail 11 3 3 2 2" xfId="38609" xr:uid="{00000000-0005-0000-0000-0000A0610000}"/>
    <cellStyle name="RowTitles-Detail 11 3 4" xfId="9897" xr:uid="{00000000-0005-0000-0000-0000A1610000}"/>
    <cellStyle name="RowTitles-Detail 11 3 4 2" xfId="20848" xr:uid="{00000000-0005-0000-0000-0000A2610000}"/>
    <cellStyle name="RowTitles-Detail 11 3 5" xfId="26254" xr:uid="{00000000-0005-0000-0000-0000A3610000}"/>
    <cellStyle name="RowTitles-Detail 11 4" xfId="10852" xr:uid="{00000000-0005-0000-0000-0000A4610000}"/>
    <cellStyle name="RowTitles-Detail 11 4 2" xfId="21297" xr:uid="{00000000-0005-0000-0000-0000A5610000}"/>
    <cellStyle name="RowTitles-Detail 11 4 2 2" xfId="33523" xr:uid="{00000000-0005-0000-0000-0000A6610000}"/>
    <cellStyle name="RowTitles-Detail 11 4 3" xfId="30661" xr:uid="{00000000-0005-0000-0000-0000A7610000}"/>
    <cellStyle name="RowTitles-Detail 11 5" xfId="14559" xr:uid="{00000000-0005-0000-0000-0000A8610000}"/>
    <cellStyle name="RowTitles-Detail 11 5 2" xfId="27248" xr:uid="{00000000-0005-0000-0000-0000A9610000}"/>
    <cellStyle name="RowTitles-Detail 11 5 2 2" xfId="36080" xr:uid="{00000000-0005-0000-0000-0000AA610000}"/>
    <cellStyle name="RowTitles-Detail 11 6" xfId="6028" xr:uid="{00000000-0005-0000-0000-0000AB610000}"/>
    <cellStyle name="RowTitles-Detail 11 6 2" xfId="25897" xr:uid="{00000000-0005-0000-0000-0000AC610000}"/>
    <cellStyle name="RowTitles-Detail 11 7" xfId="25725" xr:uid="{00000000-0005-0000-0000-0000AD610000}"/>
    <cellStyle name="RowTitles-Detail 12" xfId="1426" xr:uid="{00000000-0005-0000-0000-0000AE610000}"/>
    <cellStyle name="RowTitles-Detail 12 2" xfId="2821" xr:uid="{00000000-0005-0000-0000-0000AF610000}"/>
    <cellStyle name="RowTitles-Detail 12 2 2" xfId="12462" xr:uid="{00000000-0005-0000-0000-0000B0610000}"/>
    <cellStyle name="RowTitles-Detail 12 2 2 2" xfId="22862" xr:uid="{00000000-0005-0000-0000-0000B1610000}"/>
    <cellStyle name="RowTitles-Detail 12 2 2 2 2" xfId="34399" xr:uid="{00000000-0005-0000-0000-0000B2610000}"/>
    <cellStyle name="RowTitles-Detail 12 2 2 3" xfId="31743" xr:uid="{00000000-0005-0000-0000-0000B3610000}"/>
    <cellStyle name="RowTitles-Detail 12 2 3" xfId="16109" xr:uid="{00000000-0005-0000-0000-0000B4610000}"/>
    <cellStyle name="RowTitles-Detail 12 2 3 2" xfId="28775" xr:uid="{00000000-0005-0000-0000-0000B5610000}"/>
    <cellStyle name="RowTitles-Detail 12 2 3 2 2" xfId="37562" xr:uid="{00000000-0005-0000-0000-0000B6610000}"/>
    <cellStyle name="RowTitles-Detail 12 2 4" xfId="7575" xr:uid="{00000000-0005-0000-0000-0000B7610000}"/>
    <cellStyle name="RowTitles-Detail 12 2 4 2" xfId="24948" xr:uid="{00000000-0005-0000-0000-0000B8610000}"/>
    <cellStyle name="RowTitles-Detail 12 2 5" xfId="20802" xr:uid="{00000000-0005-0000-0000-0000B9610000}"/>
    <cellStyle name="RowTitles-Detail 12 3" xfId="4204" xr:uid="{00000000-0005-0000-0000-0000BA610000}"/>
    <cellStyle name="RowTitles-Detail 12 3 2" xfId="13826" xr:uid="{00000000-0005-0000-0000-0000BB610000}"/>
    <cellStyle name="RowTitles-Detail 12 3 2 2" xfId="24171" xr:uid="{00000000-0005-0000-0000-0000BC610000}"/>
    <cellStyle name="RowTitles-Detail 12 3 2 2 2" xfId="35398" xr:uid="{00000000-0005-0000-0000-0000BD610000}"/>
    <cellStyle name="RowTitles-Detail 12 3 2 3" xfId="32829" xr:uid="{00000000-0005-0000-0000-0000BE610000}"/>
    <cellStyle name="RowTitles-Detail 12 3 3" xfId="17392" xr:uid="{00000000-0005-0000-0000-0000BF610000}"/>
    <cellStyle name="RowTitles-Detail 12 3 3 2" xfId="30058" xr:uid="{00000000-0005-0000-0000-0000C0610000}"/>
    <cellStyle name="RowTitles-Detail 12 3 3 2 2" xfId="38835" xr:uid="{00000000-0005-0000-0000-0000C1610000}"/>
    <cellStyle name="RowTitles-Detail 12 3 4" xfId="9898" xr:uid="{00000000-0005-0000-0000-0000C2610000}"/>
    <cellStyle name="RowTitles-Detail 12 3 4 2" xfId="25984" xr:uid="{00000000-0005-0000-0000-0000C3610000}"/>
    <cellStyle name="RowTitles-Detail 12 3 5" xfId="20197" xr:uid="{00000000-0005-0000-0000-0000C4610000}"/>
    <cellStyle name="RowTitles-Detail 12 4" xfId="11097" xr:uid="{00000000-0005-0000-0000-0000C5610000}"/>
    <cellStyle name="RowTitles-Detail 12 4 2" xfId="21531" xr:uid="{00000000-0005-0000-0000-0000C6610000}"/>
    <cellStyle name="RowTitles-Detail 12 4 2 2" xfId="33683" xr:uid="{00000000-0005-0000-0000-0000C7610000}"/>
    <cellStyle name="RowTitles-Detail 12 4 3" xfId="30844" xr:uid="{00000000-0005-0000-0000-0000C8610000}"/>
    <cellStyle name="RowTitles-Detail 12 5" xfId="14804" xr:uid="{00000000-0005-0000-0000-0000C9610000}"/>
    <cellStyle name="RowTitles-Detail 12 5 2" xfId="27485" xr:uid="{00000000-0005-0000-0000-0000CA610000}"/>
    <cellStyle name="RowTitles-Detail 12 5 2 2" xfId="36306" xr:uid="{00000000-0005-0000-0000-0000CB610000}"/>
    <cellStyle name="RowTitles-Detail 12 6" xfId="6029" xr:uid="{00000000-0005-0000-0000-0000CC610000}"/>
    <cellStyle name="RowTitles-Detail 12 6 2" xfId="26216" xr:uid="{00000000-0005-0000-0000-0000CD610000}"/>
    <cellStyle name="RowTitles-Detail 12 7" xfId="25689" xr:uid="{00000000-0005-0000-0000-0000CE610000}"/>
    <cellStyle name="RowTitles-Detail 13" xfId="2818" xr:uid="{00000000-0005-0000-0000-0000CF610000}"/>
    <cellStyle name="RowTitles-Detail 13 2" xfId="12459" xr:uid="{00000000-0005-0000-0000-0000D0610000}"/>
    <cellStyle name="RowTitles-Detail 13 2 2" xfId="22859" xr:uid="{00000000-0005-0000-0000-0000D1610000}"/>
    <cellStyle name="RowTitles-Detail 13 2 2 2" xfId="34396" xr:uid="{00000000-0005-0000-0000-0000D2610000}"/>
    <cellStyle name="RowTitles-Detail 13 2 3" xfId="31740" xr:uid="{00000000-0005-0000-0000-0000D3610000}"/>
    <cellStyle name="RowTitles-Detail 13 3" xfId="16106" xr:uid="{00000000-0005-0000-0000-0000D4610000}"/>
    <cellStyle name="RowTitles-Detail 13 3 2" xfId="28772" xr:uid="{00000000-0005-0000-0000-0000D5610000}"/>
    <cellStyle name="RowTitles-Detail 13 3 2 2" xfId="37559" xr:uid="{00000000-0005-0000-0000-0000D6610000}"/>
    <cellStyle name="RowTitles-Detail 13 4" xfId="6236" xr:uid="{00000000-0005-0000-0000-0000D7610000}"/>
    <cellStyle name="RowTitles-Detail 13 4 2" xfId="17935" xr:uid="{00000000-0005-0000-0000-0000D8610000}"/>
    <cellStyle name="RowTitles-Detail 13 5" xfId="5645" xr:uid="{00000000-0005-0000-0000-0000D9610000}"/>
    <cellStyle name="RowTitles-Detail 14" xfId="7812" xr:uid="{00000000-0005-0000-0000-0000DA610000}"/>
    <cellStyle name="RowTitles-Detail 14 2" xfId="19359" xr:uid="{00000000-0005-0000-0000-0000DB610000}"/>
    <cellStyle name="RowTitles-Detail 14 2 2" xfId="33237" xr:uid="{00000000-0005-0000-0000-0000DC610000}"/>
    <cellStyle name="RowTitles-Detail 15" xfId="10478" xr:uid="{00000000-0005-0000-0000-0000DD610000}"/>
    <cellStyle name="RowTitles-Detail 15 2" xfId="20355" xr:uid="{00000000-0005-0000-0000-0000DE610000}"/>
    <cellStyle name="RowTitles-Detail 15 2 2" xfId="33293" xr:uid="{00000000-0005-0000-0000-0000DF610000}"/>
    <cellStyle name="RowTitles-Detail 16" xfId="213" xr:uid="{00000000-0005-0000-0000-0000E0610000}"/>
    <cellStyle name="RowTitles-Detail 17" xfId="204" xr:uid="{00000000-0005-0000-0000-0000E1610000}"/>
    <cellStyle name="RowTitles-Detail 2" xfId="180" xr:uid="{00000000-0005-0000-0000-0000E2610000}"/>
    <cellStyle name="RowTitles-Detail 2 10" xfId="958" xr:uid="{00000000-0005-0000-0000-0000E3610000}"/>
    <cellStyle name="RowTitles-Detail 2 10 2" xfId="2823" xr:uid="{00000000-0005-0000-0000-0000E4610000}"/>
    <cellStyle name="RowTitles-Detail 2 10 2 2" xfId="12464" xr:uid="{00000000-0005-0000-0000-0000E5610000}"/>
    <cellStyle name="RowTitles-Detail 2 10 2 2 2" xfId="22864" xr:uid="{00000000-0005-0000-0000-0000E6610000}"/>
    <cellStyle name="RowTitles-Detail 2 10 2 2 2 2" xfId="34401" xr:uid="{00000000-0005-0000-0000-0000E7610000}"/>
    <cellStyle name="RowTitles-Detail 2 10 2 2 3" xfId="31745" xr:uid="{00000000-0005-0000-0000-0000E8610000}"/>
    <cellStyle name="RowTitles-Detail 2 10 2 3" xfId="16111" xr:uid="{00000000-0005-0000-0000-0000E9610000}"/>
    <cellStyle name="RowTitles-Detail 2 10 2 3 2" xfId="28777" xr:uid="{00000000-0005-0000-0000-0000EA610000}"/>
    <cellStyle name="RowTitles-Detail 2 10 2 3 2 2" xfId="37564" xr:uid="{00000000-0005-0000-0000-0000EB610000}"/>
    <cellStyle name="RowTitles-Detail 2 10 2 4" xfId="6626" xr:uid="{00000000-0005-0000-0000-0000EC610000}"/>
    <cellStyle name="RowTitles-Detail 2 10 2 4 2" xfId="17790" xr:uid="{00000000-0005-0000-0000-0000ED610000}"/>
    <cellStyle name="RowTitles-Detail 2 10 2 5" xfId="18169" xr:uid="{00000000-0005-0000-0000-0000EE610000}"/>
    <cellStyle name="RowTitles-Detail 2 10 3" xfId="3736" xr:uid="{00000000-0005-0000-0000-0000EF610000}"/>
    <cellStyle name="RowTitles-Detail 2 10 3 2" xfId="13363" xr:uid="{00000000-0005-0000-0000-0000F0610000}"/>
    <cellStyle name="RowTitles-Detail 2 10 3 2 2" xfId="23728" xr:uid="{00000000-0005-0000-0000-0000F1610000}"/>
    <cellStyle name="RowTitles-Detail 2 10 3 2 2 2" xfId="35099" xr:uid="{00000000-0005-0000-0000-0000F2610000}"/>
    <cellStyle name="RowTitles-Detail 2 10 3 2 3" xfId="32482" xr:uid="{00000000-0005-0000-0000-0000F3610000}"/>
    <cellStyle name="RowTitles-Detail 2 10 3 3" xfId="16962" xr:uid="{00000000-0005-0000-0000-0000F4610000}"/>
    <cellStyle name="RowTitles-Detail 2 10 3 3 2" xfId="29628" xr:uid="{00000000-0005-0000-0000-0000F5610000}"/>
    <cellStyle name="RowTitles-Detail 2 10 3 3 2 2" xfId="38407" xr:uid="{00000000-0005-0000-0000-0000F6610000}"/>
    <cellStyle name="RowTitles-Detail 2 10 3 4" xfId="8131" xr:uid="{00000000-0005-0000-0000-0000F7610000}"/>
    <cellStyle name="RowTitles-Detail 2 10 3 4 2" xfId="21508" xr:uid="{00000000-0005-0000-0000-0000F8610000}"/>
    <cellStyle name="RowTitles-Detail 2 10 3 5" xfId="19715" xr:uid="{00000000-0005-0000-0000-0000F9610000}"/>
    <cellStyle name="RowTitles-Detail 2 10 4" xfId="8026" xr:uid="{00000000-0005-0000-0000-0000FA610000}"/>
    <cellStyle name="RowTitles-Detail 2 10 4 2" xfId="18344" xr:uid="{00000000-0005-0000-0000-0000FB610000}"/>
    <cellStyle name="RowTitles-Detail 2 10 5" xfId="10698" xr:uid="{00000000-0005-0000-0000-0000FC610000}"/>
    <cellStyle name="RowTitles-Detail 2 10 5 2" xfId="21175" xr:uid="{00000000-0005-0000-0000-0000FD610000}"/>
    <cellStyle name="RowTitles-Detail 2 10 5 2 2" xfId="33468" xr:uid="{00000000-0005-0000-0000-0000FE610000}"/>
    <cellStyle name="RowTitles-Detail 2 10 5 3" xfId="30590" xr:uid="{00000000-0005-0000-0000-0000FF610000}"/>
    <cellStyle name="RowTitles-Detail 2 10 6" xfId="14365" xr:uid="{00000000-0005-0000-0000-000000620000}"/>
    <cellStyle name="RowTitles-Detail 2 10 6 2" xfId="27062" xr:uid="{00000000-0005-0000-0000-000001620000}"/>
    <cellStyle name="RowTitles-Detail 2 10 6 2 2" xfId="35901" xr:uid="{00000000-0005-0000-0000-000002620000}"/>
    <cellStyle name="RowTitles-Detail 2 10 7" xfId="5174" xr:uid="{00000000-0005-0000-0000-000003620000}"/>
    <cellStyle name="RowTitles-Detail 2 10 7 2" xfId="8704" xr:uid="{00000000-0005-0000-0000-000004620000}"/>
    <cellStyle name="RowTitles-Detail 2 10 8" xfId="26737" xr:uid="{00000000-0005-0000-0000-000005620000}"/>
    <cellStyle name="RowTitles-Detail 2 11" xfId="1195" xr:uid="{00000000-0005-0000-0000-000006620000}"/>
    <cellStyle name="RowTitles-Detail 2 11 2" xfId="2824" xr:uid="{00000000-0005-0000-0000-000007620000}"/>
    <cellStyle name="RowTitles-Detail 2 11 2 2" xfId="12465" xr:uid="{00000000-0005-0000-0000-000008620000}"/>
    <cellStyle name="RowTitles-Detail 2 11 2 2 2" xfId="22865" xr:uid="{00000000-0005-0000-0000-000009620000}"/>
    <cellStyle name="RowTitles-Detail 2 11 2 2 2 2" xfId="34402" xr:uid="{00000000-0005-0000-0000-00000A620000}"/>
    <cellStyle name="RowTitles-Detail 2 11 2 2 3" xfId="31746" xr:uid="{00000000-0005-0000-0000-00000B620000}"/>
    <cellStyle name="RowTitles-Detail 2 11 2 3" xfId="16112" xr:uid="{00000000-0005-0000-0000-00000C620000}"/>
    <cellStyle name="RowTitles-Detail 2 11 2 3 2" xfId="28778" xr:uid="{00000000-0005-0000-0000-00000D620000}"/>
    <cellStyle name="RowTitles-Detail 2 11 2 3 2 2" xfId="37565" xr:uid="{00000000-0005-0000-0000-00000E620000}"/>
    <cellStyle name="RowTitles-Detail 2 11 2 4" xfId="7576" xr:uid="{00000000-0005-0000-0000-00000F620000}"/>
    <cellStyle name="RowTitles-Detail 2 11 2 4 2" xfId="26180" xr:uid="{00000000-0005-0000-0000-000010620000}"/>
    <cellStyle name="RowTitles-Detail 2 11 2 5" xfId="18677" xr:uid="{00000000-0005-0000-0000-000011620000}"/>
    <cellStyle name="RowTitles-Detail 2 11 3" xfId="3973" xr:uid="{00000000-0005-0000-0000-000012620000}"/>
    <cellStyle name="RowTitles-Detail 2 11 3 2" xfId="13595" xr:uid="{00000000-0005-0000-0000-000013620000}"/>
    <cellStyle name="RowTitles-Detail 2 11 3 2 2" xfId="23952" xr:uid="{00000000-0005-0000-0000-000014620000}"/>
    <cellStyle name="RowTitles-Detail 2 11 3 2 2 2" xfId="35246" xr:uid="{00000000-0005-0000-0000-000015620000}"/>
    <cellStyle name="RowTitles-Detail 2 11 3 2 3" xfId="32655" xr:uid="{00000000-0005-0000-0000-000016620000}"/>
    <cellStyle name="RowTitles-Detail 2 11 3 3" xfId="17179" xr:uid="{00000000-0005-0000-0000-000017620000}"/>
    <cellStyle name="RowTitles-Detail 2 11 3 3 2" xfId="29845" xr:uid="{00000000-0005-0000-0000-000018620000}"/>
    <cellStyle name="RowTitles-Detail 2 11 3 3 2 2" xfId="38622" xr:uid="{00000000-0005-0000-0000-000019620000}"/>
    <cellStyle name="RowTitles-Detail 2 11 3 4" xfId="9899" xr:uid="{00000000-0005-0000-0000-00001A620000}"/>
    <cellStyle name="RowTitles-Detail 2 11 3 4 2" xfId="27863" xr:uid="{00000000-0005-0000-0000-00001B620000}"/>
    <cellStyle name="RowTitles-Detail 2 11 3 5" xfId="18134" xr:uid="{00000000-0005-0000-0000-00001C620000}"/>
    <cellStyle name="RowTitles-Detail 2 11 4" xfId="10866" xr:uid="{00000000-0005-0000-0000-00001D620000}"/>
    <cellStyle name="RowTitles-Detail 2 11 4 2" xfId="21311" xr:uid="{00000000-0005-0000-0000-00001E620000}"/>
    <cellStyle name="RowTitles-Detail 2 11 4 2 2" xfId="33531" xr:uid="{00000000-0005-0000-0000-00001F620000}"/>
    <cellStyle name="RowTitles-Detail 2 11 4 3" xfId="30670" xr:uid="{00000000-0005-0000-0000-000020620000}"/>
    <cellStyle name="RowTitles-Detail 2 11 5" xfId="14573" xr:uid="{00000000-0005-0000-0000-000021620000}"/>
    <cellStyle name="RowTitles-Detail 2 11 5 2" xfId="27262" xr:uid="{00000000-0005-0000-0000-000022620000}"/>
    <cellStyle name="RowTitles-Detail 2 11 5 2 2" xfId="36093" xr:uid="{00000000-0005-0000-0000-000023620000}"/>
    <cellStyle name="RowTitles-Detail 2 11 6" xfId="6030" xr:uid="{00000000-0005-0000-0000-000024620000}"/>
    <cellStyle name="RowTitles-Detail 2 11 6 2" xfId="25578" xr:uid="{00000000-0005-0000-0000-000025620000}"/>
    <cellStyle name="RowTitles-Detail 2 11 7" xfId="18568" xr:uid="{00000000-0005-0000-0000-000026620000}"/>
    <cellStyle name="RowTitles-Detail 2 12" xfId="933" xr:uid="{00000000-0005-0000-0000-000027620000}"/>
    <cellStyle name="RowTitles-Detail 2 12 2" xfId="2825" xr:uid="{00000000-0005-0000-0000-000028620000}"/>
    <cellStyle name="RowTitles-Detail 2 12 2 2" xfId="12466" xr:uid="{00000000-0005-0000-0000-000029620000}"/>
    <cellStyle name="RowTitles-Detail 2 12 2 2 2" xfId="22866" xr:uid="{00000000-0005-0000-0000-00002A620000}"/>
    <cellStyle name="RowTitles-Detail 2 12 2 2 2 2" xfId="34403" xr:uid="{00000000-0005-0000-0000-00002B620000}"/>
    <cellStyle name="RowTitles-Detail 2 12 2 2 3" xfId="31747" xr:uid="{00000000-0005-0000-0000-00002C620000}"/>
    <cellStyle name="RowTitles-Detail 2 12 2 3" xfId="16113" xr:uid="{00000000-0005-0000-0000-00002D620000}"/>
    <cellStyle name="RowTitles-Detail 2 12 2 3 2" xfId="28779" xr:uid="{00000000-0005-0000-0000-00002E620000}"/>
    <cellStyle name="RowTitles-Detail 2 12 2 3 2 2" xfId="37566" xr:uid="{00000000-0005-0000-0000-00002F620000}"/>
    <cellStyle name="RowTitles-Detail 2 12 2 4" xfId="7577" xr:uid="{00000000-0005-0000-0000-000030620000}"/>
    <cellStyle name="RowTitles-Detail 2 12 2 4 2" xfId="19819" xr:uid="{00000000-0005-0000-0000-000031620000}"/>
    <cellStyle name="RowTitles-Detail 2 12 2 5" xfId="26283" xr:uid="{00000000-0005-0000-0000-000032620000}"/>
    <cellStyle name="RowTitles-Detail 2 12 3" xfId="3711" xr:uid="{00000000-0005-0000-0000-000033620000}"/>
    <cellStyle name="RowTitles-Detail 2 12 3 2" xfId="13338" xr:uid="{00000000-0005-0000-0000-000034620000}"/>
    <cellStyle name="RowTitles-Detail 2 12 3 2 2" xfId="23703" xr:uid="{00000000-0005-0000-0000-000035620000}"/>
    <cellStyle name="RowTitles-Detail 2 12 3 2 2 2" xfId="35088" xr:uid="{00000000-0005-0000-0000-000036620000}"/>
    <cellStyle name="RowTitles-Detail 2 12 3 2 3" xfId="32469" xr:uid="{00000000-0005-0000-0000-000037620000}"/>
    <cellStyle name="RowTitles-Detail 2 12 3 3" xfId="16938" xr:uid="{00000000-0005-0000-0000-000038620000}"/>
    <cellStyle name="RowTitles-Detail 2 12 3 3 2" xfId="29604" xr:uid="{00000000-0005-0000-0000-000039620000}"/>
    <cellStyle name="RowTitles-Detail 2 12 3 3 2 2" xfId="38383" xr:uid="{00000000-0005-0000-0000-00003A620000}"/>
    <cellStyle name="RowTitles-Detail 2 12 3 4" xfId="9900" xr:uid="{00000000-0005-0000-0000-00003B620000}"/>
    <cellStyle name="RowTitles-Detail 2 12 3 4 2" xfId="5404" xr:uid="{00000000-0005-0000-0000-00003C620000}"/>
    <cellStyle name="RowTitles-Detail 2 12 3 5" xfId="26516" xr:uid="{00000000-0005-0000-0000-00003D620000}"/>
    <cellStyle name="RowTitles-Detail 2 12 4" xfId="10676" xr:uid="{00000000-0005-0000-0000-00003E620000}"/>
    <cellStyle name="RowTitles-Detail 2 12 4 2" xfId="21154" xr:uid="{00000000-0005-0000-0000-00003F620000}"/>
    <cellStyle name="RowTitles-Detail 2 12 4 2 2" xfId="33459" xr:uid="{00000000-0005-0000-0000-000040620000}"/>
    <cellStyle name="RowTitles-Detail 2 12 4 3" xfId="30580" xr:uid="{00000000-0005-0000-0000-000041620000}"/>
    <cellStyle name="RowTitles-Detail 2 12 5" xfId="14340" xr:uid="{00000000-0005-0000-0000-000042620000}"/>
    <cellStyle name="RowTitles-Detail 2 12 5 2" xfId="27038" xr:uid="{00000000-0005-0000-0000-000043620000}"/>
    <cellStyle name="RowTitles-Detail 2 12 5 2 2" xfId="35877" xr:uid="{00000000-0005-0000-0000-000044620000}"/>
    <cellStyle name="RowTitles-Detail 2 12 6" xfId="6031" xr:uid="{00000000-0005-0000-0000-000045620000}"/>
    <cellStyle name="RowTitles-Detail 2 12 6 2" xfId="18524" xr:uid="{00000000-0005-0000-0000-000046620000}"/>
    <cellStyle name="RowTitles-Detail 2 12 7" xfId="18615" xr:uid="{00000000-0005-0000-0000-000047620000}"/>
    <cellStyle name="RowTitles-Detail 2 13" xfId="2822" xr:uid="{00000000-0005-0000-0000-000048620000}"/>
    <cellStyle name="RowTitles-Detail 2 13 2" xfId="12463" xr:uid="{00000000-0005-0000-0000-000049620000}"/>
    <cellStyle name="RowTitles-Detail 2 13 2 2" xfId="22863" xr:uid="{00000000-0005-0000-0000-00004A620000}"/>
    <cellStyle name="RowTitles-Detail 2 13 2 2 2" xfId="34400" xr:uid="{00000000-0005-0000-0000-00004B620000}"/>
    <cellStyle name="RowTitles-Detail 2 13 2 3" xfId="31744" xr:uid="{00000000-0005-0000-0000-00004C620000}"/>
    <cellStyle name="RowTitles-Detail 2 13 3" xfId="16110" xr:uid="{00000000-0005-0000-0000-00004D620000}"/>
    <cellStyle name="RowTitles-Detail 2 13 3 2" xfId="28776" xr:uid="{00000000-0005-0000-0000-00004E620000}"/>
    <cellStyle name="RowTitles-Detail 2 13 3 2 2" xfId="37563" xr:uid="{00000000-0005-0000-0000-00004F620000}"/>
    <cellStyle name="RowTitles-Detail 2 13 4" xfId="6330" xr:uid="{00000000-0005-0000-0000-000050620000}"/>
    <cellStyle name="RowTitles-Detail 2 13 4 2" xfId="22230" xr:uid="{00000000-0005-0000-0000-000051620000}"/>
    <cellStyle name="RowTitles-Detail 2 13 5" xfId="17929" xr:uid="{00000000-0005-0000-0000-000052620000}"/>
    <cellStyle name="RowTitles-Detail 2 14" xfId="7811" xr:uid="{00000000-0005-0000-0000-000053620000}"/>
    <cellStyle name="RowTitles-Detail 2 14 2" xfId="19358" xr:uid="{00000000-0005-0000-0000-000054620000}"/>
    <cellStyle name="RowTitles-Detail 2 14 2 2" xfId="33236" xr:uid="{00000000-0005-0000-0000-000055620000}"/>
    <cellStyle name="RowTitles-Detail 2 15" xfId="8952" xr:uid="{00000000-0005-0000-0000-000056620000}"/>
    <cellStyle name="RowTitles-Detail 2 15 2" xfId="25280" xr:uid="{00000000-0005-0000-0000-000057620000}"/>
    <cellStyle name="RowTitles-Detail 2 16" xfId="10241" xr:uid="{00000000-0005-0000-0000-000058620000}"/>
    <cellStyle name="RowTitles-Detail 2 16 2" xfId="19594" xr:uid="{00000000-0005-0000-0000-000059620000}"/>
    <cellStyle name="RowTitles-Detail 2 16 2 2" xfId="33248" xr:uid="{00000000-0005-0000-0000-00005A620000}"/>
    <cellStyle name="RowTitles-Detail 2 17" xfId="218" xr:uid="{00000000-0005-0000-0000-00005B620000}"/>
    <cellStyle name="RowTitles-Detail 2 2" xfId="187" xr:uid="{00000000-0005-0000-0000-00005C620000}"/>
    <cellStyle name="RowTitles-Detail 2 2 10" xfId="915" xr:uid="{00000000-0005-0000-0000-00005D620000}"/>
    <cellStyle name="RowTitles-Detail 2 2 10 2" xfId="2827" xr:uid="{00000000-0005-0000-0000-00005E620000}"/>
    <cellStyle name="RowTitles-Detail 2 2 10 2 2" xfId="12468" xr:uid="{00000000-0005-0000-0000-00005F620000}"/>
    <cellStyle name="RowTitles-Detail 2 2 10 2 2 2" xfId="22868" xr:uid="{00000000-0005-0000-0000-000060620000}"/>
    <cellStyle name="RowTitles-Detail 2 2 10 2 2 2 2" xfId="34405" xr:uid="{00000000-0005-0000-0000-000061620000}"/>
    <cellStyle name="RowTitles-Detail 2 2 10 2 2 3" xfId="31749" xr:uid="{00000000-0005-0000-0000-000062620000}"/>
    <cellStyle name="RowTitles-Detail 2 2 10 2 3" xfId="16115" xr:uid="{00000000-0005-0000-0000-000063620000}"/>
    <cellStyle name="RowTitles-Detail 2 2 10 2 3 2" xfId="28781" xr:uid="{00000000-0005-0000-0000-000064620000}"/>
    <cellStyle name="RowTitles-Detail 2 2 10 2 3 2 2" xfId="37568" xr:uid="{00000000-0005-0000-0000-000065620000}"/>
    <cellStyle name="RowTitles-Detail 2 2 10 2 4" xfId="7578" xr:uid="{00000000-0005-0000-0000-000066620000}"/>
    <cellStyle name="RowTitles-Detail 2 2 10 2 4 2" xfId="24661" xr:uid="{00000000-0005-0000-0000-000067620000}"/>
    <cellStyle name="RowTitles-Detail 2 2 10 2 5" xfId="19509" xr:uid="{00000000-0005-0000-0000-000068620000}"/>
    <cellStyle name="RowTitles-Detail 2 2 10 3" xfId="3693" xr:uid="{00000000-0005-0000-0000-000069620000}"/>
    <cellStyle name="RowTitles-Detail 2 2 10 3 2" xfId="13320" xr:uid="{00000000-0005-0000-0000-00006A620000}"/>
    <cellStyle name="RowTitles-Detail 2 2 10 3 2 2" xfId="23685" xr:uid="{00000000-0005-0000-0000-00006B620000}"/>
    <cellStyle name="RowTitles-Detail 2 2 10 3 2 2 2" xfId="35079" xr:uid="{00000000-0005-0000-0000-00006C620000}"/>
    <cellStyle name="RowTitles-Detail 2 2 10 3 2 3" xfId="32458" xr:uid="{00000000-0005-0000-0000-00006D620000}"/>
    <cellStyle name="RowTitles-Detail 2 2 10 3 3" xfId="16920" xr:uid="{00000000-0005-0000-0000-00006E620000}"/>
    <cellStyle name="RowTitles-Detail 2 2 10 3 3 2" xfId="29586" xr:uid="{00000000-0005-0000-0000-00006F620000}"/>
    <cellStyle name="RowTitles-Detail 2 2 10 3 3 2 2" xfId="38365" xr:uid="{00000000-0005-0000-0000-000070620000}"/>
    <cellStyle name="RowTitles-Detail 2 2 10 3 4" xfId="9901" xr:uid="{00000000-0005-0000-0000-000071620000}"/>
    <cellStyle name="RowTitles-Detail 2 2 10 3 4 2" xfId="19129" xr:uid="{00000000-0005-0000-0000-000072620000}"/>
    <cellStyle name="RowTitles-Detail 2 2 10 3 5" xfId="26054" xr:uid="{00000000-0005-0000-0000-000073620000}"/>
    <cellStyle name="RowTitles-Detail 2 2 10 4" xfId="10662" xr:uid="{00000000-0005-0000-0000-000074620000}"/>
    <cellStyle name="RowTitles-Detail 2 2 10 4 2" xfId="21140" xr:uid="{00000000-0005-0000-0000-000075620000}"/>
    <cellStyle name="RowTitles-Detail 2 2 10 4 2 2" xfId="33458" xr:uid="{00000000-0005-0000-0000-000076620000}"/>
    <cellStyle name="RowTitles-Detail 2 2 10 4 3" xfId="30578" xr:uid="{00000000-0005-0000-0000-000077620000}"/>
    <cellStyle name="RowTitles-Detail 2 2 10 5" xfId="14322" xr:uid="{00000000-0005-0000-0000-000078620000}"/>
    <cellStyle name="RowTitles-Detail 2 2 10 5 2" xfId="27020" xr:uid="{00000000-0005-0000-0000-000079620000}"/>
    <cellStyle name="RowTitles-Detail 2 2 10 5 2 2" xfId="35859" xr:uid="{00000000-0005-0000-0000-00007A620000}"/>
    <cellStyle name="RowTitles-Detail 2 2 10 6" xfId="6032" xr:uid="{00000000-0005-0000-0000-00007B620000}"/>
    <cellStyle name="RowTitles-Detail 2 2 10 6 2" xfId="20648" xr:uid="{00000000-0005-0000-0000-00007C620000}"/>
    <cellStyle name="RowTitles-Detail 2 2 10 7" xfId="25290" xr:uid="{00000000-0005-0000-0000-00007D620000}"/>
    <cellStyle name="RowTitles-Detail 2 2 11" xfId="1233" xr:uid="{00000000-0005-0000-0000-00007E620000}"/>
    <cellStyle name="RowTitles-Detail 2 2 11 2" xfId="2828" xr:uid="{00000000-0005-0000-0000-00007F620000}"/>
    <cellStyle name="RowTitles-Detail 2 2 11 2 2" xfId="12469" xr:uid="{00000000-0005-0000-0000-000080620000}"/>
    <cellStyle name="RowTitles-Detail 2 2 11 2 2 2" xfId="22869" xr:uid="{00000000-0005-0000-0000-000081620000}"/>
    <cellStyle name="RowTitles-Detail 2 2 11 2 2 2 2" xfId="34406" xr:uid="{00000000-0005-0000-0000-000082620000}"/>
    <cellStyle name="RowTitles-Detail 2 2 11 2 2 3" xfId="31750" xr:uid="{00000000-0005-0000-0000-000083620000}"/>
    <cellStyle name="RowTitles-Detail 2 2 11 2 3" xfId="16116" xr:uid="{00000000-0005-0000-0000-000084620000}"/>
    <cellStyle name="RowTitles-Detail 2 2 11 2 3 2" xfId="28782" xr:uid="{00000000-0005-0000-0000-000085620000}"/>
    <cellStyle name="RowTitles-Detail 2 2 11 2 3 2 2" xfId="37569" xr:uid="{00000000-0005-0000-0000-000086620000}"/>
    <cellStyle name="RowTitles-Detail 2 2 11 2 4" xfId="7579" xr:uid="{00000000-0005-0000-0000-000087620000}"/>
    <cellStyle name="RowTitles-Detail 2 2 11 2 4 2" xfId="18394" xr:uid="{00000000-0005-0000-0000-000088620000}"/>
    <cellStyle name="RowTitles-Detail 2 2 11 2 5" xfId="24153" xr:uid="{00000000-0005-0000-0000-000089620000}"/>
    <cellStyle name="RowTitles-Detail 2 2 11 3" xfId="4011" xr:uid="{00000000-0005-0000-0000-00008A620000}"/>
    <cellStyle name="RowTitles-Detail 2 2 11 3 2" xfId="13633" xr:uid="{00000000-0005-0000-0000-00008B620000}"/>
    <cellStyle name="RowTitles-Detail 2 2 11 3 2 2" xfId="23986" xr:uid="{00000000-0005-0000-0000-00008C620000}"/>
    <cellStyle name="RowTitles-Detail 2 2 11 3 2 2 2" xfId="35275" xr:uid="{00000000-0005-0000-0000-00008D620000}"/>
    <cellStyle name="RowTitles-Detail 2 2 11 3 2 3" xfId="32686" xr:uid="{00000000-0005-0000-0000-00008E620000}"/>
    <cellStyle name="RowTitles-Detail 2 2 11 3 3" xfId="17213" xr:uid="{00000000-0005-0000-0000-00008F620000}"/>
    <cellStyle name="RowTitles-Detail 2 2 11 3 3 2" xfId="29879" xr:uid="{00000000-0005-0000-0000-000090620000}"/>
    <cellStyle name="RowTitles-Detail 2 2 11 3 3 2 2" xfId="38656" xr:uid="{00000000-0005-0000-0000-000091620000}"/>
    <cellStyle name="RowTitles-Detail 2 2 11 3 4" xfId="9902" xr:uid="{00000000-0005-0000-0000-000092620000}"/>
    <cellStyle name="RowTitles-Detail 2 2 11 3 4 2" xfId="26919" xr:uid="{00000000-0005-0000-0000-000093620000}"/>
    <cellStyle name="RowTitles-Detail 2 2 11 3 5" xfId="19467" xr:uid="{00000000-0005-0000-0000-000094620000}"/>
    <cellStyle name="RowTitles-Detail 2 2 11 4" xfId="10904" xr:uid="{00000000-0005-0000-0000-000095620000}"/>
    <cellStyle name="RowTitles-Detail 2 2 11 4 2" xfId="21345" xr:uid="{00000000-0005-0000-0000-000096620000}"/>
    <cellStyle name="RowTitles-Detail 2 2 11 4 2 2" xfId="33560" xr:uid="{00000000-0005-0000-0000-000097620000}"/>
    <cellStyle name="RowTitles-Detail 2 2 11 4 3" xfId="30701" xr:uid="{00000000-0005-0000-0000-000098620000}"/>
    <cellStyle name="RowTitles-Detail 2 2 11 5" xfId="14611" xr:uid="{00000000-0005-0000-0000-000099620000}"/>
    <cellStyle name="RowTitles-Detail 2 2 11 5 2" xfId="27297" xr:uid="{00000000-0005-0000-0000-00009A620000}"/>
    <cellStyle name="RowTitles-Detail 2 2 11 5 2 2" xfId="36127" xr:uid="{00000000-0005-0000-0000-00009B620000}"/>
    <cellStyle name="RowTitles-Detail 2 2 11 6" xfId="6033" xr:uid="{00000000-0005-0000-0000-00009C620000}"/>
    <cellStyle name="RowTitles-Detail 2 2 11 6 2" xfId="18107" xr:uid="{00000000-0005-0000-0000-00009D620000}"/>
    <cellStyle name="RowTitles-Detail 2 2 11 7" xfId="21916" xr:uid="{00000000-0005-0000-0000-00009E620000}"/>
    <cellStyle name="RowTitles-Detail 2 2 12" xfId="2826" xr:uid="{00000000-0005-0000-0000-00009F620000}"/>
    <cellStyle name="RowTitles-Detail 2 2 12 2" xfId="12467" xr:uid="{00000000-0005-0000-0000-0000A0620000}"/>
    <cellStyle name="RowTitles-Detail 2 2 12 2 2" xfId="22867" xr:uid="{00000000-0005-0000-0000-0000A1620000}"/>
    <cellStyle name="RowTitles-Detail 2 2 12 2 2 2" xfId="34404" xr:uid="{00000000-0005-0000-0000-0000A2620000}"/>
    <cellStyle name="RowTitles-Detail 2 2 12 2 3" xfId="31748" xr:uid="{00000000-0005-0000-0000-0000A3620000}"/>
    <cellStyle name="RowTitles-Detail 2 2 12 3" xfId="16114" xr:uid="{00000000-0005-0000-0000-0000A4620000}"/>
    <cellStyle name="RowTitles-Detail 2 2 12 3 2" xfId="28780" xr:uid="{00000000-0005-0000-0000-0000A5620000}"/>
    <cellStyle name="RowTitles-Detail 2 2 12 3 2 2" xfId="37567" xr:uid="{00000000-0005-0000-0000-0000A6620000}"/>
    <cellStyle name="RowTitles-Detail 2 2 12 4" xfId="6331" xr:uid="{00000000-0005-0000-0000-0000A7620000}"/>
    <cellStyle name="RowTitles-Detail 2 2 12 4 2" xfId="26892" xr:uid="{00000000-0005-0000-0000-0000A8620000}"/>
    <cellStyle name="RowTitles-Detail 2 2 12 5" xfId="25768" xr:uid="{00000000-0005-0000-0000-0000A9620000}"/>
    <cellStyle name="RowTitles-Detail 2 2 13" xfId="7784" xr:uid="{00000000-0005-0000-0000-0000AA620000}"/>
    <cellStyle name="RowTitles-Detail 2 2 13 2" xfId="19337" xr:uid="{00000000-0005-0000-0000-0000AB620000}"/>
    <cellStyle name="RowTitles-Detail 2 2 13 2 2" xfId="33227" xr:uid="{00000000-0005-0000-0000-0000AC620000}"/>
    <cellStyle name="RowTitles-Detail 2 2 14" xfId="8951" xr:uid="{00000000-0005-0000-0000-0000AD620000}"/>
    <cellStyle name="RowTitles-Detail 2 2 14 2" xfId="4629" xr:uid="{00000000-0005-0000-0000-0000AE620000}"/>
    <cellStyle name="RowTitles-Detail 2 2 15" xfId="10338" xr:uid="{00000000-0005-0000-0000-0000AF620000}"/>
    <cellStyle name="RowTitles-Detail 2 2 15 2" xfId="17999" xr:uid="{00000000-0005-0000-0000-0000B0620000}"/>
    <cellStyle name="RowTitles-Detail 2 2 15 2 2" xfId="33163" xr:uid="{00000000-0005-0000-0000-0000B1620000}"/>
    <cellStyle name="RowTitles-Detail 2 2 16" xfId="39293" xr:uid="{00000000-0005-0000-0000-0000B2620000}"/>
    <cellStyle name="RowTitles-Detail 2 2 17" xfId="253" xr:uid="{00000000-0005-0000-0000-0000B3620000}"/>
    <cellStyle name="RowTitles-Detail 2 2 2" xfId="279" xr:uid="{00000000-0005-0000-0000-0000B4620000}"/>
    <cellStyle name="RowTitles-Detail 2 2 2 10" xfId="934" xr:uid="{00000000-0005-0000-0000-0000B5620000}"/>
    <cellStyle name="RowTitles-Detail 2 2 2 10 2" xfId="2830" xr:uid="{00000000-0005-0000-0000-0000B6620000}"/>
    <cellStyle name="RowTitles-Detail 2 2 2 10 2 2" xfId="12471" xr:uid="{00000000-0005-0000-0000-0000B7620000}"/>
    <cellStyle name="RowTitles-Detail 2 2 2 10 2 2 2" xfId="22871" xr:uid="{00000000-0005-0000-0000-0000B8620000}"/>
    <cellStyle name="RowTitles-Detail 2 2 2 10 2 2 2 2" xfId="34408" xr:uid="{00000000-0005-0000-0000-0000B9620000}"/>
    <cellStyle name="RowTitles-Detail 2 2 2 10 2 2 3" xfId="31752" xr:uid="{00000000-0005-0000-0000-0000BA620000}"/>
    <cellStyle name="RowTitles-Detail 2 2 2 10 2 3" xfId="16118" xr:uid="{00000000-0005-0000-0000-0000BB620000}"/>
    <cellStyle name="RowTitles-Detail 2 2 2 10 2 3 2" xfId="28784" xr:uid="{00000000-0005-0000-0000-0000BC620000}"/>
    <cellStyle name="RowTitles-Detail 2 2 2 10 2 3 2 2" xfId="37571" xr:uid="{00000000-0005-0000-0000-0000BD620000}"/>
    <cellStyle name="RowTitles-Detail 2 2 2 10 2 4" xfId="7580" xr:uid="{00000000-0005-0000-0000-0000BE620000}"/>
    <cellStyle name="RowTitles-Detail 2 2 2 10 2 4 2" xfId="25362" xr:uid="{00000000-0005-0000-0000-0000BF620000}"/>
    <cellStyle name="RowTitles-Detail 2 2 2 10 2 5" xfId="25183" xr:uid="{00000000-0005-0000-0000-0000C0620000}"/>
    <cellStyle name="RowTitles-Detail 2 2 2 10 3" xfId="3712" xr:uid="{00000000-0005-0000-0000-0000C1620000}"/>
    <cellStyle name="RowTitles-Detail 2 2 2 10 3 2" xfId="13339" xr:uid="{00000000-0005-0000-0000-0000C2620000}"/>
    <cellStyle name="RowTitles-Detail 2 2 2 10 3 2 2" xfId="23704" xr:uid="{00000000-0005-0000-0000-0000C3620000}"/>
    <cellStyle name="RowTitles-Detail 2 2 2 10 3 2 2 2" xfId="35089" xr:uid="{00000000-0005-0000-0000-0000C4620000}"/>
    <cellStyle name="RowTitles-Detail 2 2 2 10 3 2 3" xfId="32470" xr:uid="{00000000-0005-0000-0000-0000C5620000}"/>
    <cellStyle name="RowTitles-Detail 2 2 2 10 3 3" xfId="16939" xr:uid="{00000000-0005-0000-0000-0000C6620000}"/>
    <cellStyle name="RowTitles-Detail 2 2 2 10 3 3 2" xfId="29605" xr:uid="{00000000-0005-0000-0000-0000C7620000}"/>
    <cellStyle name="RowTitles-Detail 2 2 2 10 3 3 2 2" xfId="38384" xr:uid="{00000000-0005-0000-0000-0000C8620000}"/>
    <cellStyle name="RowTitles-Detail 2 2 2 10 3 4" xfId="9903" xr:uid="{00000000-0005-0000-0000-0000C9620000}"/>
    <cellStyle name="RowTitles-Detail 2 2 2 10 3 4 2" xfId="20828" xr:uid="{00000000-0005-0000-0000-0000CA620000}"/>
    <cellStyle name="RowTitles-Detail 2 2 2 10 3 5" xfId="20104" xr:uid="{00000000-0005-0000-0000-0000CB620000}"/>
    <cellStyle name="RowTitles-Detail 2 2 2 10 4" xfId="10677" xr:uid="{00000000-0005-0000-0000-0000CC620000}"/>
    <cellStyle name="RowTitles-Detail 2 2 2 10 4 2" xfId="21155" xr:uid="{00000000-0005-0000-0000-0000CD620000}"/>
    <cellStyle name="RowTitles-Detail 2 2 2 10 4 2 2" xfId="33460" xr:uid="{00000000-0005-0000-0000-0000CE620000}"/>
    <cellStyle name="RowTitles-Detail 2 2 2 10 4 3" xfId="30581" xr:uid="{00000000-0005-0000-0000-0000CF620000}"/>
    <cellStyle name="RowTitles-Detail 2 2 2 10 5" xfId="14341" xr:uid="{00000000-0005-0000-0000-0000D0620000}"/>
    <cellStyle name="RowTitles-Detail 2 2 2 10 5 2" xfId="27039" xr:uid="{00000000-0005-0000-0000-0000D1620000}"/>
    <cellStyle name="RowTitles-Detail 2 2 2 10 5 2 2" xfId="35878" xr:uid="{00000000-0005-0000-0000-0000D2620000}"/>
    <cellStyle name="RowTitles-Detail 2 2 2 10 6" xfId="6034" xr:uid="{00000000-0005-0000-0000-0000D3620000}"/>
    <cellStyle name="RowTitles-Detail 2 2 2 10 6 2" xfId="26885" xr:uid="{00000000-0005-0000-0000-0000D4620000}"/>
    <cellStyle name="RowTitles-Detail 2 2 2 10 7" xfId="19898" xr:uid="{00000000-0005-0000-0000-0000D5620000}"/>
    <cellStyle name="RowTitles-Detail 2 2 2 11" xfId="2829" xr:uid="{00000000-0005-0000-0000-0000D6620000}"/>
    <cellStyle name="RowTitles-Detail 2 2 2 11 2" xfId="12470" xr:uid="{00000000-0005-0000-0000-0000D7620000}"/>
    <cellStyle name="RowTitles-Detail 2 2 2 11 2 2" xfId="22870" xr:uid="{00000000-0005-0000-0000-0000D8620000}"/>
    <cellStyle name="RowTitles-Detail 2 2 2 11 2 2 2" xfId="34407" xr:uid="{00000000-0005-0000-0000-0000D9620000}"/>
    <cellStyle name="RowTitles-Detail 2 2 2 11 2 3" xfId="31751" xr:uid="{00000000-0005-0000-0000-0000DA620000}"/>
    <cellStyle name="RowTitles-Detail 2 2 2 11 3" xfId="16117" xr:uid="{00000000-0005-0000-0000-0000DB620000}"/>
    <cellStyle name="RowTitles-Detail 2 2 2 11 3 2" xfId="28783" xr:uid="{00000000-0005-0000-0000-0000DC620000}"/>
    <cellStyle name="RowTitles-Detail 2 2 2 11 3 2 2" xfId="37570" xr:uid="{00000000-0005-0000-0000-0000DD620000}"/>
    <cellStyle name="RowTitles-Detail 2 2 2 11 4" xfId="6332" xr:uid="{00000000-0005-0000-0000-0000DE620000}"/>
    <cellStyle name="RowTitles-Detail 2 2 2 11 4 2" xfId="20296" xr:uid="{00000000-0005-0000-0000-0000DF620000}"/>
    <cellStyle name="RowTitles-Detail 2 2 2 11 5" xfId="19471" xr:uid="{00000000-0005-0000-0000-0000E0620000}"/>
    <cellStyle name="RowTitles-Detail 2 2 2 12" xfId="8950" xr:uid="{00000000-0005-0000-0000-0000E1620000}"/>
    <cellStyle name="RowTitles-Detail 2 2 2 12 2" xfId="24886" xr:uid="{00000000-0005-0000-0000-0000E2620000}"/>
    <cellStyle name="RowTitles-Detail 2 2 2 13" xfId="10303" xr:uid="{00000000-0005-0000-0000-0000E3620000}"/>
    <cellStyle name="RowTitles-Detail 2 2 2 13 2" xfId="19955" xr:uid="{00000000-0005-0000-0000-0000E4620000}"/>
    <cellStyle name="RowTitles-Detail 2 2 2 13 2 2" xfId="33269" xr:uid="{00000000-0005-0000-0000-0000E5620000}"/>
    <cellStyle name="RowTitles-Detail 2 2 2 2" xfId="344" xr:uid="{00000000-0005-0000-0000-0000E6620000}"/>
    <cellStyle name="RowTitles-Detail 2 2 2 2 10" xfId="2831" xr:uid="{00000000-0005-0000-0000-0000E7620000}"/>
    <cellStyle name="RowTitles-Detail 2 2 2 2 10 2" xfId="12472" xr:uid="{00000000-0005-0000-0000-0000E8620000}"/>
    <cellStyle name="RowTitles-Detail 2 2 2 2 10 2 2" xfId="22872" xr:uid="{00000000-0005-0000-0000-0000E9620000}"/>
    <cellStyle name="RowTitles-Detail 2 2 2 2 10 2 2 2" xfId="34409" xr:uid="{00000000-0005-0000-0000-0000EA620000}"/>
    <cellStyle name="RowTitles-Detail 2 2 2 2 10 2 3" xfId="31753" xr:uid="{00000000-0005-0000-0000-0000EB620000}"/>
    <cellStyle name="RowTitles-Detail 2 2 2 2 10 3" xfId="16119" xr:uid="{00000000-0005-0000-0000-0000EC620000}"/>
    <cellStyle name="RowTitles-Detail 2 2 2 2 10 3 2" xfId="28785" xr:uid="{00000000-0005-0000-0000-0000ED620000}"/>
    <cellStyle name="RowTitles-Detail 2 2 2 2 10 3 2 2" xfId="37572" xr:uid="{00000000-0005-0000-0000-0000EE620000}"/>
    <cellStyle name="RowTitles-Detail 2 2 2 2 10 4" xfId="6333" xr:uid="{00000000-0005-0000-0000-0000EF620000}"/>
    <cellStyle name="RowTitles-Detail 2 2 2 2 10 4 2" xfId="19440" xr:uid="{00000000-0005-0000-0000-0000F0620000}"/>
    <cellStyle name="RowTitles-Detail 2 2 2 2 10 5" xfId="18791" xr:uid="{00000000-0005-0000-0000-0000F1620000}"/>
    <cellStyle name="RowTitles-Detail 2 2 2 2 11" xfId="8032" xr:uid="{00000000-0005-0000-0000-0000F2620000}"/>
    <cellStyle name="RowTitles-Detail 2 2 2 2 11 2" xfId="19276" xr:uid="{00000000-0005-0000-0000-0000F3620000}"/>
    <cellStyle name="RowTitles-Detail 2 2 2 2 12" xfId="10731" xr:uid="{00000000-0005-0000-0000-0000F4620000}"/>
    <cellStyle name="RowTitles-Detail 2 2 2 2 12 2" xfId="20474" xr:uid="{00000000-0005-0000-0000-0000F5620000}"/>
    <cellStyle name="RowTitles-Detail 2 2 2 2 12 2 2" xfId="33298" xr:uid="{00000000-0005-0000-0000-0000F6620000}"/>
    <cellStyle name="RowTitles-Detail 2 2 2 2 2" xfId="438" xr:uid="{00000000-0005-0000-0000-0000F7620000}"/>
    <cellStyle name="RowTitles-Detail 2 2 2 2 2 2" xfId="794" xr:uid="{00000000-0005-0000-0000-0000F8620000}"/>
    <cellStyle name="RowTitles-Detail 2 2 2 2 2 2 2" xfId="2833" xr:uid="{00000000-0005-0000-0000-0000F9620000}"/>
    <cellStyle name="RowTitles-Detail 2 2 2 2 2 2 2 2" xfId="12474" xr:uid="{00000000-0005-0000-0000-0000FA620000}"/>
    <cellStyle name="RowTitles-Detail 2 2 2 2 2 2 2 2 2" xfId="22874" xr:uid="{00000000-0005-0000-0000-0000FB620000}"/>
    <cellStyle name="RowTitles-Detail 2 2 2 2 2 2 2 2 2 2" xfId="34411" xr:uid="{00000000-0005-0000-0000-0000FC620000}"/>
    <cellStyle name="RowTitles-Detail 2 2 2 2 2 2 2 2 3" xfId="31755" xr:uid="{00000000-0005-0000-0000-0000FD620000}"/>
    <cellStyle name="RowTitles-Detail 2 2 2 2 2 2 2 3" xfId="16121" xr:uid="{00000000-0005-0000-0000-0000FE620000}"/>
    <cellStyle name="RowTitles-Detail 2 2 2 2 2 2 2 3 2" xfId="28787" xr:uid="{00000000-0005-0000-0000-0000FF620000}"/>
    <cellStyle name="RowTitles-Detail 2 2 2 2 2 2 2 3 2 2" xfId="37574" xr:uid="{00000000-0005-0000-0000-000000630000}"/>
    <cellStyle name="RowTitles-Detail 2 2 2 2 2 2 2 4" xfId="6917" xr:uid="{00000000-0005-0000-0000-000001630000}"/>
    <cellStyle name="RowTitles-Detail 2 2 2 2 2 2 2 4 2" xfId="17932" xr:uid="{00000000-0005-0000-0000-000002630000}"/>
    <cellStyle name="RowTitles-Detail 2 2 2 2 2 2 2 5" xfId="26434" xr:uid="{00000000-0005-0000-0000-000003630000}"/>
    <cellStyle name="RowTitles-Detail 2 2 2 2 2 2 3" xfId="3575" xr:uid="{00000000-0005-0000-0000-000004630000}"/>
    <cellStyle name="RowTitles-Detail 2 2 2 2 2 2 3 2" xfId="13206" xr:uid="{00000000-0005-0000-0000-000005630000}"/>
    <cellStyle name="RowTitles-Detail 2 2 2 2 2 2 3 2 2" xfId="23573" xr:uid="{00000000-0005-0000-0000-000006630000}"/>
    <cellStyle name="RowTitles-Detail 2 2 2 2 2 2 3 2 2 2" xfId="35003" xr:uid="{00000000-0005-0000-0000-000007630000}"/>
    <cellStyle name="RowTitles-Detail 2 2 2 2 2 2 3 2 3" xfId="32371" xr:uid="{00000000-0005-0000-0000-000008630000}"/>
    <cellStyle name="RowTitles-Detail 2 2 2 2 2 2 3 3" xfId="16815" xr:uid="{00000000-0005-0000-0000-000009630000}"/>
    <cellStyle name="RowTitles-Detail 2 2 2 2 2 2 3 3 2" xfId="29481" xr:uid="{00000000-0005-0000-0000-00000A630000}"/>
    <cellStyle name="RowTitles-Detail 2 2 2 2 2 2 3 3 2 2" xfId="38261" xr:uid="{00000000-0005-0000-0000-00000B630000}"/>
    <cellStyle name="RowTitles-Detail 2 2 2 2 2 2 3 4" xfId="8424" xr:uid="{00000000-0005-0000-0000-00000C630000}"/>
    <cellStyle name="RowTitles-Detail 2 2 2 2 2 2 3 4 2" xfId="19179" xr:uid="{00000000-0005-0000-0000-00000D630000}"/>
    <cellStyle name="RowTitles-Detail 2 2 2 2 2 2 3 5" xfId="26222" xr:uid="{00000000-0005-0000-0000-00000E630000}"/>
    <cellStyle name="RowTitles-Detail 2 2 2 2 2 2 4" xfId="9218" xr:uid="{00000000-0005-0000-0000-00000F630000}"/>
    <cellStyle name="RowTitles-Detail 2 2 2 2 2 2 4 2" xfId="25752" xr:uid="{00000000-0005-0000-0000-000010630000}"/>
    <cellStyle name="RowTitles-Detail 2 2 2 2 2 2 5" xfId="10173" xr:uid="{00000000-0005-0000-0000-000011630000}"/>
    <cellStyle name="RowTitles-Detail 2 2 2 2 2 2 5 2" xfId="18571" xr:uid="{00000000-0005-0000-0000-000012630000}"/>
    <cellStyle name="RowTitles-Detail 2 2 2 2 2 2 5 2 2" xfId="33189" xr:uid="{00000000-0005-0000-0000-000013630000}"/>
    <cellStyle name="RowTitles-Detail 2 2 2 2 2 3" xfId="1073" xr:uid="{00000000-0005-0000-0000-000014630000}"/>
    <cellStyle name="RowTitles-Detail 2 2 2 2 2 3 2" xfId="2834" xr:uid="{00000000-0005-0000-0000-000015630000}"/>
    <cellStyle name="RowTitles-Detail 2 2 2 2 2 3 2 2" xfId="12475" xr:uid="{00000000-0005-0000-0000-000016630000}"/>
    <cellStyle name="RowTitles-Detail 2 2 2 2 2 3 2 2 2" xfId="22875" xr:uid="{00000000-0005-0000-0000-000017630000}"/>
    <cellStyle name="RowTitles-Detail 2 2 2 2 2 3 2 2 2 2" xfId="34412" xr:uid="{00000000-0005-0000-0000-000018630000}"/>
    <cellStyle name="RowTitles-Detail 2 2 2 2 2 3 2 2 3" xfId="31756" xr:uid="{00000000-0005-0000-0000-000019630000}"/>
    <cellStyle name="RowTitles-Detail 2 2 2 2 2 3 2 3" xfId="16122" xr:uid="{00000000-0005-0000-0000-00001A630000}"/>
    <cellStyle name="RowTitles-Detail 2 2 2 2 2 3 2 3 2" xfId="28788" xr:uid="{00000000-0005-0000-0000-00001B630000}"/>
    <cellStyle name="RowTitles-Detail 2 2 2 2 2 3 2 3 2 2" xfId="37575" xr:uid="{00000000-0005-0000-0000-00001C630000}"/>
    <cellStyle name="RowTitles-Detail 2 2 2 2 2 3 2 4" xfId="7137" xr:uid="{00000000-0005-0000-0000-00001D630000}"/>
    <cellStyle name="RowTitles-Detail 2 2 2 2 2 3 2 4 2" xfId="26548" xr:uid="{00000000-0005-0000-0000-00001E630000}"/>
    <cellStyle name="RowTitles-Detail 2 2 2 2 2 3 2 5" xfId="20546" xr:uid="{00000000-0005-0000-0000-00001F630000}"/>
    <cellStyle name="RowTitles-Detail 2 2 2 2 2 3 3" xfId="3851" xr:uid="{00000000-0005-0000-0000-000020630000}"/>
    <cellStyle name="RowTitles-Detail 2 2 2 2 2 3 3 2" xfId="13477" xr:uid="{00000000-0005-0000-0000-000021630000}"/>
    <cellStyle name="RowTitles-Detail 2 2 2 2 2 3 3 2 2" xfId="23838" xr:uid="{00000000-0005-0000-0000-000022630000}"/>
    <cellStyle name="RowTitles-Detail 2 2 2 2 2 3 3 2 2 2" xfId="35168" xr:uid="{00000000-0005-0000-0000-000023630000}"/>
    <cellStyle name="RowTitles-Detail 2 2 2 2 2 3 3 2 3" xfId="32564" xr:uid="{00000000-0005-0000-0000-000024630000}"/>
    <cellStyle name="RowTitles-Detail 2 2 2 2 2 3 3 3" xfId="17070" xr:uid="{00000000-0005-0000-0000-000025630000}"/>
    <cellStyle name="RowTitles-Detail 2 2 2 2 2 3 3 3 2" xfId="29736" xr:uid="{00000000-0005-0000-0000-000026630000}"/>
    <cellStyle name="RowTitles-Detail 2 2 2 2 2 3 3 3 2 2" xfId="38514" xr:uid="{00000000-0005-0000-0000-000027630000}"/>
    <cellStyle name="RowTitles-Detail 2 2 2 2 2 3 3 4" xfId="8645" xr:uid="{00000000-0005-0000-0000-000028630000}"/>
    <cellStyle name="RowTitles-Detail 2 2 2 2 2 3 3 4 2" xfId="26044" xr:uid="{00000000-0005-0000-0000-000029630000}"/>
    <cellStyle name="RowTitles-Detail 2 2 2 2 2 3 3 5" xfId="20153" xr:uid="{00000000-0005-0000-0000-00002A630000}"/>
    <cellStyle name="RowTitles-Detail 2 2 2 2 2 3 4" xfId="9441" xr:uid="{00000000-0005-0000-0000-00002B630000}"/>
    <cellStyle name="RowTitles-Detail 2 2 2 2 2 3 4 2" xfId="19817" xr:uid="{00000000-0005-0000-0000-00002C630000}"/>
    <cellStyle name="RowTitles-Detail 2 2 2 2 2 3 5" xfId="10789" xr:uid="{00000000-0005-0000-0000-00002D630000}"/>
    <cellStyle name="RowTitles-Detail 2 2 2 2 2 3 5 2" xfId="21253" xr:uid="{00000000-0005-0000-0000-00002E630000}"/>
    <cellStyle name="RowTitles-Detail 2 2 2 2 2 3 5 2 2" xfId="33509" xr:uid="{00000000-0005-0000-0000-00002F630000}"/>
    <cellStyle name="RowTitles-Detail 2 2 2 2 2 3 5 3" xfId="30643" xr:uid="{00000000-0005-0000-0000-000030630000}"/>
    <cellStyle name="RowTitles-Detail 2 2 2 2 2 3 6" xfId="14474" xr:uid="{00000000-0005-0000-0000-000031630000}"/>
    <cellStyle name="RowTitles-Detail 2 2 2 2 2 3 6 2" xfId="27167" xr:uid="{00000000-0005-0000-0000-000032630000}"/>
    <cellStyle name="RowTitles-Detail 2 2 2 2 2 3 6 2 2" xfId="36003" xr:uid="{00000000-0005-0000-0000-000033630000}"/>
    <cellStyle name="RowTitles-Detail 2 2 2 2 2 3 7" xfId="5596" xr:uid="{00000000-0005-0000-0000-000034630000}"/>
    <cellStyle name="RowTitles-Detail 2 2 2 2 2 3 7 2" xfId="18019" xr:uid="{00000000-0005-0000-0000-000035630000}"/>
    <cellStyle name="RowTitles-Detail 2 2 2 2 2 3 8" xfId="20116" xr:uid="{00000000-0005-0000-0000-000036630000}"/>
    <cellStyle name="RowTitles-Detail 2 2 2 2 2 4" xfId="1306" xr:uid="{00000000-0005-0000-0000-000037630000}"/>
    <cellStyle name="RowTitles-Detail 2 2 2 2 2 4 2" xfId="2835" xr:uid="{00000000-0005-0000-0000-000038630000}"/>
    <cellStyle name="RowTitles-Detail 2 2 2 2 2 4 2 2" xfId="12476" xr:uid="{00000000-0005-0000-0000-000039630000}"/>
    <cellStyle name="RowTitles-Detail 2 2 2 2 2 4 2 2 2" xfId="22876" xr:uid="{00000000-0005-0000-0000-00003A630000}"/>
    <cellStyle name="RowTitles-Detail 2 2 2 2 2 4 2 2 2 2" xfId="34413" xr:uid="{00000000-0005-0000-0000-00003B630000}"/>
    <cellStyle name="RowTitles-Detail 2 2 2 2 2 4 2 2 3" xfId="31757" xr:uid="{00000000-0005-0000-0000-00003C630000}"/>
    <cellStyle name="RowTitles-Detail 2 2 2 2 2 4 2 3" xfId="16123" xr:uid="{00000000-0005-0000-0000-00003D630000}"/>
    <cellStyle name="RowTitles-Detail 2 2 2 2 2 4 2 3 2" xfId="28789" xr:uid="{00000000-0005-0000-0000-00003E630000}"/>
    <cellStyle name="RowTitles-Detail 2 2 2 2 2 4 2 3 2 2" xfId="37576" xr:uid="{00000000-0005-0000-0000-00003F630000}"/>
    <cellStyle name="RowTitles-Detail 2 2 2 2 2 4 2 4" xfId="7581" xr:uid="{00000000-0005-0000-0000-000040630000}"/>
    <cellStyle name="RowTitles-Detail 2 2 2 2 2 4 2 4 2" xfId="19760" xr:uid="{00000000-0005-0000-0000-000041630000}"/>
    <cellStyle name="RowTitles-Detail 2 2 2 2 2 4 2 5" xfId="25113" xr:uid="{00000000-0005-0000-0000-000042630000}"/>
    <cellStyle name="RowTitles-Detail 2 2 2 2 2 4 3" xfId="4084" xr:uid="{00000000-0005-0000-0000-000043630000}"/>
    <cellStyle name="RowTitles-Detail 2 2 2 2 2 4 3 2" xfId="13706" xr:uid="{00000000-0005-0000-0000-000044630000}"/>
    <cellStyle name="RowTitles-Detail 2 2 2 2 2 4 3 2 2" xfId="24058" xr:uid="{00000000-0005-0000-0000-000045630000}"/>
    <cellStyle name="RowTitles-Detail 2 2 2 2 2 4 3 2 2 2" xfId="35317" xr:uid="{00000000-0005-0000-0000-000046630000}"/>
    <cellStyle name="RowTitles-Detail 2 2 2 2 2 4 3 2 3" xfId="32736" xr:uid="{00000000-0005-0000-0000-000047630000}"/>
    <cellStyle name="RowTitles-Detail 2 2 2 2 2 4 3 3" xfId="17283" xr:uid="{00000000-0005-0000-0000-000048630000}"/>
    <cellStyle name="RowTitles-Detail 2 2 2 2 2 4 3 3 2" xfId="29949" xr:uid="{00000000-0005-0000-0000-000049630000}"/>
    <cellStyle name="RowTitles-Detail 2 2 2 2 2 4 3 3 2 2" xfId="38726" xr:uid="{00000000-0005-0000-0000-00004A630000}"/>
    <cellStyle name="RowTitles-Detail 2 2 2 2 2 4 3 4" xfId="9904" xr:uid="{00000000-0005-0000-0000-00004B630000}"/>
    <cellStyle name="RowTitles-Detail 2 2 2 2 2 4 3 4 2" xfId="7770" xr:uid="{00000000-0005-0000-0000-00004C630000}"/>
    <cellStyle name="RowTitles-Detail 2 2 2 2 2 4 3 5" xfId="20384" xr:uid="{00000000-0005-0000-0000-00004D630000}"/>
    <cellStyle name="RowTitles-Detail 2 2 2 2 2 4 4" xfId="10977" xr:uid="{00000000-0005-0000-0000-00004E630000}"/>
    <cellStyle name="RowTitles-Detail 2 2 2 2 2 4 4 2" xfId="21416" xr:uid="{00000000-0005-0000-0000-00004F630000}"/>
    <cellStyle name="RowTitles-Detail 2 2 2 2 2 4 4 2 2" xfId="33602" xr:uid="{00000000-0005-0000-0000-000050630000}"/>
    <cellStyle name="RowTitles-Detail 2 2 2 2 2 4 4 3" xfId="30751" xr:uid="{00000000-0005-0000-0000-000051630000}"/>
    <cellStyle name="RowTitles-Detail 2 2 2 2 2 4 5" xfId="14684" xr:uid="{00000000-0005-0000-0000-000052630000}"/>
    <cellStyle name="RowTitles-Detail 2 2 2 2 2 4 5 2" xfId="27369" xr:uid="{00000000-0005-0000-0000-000053630000}"/>
    <cellStyle name="RowTitles-Detail 2 2 2 2 2 4 5 2 2" xfId="36197" xr:uid="{00000000-0005-0000-0000-000054630000}"/>
    <cellStyle name="RowTitles-Detail 2 2 2 2 2 4 6" xfId="6035" xr:uid="{00000000-0005-0000-0000-000055630000}"/>
    <cellStyle name="RowTitles-Detail 2 2 2 2 2 4 6 2" xfId="5653" xr:uid="{00000000-0005-0000-0000-000056630000}"/>
    <cellStyle name="RowTitles-Detail 2 2 2 2 2 4 7" xfId="25482" xr:uid="{00000000-0005-0000-0000-000057630000}"/>
    <cellStyle name="RowTitles-Detail 2 2 2 2 2 5" xfId="1522" xr:uid="{00000000-0005-0000-0000-000058630000}"/>
    <cellStyle name="RowTitles-Detail 2 2 2 2 2 5 2" xfId="2836" xr:uid="{00000000-0005-0000-0000-000059630000}"/>
    <cellStyle name="RowTitles-Detail 2 2 2 2 2 5 2 2" xfId="12477" xr:uid="{00000000-0005-0000-0000-00005A630000}"/>
    <cellStyle name="RowTitles-Detail 2 2 2 2 2 5 2 2 2" xfId="22877" xr:uid="{00000000-0005-0000-0000-00005B630000}"/>
    <cellStyle name="RowTitles-Detail 2 2 2 2 2 5 2 2 2 2" xfId="34414" xr:uid="{00000000-0005-0000-0000-00005C630000}"/>
    <cellStyle name="RowTitles-Detail 2 2 2 2 2 5 2 2 3" xfId="31758" xr:uid="{00000000-0005-0000-0000-00005D630000}"/>
    <cellStyle name="RowTitles-Detail 2 2 2 2 2 5 2 3" xfId="16124" xr:uid="{00000000-0005-0000-0000-00005E630000}"/>
    <cellStyle name="RowTitles-Detail 2 2 2 2 2 5 2 3 2" xfId="28790" xr:uid="{00000000-0005-0000-0000-00005F630000}"/>
    <cellStyle name="RowTitles-Detail 2 2 2 2 2 5 2 3 2 2" xfId="37577" xr:uid="{00000000-0005-0000-0000-000060630000}"/>
    <cellStyle name="RowTitles-Detail 2 2 2 2 2 5 2 4" xfId="7582" xr:uid="{00000000-0005-0000-0000-000061630000}"/>
    <cellStyle name="RowTitles-Detail 2 2 2 2 2 5 2 4 2" xfId="25750" xr:uid="{00000000-0005-0000-0000-000062630000}"/>
    <cellStyle name="RowTitles-Detail 2 2 2 2 2 5 2 5" xfId="19173" xr:uid="{00000000-0005-0000-0000-000063630000}"/>
    <cellStyle name="RowTitles-Detail 2 2 2 2 2 5 3" xfId="4300" xr:uid="{00000000-0005-0000-0000-000064630000}"/>
    <cellStyle name="RowTitles-Detail 2 2 2 2 2 5 3 2" xfId="13922" xr:uid="{00000000-0005-0000-0000-000065630000}"/>
    <cellStyle name="RowTitles-Detail 2 2 2 2 2 5 3 2 2" xfId="24263" xr:uid="{00000000-0005-0000-0000-000066630000}"/>
    <cellStyle name="RowTitles-Detail 2 2 2 2 2 5 3 2 2 2" xfId="35457" xr:uid="{00000000-0005-0000-0000-000067630000}"/>
    <cellStyle name="RowTitles-Detail 2 2 2 2 2 5 3 2 3" xfId="32897" xr:uid="{00000000-0005-0000-0000-000068630000}"/>
    <cellStyle name="RowTitles-Detail 2 2 2 2 2 5 3 3" xfId="17481" xr:uid="{00000000-0005-0000-0000-000069630000}"/>
    <cellStyle name="RowTitles-Detail 2 2 2 2 2 5 3 3 2" xfId="30147" xr:uid="{00000000-0005-0000-0000-00006A630000}"/>
    <cellStyle name="RowTitles-Detail 2 2 2 2 2 5 3 3 2 2" xfId="38924" xr:uid="{00000000-0005-0000-0000-00006B630000}"/>
    <cellStyle name="RowTitles-Detail 2 2 2 2 2 5 3 4" xfId="9905" xr:uid="{00000000-0005-0000-0000-00006C630000}"/>
    <cellStyle name="RowTitles-Detail 2 2 2 2 2 5 3 4 2" xfId="19218" xr:uid="{00000000-0005-0000-0000-00006D630000}"/>
    <cellStyle name="RowTitles-Detail 2 2 2 2 2 5 3 5" xfId="24622" xr:uid="{00000000-0005-0000-0000-00006E630000}"/>
    <cellStyle name="RowTitles-Detail 2 2 2 2 2 5 4" xfId="11193" xr:uid="{00000000-0005-0000-0000-00006F630000}"/>
    <cellStyle name="RowTitles-Detail 2 2 2 2 2 5 4 2" xfId="21624" xr:uid="{00000000-0005-0000-0000-000070630000}"/>
    <cellStyle name="RowTitles-Detail 2 2 2 2 2 5 4 2 2" xfId="33742" xr:uid="{00000000-0005-0000-0000-000071630000}"/>
    <cellStyle name="RowTitles-Detail 2 2 2 2 2 5 4 3" xfId="30912" xr:uid="{00000000-0005-0000-0000-000072630000}"/>
    <cellStyle name="RowTitles-Detail 2 2 2 2 2 5 5" xfId="14900" xr:uid="{00000000-0005-0000-0000-000073630000}"/>
    <cellStyle name="RowTitles-Detail 2 2 2 2 2 5 5 2" xfId="27576" xr:uid="{00000000-0005-0000-0000-000074630000}"/>
    <cellStyle name="RowTitles-Detail 2 2 2 2 2 5 5 2 2" xfId="36395" xr:uid="{00000000-0005-0000-0000-000075630000}"/>
    <cellStyle name="RowTitles-Detail 2 2 2 2 2 5 6" xfId="6036" xr:uid="{00000000-0005-0000-0000-000076630000}"/>
    <cellStyle name="RowTitles-Detail 2 2 2 2 2 5 6 2" xfId="19044" xr:uid="{00000000-0005-0000-0000-000077630000}"/>
    <cellStyle name="RowTitles-Detail 2 2 2 2 2 5 7" xfId="25460" xr:uid="{00000000-0005-0000-0000-000078630000}"/>
    <cellStyle name="RowTitles-Detail 2 2 2 2 2 6" xfId="1724" xr:uid="{00000000-0005-0000-0000-000079630000}"/>
    <cellStyle name="RowTitles-Detail 2 2 2 2 2 6 2" xfId="2837" xr:uid="{00000000-0005-0000-0000-00007A630000}"/>
    <cellStyle name="RowTitles-Detail 2 2 2 2 2 6 2 2" xfId="12478" xr:uid="{00000000-0005-0000-0000-00007B630000}"/>
    <cellStyle name="RowTitles-Detail 2 2 2 2 2 6 2 2 2" xfId="22878" xr:uid="{00000000-0005-0000-0000-00007C630000}"/>
    <cellStyle name="RowTitles-Detail 2 2 2 2 2 6 2 2 2 2" xfId="34415" xr:uid="{00000000-0005-0000-0000-00007D630000}"/>
    <cellStyle name="RowTitles-Detail 2 2 2 2 2 6 2 2 3" xfId="31759" xr:uid="{00000000-0005-0000-0000-00007E630000}"/>
    <cellStyle name="RowTitles-Detail 2 2 2 2 2 6 2 3" xfId="16125" xr:uid="{00000000-0005-0000-0000-00007F630000}"/>
    <cellStyle name="RowTitles-Detail 2 2 2 2 2 6 2 3 2" xfId="28791" xr:uid="{00000000-0005-0000-0000-000080630000}"/>
    <cellStyle name="RowTitles-Detail 2 2 2 2 2 6 2 3 2 2" xfId="37578" xr:uid="{00000000-0005-0000-0000-000081630000}"/>
    <cellStyle name="RowTitles-Detail 2 2 2 2 2 6 2 4" xfId="7583" xr:uid="{00000000-0005-0000-0000-000082630000}"/>
    <cellStyle name="RowTitles-Detail 2 2 2 2 2 6 2 4 2" xfId="20060" xr:uid="{00000000-0005-0000-0000-000083630000}"/>
    <cellStyle name="RowTitles-Detail 2 2 2 2 2 6 2 5" xfId="19589" xr:uid="{00000000-0005-0000-0000-000084630000}"/>
    <cellStyle name="RowTitles-Detail 2 2 2 2 2 6 3" xfId="4502" xr:uid="{00000000-0005-0000-0000-000085630000}"/>
    <cellStyle name="RowTitles-Detail 2 2 2 2 2 6 3 2" xfId="14124" xr:uid="{00000000-0005-0000-0000-000086630000}"/>
    <cellStyle name="RowTitles-Detail 2 2 2 2 2 6 3 2 2" xfId="24456" xr:uid="{00000000-0005-0000-0000-000087630000}"/>
    <cellStyle name="RowTitles-Detail 2 2 2 2 2 6 3 2 2 2" xfId="35588" xr:uid="{00000000-0005-0000-0000-000088630000}"/>
    <cellStyle name="RowTitles-Detail 2 2 2 2 2 6 3 2 3" xfId="33049" xr:uid="{00000000-0005-0000-0000-000089630000}"/>
    <cellStyle name="RowTitles-Detail 2 2 2 2 2 6 3 3" xfId="17668" xr:uid="{00000000-0005-0000-0000-00008A630000}"/>
    <cellStyle name="RowTitles-Detail 2 2 2 2 2 6 3 3 2" xfId="30334" xr:uid="{00000000-0005-0000-0000-00008B630000}"/>
    <cellStyle name="RowTitles-Detail 2 2 2 2 2 6 3 3 2 2" xfId="39111" xr:uid="{00000000-0005-0000-0000-00008C630000}"/>
    <cellStyle name="RowTitles-Detail 2 2 2 2 2 6 3 4" xfId="9906" xr:uid="{00000000-0005-0000-0000-00008D630000}"/>
    <cellStyle name="RowTitles-Detail 2 2 2 2 2 6 3 4 2" xfId="4900" xr:uid="{00000000-0005-0000-0000-00008E630000}"/>
    <cellStyle name="RowTitles-Detail 2 2 2 2 2 6 3 5" xfId="25621" xr:uid="{00000000-0005-0000-0000-00008F630000}"/>
    <cellStyle name="RowTitles-Detail 2 2 2 2 2 6 4" xfId="11395" xr:uid="{00000000-0005-0000-0000-000090630000}"/>
    <cellStyle name="RowTitles-Detail 2 2 2 2 2 6 4 2" xfId="21820" xr:uid="{00000000-0005-0000-0000-000091630000}"/>
    <cellStyle name="RowTitles-Detail 2 2 2 2 2 6 4 2 2" xfId="33873" xr:uid="{00000000-0005-0000-0000-000092630000}"/>
    <cellStyle name="RowTitles-Detail 2 2 2 2 2 6 4 3" xfId="31064" xr:uid="{00000000-0005-0000-0000-000093630000}"/>
    <cellStyle name="RowTitles-Detail 2 2 2 2 2 6 5" xfId="15102" xr:uid="{00000000-0005-0000-0000-000094630000}"/>
    <cellStyle name="RowTitles-Detail 2 2 2 2 2 6 5 2" xfId="27771" xr:uid="{00000000-0005-0000-0000-000095630000}"/>
    <cellStyle name="RowTitles-Detail 2 2 2 2 2 6 5 2 2" xfId="36582" xr:uid="{00000000-0005-0000-0000-000096630000}"/>
    <cellStyle name="RowTitles-Detail 2 2 2 2 2 6 6" xfId="6037" xr:uid="{00000000-0005-0000-0000-000097630000}"/>
    <cellStyle name="RowTitles-Detail 2 2 2 2 2 6 6 2" xfId="26357" xr:uid="{00000000-0005-0000-0000-000098630000}"/>
    <cellStyle name="RowTitles-Detail 2 2 2 2 2 6 7" xfId="24590" xr:uid="{00000000-0005-0000-0000-000099630000}"/>
    <cellStyle name="RowTitles-Detail 2 2 2 2 2 7" xfId="2832" xr:uid="{00000000-0005-0000-0000-00009A630000}"/>
    <cellStyle name="RowTitles-Detail 2 2 2 2 2 7 2" xfId="12473" xr:uid="{00000000-0005-0000-0000-00009B630000}"/>
    <cellStyle name="RowTitles-Detail 2 2 2 2 2 7 2 2" xfId="22873" xr:uid="{00000000-0005-0000-0000-00009C630000}"/>
    <cellStyle name="RowTitles-Detail 2 2 2 2 2 7 2 2 2" xfId="34410" xr:uid="{00000000-0005-0000-0000-00009D630000}"/>
    <cellStyle name="RowTitles-Detail 2 2 2 2 2 7 2 3" xfId="31754" xr:uid="{00000000-0005-0000-0000-00009E630000}"/>
    <cellStyle name="RowTitles-Detail 2 2 2 2 2 7 3" xfId="16120" xr:uid="{00000000-0005-0000-0000-00009F630000}"/>
    <cellStyle name="RowTitles-Detail 2 2 2 2 2 7 3 2" xfId="28786" xr:uid="{00000000-0005-0000-0000-0000A0630000}"/>
    <cellStyle name="RowTitles-Detail 2 2 2 2 2 7 3 2 2" xfId="37573" xr:uid="{00000000-0005-0000-0000-0000A1630000}"/>
    <cellStyle name="RowTitles-Detail 2 2 2 2 2 7 4" xfId="6479" xr:uid="{00000000-0005-0000-0000-0000A2630000}"/>
    <cellStyle name="RowTitles-Detail 2 2 2 2 2 7 4 2" xfId="19818" xr:uid="{00000000-0005-0000-0000-0000A3630000}"/>
    <cellStyle name="RowTitles-Detail 2 2 2 2 2 7 5" xfId="18874" xr:uid="{00000000-0005-0000-0000-0000A4630000}"/>
    <cellStyle name="RowTitles-Detail 2 2 2 2 2 8" xfId="8872" xr:uid="{00000000-0005-0000-0000-0000A5630000}"/>
    <cellStyle name="RowTitles-Detail 2 2 2 2 2 8 2" xfId="19683" xr:uid="{00000000-0005-0000-0000-0000A6630000}"/>
    <cellStyle name="RowTitles-Detail 2 2 2 2 2 9" xfId="10821" xr:uid="{00000000-0005-0000-0000-0000A7630000}"/>
    <cellStyle name="RowTitles-Detail 2 2 2 2 2 9 2" xfId="20738" xr:uid="{00000000-0005-0000-0000-0000A8630000}"/>
    <cellStyle name="RowTitles-Detail 2 2 2 2 2 9 2 2" xfId="33315" xr:uid="{00000000-0005-0000-0000-0000A9630000}"/>
    <cellStyle name="RowTitles-Detail 2 2 2 2 2_STUD aligned by INSTIT" xfId="5042" xr:uid="{00000000-0005-0000-0000-0000AA630000}"/>
    <cellStyle name="RowTitles-Detail 2 2 2 2 3" xfId="501" xr:uid="{00000000-0005-0000-0000-0000AB630000}"/>
    <cellStyle name="RowTitles-Detail 2 2 2 2 3 2" xfId="857" xr:uid="{00000000-0005-0000-0000-0000AC630000}"/>
    <cellStyle name="RowTitles-Detail 2 2 2 2 3 2 2" xfId="2839" xr:uid="{00000000-0005-0000-0000-0000AD630000}"/>
    <cellStyle name="RowTitles-Detail 2 2 2 2 3 2 2 2" xfId="12480" xr:uid="{00000000-0005-0000-0000-0000AE630000}"/>
    <cellStyle name="RowTitles-Detail 2 2 2 2 3 2 2 2 2" xfId="22880" xr:uid="{00000000-0005-0000-0000-0000AF630000}"/>
    <cellStyle name="RowTitles-Detail 2 2 2 2 3 2 2 2 2 2" xfId="34417" xr:uid="{00000000-0005-0000-0000-0000B0630000}"/>
    <cellStyle name="RowTitles-Detail 2 2 2 2 3 2 2 2 3" xfId="31761" xr:uid="{00000000-0005-0000-0000-0000B1630000}"/>
    <cellStyle name="RowTitles-Detail 2 2 2 2 3 2 2 3" xfId="16127" xr:uid="{00000000-0005-0000-0000-0000B2630000}"/>
    <cellStyle name="RowTitles-Detail 2 2 2 2 3 2 2 3 2" xfId="28793" xr:uid="{00000000-0005-0000-0000-0000B3630000}"/>
    <cellStyle name="RowTitles-Detail 2 2 2 2 3 2 2 3 2 2" xfId="37580" xr:uid="{00000000-0005-0000-0000-0000B4630000}"/>
    <cellStyle name="RowTitles-Detail 2 2 2 2 3 2 2 4" xfId="6799" xr:uid="{00000000-0005-0000-0000-0000B5630000}"/>
    <cellStyle name="RowTitles-Detail 2 2 2 2 3 2 2 4 2" xfId="19050" xr:uid="{00000000-0005-0000-0000-0000B6630000}"/>
    <cellStyle name="RowTitles-Detail 2 2 2 2 3 2 2 5" xfId="24667" xr:uid="{00000000-0005-0000-0000-0000B7630000}"/>
    <cellStyle name="RowTitles-Detail 2 2 2 2 3 2 3" xfId="3638" xr:uid="{00000000-0005-0000-0000-0000B8630000}"/>
    <cellStyle name="RowTitles-Detail 2 2 2 2 3 2 3 2" xfId="13265" xr:uid="{00000000-0005-0000-0000-0000B9630000}"/>
    <cellStyle name="RowTitles-Detail 2 2 2 2 3 2 3 2 2" xfId="23631" xr:uid="{00000000-0005-0000-0000-0000BA630000}"/>
    <cellStyle name="RowTitles-Detail 2 2 2 2 3 2 3 2 2 2" xfId="35039" xr:uid="{00000000-0005-0000-0000-0000BB630000}"/>
    <cellStyle name="RowTitles-Detail 2 2 2 2 3 2 3 2 3" xfId="32413" xr:uid="{00000000-0005-0000-0000-0000BC630000}"/>
    <cellStyle name="RowTitles-Detail 2 2 2 2 3 2 3 3" xfId="16871" xr:uid="{00000000-0005-0000-0000-0000BD630000}"/>
    <cellStyle name="RowTitles-Detail 2 2 2 2 3 2 3 3 2" xfId="29537" xr:uid="{00000000-0005-0000-0000-0000BE630000}"/>
    <cellStyle name="RowTitles-Detail 2 2 2 2 3 2 3 3 2 2" xfId="38316" xr:uid="{00000000-0005-0000-0000-0000BF630000}"/>
    <cellStyle name="RowTitles-Detail 2 2 2 2 3 2 3 4" xfId="8305" xr:uid="{00000000-0005-0000-0000-0000C0630000}"/>
    <cellStyle name="RowTitles-Detail 2 2 2 2 3 2 3 4 2" xfId="21166" xr:uid="{00000000-0005-0000-0000-0000C1630000}"/>
    <cellStyle name="RowTitles-Detail 2 2 2 2 3 2 3 5" xfId="20422" xr:uid="{00000000-0005-0000-0000-0000C2630000}"/>
    <cellStyle name="RowTitles-Detail 2 2 2 2 3 2 4" xfId="9098" xr:uid="{00000000-0005-0000-0000-0000C3630000}"/>
    <cellStyle name="RowTitles-Detail 2 2 2 2 3 2 4 2" xfId="24704" xr:uid="{00000000-0005-0000-0000-0000C4630000}"/>
    <cellStyle name="RowTitles-Detail 2 2 2 2 3 2 5" xfId="10609" xr:uid="{00000000-0005-0000-0000-0000C5630000}"/>
    <cellStyle name="RowTitles-Detail 2 2 2 2 3 2 5 2" xfId="21092" xr:uid="{00000000-0005-0000-0000-0000C6630000}"/>
    <cellStyle name="RowTitles-Detail 2 2 2 2 3 2 5 2 2" xfId="33426" xr:uid="{00000000-0005-0000-0000-0000C7630000}"/>
    <cellStyle name="RowTitles-Detail 2 2 2 2 3 2 5 3" xfId="30542" xr:uid="{00000000-0005-0000-0000-0000C8630000}"/>
    <cellStyle name="RowTitles-Detail 2 2 2 2 3 2 6" xfId="14271" xr:uid="{00000000-0005-0000-0000-0000C9630000}"/>
    <cellStyle name="RowTitles-Detail 2 2 2 2 3 2 6 2" xfId="26972" xr:uid="{00000000-0005-0000-0000-0000CA630000}"/>
    <cellStyle name="RowTitles-Detail 2 2 2 2 3 2 6 2 2" xfId="35814" xr:uid="{00000000-0005-0000-0000-0000CB630000}"/>
    <cellStyle name="RowTitles-Detail 2 2 2 2 3 2 7" xfId="5327" xr:uid="{00000000-0005-0000-0000-0000CC630000}"/>
    <cellStyle name="RowTitles-Detail 2 2 2 2 3 2 7 2" xfId="26789" xr:uid="{00000000-0005-0000-0000-0000CD630000}"/>
    <cellStyle name="RowTitles-Detail 2 2 2 2 3 2 8" xfId="26160" xr:uid="{00000000-0005-0000-0000-0000CE630000}"/>
    <cellStyle name="RowTitles-Detail 2 2 2 2 3 3" xfId="1136" xr:uid="{00000000-0005-0000-0000-0000CF630000}"/>
    <cellStyle name="RowTitles-Detail 2 2 2 2 3 3 2" xfId="2840" xr:uid="{00000000-0005-0000-0000-0000D0630000}"/>
    <cellStyle name="RowTitles-Detail 2 2 2 2 3 3 2 2" xfId="12481" xr:uid="{00000000-0005-0000-0000-0000D1630000}"/>
    <cellStyle name="RowTitles-Detail 2 2 2 2 3 3 2 2 2" xfId="22881" xr:uid="{00000000-0005-0000-0000-0000D2630000}"/>
    <cellStyle name="RowTitles-Detail 2 2 2 2 3 3 2 2 2 2" xfId="34418" xr:uid="{00000000-0005-0000-0000-0000D3630000}"/>
    <cellStyle name="RowTitles-Detail 2 2 2 2 3 3 2 2 3" xfId="31762" xr:uid="{00000000-0005-0000-0000-0000D4630000}"/>
    <cellStyle name="RowTitles-Detail 2 2 2 2 3 3 2 3" xfId="16128" xr:uid="{00000000-0005-0000-0000-0000D5630000}"/>
    <cellStyle name="RowTitles-Detail 2 2 2 2 3 3 2 3 2" xfId="28794" xr:uid="{00000000-0005-0000-0000-0000D6630000}"/>
    <cellStyle name="RowTitles-Detail 2 2 2 2 3 3 2 3 2 2" xfId="37581" xr:uid="{00000000-0005-0000-0000-0000D7630000}"/>
    <cellStyle name="RowTitles-Detail 2 2 2 2 3 3 2 4" xfId="6973" xr:uid="{00000000-0005-0000-0000-0000D8630000}"/>
    <cellStyle name="RowTitles-Detail 2 2 2 2 3 3 2 4 2" xfId="25253" xr:uid="{00000000-0005-0000-0000-0000D9630000}"/>
    <cellStyle name="RowTitles-Detail 2 2 2 2 3 3 2 5" xfId="19755" xr:uid="{00000000-0005-0000-0000-0000DA630000}"/>
    <cellStyle name="RowTitles-Detail 2 2 2 2 3 3 3" xfId="3914" xr:uid="{00000000-0005-0000-0000-0000DB630000}"/>
    <cellStyle name="RowTitles-Detail 2 2 2 2 3 3 3 2" xfId="13536" xr:uid="{00000000-0005-0000-0000-0000DC630000}"/>
    <cellStyle name="RowTitles-Detail 2 2 2 2 3 3 3 2 2" xfId="23896" xr:uid="{00000000-0005-0000-0000-0000DD630000}"/>
    <cellStyle name="RowTitles-Detail 2 2 2 2 3 3 3 2 2 2" xfId="35204" xr:uid="{00000000-0005-0000-0000-0000DE630000}"/>
    <cellStyle name="RowTitles-Detail 2 2 2 2 3 3 3 2 3" xfId="32606" xr:uid="{00000000-0005-0000-0000-0000DF630000}"/>
    <cellStyle name="RowTitles-Detail 2 2 2 2 3 3 3 3" xfId="17126" xr:uid="{00000000-0005-0000-0000-0000E0630000}"/>
    <cellStyle name="RowTitles-Detail 2 2 2 2 3 3 3 3 2" xfId="29792" xr:uid="{00000000-0005-0000-0000-0000E1630000}"/>
    <cellStyle name="RowTitles-Detail 2 2 2 2 3 3 3 3 2 2" xfId="38569" xr:uid="{00000000-0005-0000-0000-0000E2630000}"/>
    <cellStyle name="RowTitles-Detail 2 2 2 2 3 3 3 4" xfId="8481" xr:uid="{00000000-0005-0000-0000-0000E3630000}"/>
    <cellStyle name="RowTitles-Detail 2 2 2 2 3 3 3 4 2" xfId="6471" xr:uid="{00000000-0005-0000-0000-0000E4630000}"/>
    <cellStyle name="RowTitles-Detail 2 2 2 2 3 3 3 5" xfId="19785" xr:uid="{00000000-0005-0000-0000-0000E5630000}"/>
    <cellStyle name="RowTitles-Detail 2 2 2 2 3 3 4" xfId="9277" xr:uid="{00000000-0005-0000-0000-0000E6630000}"/>
    <cellStyle name="RowTitles-Detail 2 2 2 2 3 3 4 2" xfId="17848" xr:uid="{00000000-0005-0000-0000-0000E7630000}"/>
    <cellStyle name="RowTitles-Detail 2 2 2 2 3 3 5" xfId="14514" xr:uid="{00000000-0005-0000-0000-0000E8630000}"/>
    <cellStyle name="RowTitles-Detail 2 2 2 2 3 3 5 2" xfId="27205" xr:uid="{00000000-0005-0000-0000-0000E9630000}"/>
    <cellStyle name="RowTitles-Detail 2 2 2 2 3 3 5 2 2" xfId="36040" xr:uid="{00000000-0005-0000-0000-0000EA630000}"/>
    <cellStyle name="RowTitles-Detail 2 2 2 2 3 4" xfId="1364" xr:uid="{00000000-0005-0000-0000-0000EB630000}"/>
    <cellStyle name="RowTitles-Detail 2 2 2 2 3 4 2" xfId="2841" xr:uid="{00000000-0005-0000-0000-0000EC630000}"/>
    <cellStyle name="RowTitles-Detail 2 2 2 2 3 4 2 2" xfId="12482" xr:uid="{00000000-0005-0000-0000-0000ED630000}"/>
    <cellStyle name="RowTitles-Detail 2 2 2 2 3 4 2 2 2" xfId="22882" xr:uid="{00000000-0005-0000-0000-0000EE630000}"/>
    <cellStyle name="RowTitles-Detail 2 2 2 2 3 4 2 2 2 2" xfId="34419" xr:uid="{00000000-0005-0000-0000-0000EF630000}"/>
    <cellStyle name="RowTitles-Detail 2 2 2 2 3 4 2 2 3" xfId="31763" xr:uid="{00000000-0005-0000-0000-0000F0630000}"/>
    <cellStyle name="RowTitles-Detail 2 2 2 2 3 4 2 3" xfId="16129" xr:uid="{00000000-0005-0000-0000-0000F1630000}"/>
    <cellStyle name="RowTitles-Detail 2 2 2 2 3 4 2 3 2" xfId="28795" xr:uid="{00000000-0005-0000-0000-0000F2630000}"/>
    <cellStyle name="RowTitles-Detail 2 2 2 2 3 4 2 3 2 2" xfId="37582" xr:uid="{00000000-0005-0000-0000-0000F3630000}"/>
    <cellStyle name="RowTitles-Detail 2 2 2 2 3 4 2 4" xfId="7584" xr:uid="{00000000-0005-0000-0000-0000F4630000}"/>
    <cellStyle name="RowTitles-Detail 2 2 2 2 3 4 2 4 2" xfId="19977" xr:uid="{00000000-0005-0000-0000-0000F5630000}"/>
    <cellStyle name="RowTitles-Detail 2 2 2 2 3 4 2 5" xfId="26438" xr:uid="{00000000-0005-0000-0000-0000F6630000}"/>
    <cellStyle name="RowTitles-Detail 2 2 2 2 3 4 3" xfId="4142" xr:uid="{00000000-0005-0000-0000-0000F7630000}"/>
    <cellStyle name="RowTitles-Detail 2 2 2 2 3 4 3 2" xfId="13764" xr:uid="{00000000-0005-0000-0000-0000F8630000}"/>
    <cellStyle name="RowTitles-Detail 2 2 2 2 3 4 3 2 2" xfId="24113" xr:uid="{00000000-0005-0000-0000-0000F9630000}"/>
    <cellStyle name="RowTitles-Detail 2 2 2 2 3 4 3 2 2 2" xfId="35353" xr:uid="{00000000-0005-0000-0000-0000FA630000}"/>
    <cellStyle name="RowTitles-Detail 2 2 2 2 3 4 3 2 3" xfId="32778" xr:uid="{00000000-0005-0000-0000-0000FB630000}"/>
    <cellStyle name="RowTitles-Detail 2 2 2 2 3 4 3 3" xfId="17338" xr:uid="{00000000-0005-0000-0000-0000FC630000}"/>
    <cellStyle name="RowTitles-Detail 2 2 2 2 3 4 3 3 2" xfId="30004" xr:uid="{00000000-0005-0000-0000-0000FD630000}"/>
    <cellStyle name="RowTitles-Detail 2 2 2 2 3 4 3 3 2 2" xfId="38781" xr:uid="{00000000-0005-0000-0000-0000FE630000}"/>
    <cellStyle name="RowTitles-Detail 2 2 2 2 3 4 3 4" xfId="9907" xr:uid="{00000000-0005-0000-0000-0000FF630000}"/>
    <cellStyle name="RowTitles-Detail 2 2 2 2 3 4 3 4 2" xfId="27464" xr:uid="{00000000-0005-0000-0000-000000640000}"/>
    <cellStyle name="RowTitles-Detail 2 2 2 2 3 4 3 5" xfId="19891" xr:uid="{00000000-0005-0000-0000-000001640000}"/>
    <cellStyle name="RowTitles-Detail 2 2 2 2 3 4 4" xfId="11035" xr:uid="{00000000-0005-0000-0000-000002640000}"/>
    <cellStyle name="RowTitles-Detail 2 2 2 2 3 4 4 2" xfId="21472" xr:uid="{00000000-0005-0000-0000-000003640000}"/>
    <cellStyle name="RowTitles-Detail 2 2 2 2 3 4 4 2 2" xfId="33638" xr:uid="{00000000-0005-0000-0000-000004640000}"/>
    <cellStyle name="RowTitles-Detail 2 2 2 2 3 4 4 3" xfId="30793" xr:uid="{00000000-0005-0000-0000-000005640000}"/>
    <cellStyle name="RowTitles-Detail 2 2 2 2 3 4 5" xfId="14742" xr:uid="{00000000-0005-0000-0000-000006640000}"/>
    <cellStyle name="RowTitles-Detail 2 2 2 2 3 4 5 2" xfId="27425" xr:uid="{00000000-0005-0000-0000-000007640000}"/>
    <cellStyle name="RowTitles-Detail 2 2 2 2 3 4 5 2 2" xfId="36252" xr:uid="{00000000-0005-0000-0000-000008640000}"/>
    <cellStyle name="RowTitles-Detail 2 2 2 2 3 4 6" xfId="6038" xr:uid="{00000000-0005-0000-0000-000009640000}"/>
    <cellStyle name="RowTitles-Detail 2 2 2 2 3 4 6 2" xfId="18855" xr:uid="{00000000-0005-0000-0000-00000A640000}"/>
    <cellStyle name="RowTitles-Detail 2 2 2 2 3 4 7" xfId="25159" xr:uid="{00000000-0005-0000-0000-00000B640000}"/>
    <cellStyle name="RowTitles-Detail 2 2 2 2 3 5" xfId="1580" xr:uid="{00000000-0005-0000-0000-00000C640000}"/>
    <cellStyle name="RowTitles-Detail 2 2 2 2 3 5 2" xfId="2842" xr:uid="{00000000-0005-0000-0000-00000D640000}"/>
    <cellStyle name="RowTitles-Detail 2 2 2 2 3 5 2 2" xfId="12483" xr:uid="{00000000-0005-0000-0000-00000E640000}"/>
    <cellStyle name="RowTitles-Detail 2 2 2 2 3 5 2 2 2" xfId="22883" xr:uid="{00000000-0005-0000-0000-00000F640000}"/>
    <cellStyle name="RowTitles-Detail 2 2 2 2 3 5 2 2 2 2" xfId="34420" xr:uid="{00000000-0005-0000-0000-000010640000}"/>
    <cellStyle name="RowTitles-Detail 2 2 2 2 3 5 2 2 3" xfId="31764" xr:uid="{00000000-0005-0000-0000-000011640000}"/>
    <cellStyle name="RowTitles-Detail 2 2 2 2 3 5 2 3" xfId="16130" xr:uid="{00000000-0005-0000-0000-000012640000}"/>
    <cellStyle name="RowTitles-Detail 2 2 2 2 3 5 2 3 2" xfId="28796" xr:uid="{00000000-0005-0000-0000-000013640000}"/>
    <cellStyle name="RowTitles-Detail 2 2 2 2 3 5 2 3 2 2" xfId="37583" xr:uid="{00000000-0005-0000-0000-000014640000}"/>
    <cellStyle name="RowTitles-Detail 2 2 2 2 3 5 2 4" xfId="7585" xr:uid="{00000000-0005-0000-0000-000015640000}"/>
    <cellStyle name="RowTitles-Detail 2 2 2 2 3 5 2 4 2" xfId="20725" xr:uid="{00000000-0005-0000-0000-000016640000}"/>
    <cellStyle name="RowTitles-Detail 2 2 2 2 3 5 2 5" xfId="19186" xr:uid="{00000000-0005-0000-0000-000017640000}"/>
    <cellStyle name="RowTitles-Detail 2 2 2 2 3 5 3" xfId="4358" xr:uid="{00000000-0005-0000-0000-000018640000}"/>
    <cellStyle name="RowTitles-Detail 2 2 2 2 3 5 3 2" xfId="13980" xr:uid="{00000000-0005-0000-0000-000019640000}"/>
    <cellStyle name="RowTitles-Detail 2 2 2 2 3 5 3 2 2" xfId="24319" xr:uid="{00000000-0005-0000-0000-00001A640000}"/>
    <cellStyle name="RowTitles-Detail 2 2 2 2 3 5 3 2 2 2" xfId="35493" xr:uid="{00000000-0005-0000-0000-00001B640000}"/>
    <cellStyle name="RowTitles-Detail 2 2 2 2 3 5 3 2 3" xfId="32939" xr:uid="{00000000-0005-0000-0000-00001C640000}"/>
    <cellStyle name="RowTitles-Detail 2 2 2 2 3 5 3 3" xfId="17536" xr:uid="{00000000-0005-0000-0000-00001D640000}"/>
    <cellStyle name="RowTitles-Detail 2 2 2 2 3 5 3 3 2" xfId="30202" xr:uid="{00000000-0005-0000-0000-00001E640000}"/>
    <cellStyle name="RowTitles-Detail 2 2 2 2 3 5 3 3 2 2" xfId="38979" xr:uid="{00000000-0005-0000-0000-00001F640000}"/>
    <cellStyle name="RowTitles-Detail 2 2 2 2 3 5 3 4" xfId="9908" xr:uid="{00000000-0005-0000-0000-000020640000}"/>
    <cellStyle name="RowTitles-Detail 2 2 2 2 3 5 3 4 2" xfId="21570" xr:uid="{00000000-0005-0000-0000-000021640000}"/>
    <cellStyle name="RowTitles-Detail 2 2 2 2 3 5 3 5" xfId="18412" xr:uid="{00000000-0005-0000-0000-000022640000}"/>
    <cellStyle name="RowTitles-Detail 2 2 2 2 3 5 4" xfId="11251" xr:uid="{00000000-0005-0000-0000-000023640000}"/>
    <cellStyle name="RowTitles-Detail 2 2 2 2 3 5 4 2" xfId="21680" xr:uid="{00000000-0005-0000-0000-000024640000}"/>
    <cellStyle name="RowTitles-Detail 2 2 2 2 3 5 4 2 2" xfId="33778" xr:uid="{00000000-0005-0000-0000-000025640000}"/>
    <cellStyle name="RowTitles-Detail 2 2 2 2 3 5 4 3" xfId="30954" xr:uid="{00000000-0005-0000-0000-000026640000}"/>
    <cellStyle name="RowTitles-Detail 2 2 2 2 3 5 5" xfId="14958" xr:uid="{00000000-0005-0000-0000-000027640000}"/>
    <cellStyle name="RowTitles-Detail 2 2 2 2 3 5 5 2" xfId="27632" xr:uid="{00000000-0005-0000-0000-000028640000}"/>
    <cellStyle name="RowTitles-Detail 2 2 2 2 3 5 5 2 2" xfId="36450" xr:uid="{00000000-0005-0000-0000-000029640000}"/>
    <cellStyle name="RowTitles-Detail 2 2 2 2 3 5 6" xfId="6039" xr:uid="{00000000-0005-0000-0000-00002A640000}"/>
    <cellStyle name="RowTitles-Detail 2 2 2 2 3 5 6 2" xfId="18442" xr:uid="{00000000-0005-0000-0000-00002B640000}"/>
    <cellStyle name="RowTitles-Detail 2 2 2 2 3 5 7" xfId="18610" xr:uid="{00000000-0005-0000-0000-00002C640000}"/>
    <cellStyle name="RowTitles-Detail 2 2 2 2 3 6" xfId="1782" xr:uid="{00000000-0005-0000-0000-00002D640000}"/>
    <cellStyle name="RowTitles-Detail 2 2 2 2 3 6 2" xfId="2843" xr:uid="{00000000-0005-0000-0000-00002E640000}"/>
    <cellStyle name="RowTitles-Detail 2 2 2 2 3 6 2 2" xfId="12484" xr:uid="{00000000-0005-0000-0000-00002F640000}"/>
    <cellStyle name="RowTitles-Detail 2 2 2 2 3 6 2 2 2" xfId="22884" xr:uid="{00000000-0005-0000-0000-000030640000}"/>
    <cellStyle name="RowTitles-Detail 2 2 2 2 3 6 2 2 2 2" xfId="34421" xr:uid="{00000000-0005-0000-0000-000031640000}"/>
    <cellStyle name="RowTitles-Detail 2 2 2 2 3 6 2 2 3" xfId="31765" xr:uid="{00000000-0005-0000-0000-000032640000}"/>
    <cellStyle name="RowTitles-Detail 2 2 2 2 3 6 2 3" xfId="16131" xr:uid="{00000000-0005-0000-0000-000033640000}"/>
    <cellStyle name="RowTitles-Detail 2 2 2 2 3 6 2 3 2" xfId="28797" xr:uid="{00000000-0005-0000-0000-000034640000}"/>
    <cellStyle name="RowTitles-Detail 2 2 2 2 3 6 2 3 2 2" xfId="37584" xr:uid="{00000000-0005-0000-0000-000035640000}"/>
    <cellStyle name="RowTitles-Detail 2 2 2 2 3 6 2 4" xfId="7586" xr:uid="{00000000-0005-0000-0000-000036640000}"/>
    <cellStyle name="RowTitles-Detail 2 2 2 2 3 6 2 4 2" xfId="26503" xr:uid="{00000000-0005-0000-0000-000037640000}"/>
    <cellStyle name="RowTitles-Detail 2 2 2 2 3 6 2 5" xfId="25185" xr:uid="{00000000-0005-0000-0000-000038640000}"/>
    <cellStyle name="RowTitles-Detail 2 2 2 2 3 6 3" xfId="4560" xr:uid="{00000000-0005-0000-0000-000039640000}"/>
    <cellStyle name="RowTitles-Detail 2 2 2 2 3 6 3 2" xfId="14182" xr:uid="{00000000-0005-0000-0000-00003A640000}"/>
    <cellStyle name="RowTitles-Detail 2 2 2 2 3 6 3 2 2" xfId="24511" xr:uid="{00000000-0005-0000-0000-00003B640000}"/>
    <cellStyle name="RowTitles-Detail 2 2 2 2 3 6 3 2 2 2" xfId="35624" xr:uid="{00000000-0005-0000-0000-00003C640000}"/>
    <cellStyle name="RowTitles-Detail 2 2 2 2 3 6 3 2 3" xfId="33091" xr:uid="{00000000-0005-0000-0000-00003D640000}"/>
    <cellStyle name="RowTitles-Detail 2 2 2 2 3 6 3 3" xfId="17723" xr:uid="{00000000-0005-0000-0000-00003E640000}"/>
    <cellStyle name="RowTitles-Detail 2 2 2 2 3 6 3 3 2" xfId="30389" xr:uid="{00000000-0005-0000-0000-00003F640000}"/>
    <cellStyle name="RowTitles-Detail 2 2 2 2 3 6 3 3 2 2" xfId="39166" xr:uid="{00000000-0005-0000-0000-000040640000}"/>
    <cellStyle name="RowTitles-Detail 2 2 2 2 3 6 3 4" xfId="9909" xr:uid="{00000000-0005-0000-0000-000041640000}"/>
    <cellStyle name="RowTitles-Detail 2 2 2 2 3 6 3 4 2" xfId="25439" xr:uid="{00000000-0005-0000-0000-000042640000}"/>
    <cellStyle name="RowTitles-Detail 2 2 2 2 3 6 3 5" xfId="17847" xr:uid="{00000000-0005-0000-0000-000043640000}"/>
    <cellStyle name="RowTitles-Detail 2 2 2 2 3 6 4" xfId="11453" xr:uid="{00000000-0005-0000-0000-000044640000}"/>
    <cellStyle name="RowTitles-Detail 2 2 2 2 3 6 4 2" xfId="21876" xr:uid="{00000000-0005-0000-0000-000045640000}"/>
    <cellStyle name="RowTitles-Detail 2 2 2 2 3 6 4 2 2" xfId="33909" xr:uid="{00000000-0005-0000-0000-000046640000}"/>
    <cellStyle name="RowTitles-Detail 2 2 2 2 3 6 4 3" xfId="31106" xr:uid="{00000000-0005-0000-0000-000047640000}"/>
    <cellStyle name="RowTitles-Detail 2 2 2 2 3 6 5" xfId="15160" xr:uid="{00000000-0005-0000-0000-000048640000}"/>
    <cellStyle name="RowTitles-Detail 2 2 2 2 3 6 5 2" xfId="27827" xr:uid="{00000000-0005-0000-0000-000049640000}"/>
    <cellStyle name="RowTitles-Detail 2 2 2 2 3 6 5 2 2" xfId="36637" xr:uid="{00000000-0005-0000-0000-00004A640000}"/>
    <cellStyle name="RowTitles-Detail 2 2 2 2 3 6 6" xfId="6040" xr:uid="{00000000-0005-0000-0000-00004B640000}"/>
    <cellStyle name="RowTitles-Detail 2 2 2 2 3 6 6 2" xfId="26763" xr:uid="{00000000-0005-0000-0000-00004C640000}"/>
    <cellStyle name="RowTitles-Detail 2 2 2 2 3 6 7" xfId="25459" xr:uid="{00000000-0005-0000-0000-00004D640000}"/>
    <cellStyle name="RowTitles-Detail 2 2 2 2 3 7" xfId="2838" xr:uid="{00000000-0005-0000-0000-00004E640000}"/>
    <cellStyle name="RowTitles-Detail 2 2 2 2 3 7 2" xfId="12479" xr:uid="{00000000-0005-0000-0000-00004F640000}"/>
    <cellStyle name="RowTitles-Detail 2 2 2 2 3 7 2 2" xfId="22879" xr:uid="{00000000-0005-0000-0000-000050640000}"/>
    <cellStyle name="RowTitles-Detail 2 2 2 2 3 7 2 2 2" xfId="34416" xr:uid="{00000000-0005-0000-0000-000051640000}"/>
    <cellStyle name="RowTitles-Detail 2 2 2 2 3 7 2 3" xfId="31760" xr:uid="{00000000-0005-0000-0000-000052640000}"/>
    <cellStyle name="RowTitles-Detail 2 2 2 2 3 7 3" xfId="16126" xr:uid="{00000000-0005-0000-0000-000053640000}"/>
    <cellStyle name="RowTitles-Detail 2 2 2 2 3 7 3 2" xfId="28792" xr:uid="{00000000-0005-0000-0000-000054640000}"/>
    <cellStyle name="RowTitles-Detail 2 2 2 2 3 7 3 2 2" xfId="37579" xr:uid="{00000000-0005-0000-0000-000055640000}"/>
    <cellStyle name="RowTitles-Detail 2 2 2 2 3 7 4" xfId="6536" xr:uid="{00000000-0005-0000-0000-000056640000}"/>
    <cellStyle name="RowTitles-Detail 2 2 2 2 3 7 4 2" xfId="25637" xr:uid="{00000000-0005-0000-0000-000057640000}"/>
    <cellStyle name="RowTitles-Detail 2 2 2 2 3 7 5" xfId="25698" xr:uid="{00000000-0005-0000-0000-000058640000}"/>
    <cellStyle name="RowTitles-Detail 2 2 2 2 3 8" xfId="3371" xr:uid="{00000000-0005-0000-0000-000059640000}"/>
    <cellStyle name="RowTitles-Detail 2 2 2 2 3 8 2" xfId="13012" xr:uid="{00000000-0005-0000-0000-00005A640000}"/>
    <cellStyle name="RowTitles-Detail 2 2 2 2 3 8 2 2" xfId="23381" xr:uid="{00000000-0005-0000-0000-00005B640000}"/>
    <cellStyle name="RowTitles-Detail 2 2 2 2 3 8 2 2 2" xfId="34890" xr:uid="{00000000-0005-0000-0000-00005C640000}"/>
    <cellStyle name="RowTitles-Detail 2 2 2 2 3 8 2 3" xfId="32241" xr:uid="{00000000-0005-0000-0000-00005D640000}"/>
    <cellStyle name="RowTitles-Detail 2 2 2 2 3 8 3" xfId="16623" xr:uid="{00000000-0005-0000-0000-00005E640000}"/>
    <cellStyle name="RowTitles-Detail 2 2 2 2 3 8 3 2" xfId="29289" xr:uid="{00000000-0005-0000-0000-00005F640000}"/>
    <cellStyle name="RowTitles-Detail 2 2 2 2 3 8 3 2 2" xfId="38076" xr:uid="{00000000-0005-0000-0000-000060640000}"/>
    <cellStyle name="RowTitles-Detail 2 2 2 2 3 8 4" xfId="8027" xr:uid="{00000000-0005-0000-0000-000061640000}"/>
    <cellStyle name="RowTitles-Detail 2 2 2 2 3 8 4 2" xfId="19409" xr:uid="{00000000-0005-0000-0000-000062640000}"/>
    <cellStyle name="RowTitles-Detail 2 2 2 2 3 8 5" xfId="26522" xr:uid="{00000000-0005-0000-0000-000063640000}"/>
    <cellStyle name="RowTitles-Detail 2 2 2 2 3 9" xfId="10327" xr:uid="{00000000-0005-0000-0000-000064640000}"/>
    <cellStyle name="RowTitles-Detail 2 2 2 2 3 9 2" xfId="26534" xr:uid="{00000000-0005-0000-0000-000065640000}"/>
    <cellStyle name="RowTitles-Detail 2 2 2 2 3 9 2 2" xfId="35759" xr:uid="{00000000-0005-0000-0000-000066640000}"/>
    <cellStyle name="RowTitles-Detail 2 2 2 2 3_STUD aligned by INSTIT" xfId="5043" xr:uid="{00000000-0005-0000-0000-000067640000}"/>
    <cellStyle name="RowTitles-Detail 2 2 2 2 4" xfId="531" xr:uid="{00000000-0005-0000-0000-000068640000}"/>
    <cellStyle name="RowTitles-Detail 2 2 2 2 4 2" xfId="887" xr:uid="{00000000-0005-0000-0000-000069640000}"/>
    <cellStyle name="RowTitles-Detail 2 2 2 2 4 2 2" xfId="2845" xr:uid="{00000000-0005-0000-0000-00006A640000}"/>
    <cellStyle name="RowTitles-Detail 2 2 2 2 4 2 2 2" xfId="12486" xr:uid="{00000000-0005-0000-0000-00006B640000}"/>
    <cellStyle name="RowTitles-Detail 2 2 2 2 4 2 2 2 2" xfId="22886" xr:uid="{00000000-0005-0000-0000-00006C640000}"/>
    <cellStyle name="RowTitles-Detail 2 2 2 2 4 2 2 2 2 2" xfId="34423" xr:uid="{00000000-0005-0000-0000-00006D640000}"/>
    <cellStyle name="RowTitles-Detail 2 2 2 2 4 2 2 2 3" xfId="31767" xr:uid="{00000000-0005-0000-0000-00006E640000}"/>
    <cellStyle name="RowTitles-Detail 2 2 2 2 4 2 2 3" xfId="16133" xr:uid="{00000000-0005-0000-0000-00006F640000}"/>
    <cellStyle name="RowTitles-Detail 2 2 2 2 4 2 2 3 2" xfId="28799" xr:uid="{00000000-0005-0000-0000-000070640000}"/>
    <cellStyle name="RowTitles-Detail 2 2 2 2 4 2 2 3 2 2" xfId="37586" xr:uid="{00000000-0005-0000-0000-000071640000}"/>
    <cellStyle name="RowTitles-Detail 2 2 2 2 4 2 2 4" xfId="6829" xr:uid="{00000000-0005-0000-0000-000072640000}"/>
    <cellStyle name="RowTitles-Detail 2 2 2 2 4 2 2 4 2" xfId="19051" xr:uid="{00000000-0005-0000-0000-000073640000}"/>
    <cellStyle name="RowTitles-Detail 2 2 2 2 4 2 2 5" xfId="18621" xr:uid="{00000000-0005-0000-0000-000074640000}"/>
    <cellStyle name="RowTitles-Detail 2 2 2 2 4 2 3" xfId="3668" xr:uid="{00000000-0005-0000-0000-000075640000}"/>
    <cellStyle name="RowTitles-Detail 2 2 2 2 4 2 3 2" xfId="13295" xr:uid="{00000000-0005-0000-0000-000076640000}"/>
    <cellStyle name="RowTitles-Detail 2 2 2 2 4 2 3 2 2" xfId="23661" xr:uid="{00000000-0005-0000-0000-000077640000}"/>
    <cellStyle name="RowTitles-Detail 2 2 2 2 4 2 3 2 2 2" xfId="35065" xr:uid="{00000000-0005-0000-0000-000078640000}"/>
    <cellStyle name="RowTitles-Detail 2 2 2 2 4 2 3 2 3" xfId="32443" xr:uid="{00000000-0005-0000-0000-000079640000}"/>
    <cellStyle name="RowTitles-Detail 2 2 2 2 4 2 3 3" xfId="16901" xr:uid="{00000000-0005-0000-0000-00007A640000}"/>
    <cellStyle name="RowTitles-Detail 2 2 2 2 4 2 3 3 2" xfId="29567" xr:uid="{00000000-0005-0000-0000-00007B640000}"/>
    <cellStyle name="RowTitles-Detail 2 2 2 2 4 2 3 3 2 2" xfId="38346" xr:uid="{00000000-0005-0000-0000-00007C640000}"/>
    <cellStyle name="RowTitles-Detail 2 2 2 2 4 2 3 4" xfId="8335" xr:uid="{00000000-0005-0000-0000-00007D640000}"/>
    <cellStyle name="RowTitles-Detail 2 2 2 2 4 2 3 4 2" xfId="5332" xr:uid="{00000000-0005-0000-0000-00007E640000}"/>
    <cellStyle name="RowTitles-Detail 2 2 2 2 4 2 3 5" xfId="19172" xr:uid="{00000000-0005-0000-0000-00007F640000}"/>
    <cellStyle name="RowTitles-Detail 2 2 2 2 4 2 4" xfId="9128" xr:uid="{00000000-0005-0000-0000-000080640000}"/>
    <cellStyle name="RowTitles-Detail 2 2 2 2 4 2 4 2" xfId="25884" xr:uid="{00000000-0005-0000-0000-000081640000}"/>
    <cellStyle name="RowTitles-Detail 2 2 2 2 4 2 5" xfId="10639" xr:uid="{00000000-0005-0000-0000-000082640000}"/>
    <cellStyle name="RowTitles-Detail 2 2 2 2 4 2 5 2" xfId="21122" xr:uid="{00000000-0005-0000-0000-000083640000}"/>
    <cellStyle name="RowTitles-Detail 2 2 2 2 4 2 5 2 2" xfId="33452" xr:uid="{00000000-0005-0000-0000-000084640000}"/>
    <cellStyle name="RowTitles-Detail 2 2 2 2 4 2 5 3" xfId="30572" xr:uid="{00000000-0005-0000-0000-000085640000}"/>
    <cellStyle name="RowTitles-Detail 2 2 2 2 4 2 6" xfId="14297" xr:uid="{00000000-0005-0000-0000-000086640000}"/>
    <cellStyle name="RowTitles-Detail 2 2 2 2 4 2 6 2" xfId="26998" xr:uid="{00000000-0005-0000-0000-000087640000}"/>
    <cellStyle name="RowTitles-Detail 2 2 2 2 4 2 6 2 2" xfId="35840" xr:uid="{00000000-0005-0000-0000-000088640000}"/>
    <cellStyle name="RowTitles-Detail 2 2 2 2 4 3" xfId="1166" xr:uid="{00000000-0005-0000-0000-000089640000}"/>
    <cellStyle name="RowTitles-Detail 2 2 2 2 4 3 2" xfId="2846" xr:uid="{00000000-0005-0000-0000-00008A640000}"/>
    <cellStyle name="RowTitles-Detail 2 2 2 2 4 3 2 2" xfId="12487" xr:uid="{00000000-0005-0000-0000-00008B640000}"/>
    <cellStyle name="RowTitles-Detail 2 2 2 2 4 3 2 2 2" xfId="22887" xr:uid="{00000000-0005-0000-0000-00008C640000}"/>
    <cellStyle name="RowTitles-Detail 2 2 2 2 4 3 2 2 2 2" xfId="34424" xr:uid="{00000000-0005-0000-0000-00008D640000}"/>
    <cellStyle name="RowTitles-Detail 2 2 2 2 4 3 2 2 3" xfId="31768" xr:uid="{00000000-0005-0000-0000-00008E640000}"/>
    <cellStyle name="RowTitles-Detail 2 2 2 2 4 3 2 3" xfId="16134" xr:uid="{00000000-0005-0000-0000-00008F640000}"/>
    <cellStyle name="RowTitles-Detail 2 2 2 2 4 3 2 3 2" xfId="28800" xr:uid="{00000000-0005-0000-0000-000090640000}"/>
    <cellStyle name="RowTitles-Detail 2 2 2 2 4 3 2 3 2 2" xfId="37587" xr:uid="{00000000-0005-0000-0000-000091640000}"/>
    <cellStyle name="RowTitles-Detail 2 2 2 2 4 3 2 4" xfId="7003" xr:uid="{00000000-0005-0000-0000-000092640000}"/>
    <cellStyle name="RowTitles-Detail 2 2 2 2 4 3 2 4 2" xfId="8798" xr:uid="{00000000-0005-0000-0000-000093640000}"/>
    <cellStyle name="RowTitles-Detail 2 2 2 2 4 3 2 5" xfId="26845" xr:uid="{00000000-0005-0000-0000-000094640000}"/>
    <cellStyle name="RowTitles-Detail 2 2 2 2 4 3 3" xfId="3944" xr:uid="{00000000-0005-0000-0000-000095640000}"/>
    <cellStyle name="RowTitles-Detail 2 2 2 2 4 3 3 2" xfId="13566" xr:uid="{00000000-0005-0000-0000-000096640000}"/>
    <cellStyle name="RowTitles-Detail 2 2 2 2 4 3 3 2 2" xfId="23926" xr:uid="{00000000-0005-0000-0000-000097640000}"/>
    <cellStyle name="RowTitles-Detail 2 2 2 2 4 3 3 2 2 2" xfId="35230" xr:uid="{00000000-0005-0000-0000-000098640000}"/>
    <cellStyle name="RowTitles-Detail 2 2 2 2 4 3 3 2 3" xfId="32636" xr:uid="{00000000-0005-0000-0000-000099640000}"/>
    <cellStyle name="RowTitles-Detail 2 2 2 2 4 3 3 3" xfId="17156" xr:uid="{00000000-0005-0000-0000-00009A640000}"/>
    <cellStyle name="RowTitles-Detail 2 2 2 2 4 3 3 3 2" xfId="29822" xr:uid="{00000000-0005-0000-0000-00009B640000}"/>
    <cellStyle name="RowTitles-Detail 2 2 2 2 4 3 3 3 2 2" xfId="38599" xr:uid="{00000000-0005-0000-0000-00009C640000}"/>
    <cellStyle name="RowTitles-Detail 2 2 2 2 4 3 3 4" xfId="8511" xr:uid="{00000000-0005-0000-0000-00009D640000}"/>
    <cellStyle name="RowTitles-Detail 2 2 2 2 4 3 3 4 2" xfId="24950" xr:uid="{00000000-0005-0000-0000-00009E640000}"/>
    <cellStyle name="RowTitles-Detail 2 2 2 2 4 3 3 5" xfId="24780" xr:uid="{00000000-0005-0000-0000-00009F640000}"/>
    <cellStyle name="RowTitles-Detail 2 2 2 2 4 3 4" xfId="9307" xr:uid="{00000000-0005-0000-0000-0000A0640000}"/>
    <cellStyle name="RowTitles-Detail 2 2 2 2 4 3 4 2" xfId="18622" xr:uid="{00000000-0005-0000-0000-0000A1640000}"/>
    <cellStyle name="RowTitles-Detail 2 2 2 2 4 3 5" xfId="14544" xr:uid="{00000000-0005-0000-0000-0000A2640000}"/>
    <cellStyle name="RowTitles-Detail 2 2 2 2 4 3 5 2" xfId="27235" xr:uid="{00000000-0005-0000-0000-0000A3640000}"/>
    <cellStyle name="RowTitles-Detail 2 2 2 2 4 3 5 2 2" xfId="36070" xr:uid="{00000000-0005-0000-0000-0000A4640000}"/>
    <cellStyle name="RowTitles-Detail 2 2 2 2 4 3 6" xfId="5471" xr:uid="{00000000-0005-0000-0000-0000A5640000}"/>
    <cellStyle name="RowTitles-Detail 2 2 2 2 4 3 6 2" xfId="24755" xr:uid="{00000000-0005-0000-0000-0000A6640000}"/>
    <cellStyle name="RowTitles-Detail 2 2 2 2 4 3 7" xfId="18883" xr:uid="{00000000-0005-0000-0000-0000A7640000}"/>
    <cellStyle name="RowTitles-Detail 2 2 2 2 4 4" xfId="1394" xr:uid="{00000000-0005-0000-0000-0000A8640000}"/>
    <cellStyle name="RowTitles-Detail 2 2 2 2 4 4 2" xfId="2847" xr:uid="{00000000-0005-0000-0000-0000A9640000}"/>
    <cellStyle name="RowTitles-Detail 2 2 2 2 4 4 2 2" xfId="12488" xr:uid="{00000000-0005-0000-0000-0000AA640000}"/>
    <cellStyle name="RowTitles-Detail 2 2 2 2 4 4 2 2 2" xfId="22888" xr:uid="{00000000-0005-0000-0000-0000AB640000}"/>
    <cellStyle name="RowTitles-Detail 2 2 2 2 4 4 2 2 2 2" xfId="34425" xr:uid="{00000000-0005-0000-0000-0000AC640000}"/>
    <cellStyle name="RowTitles-Detail 2 2 2 2 4 4 2 2 3" xfId="31769" xr:uid="{00000000-0005-0000-0000-0000AD640000}"/>
    <cellStyle name="RowTitles-Detail 2 2 2 2 4 4 2 3" xfId="16135" xr:uid="{00000000-0005-0000-0000-0000AE640000}"/>
    <cellStyle name="RowTitles-Detail 2 2 2 2 4 4 2 3 2" xfId="28801" xr:uid="{00000000-0005-0000-0000-0000AF640000}"/>
    <cellStyle name="RowTitles-Detail 2 2 2 2 4 4 2 3 2 2" xfId="37588" xr:uid="{00000000-0005-0000-0000-0000B0640000}"/>
    <cellStyle name="RowTitles-Detail 2 2 2 2 4 4 2 4" xfId="7173" xr:uid="{00000000-0005-0000-0000-0000B1640000}"/>
    <cellStyle name="RowTitles-Detail 2 2 2 2 4 4 2 4 2" xfId="18598" xr:uid="{00000000-0005-0000-0000-0000B2640000}"/>
    <cellStyle name="RowTitles-Detail 2 2 2 2 4 4 2 5" xfId="19113" xr:uid="{00000000-0005-0000-0000-0000B3640000}"/>
    <cellStyle name="RowTitles-Detail 2 2 2 2 4 4 3" xfId="4172" xr:uid="{00000000-0005-0000-0000-0000B4640000}"/>
    <cellStyle name="RowTitles-Detail 2 2 2 2 4 4 3 2" xfId="13794" xr:uid="{00000000-0005-0000-0000-0000B5640000}"/>
    <cellStyle name="RowTitles-Detail 2 2 2 2 4 4 3 2 2" xfId="24143" xr:uid="{00000000-0005-0000-0000-0000B6640000}"/>
    <cellStyle name="RowTitles-Detail 2 2 2 2 4 4 3 2 2 2" xfId="35379" xr:uid="{00000000-0005-0000-0000-0000B7640000}"/>
    <cellStyle name="RowTitles-Detail 2 2 2 2 4 4 3 2 3" xfId="32808" xr:uid="{00000000-0005-0000-0000-0000B8640000}"/>
    <cellStyle name="RowTitles-Detail 2 2 2 2 4 4 3 3" xfId="17368" xr:uid="{00000000-0005-0000-0000-0000B9640000}"/>
    <cellStyle name="RowTitles-Detail 2 2 2 2 4 4 3 3 2" xfId="30034" xr:uid="{00000000-0005-0000-0000-0000BA640000}"/>
    <cellStyle name="RowTitles-Detail 2 2 2 2 4 4 3 3 2 2" xfId="38811" xr:uid="{00000000-0005-0000-0000-0000BB640000}"/>
    <cellStyle name="RowTitles-Detail 2 2 2 2 4 4 3 4" xfId="8681" xr:uid="{00000000-0005-0000-0000-0000BC640000}"/>
    <cellStyle name="RowTitles-Detail 2 2 2 2 4 4 3 4 2" xfId="20528" xr:uid="{00000000-0005-0000-0000-0000BD640000}"/>
    <cellStyle name="RowTitles-Detail 2 2 2 2 4 4 3 5" xfId="21549" xr:uid="{00000000-0005-0000-0000-0000BE640000}"/>
    <cellStyle name="RowTitles-Detail 2 2 2 2 4 4 4" xfId="9476" xr:uid="{00000000-0005-0000-0000-0000BF640000}"/>
    <cellStyle name="RowTitles-Detail 2 2 2 2 4 4 4 2" xfId="19408" xr:uid="{00000000-0005-0000-0000-0000C0640000}"/>
    <cellStyle name="RowTitles-Detail 2 2 2 2 4 4 5" xfId="11065" xr:uid="{00000000-0005-0000-0000-0000C1640000}"/>
    <cellStyle name="RowTitles-Detail 2 2 2 2 4 4 5 2" xfId="21502" xr:uid="{00000000-0005-0000-0000-0000C2640000}"/>
    <cellStyle name="RowTitles-Detail 2 2 2 2 4 4 5 2 2" xfId="33664" xr:uid="{00000000-0005-0000-0000-0000C3640000}"/>
    <cellStyle name="RowTitles-Detail 2 2 2 2 4 4 5 3" xfId="30823" xr:uid="{00000000-0005-0000-0000-0000C4640000}"/>
    <cellStyle name="RowTitles-Detail 2 2 2 2 4 4 6" xfId="14772" xr:uid="{00000000-0005-0000-0000-0000C5640000}"/>
    <cellStyle name="RowTitles-Detail 2 2 2 2 4 4 6 2" xfId="27455" xr:uid="{00000000-0005-0000-0000-0000C6640000}"/>
    <cellStyle name="RowTitles-Detail 2 2 2 2 4 4 6 2 2" xfId="36282" xr:uid="{00000000-0005-0000-0000-0000C7640000}"/>
    <cellStyle name="RowTitles-Detail 2 2 2 2 4 4 7" xfId="5632" xr:uid="{00000000-0005-0000-0000-0000C8640000}"/>
    <cellStyle name="RowTitles-Detail 2 2 2 2 4 4 7 2" xfId="5206" xr:uid="{00000000-0005-0000-0000-0000C9640000}"/>
    <cellStyle name="RowTitles-Detail 2 2 2 2 4 4 8" xfId="20551" xr:uid="{00000000-0005-0000-0000-0000CA640000}"/>
    <cellStyle name="RowTitles-Detail 2 2 2 2 4 5" xfId="1610" xr:uid="{00000000-0005-0000-0000-0000CB640000}"/>
    <cellStyle name="RowTitles-Detail 2 2 2 2 4 5 2" xfId="2848" xr:uid="{00000000-0005-0000-0000-0000CC640000}"/>
    <cellStyle name="RowTitles-Detail 2 2 2 2 4 5 2 2" xfId="12489" xr:uid="{00000000-0005-0000-0000-0000CD640000}"/>
    <cellStyle name="RowTitles-Detail 2 2 2 2 4 5 2 2 2" xfId="22889" xr:uid="{00000000-0005-0000-0000-0000CE640000}"/>
    <cellStyle name="RowTitles-Detail 2 2 2 2 4 5 2 2 2 2" xfId="34426" xr:uid="{00000000-0005-0000-0000-0000CF640000}"/>
    <cellStyle name="RowTitles-Detail 2 2 2 2 4 5 2 2 3" xfId="31770" xr:uid="{00000000-0005-0000-0000-0000D0640000}"/>
    <cellStyle name="RowTitles-Detail 2 2 2 2 4 5 2 3" xfId="16136" xr:uid="{00000000-0005-0000-0000-0000D1640000}"/>
    <cellStyle name="RowTitles-Detail 2 2 2 2 4 5 2 3 2" xfId="28802" xr:uid="{00000000-0005-0000-0000-0000D2640000}"/>
    <cellStyle name="RowTitles-Detail 2 2 2 2 4 5 2 3 2 2" xfId="37589" xr:uid="{00000000-0005-0000-0000-0000D3640000}"/>
    <cellStyle name="RowTitles-Detail 2 2 2 2 4 5 2 4" xfId="7587" xr:uid="{00000000-0005-0000-0000-0000D4640000}"/>
    <cellStyle name="RowTitles-Detail 2 2 2 2 4 5 2 4 2" xfId="17949" xr:uid="{00000000-0005-0000-0000-0000D5640000}"/>
    <cellStyle name="RowTitles-Detail 2 2 2 2 4 5 2 5" xfId="19392" xr:uid="{00000000-0005-0000-0000-0000D6640000}"/>
    <cellStyle name="RowTitles-Detail 2 2 2 2 4 5 3" xfId="4388" xr:uid="{00000000-0005-0000-0000-0000D7640000}"/>
    <cellStyle name="RowTitles-Detail 2 2 2 2 4 5 3 2" xfId="14010" xr:uid="{00000000-0005-0000-0000-0000D8640000}"/>
    <cellStyle name="RowTitles-Detail 2 2 2 2 4 5 3 2 2" xfId="24349" xr:uid="{00000000-0005-0000-0000-0000D9640000}"/>
    <cellStyle name="RowTitles-Detail 2 2 2 2 4 5 3 2 2 2" xfId="35519" xr:uid="{00000000-0005-0000-0000-0000DA640000}"/>
    <cellStyle name="RowTitles-Detail 2 2 2 2 4 5 3 2 3" xfId="32969" xr:uid="{00000000-0005-0000-0000-0000DB640000}"/>
    <cellStyle name="RowTitles-Detail 2 2 2 2 4 5 3 3" xfId="17566" xr:uid="{00000000-0005-0000-0000-0000DC640000}"/>
    <cellStyle name="RowTitles-Detail 2 2 2 2 4 5 3 3 2" xfId="30232" xr:uid="{00000000-0005-0000-0000-0000DD640000}"/>
    <cellStyle name="RowTitles-Detail 2 2 2 2 4 5 3 3 2 2" xfId="39009" xr:uid="{00000000-0005-0000-0000-0000DE640000}"/>
    <cellStyle name="RowTitles-Detail 2 2 2 2 4 5 3 4" xfId="9910" xr:uid="{00000000-0005-0000-0000-0000DF640000}"/>
    <cellStyle name="RowTitles-Detail 2 2 2 2 4 5 3 4 2" xfId="5370" xr:uid="{00000000-0005-0000-0000-0000E0640000}"/>
    <cellStyle name="RowTitles-Detail 2 2 2 2 4 5 3 5" xfId="19096" xr:uid="{00000000-0005-0000-0000-0000E1640000}"/>
    <cellStyle name="RowTitles-Detail 2 2 2 2 4 5 4" xfId="11281" xr:uid="{00000000-0005-0000-0000-0000E2640000}"/>
    <cellStyle name="RowTitles-Detail 2 2 2 2 4 5 4 2" xfId="21710" xr:uid="{00000000-0005-0000-0000-0000E3640000}"/>
    <cellStyle name="RowTitles-Detail 2 2 2 2 4 5 4 2 2" xfId="33804" xr:uid="{00000000-0005-0000-0000-0000E4640000}"/>
    <cellStyle name="RowTitles-Detail 2 2 2 2 4 5 4 3" xfId="30984" xr:uid="{00000000-0005-0000-0000-0000E5640000}"/>
    <cellStyle name="RowTitles-Detail 2 2 2 2 4 5 5" xfId="14988" xr:uid="{00000000-0005-0000-0000-0000E6640000}"/>
    <cellStyle name="RowTitles-Detail 2 2 2 2 4 5 5 2" xfId="27662" xr:uid="{00000000-0005-0000-0000-0000E7640000}"/>
    <cellStyle name="RowTitles-Detail 2 2 2 2 4 5 5 2 2" xfId="36480" xr:uid="{00000000-0005-0000-0000-0000E8640000}"/>
    <cellStyle name="RowTitles-Detail 2 2 2 2 4 5 6" xfId="6041" xr:uid="{00000000-0005-0000-0000-0000E9640000}"/>
    <cellStyle name="RowTitles-Detail 2 2 2 2 4 5 6 2" xfId="18662" xr:uid="{00000000-0005-0000-0000-0000EA640000}"/>
    <cellStyle name="RowTitles-Detail 2 2 2 2 4 5 7" xfId="20000" xr:uid="{00000000-0005-0000-0000-0000EB640000}"/>
    <cellStyle name="RowTitles-Detail 2 2 2 2 4 6" xfId="1812" xr:uid="{00000000-0005-0000-0000-0000EC640000}"/>
    <cellStyle name="RowTitles-Detail 2 2 2 2 4 6 2" xfId="2849" xr:uid="{00000000-0005-0000-0000-0000ED640000}"/>
    <cellStyle name="RowTitles-Detail 2 2 2 2 4 6 2 2" xfId="12490" xr:uid="{00000000-0005-0000-0000-0000EE640000}"/>
    <cellStyle name="RowTitles-Detail 2 2 2 2 4 6 2 2 2" xfId="22890" xr:uid="{00000000-0005-0000-0000-0000EF640000}"/>
    <cellStyle name="RowTitles-Detail 2 2 2 2 4 6 2 2 2 2" xfId="34427" xr:uid="{00000000-0005-0000-0000-0000F0640000}"/>
    <cellStyle name="RowTitles-Detail 2 2 2 2 4 6 2 2 3" xfId="31771" xr:uid="{00000000-0005-0000-0000-0000F1640000}"/>
    <cellStyle name="RowTitles-Detail 2 2 2 2 4 6 2 3" xfId="16137" xr:uid="{00000000-0005-0000-0000-0000F2640000}"/>
    <cellStyle name="RowTitles-Detail 2 2 2 2 4 6 2 3 2" xfId="28803" xr:uid="{00000000-0005-0000-0000-0000F3640000}"/>
    <cellStyle name="RowTitles-Detail 2 2 2 2 4 6 2 3 2 2" xfId="37590" xr:uid="{00000000-0005-0000-0000-0000F4640000}"/>
    <cellStyle name="RowTitles-Detail 2 2 2 2 4 6 2 4" xfId="7588" xr:uid="{00000000-0005-0000-0000-0000F5640000}"/>
    <cellStyle name="RowTitles-Detail 2 2 2 2 4 6 2 4 2" xfId="5403" xr:uid="{00000000-0005-0000-0000-0000F6640000}"/>
    <cellStyle name="RowTitles-Detail 2 2 2 2 4 6 2 5" xfId="20261" xr:uid="{00000000-0005-0000-0000-0000F7640000}"/>
    <cellStyle name="RowTitles-Detail 2 2 2 2 4 6 3" xfId="4590" xr:uid="{00000000-0005-0000-0000-0000F8640000}"/>
    <cellStyle name="RowTitles-Detail 2 2 2 2 4 6 3 2" xfId="14212" xr:uid="{00000000-0005-0000-0000-0000F9640000}"/>
    <cellStyle name="RowTitles-Detail 2 2 2 2 4 6 3 2 2" xfId="24541" xr:uid="{00000000-0005-0000-0000-0000FA640000}"/>
    <cellStyle name="RowTitles-Detail 2 2 2 2 4 6 3 2 2 2" xfId="35650" xr:uid="{00000000-0005-0000-0000-0000FB640000}"/>
    <cellStyle name="RowTitles-Detail 2 2 2 2 4 6 3 2 3" xfId="33121" xr:uid="{00000000-0005-0000-0000-0000FC640000}"/>
    <cellStyle name="RowTitles-Detail 2 2 2 2 4 6 3 3" xfId="17753" xr:uid="{00000000-0005-0000-0000-0000FD640000}"/>
    <cellStyle name="RowTitles-Detail 2 2 2 2 4 6 3 3 2" xfId="30419" xr:uid="{00000000-0005-0000-0000-0000FE640000}"/>
    <cellStyle name="RowTitles-Detail 2 2 2 2 4 6 3 3 2 2" xfId="39196" xr:uid="{00000000-0005-0000-0000-0000FF640000}"/>
    <cellStyle name="RowTitles-Detail 2 2 2 2 4 6 3 4" xfId="9911" xr:uid="{00000000-0005-0000-0000-000000650000}"/>
    <cellStyle name="RowTitles-Detail 2 2 2 2 4 6 3 4 2" xfId="4622" xr:uid="{00000000-0005-0000-0000-000001650000}"/>
    <cellStyle name="RowTitles-Detail 2 2 2 2 4 6 3 5" xfId="21070" xr:uid="{00000000-0005-0000-0000-000002650000}"/>
    <cellStyle name="RowTitles-Detail 2 2 2 2 4 6 4" xfId="11483" xr:uid="{00000000-0005-0000-0000-000003650000}"/>
    <cellStyle name="RowTitles-Detail 2 2 2 2 4 6 4 2" xfId="21906" xr:uid="{00000000-0005-0000-0000-000004650000}"/>
    <cellStyle name="RowTitles-Detail 2 2 2 2 4 6 4 2 2" xfId="33935" xr:uid="{00000000-0005-0000-0000-000005650000}"/>
    <cellStyle name="RowTitles-Detail 2 2 2 2 4 6 4 3" xfId="31136" xr:uid="{00000000-0005-0000-0000-000006650000}"/>
    <cellStyle name="RowTitles-Detail 2 2 2 2 4 6 5" xfId="15190" xr:uid="{00000000-0005-0000-0000-000007650000}"/>
    <cellStyle name="RowTitles-Detail 2 2 2 2 4 6 5 2" xfId="27857" xr:uid="{00000000-0005-0000-0000-000008650000}"/>
    <cellStyle name="RowTitles-Detail 2 2 2 2 4 6 5 2 2" xfId="36667" xr:uid="{00000000-0005-0000-0000-000009650000}"/>
    <cellStyle name="RowTitles-Detail 2 2 2 2 4 6 6" xfId="6042" xr:uid="{00000000-0005-0000-0000-00000A650000}"/>
    <cellStyle name="RowTitles-Detail 2 2 2 2 4 6 6 2" xfId="25238" xr:uid="{00000000-0005-0000-0000-00000B650000}"/>
    <cellStyle name="RowTitles-Detail 2 2 2 2 4 6 7" xfId="20368" xr:uid="{00000000-0005-0000-0000-00000C650000}"/>
    <cellStyle name="RowTitles-Detail 2 2 2 2 4 7" xfId="2844" xr:uid="{00000000-0005-0000-0000-00000D650000}"/>
    <cellStyle name="RowTitles-Detail 2 2 2 2 4 7 2" xfId="12485" xr:uid="{00000000-0005-0000-0000-00000E650000}"/>
    <cellStyle name="RowTitles-Detail 2 2 2 2 4 7 2 2" xfId="22885" xr:uid="{00000000-0005-0000-0000-00000F650000}"/>
    <cellStyle name="RowTitles-Detail 2 2 2 2 4 7 2 2 2" xfId="34422" xr:uid="{00000000-0005-0000-0000-000010650000}"/>
    <cellStyle name="RowTitles-Detail 2 2 2 2 4 7 2 3" xfId="31766" xr:uid="{00000000-0005-0000-0000-000011650000}"/>
    <cellStyle name="RowTitles-Detail 2 2 2 2 4 7 3" xfId="16132" xr:uid="{00000000-0005-0000-0000-000012650000}"/>
    <cellStyle name="RowTitles-Detail 2 2 2 2 4 7 3 2" xfId="28798" xr:uid="{00000000-0005-0000-0000-000013650000}"/>
    <cellStyle name="RowTitles-Detail 2 2 2 2 4 7 3 2 2" xfId="37585" xr:uid="{00000000-0005-0000-0000-000014650000}"/>
    <cellStyle name="RowTitles-Detail 2 2 2 2 4 7 4" xfId="6566" xr:uid="{00000000-0005-0000-0000-000015650000}"/>
    <cellStyle name="RowTitles-Detail 2 2 2 2 4 7 4 2" xfId="26801" xr:uid="{00000000-0005-0000-0000-000016650000}"/>
    <cellStyle name="RowTitles-Detail 2 2 2 2 4 7 5" xfId="24578" xr:uid="{00000000-0005-0000-0000-000017650000}"/>
    <cellStyle name="RowTitles-Detail 2 2 2 2 4 8" xfId="8807" xr:uid="{00000000-0005-0000-0000-000018650000}"/>
    <cellStyle name="RowTitles-Detail 2 2 2 2 4 8 2" xfId="19420" xr:uid="{00000000-0005-0000-0000-000019650000}"/>
    <cellStyle name="RowTitles-Detail 2 2 2 2 4 9" xfId="10334" xr:uid="{00000000-0005-0000-0000-00001A650000}"/>
    <cellStyle name="RowTitles-Detail 2 2 2 2 4 9 2" xfId="26407" xr:uid="{00000000-0005-0000-0000-00001B650000}"/>
    <cellStyle name="RowTitles-Detail 2 2 2 2 4 9 2 2" xfId="35753" xr:uid="{00000000-0005-0000-0000-00001C650000}"/>
    <cellStyle name="RowTitles-Detail 2 2 2 2 4_STUD aligned by INSTIT" xfId="5044" xr:uid="{00000000-0005-0000-0000-00001D650000}"/>
    <cellStyle name="RowTitles-Detail 2 2 2 2 5" xfId="701" xr:uid="{00000000-0005-0000-0000-00001E650000}"/>
    <cellStyle name="RowTitles-Detail 2 2 2 2 5 2" xfId="2850" xr:uid="{00000000-0005-0000-0000-00001F650000}"/>
    <cellStyle name="RowTitles-Detail 2 2 2 2 5 2 2" xfId="12491" xr:uid="{00000000-0005-0000-0000-000020650000}"/>
    <cellStyle name="RowTitles-Detail 2 2 2 2 5 2 2 2" xfId="22891" xr:uid="{00000000-0005-0000-0000-000021650000}"/>
    <cellStyle name="RowTitles-Detail 2 2 2 2 5 2 2 2 2" xfId="34428" xr:uid="{00000000-0005-0000-0000-000022650000}"/>
    <cellStyle name="RowTitles-Detail 2 2 2 2 5 2 2 3" xfId="31772" xr:uid="{00000000-0005-0000-0000-000023650000}"/>
    <cellStyle name="RowTitles-Detail 2 2 2 2 5 2 3" xfId="16138" xr:uid="{00000000-0005-0000-0000-000024650000}"/>
    <cellStyle name="RowTitles-Detail 2 2 2 2 5 2 3 2" xfId="28804" xr:uid="{00000000-0005-0000-0000-000025650000}"/>
    <cellStyle name="RowTitles-Detail 2 2 2 2 5 2 3 2 2" xfId="37591" xr:uid="{00000000-0005-0000-0000-000026650000}"/>
    <cellStyle name="RowTitles-Detail 2 2 2 2 5 2 4" xfId="6680" xr:uid="{00000000-0005-0000-0000-000027650000}"/>
    <cellStyle name="RowTitles-Detail 2 2 2 2 5 2 4 2" xfId="18277" xr:uid="{00000000-0005-0000-0000-000028650000}"/>
    <cellStyle name="RowTitles-Detail 2 2 2 2 5 2 5" xfId="20668" xr:uid="{00000000-0005-0000-0000-000029650000}"/>
    <cellStyle name="RowTitles-Detail 2 2 2 2 5 3" xfId="3486" xr:uid="{00000000-0005-0000-0000-00002A650000}"/>
    <cellStyle name="RowTitles-Detail 2 2 2 2 5 3 2" xfId="13120" xr:uid="{00000000-0005-0000-0000-00002B650000}"/>
    <cellStyle name="RowTitles-Detail 2 2 2 2 5 3 2 2" xfId="23488" xr:uid="{00000000-0005-0000-0000-00002C650000}"/>
    <cellStyle name="RowTitles-Detail 2 2 2 2 5 3 2 2 2" xfId="34949" xr:uid="{00000000-0005-0000-0000-00002D650000}"/>
    <cellStyle name="RowTitles-Detail 2 2 2 2 5 3 2 3" xfId="32309" xr:uid="{00000000-0005-0000-0000-00002E650000}"/>
    <cellStyle name="RowTitles-Detail 2 2 2 2 5 3 3" xfId="16729" xr:uid="{00000000-0005-0000-0000-00002F650000}"/>
    <cellStyle name="RowTitles-Detail 2 2 2 2 5 3 3 2" xfId="29395" xr:uid="{00000000-0005-0000-0000-000030650000}"/>
    <cellStyle name="RowTitles-Detail 2 2 2 2 5 3 3 2 2" xfId="38178" xr:uid="{00000000-0005-0000-0000-000031650000}"/>
    <cellStyle name="RowTitles-Detail 2 2 2 2 5 3 4" xfId="8187" xr:uid="{00000000-0005-0000-0000-000032650000}"/>
    <cellStyle name="RowTitles-Detail 2 2 2 2 5 3 4 2" xfId="24924" xr:uid="{00000000-0005-0000-0000-000033650000}"/>
    <cellStyle name="RowTitles-Detail 2 2 2 2 5 3 5" xfId="23666" xr:uid="{00000000-0005-0000-0000-000034650000}"/>
    <cellStyle name="RowTitles-Detail 2 2 2 2 5 4" xfId="8719" xr:uid="{00000000-0005-0000-0000-000035650000}"/>
    <cellStyle name="RowTitles-Detail 2 2 2 2 5 4 2" xfId="5765" xr:uid="{00000000-0005-0000-0000-000036650000}"/>
    <cellStyle name="RowTitles-Detail 2 2 2 2 5 5" xfId="10488" xr:uid="{00000000-0005-0000-0000-000037650000}"/>
    <cellStyle name="RowTitles-Detail 2 2 2 2 5 5 2" xfId="20990" xr:uid="{00000000-0005-0000-0000-000038650000}"/>
    <cellStyle name="RowTitles-Detail 2 2 2 2 5 5 2 2" xfId="33377" xr:uid="{00000000-0005-0000-0000-000039650000}"/>
    <cellStyle name="RowTitles-Detail 2 2 2 2 5 5 3" xfId="30485" xr:uid="{00000000-0005-0000-0000-00003A650000}"/>
    <cellStyle name="RowTitles-Detail 2 2 2 2 5 6" xfId="10248" xr:uid="{00000000-0005-0000-0000-00003B650000}"/>
    <cellStyle name="RowTitles-Detail 2 2 2 2 5 6 2" xfId="25353" xr:uid="{00000000-0005-0000-0000-00003C650000}"/>
    <cellStyle name="RowTitles-Detail 2 2 2 2 5 6 2 2" xfId="35705" xr:uid="{00000000-0005-0000-0000-00003D650000}"/>
    <cellStyle name="RowTitles-Detail 2 2 2 2 6" xfId="980" xr:uid="{00000000-0005-0000-0000-00003E650000}"/>
    <cellStyle name="RowTitles-Detail 2 2 2 2 6 2" xfId="2851" xr:uid="{00000000-0005-0000-0000-00003F650000}"/>
    <cellStyle name="RowTitles-Detail 2 2 2 2 6 2 2" xfId="12492" xr:uid="{00000000-0005-0000-0000-000040650000}"/>
    <cellStyle name="RowTitles-Detail 2 2 2 2 6 2 2 2" xfId="22892" xr:uid="{00000000-0005-0000-0000-000041650000}"/>
    <cellStyle name="RowTitles-Detail 2 2 2 2 6 2 2 2 2" xfId="34429" xr:uid="{00000000-0005-0000-0000-000042650000}"/>
    <cellStyle name="RowTitles-Detail 2 2 2 2 6 2 2 3" xfId="31773" xr:uid="{00000000-0005-0000-0000-000043650000}"/>
    <cellStyle name="RowTitles-Detail 2 2 2 2 6 2 3" xfId="16139" xr:uid="{00000000-0005-0000-0000-000044650000}"/>
    <cellStyle name="RowTitles-Detail 2 2 2 2 6 2 3 2" xfId="28805" xr:uid="{00000000-0005-0000-0000-000045650000}"/>
    <cellStyle name="RowTitles-Detail 2 2 2 2 6 2 3 2 2" xfId="37592" xr:uid="{00000000-0005-0000-0000-000046650000}"/>
    <cellStyle name="RowTitles-Detail 2 2 2 2 6 2 4" xfId="6835" xr:uid="{00000000-0005-0000-0000-000047650000}"/>
    <cellStyle name="RowTitles-Detail 2 2 2 2 6 2 4 2" xfId="25250" xr:uid="{00000000-0005-0000-0000-000048650000}"/>
    <cellStyle name="RowTitles-Detail 2 2 2 2 6 2 5" xfId="7310" xr:uid="{00000000-0005-0000-0000-000049650000}"/>
    <cellStyle name="RowTitles-Detail 2 2 2 2 6 3" xfId="3758" xr:uid="{00000000-0005-0000-0000-00004A650000}"/>
    <cellStyle name="RowTitles-Detail 2 2 2 2 6 3 2" xfId="13385" xr:uid="{00000000-0005-0000-0000-00004B650000}"/>
    <cellStyle name="RowTitles-Detail 2 2 2 2 6 3 2 2" xfId="23750" xr:uid="{00000000-0005-0000-0000-00004C650000}"/>
    <cellStyle name="RowTitles-Detail 2 2 2 2 6 3 2 2 2" xfId="35114" xr:uid="{00000000-0005-0000-0000-00004D650000}"/>
    <cellStyle name="RowTitles-Detail 2 2 2 2 6 3 2 3" xfId="32500" xr:uid="{00000000-0005-0000-0000-00004E650000}"/>
    <cellStyle name="RowTitles-Detail 2 2 2 2 6 3 3" xfId="16984" xr:uid="{00000000-0005-0000-0000-00004F650000}"/>
    <cellStyle name="RowTitles-Detail 2 2 2 2 6 3 3 2" xfId="29650" xr:uid="{00000000-0005-0000-0000-000050650000}"/>
    <cellStyle name="RowTitles-Detail 2 2 2 2 6 3 3 2 2" xfId="38429" xr:uid="{00000000-0005-0000-0000-000051650000}"/>
    <cellStyle name="RowTitles-Detail 2 2 2 2 6 3 4" xfId="8341" xr:uid="{00000000-0005-0000-0000-000052650000}"/>
    <cellStyle name="RowTitles-Detail 2 2 2 2 6 3 4 2" xfId="18816" xr:uid="{00000000-0005-0000-0000-000053650000}"/>
    <cellStyle name="RowTitles-Detail 2 2 2 2 6 3 5" xfId="26844" xr:uid="{00000000-0005-0000-0000-000054650000}"/>
    <cellStyle name="RowTitles-Detail 2 2 2 2 6 4" xfId="9134" xr:uid="{00000000-0005-0000-0000-000055650000}"/>
    <cellStyle name="RowTitles-Detail 2 2 2 2 6 4 2" xfId="19243" xr:uid="{00000000-0005-0000-0000-000056650000}"/>
    <cellStyle name="RowTitles-Detail 2 2 2 2 6 5" xfId="14387" xr:uid="{00000000-0005-0000-0000-000057650000}"/>
    <cellStyle name="RowTitles-Detail 2 2 2 2 6 5 2" xfId="27084" xr:uid="{00000000-0005-0000-0000-000058650000}"/>
    <cellStyle name="RowTitles-Detail 2 2 2 2 6 5 2 2" xfId="35923" xr:uid="{00000000-0005-0000-0000-000059650000}"/>
    <cellStyle name="RowTitles-Detail 2 2 2 2 6 6" xfId="5349" xr:uid="{00000000-0005-0000-0000-00005A650000}"/>
    <cellStyle name="RowTitles-Detail 2 2 2 2 6 6 2" xfId="25442" xr:uid="{00000000-0005-0000-0000-00005B650000}"/>
    <cellStyle name="RowTitles-Detail 2 2 2 2 6 7" xfId="19230" xr:uid="{00000000-0005-0000-0000-00005C650000}"/>
    <cellStyle name="RowTitles-Detail 2 2 2 2 7" xfId="1214" xr:uid="{00000000-0005-0000-0000-00005D650000}"/>
    <cellStyle name="RowTitles-Detail 2 2 2 2 7 2" xfId="2852" xr:uid="{00000000-0005-0000-0000-00005E650000}"/>
    <cellStyle name="RowTitles-Detail 2 2 2 2 7 2 2" xfId="12493" xr:uid="{00000000-0005-0000-0000-00005F650000}"/>
    <cellStyle name="RowTitles-Detail 2 2 2 2 7 2 2 2" xfId="22893" xr:uid="{00000000-0005-0000-0000-000060650000}"/>
    <cellStyle name="RowTitles-Detail 2 2 2 2 7 2 2 2 2" xfId="34430" xr:uid="{00000000-0005-0000-0000-000061650000}"/>
    <cellStyle name="RowTitles-Detail 2 2 2 2 7 2 2 3" xfId="31774" xr:uid="{00000000-0005-0000-0000-000062650000}"/>
    <cellStyle name="RowTitles-Detail 2 2 2 2 7 2 3" xfId="16140" xr:uid="{00000000-0005-0000-0000-000063650000}"/>
    <cellStyle name="RowTitles-Detail 2 2 2 2 7 2 3 2" xfId="28806" xr:uid="{00000000-0005-0000-0000-000064650000}"/>
    <cellStyle name="RowTitles-Detail 2 2 2 2 7 2 3 2 2" xfId="37593" xr:uid="{00000000-0005-0000-0000-000065650000}"/>
    <cellStyle name="RowTitles-Detail 2 2 2 2 7 2 4" xfId="7068" xr:uid="{00000000-0005-0000-0000-000066650000}"/>
    <cellStyle name="RowTitles-Detail 2 2 2 2 7 2 4 2" xfId="18676" xr:uid="{00000000-0005-0000-0000-000067650000}"/>
    <cellStyle name="RowTitles-Detail 2 2 2 2 7 2 5" xfId="26716" xr:uid="{00000000-0005-0000-0000-000068650000}"/>
    <cellStyle name="RowTitles-Detail 2 2 2 2 7 3" xfId="3992" xr:uid="{00000000-0005-0000-0000-000069650000}"/>
    <cellStyle name="RowTitles-Detail 2 2 2 2 7 3 2" xfId="13614" xr:uid="{00000000-0005-0000-0000-00006A650000}"/>
    <cellStyle name="RowTitles-Detail 2 2 2 2 7 3 2 2" xfId="23971" xr:uid="{00000000-0005-0000-0000-00006B650000}"/>
    <cellStyle name="RowTitles-Detail 2 2 2 2 7 3 2 2 2" xfId="35261" xr:uid="{00000000-0005-0000-0000-00006C650000}"/>
    <cellStyle name="RowTitles-Detail 2 2 2 2 7 3 2 3" xfId="32672" xr:uid="{00000000-0005-0000-0000-00006D650000}"/>
    <cellStyle name="RowTitles-Detail 2 2 2 2 7 3 3" xfId="17198" xr:uid="{00000000-0005-0000-0000-00006E650000}"/>
    <cellStyle name="RowTitles-Detail 2 2 2 2 7 3 3 2" xfId="29864" xr:uid="{00000000-0005-0000-0000-00006F650000}"/>
    <cellStyle name="RowTitles-Detail 2 2 2 2 7 3 3 2 2" xfId="38641" xr:uid="{00000000-0005-0000-0000-000070650000}"/>
    <cellStyle name="RowTitles-Detail 2 2 2 2 7 3 4" xfId="8576" xr:uid="{00000000-0005-0000-0000-000071650000}"/>
    <cellStyle name="RowTitles-Detail 2 2 2 2 7 3 4 2" xfId="24999" xr:uid="{00000000-0005-0000-0000-000072650000}"/>
    <cellStyle name="RowTitles-Detail 2 2 2 2 7 3 5" xfId="26388" xr:uid="{00000000-0005-0000-0000-000073650000}"/>
    <cellStyle name="RowTitles-Detail 2 2 2 2 7 4" xfId="9372" xr:uid="{00000000-0005-0000-0000-000074650000}"/>
    <cellStyle name="RowTitles-Detail 2 2 2 2 7 4 2" xfId="20685" xr:uid="{00000000-0005-0000-0000-000075650000}"/>
    <cellStyle name="RowTitles-Detail 2 2 2 2 7 5" xfId="10885" xr:uid="{00000000-0005-0000-0000-000076650000}"/>
    <cellStyle name="RowTitles-Detail 2 2 2 2 7 5 2" xfId="21329" xr:uid="{00000000-0005-0000-0000-000077650000}"/>
    <cellStyle name="RowTitles-Detail 2 2 2 2 7 5 2 2" xfId="33546" xr:uid="{00000000-0005-0000-0000-000078650000}"/>
    <cellStyle name="RowTitles-Detail 2 2 2 2 7 5 3" xfId="30687" xr:uid="{00000000-0005-0000-0000-000079650000}"/>
    <cellStyle name="RowTitles-Detail 2 2 2 2 7 6" xfId="14592" xr:uid="{00000000-0005-0000-0000-00007A650000}"/>
    <cellStyle name="RowTitles-Detail 2 2 2 2 7 6 2" xfId="27281" xr:uid="{00000000-0005-0000-0000-00007B650000}"/>
    <cellStyle name="RowTitles-Detail 2 2 2 2 7 6 2 2" xfId="36112" xr:uid="{00000000-0005-0000-0000-00007C650000}"/>
    <cellStyle name="RowTitles-Detail 2 2 2 2 7 7" xfId="5528" xr:uid="{00000000-0005-0000-0000-00007D650000}"/>
    <cellStyle name="RowTitles-Detail 2 2 2 2 7 7 2" xfId="19576" xr:uid="{00000000-0005-0000-0000-00007E650000}"/>
    <cellStyle name="RowTitles-Detail 2 2 2 2 7 8" xfId="24623" xr:uid="{00000000-0005-0000-0000-00007F650000}"/>
    <cellStyle name="RowTitles-Detail 2 2 2 2 8" xfId="1434" xr:uid="{00000000-0005-0000-0000-000080650000}"/>
    <cellStyle name="RowTitles-Detail 2 2 2 2 8 2" xfId="2853" xr:uid="{00000000-0005-0000-0000-000081650000}"/>
    <cellStyle name="RowTitles-Detail 2 2 2 2 8 2 2" xfId="12494" xr:uid="{00000000-0005-0000-0000-000082650000}"/>
    <cellStyle name="RowTitles-Detail 2 2 2 2 8 2 2 2" xfId="22894" xr:uid="{00000000-0005-0000-0000-000083650000}"/>
    <cellStyle name="RowTitles-Detail 2 2 2 2 8 2 2 2 2" xfId="34431" xr:uid="{00000000-0005-0000-0000-000084650000}"/>
    <cellStyle name="RowTitles-Detail 2 2 2 2 8 2 2 3" xfId="31775" xr:uid="{00000000-0005-0000-0000-000085650000}"/>
    <cellStyle name="RowTitles-Detail 2 2 2 2 8 2 3" xfId="16141" xr:uid="{00000000-0005-0000-0000-000086650000}"/>
    <cellStyle name="RowTitles-Detail 2 2 2 2 8 2 3 2" xfId="28807" xr:uid="{00000000-0005-0000-0000-000087650000}"/>
    <cellStyle name="RowTitles-Detail 2 2 2 2 8 2 3 2 2" xfId="37594" xr:uid="{00000000-0005-0000-0000-000088650000}"/>
    <cellStyle name="RowTitles-Detail 2 2 2 2 8 2 4" xfId="7589" xr:uid="{00000000-0005-0000-0000-000089650000}"/>
    <cellStyle name="RowTitles-Detail 2 2 2 2 8 2 4 2" xfId="20244" xr:uid="{00000000-0005-0000-0000-00008A650000}"/>
    <cellStyle name="RowTitles-Detail 2 2 2 2 8 2 5" xfId="25392" xr:uid="{00000000-0005-0000-0000-00008B650000}"/>
    <cellStyle name="RowTitles-Detail 2 2 2 2 8 3" xfId="4212" xr:uid="{00000000-0005-0000-0000-00008C650000}"/>
    <cellStyle name="RowTitles-Detail 2 2 2 2 8 3 2" xfId="13834" xr:uid="{00000000-0005-0000-0000-00008D650000}"/>
    <cellStyle name="RowTitles-Detail 2 2 2 2 8 3 2 2" xfId="24179" xr:uid="{00000000-0005-0000-0000-00008E650000}"/>
    <cellStyle name="RowTitles-Detail 2 2 2 2 8 3 2 2 2" xfId="35403" xr:uid="{00000000-0005-0000-0000-00008F650000}"/>
    <cellStyle name="RowTitles-Detail 2 2 2 2 8 3 2 3" xfId="32835" xr:uid="{00000000-0005-0000-0000-000090650000}"/>
    <cellStyle name="RowTitles-Detail 2 2 2 2 8 3 3" xfId="17400" xr:uid="{00000000-0005-0000-0000-000091650000}"/>
    <cellStyle name="RowTitles-Detail 2 2 2 2 8 3 3 2" xfId="30066" xr:uid="{00000000-0005-0000-0000-000092650000}"/>
    <cellStyle name="RowTitles-Detail 2 2 2 2 8 3 3 2 2" xfId="38843" xr:uid="{00000000-0005-0000-0000-000093650000}"/>
    <cellStyle name="RowTitles-Detail 2 2 2 2 8 3 4" xfId="9912" xr:uid="{00000000-0005-0000-0000-000094650000}"/>
    <cellStyle name="RowTitles-Detail 2 2 2 2 8 3 4 2" xfId="6222" xr:uid="{00000000-0005-0000-0000-000095650000}"/>
    <cellStyle name="RowTitles-Detail 2 2 2 2 8 3 5" xfId="17861" xr:uid="{00000000-0005-0000-0000-000096650000}"/>
    <cellStyle name="RowTitles-Detail 2 2 2 2 8 4" xfId="11105" xr:uid="{00000000-0005-0000-0000-000097650000}"/>
    <cellStyle name="RowTitles-Detail 2 2 2 2 8 4 2" xfId="21539" xr:uid="{00000000-0005-0000-0000-000098650000}"/>
    <cellStyle name="RowTitles-Detail 2 2 2 2 8 4 2 2" xfId="33688" xr:uid="{00000000-0005-0000-0000-000099650000}"/>
    <cellStyle name="RowTitles-Detail 2 2 2 2 8 4 3" xfId="30850" xr:uid="{00000000-0005-0000-0000-00009A650000}"/>
    <cellStyle name="RowTitles-Detail 2 2 2 2 8 5" xfId="14812" xr:uid="{00000000-0005-0000-0000-00009B650000}"/>
    <cellStyle name="RowTitles-Detail 2 2 2 2 8 5 2" xfId="27493" xr:uid="{00000000-0005-0000-0000-00009C650000}"/>
    <cellStyle name="RowTitles-Detail 2 2 2 2 8 5 2 2" xfId="36314" xr:uid="{00000000-0005-0000-0000-00009D650000}"/>
    <cellStyle name="RowTitles-Detail 2 2 2 2 8 6" xfId="6043" xr:uid="{00000000-0005-0000-0000-00009E650000}"/>
    <cellStyle name="RowTitles-Detail 2 2 2 2 8 6 2" xfId="24805" xr:uid="{00000000-0005-0000-0000-00009F650000}"/>
    <cellStyle name="RowTitles-Detail 2 2 2 2 8 7" xfId="19787" xr:uid="{00000000-0005-0000-0000-0000A0650000}"/>
    <cellStyle name="RowTitles-Detail 2 2 2 2 9" xfId="1638" xr:uid="{00000000-0005-0000-0000-0000A1650000}"/>
    <cellStyle name="RowTitles-Detail 2 2 2 2 9 2" xfId="2854" xr:uid="{00000000-0005-0000-0000-0000A2650000}"/>
    <cellStyle name="RowTitles-Detail 2 2 2 2 9 2 2" xfId="12495" xr:uid="{00000000-0005-0000-0000-0000A3650000}"/>
    <cellStyle name="RowTitles-Detail 2 2 2 2 9 2 2 2" xfId="22895" xr:uid="{00000000-0005-0000-0000-0000A4650000}"/>
    <cellStyle name="RowTitles-Detail 2 2 2 2 9 2 2 2 2" xfId="34432" xr:uid="{00000000-0005-0000-0000-0000A5650000}"/>
    <cellStyle name="RowTitles-Detail 2 2 2 2 9 2 2 3" xfId="31776" xr:uid="{00000000-0005-0000-0000-0000A6650000}"/>
    <cellStyle name="RowTitles-Detail 2 2 2 2 9 2 3" xfId="16142" xr:uid="{00000000-0005-0000-0000-0000A7650000}"/>
    <cellStyle name="RowTitles-Detail 2 2 2 2 9 2 3 2" xfId="28808" xr:uid="{00000000-0005-0000-0000-0000A8650000}"/>
    <cellStyle name="RowTitles-Detail 2 2 2 2 9 2 3 2 2" xfId="37595" xr:uid="{00000000-0005-0000-0000-0000A9650000}"/>
    <cellStyle name="RowTitles-Detail 2 2 2 2 9 2 4" xfId="7590" xr:uid="{00000000-0005-0000-0000-0000AA650000}"/>
    <cellStyle name="RowTitles-Detail 2 2 2 2 9 2 4 2" xfId="26498" xr:uid="{00000000-0005-0000-0000-0000AB650000}"/>
    <cellStyle name="RowTitles-Detail 2 2 2 2 9 2 5" xfId="20767" xr:uid="{00000000-0005-0000-0000-0000AC650000}"/>
    <cellStyle name="RowTitles-Detail 2 2 2 2 9 3" xfId="4416" xr:uid="{00000000-0005-0000-0000-0000AD650000}"/>
    <cellStyle name="RowTitles-Detail 2 2 2 2 9 3 2" xfId="14038" xr:uid="{00000000-0005-0000-0000-0000AE650000}"/>
    <cellStyle name="RowTitles-Detail 2 2 2 2 9 3 2 2" xfId="24375" xr:uid="{00000000-0005-0000-0000-0000AF650000}"/>
    <cellStyle name="RowTitles-Detail 2 2 2 2 9 3 2 2 2" xfId="35536" xr:uid="{00000000-0005-0000-0000-0000B0650000}"/>
    <cellStyle name="RowTitles-Detail 2 2 2 2 9 3 2 3" xfId="32989" xr:uid="{00000000-0005-0000-0000-0000B1650000}"/>
    <cellStyle name="RowTitles-Detail 2 2 2 2 9 3 3" xfId="17589" xr:uid="{00000000-0005-0000-0000-0000B2650000}"/>
    <cellStyle name="RowTitles-Detail 2 2 2 2 9 3 3 2" xfId="30255" xr:uid="{00000000-0005-0000-0000-0000B3650000}"/>
    <cellStyle name="RowTitles-Detail 2 2 2 2 9 3 3 2 2" xfId="39032" xr:uid="{00000000-0005-0000-0000-0000B4650000}"/>
    <cellStyle name="RowTitles-Detail 2 2 2 2 9 3 4" xfId="9913" xr:uid="{00000000-0005-0000-0000-0000B5650000}"/>
    <cellStyle name="RowTitles-Detail 2 2 2 2 9 3 4 2" xfId="25652" xr:uid="{00000000-0005-0000-0000-0000B6650000}"/>
    <cellStyle name="RowTitles-Detail 2 2 2 2 9 3 5" xfId="19204" xr:uid="{00000000-0005-0000-0000-0000B7650000}"/>
    <cellStyle name="RowTitles-Detail 2 2 2 2 9 4" xfId="11309" xr:uid="{00000000-0005-0000-0000-0000B8650000}"/>
    <cellStyle name="RowTitles-Detail 2 2 2 2 9 4 2" xfId="21738" xr:uid="{00000000-0005-0000-0000-0000B9650000}"/>
    <cellStyle name="RowTitles-Detail 2 2 2 2 9 4 2 2" xfId="33821" xr:uid="{00000000-0005-0000-0000-0000BA650000}"/>
    <cellStyle name="RowTitles-Detail 2 2 2 2 9 4 3" xfId="31004" xr:uid="{00000000-0005-0000-0000-0000BB650000}"/>
    <cellStyle name="RowTitles-Detail 2 2 2 2 9 5" xfId="15016" xr:uid="{00000000-0005-0000-0000-0000BC650000}"/>
    <cellStyle name="RowTitles-Detail 2 2 2 2 9 5 2" xfId="27689" xr:uid="{00000000-0005-0000-0000-0000BD650000}"/>
    <cellStyle name="RowTitles-Detail 2 2 2 2 9 5 2 2" xfId="36503" xr:uid="{00000000-0005-0000-0000-0000BE650000}"/>
    <cellStyle name="RowTitles-Detail 2 2 2 2 9 6" xfId="6044" xr:uid="{00000000-0005-0000-0000-0000BF650000}"/>
    <cellStyle name="RowTitles-Detail 2 2 2 2 9 6 2" xfId="25789" xr:uid="{00000000-0005-0000-0000-0000C0650000}"/>
    <cellStyle name="RowTitles-Detail 2 2 2 2 9 7" xfId="17853" xr:uid="{00000000-0005-0000-0000-0000C1650000}"/>
    <cellStyle name="RowTitles-Detail 2 2 2 2_STUD aligned by INSTIT" xfId="5041" xr:uid="{00000000-0005-0000-0000-0000C2650000}"/>
    <cellStyle name="RowTitles-Detail 2 2 2 3" xfId="406" xr:uid="{00000000-0005-0000-0000-0000C3650000}"/>
    <cellStyle name="RowTitles-Detail 2 2 2 3 2" xfId="762" xr:uid="{00000000-0005-0000-0000-0000C4650000}"/>
    <cellStyle name="RowTitles-Detail 2 2 2 3 2 2" xfId="2856" xr:uid="{00000000-0005-0000-0000-0000C5650000}"/>
    <cellStyle name="RowTitles-Detail 2 2 2 3 2 2 2" xfId="12497" xr:uid="{00000000-0005-0000-0000-0000C6650000}"/>
    <cellStyle name="RowTitles-Detail 2 2 2 3 2 2 2 2" xfId="22897" xr:uid="{00000000-0005-0000-0000-0000C7650000}"/>
    <cellStyle name="RowTitles-Detail 2 2 2 3 2 2 2 2 2" xfId="34434" xr:uid="{00000000-0005-0000-0000-0000C8650000}"/>
    <cellStyle name="RowTitles-Detail 2 2 2 3 2 2 2 3" xfId="31778" xr:uid="{00000000-0005-0000-0000-0000C9650000}"/>
    <cellStyle name="RowTitles-Detail 2 2 2 3 2 2 3" xfId="16144" xr:uid="{00000000-0005-0000-0000-0000CA650000}"/>
    <cellStyle name="RowTitles-Detail 2 2 2 3 2 2 3 2" xfId="28810" xr:uid="{00000000-0005-0000-0000-0000CB650000}"/>
    <cellStyle name="RowTitles-Detail 2 2 2 3 2 2 3 2 2" xfId="37597" xr:uid="{00000000-0005-0000-0000-0000CC650000}"/>
    <cellStyle name="RowTitles-Detail 2 2 2 3 2 2 4" xfId="6886" xr:uid="{00000000-0005-0000-0000-0000CD650000}"/>
    <cellStyle name="RowTitles-Detail 2 2 2 3 2 2 4 2" xfId="26426" xr:uid="{00000000-0005-0000-0000-0000CE650000}"/>
    <cellStyle name="RowTitles-Detail 2 2 2 3 2 2 5" xfId="26342" xr:uid="{00000000-0005-0000-0000-0000CF650000}"/>
    <cellStyle name="RowTitles-Detail 2 2 2 3 2 3" xfId="3543" xr:uid="{00000000-0005-0000-0000-0000D0650000}"/>
    <cellStyle name="RowTitles-Detail 2 2 2 3 2 3 2" xfId="13175" xr:uid="{00000000-0005-0000-0000-0000D1650000}"/>
    <cellStyle name="RowTitles-Detail 2 2 2 3 2 3 2 2" xfId="23542" xr:uid="{00000000-0005-0000-0000-0000D2650000}"/>
    <cellStyle name="RowTitles-Detail 2 2 2 3 2 3 2 2 2" xfId="34985" xr:uid="{00000000-0005-0000-0000-0000D3650000}"/>
    <cellStyle name="RowTitles-Detail 2 2 2 3 2 3 2 3" xfId="32350" xr:uid="{00000000-0005-0000-0000-0000D4650000}"/>
    <cellStyle name="RowTitles-Detail 2 2 2 3 2 3 3" xfId="16784" xr:uid="{00000000-0005-0000-0000-0000D5650000}"/>
    <cellStyle name="RowTitles-Detail 2 2 2 3 2 3 3 2" xfId="29450" xr:uid="{00000000-0005-0000-0000-0000D6650000}"/>
    <cellStyle name="RowTitles-Detail 2 2 2 3 2 3 3 2 2" xfId="38231" xr:uid="{00000000-0005-0000-0000-0000D7650000}"/>
    <cellStyle name="RowTitles-Detail 2 2 2 3 2 3 4" xfId="8393" xr:uid="{00000000-0005-0000-0000-0000D8650000}"/>
    <cellStyle name="RowTitles-Detail 2 2 2 3 2 3 4 2" xfId="25547" xr:uid="{00000000-0005-0000-0000-0000D9650000}"/>
    <cellStyle name="RowTitles-Detail 2 2 2 3 2 3 5" xfId="26909" xr:uid="{00000000-0005-0000-0000-0000DA650000}"/>
    <cellStyle name="RowTitles-Detail 2 2 2 3 2 4" xfId="9187" xr:uid="{00000000-0005-0000-0000-0000DB650000}"/>
    <cellStyle name="RowTitles-Detail 2 2 2 3 2 4 2" xfId="26194" xr:uid="{00000000-0005-0000-0000-0000DC650000}"/>
    <cellStyle name="RowTitles-Detail 2 2 2 3 2 5" xfId="10151" xr:uid="{00000000-0005-0000-0000-0000DD650000}"/>
    <cellStyle name="RowTitles-Detail 2 2 2 3 2 5 2" xfId="25987" xr:uid="{00000000-0005-0000-0000-0000DE650000}"/>
    <cellStyle name="RowTitles-Detail 2 2 2 3 2 5 2 2" xfId="35725" xr:uid="{00000000-0005-0000-0000-0000DF650000}"/>
    <cellStyle name="RowTitles-Detail 2 2 2 3 3" xfId="1041" xr:uid="{00000000-0005-0000-0000-0000E0650000}"/>
    <cellStyle name="RowTitles-Detail 2 2 2 3 3 2" xfId="2857" xr:uid="{00000000-0005-0000-0000-0000E1650000}"/>
    <cellStyle name="RowTitles-Detail 2 2 2 3 3 2 2" xfId="12498" xr:uid="{00000000-0005-0000-0000-0000E2650000}"/>
    <cellStyle name="RowTitles-Detail 2 2 2 3 3 2 2 2" xfId="22898" xr:uid="{00000000-0005-0000-0000-0000E3650000}"/>
    <cellStyle name="RowTitles-Detail 2 2 2 3 3 2 2 2 2" xfId="34435" xr:uid="{00000000-0005-0000-0000-0000E4650000}"/>
    <cellStyle name="RowTitles-Detail 2 2 2 3 3 2 2 3" xfId="31779" xr:uid="{00000000-0005-0000-0000-0000E5650000}"/>
    <cellStyle name="RowTitles-Detail 2 2 2 3 3 2 3" xfId="16145" xr:uid="{00000000-0005-0000-0000-0000E6650000}"/>
    <cellStyle name="RowTitles-Detail 2 2 2 3 3 2 3 2" xfId="28811" xr:uid="{00000000-0005-0000-0000-0000E7650000}"/>
    <cellStyle name="RowTitles-Detail 2 2 2 3 3 2 3 2 2" xfId="37598" xr:uid="{00000000-0005-0000-0000-0000E8650000}"/>
    <cellStyle name="RowTitles-Detail 2 2 2 3 3 2 4" xfId="7107" xr:uid="{00000000-0005-0000-0000-0000E9650000}"/>
    <cellStyle name="RowTitles-Detail 2 2 2 3 3 2 4 2" xfId="20591" xr:uid="{00000000-0005-0000-0000-0000EA650000}"/>
    <cellStyle name="RowTitles-Detail 2 2 2 3 3 2 5" xfId="20094" xr:uid="{00000000-0005-0000-0000-0000EB650000}"/>
    <cellStyle name="RowTitles-Detail 2 2 2 3 3 3" xfId="3819" xr:uid="{00000000-0005-0000-0000-0000EC650000}"/>
    <cellStyle name="RowTitles-Detail 2 2 2 3 3 3 2" xfId="13446" xr:uid="{00000000-0005-0000-0000-0000ED650000}"/>
    <cellStyle name="RowTitles-Detail 2 2 2 3 3 3 2 2" xfId="23807" xr:uid="{00000000-0005-0000-0000-0000EE650000}"/>
    <cellStyle name="RowTitles-Detail 2 2 2 3 3 3 2 2 2" xfId="35150" xr:uid="{00000000-0005-0000-0000-0000EF650000}"/>
    <cellStyle name="RowTitles-Detail 2 2 2 3 3 3 2 3" xfId="32543" xr:uid="{00000000-0005-0000-0000-0000F0650000}"/>
    <cellStyle name="RowTitles-Detail 2 2 2 3 3 3 3" xfId="17039" xr:uid="{00000000-0005-0000-0000-0000F1650000}"/>
    <cellStyle name="RowTitles-Detail 2 2 2 3 3 3 3 2" xfId="29705" xr:uid="{00000000-0005-0000-0000-0000F2650000}"/>
    <cellStyle name="RowTitles-Detail 2 2 2 3 3 3 3 2 2" xfId="38484" xr:uid="{00000000-0005-0000-0000-0000F3650000}"/>
    <cellStyle name="RowTitles-Detail 2 2 2 3 3 3 4" xfId="8615" xr:uid="{00000000-0005-0000-0000-0000F4650000}"/>
    <cellStyle name="RowTitles-Detail 2 2 2 3 3 3 4 2" xfId="20181" xr:uid="{00000000-0005-0000-0000-0000F5650000}"/>
    <cellStyle name="RowTitles-Detail 2 2 2 3 3 3 5" xfId="20423" xr:uid="{00000000-0005-0000-0000-0000F6650000}"/>
    <cellStyle name="RowTitles-Detail 2 2 2 3 3 4" xfId="9411" xr:uid="{00000000-0005-0000-0000-0000F7650000}"/>
    <cellStyle name="RowTitles-Detail 2 2 2 3 3 4 2" xfId="20561" xr:uid="{00000000-0005-0000-0000-0000F8650000}"/>
    <cellStyle name="RowTitles-Detail 2 2 2 3 3 5" xfId="10759" xr:uid="{00000000-0005-0000-0000-0000F9650000}"/>
    <cellStyle name="RowTitles-Detail 2 2 2 3 3 5 2" xfId="21227" xr:uid="{00000000-0005-0000-0000-0000FA650000}"/>
    <cellStyle name="RowTitles-Detail 2 2 2 3 3 5 2 2" xfId="33491" xr:uid="{00000000-0005-0000-0000-0000FB650000}"/>
    <cellStyle name="RowTitles-Detail 2 2 2 3 3 5 3" xfId="30621" xr:uid="{00000000-0005-0000-0000-0000FC650000}"/>
    <cellStyle name="RowTitles-Detail 2 2 2 3 3 6" xfId="14443" xr:uid="{00000000-0005-0000-0000-0000FD650000}"/>
    <cellStyle name="RowTitles-Detail 2 2 2 3 3 6 2" xfId="27136" xr:uid="{00000000-0005-0000-0000-0000FE650000}"/>
    <cellStyle name="RowTitles-Detail 2 2 2 3 3 6 2 2" xfId="35973" xr:uid="{00000000-0005-0000-0000-0000FF650000}"/>
    <cellStyle name="RowTitles-Detail 2 2 2 3 3 7" xfId="5566" xr:uid="{00000000-0005-0000-0000-000000660000}"/>
    <cellStyle name="RowTitles-Detail 2 2 2 3 3 7 2" xfId="21127" xr:uid="{00000000-0005-0000-0000-000001660000}"/>
    <cellStyle name="RowTitles-Detail 2 2 2 3 3 8" xfId="5767" xr:uid="{00000000-0005-0000-0000-000002660000}"/>
    <cellStyle name="RowTitles-Detail 2 2 2 3 4" xfId="1274" xr:uid="{00000000-0005-0000-0000-000003660000}"/>
    <cellStyle name="RowTitles-Detail 2 2 2 3 4 2" xfId="2858" xr:uid="{00000000-0005-0000-0000-000004660000}"/>
    <cellStyle name="RowTitles-Detail 2 2 2 3 4 2 2" xfId="12499" xr:uid="{00000000-0005-0000-0000-000005660000}"/>
    <cellStyle name="RowTitles-Detail 2 2 2 3 4 2 2 2" xfId="22899" xr:uid="{00000000-0005-0000-0000-000006660000}"/>
    <cellStyle name="RowTitles-Detail 2 2 2 3 4 2 2 2 2" xfId="34436" xr:uid="{00000000-0005-0000-0000-000007660000}"/>
    <cellStyle name="RowTitles-Detail 2 2 2 3 4 2 2 3" xfId="31780" xr:uid="{00000000-0005-0000-0000-000008660000}"/>
    <cellStyle name="RowTitles-Detail 2 2 2 3 4 2 3" xfId="16146" xr:uid="{00000000-0005-0000-0000-000009660000}"/>
    <cellStyle name="RowTitles-Detail 2 2 2 3 4 2 3 2" xfId="28812" xr:uid="{00000000-0005-0000-0000-00000A660000}"/>
    <cellStyle name="RowTitles-Detail 2 2 2 3 4 2 3 2 2" xfId="37599" xr:uid="{00000000-0005-0000-0000-00000B660000}"/>
    <cellStyle name="RowTitles-Detail 2 2 2 3 4 2 4" xfId="7591" xr:uid="{00000000-0005-0000-0000-00000C660000}"/>
    <cellStyle name="RowTitles-Detail 2 2 2 3 4 2 4 2" xfId="18463" xr:uid="{00000000-0005-0000-0000-00000D660000}"/>
    <cellStyle name="RowTitles-Detail 2 2 2 3 4 2 5" xfId="18700" xr:uid="{00000000-0005-0000-0000-00000E660000}"/>
    <cellStyle name="RowTitles-Detail 2 2 2 3 4 3" xfId="4052" xr:uid="{00000000-0005-0000-0000-00000F660000}"/>
    <cellStyle name="RowTitles-Detail 2 2 2 3 4 3 2" xfId="13674" xr:uid="{00000000-0005-0000-0000-000010660000}"/>
    <cellStyle name="RowTitles-Detail 2 2 2 3 4 3 2 2" xfId="24026" xr:uid="{00000000-0005-0000-0000-000011660000}"/>
    <cellStyle name="RowTitles-Detail 2 2 2 3 4 3 2 2 2" xfId="35298" xr:uid="{00000000-0005-0000-0000-000012660000}"/>
    <cellStyle name="RowTitles-Detail 2 2 2 3 4 3 2 3" xfId="32714" xr:uid="{00000000-0005-0000-0000-000013660000}"/>
    <cellStyle name="RowTitles-Detail 2 2 2 3 4 3 3" xfId="17252" xr:uid="{00000000-0005-0000-0000-000014660000}"/>
    <cellStyle name="RowTitles-Detail 2 2 2 3 4 3 3 2" xfId="29918" xr:uid="{00000000-0005-0000-0000-000015660000}"/>
    <cellStyle name="RowTitles-Detail 2 2 2 3 4 3 3 2 2" xfId="38695" xr:uid="{00000000-0005-0000-0000-000016660000}"/>
    <cellStyle name="RowTitles-Detail 2 2 2 3 4 3 4" xfId="9914" xr:uid="{00000000-0005-0000-0000-000017660000}"/>
    <cellStyle name="RowTitles-Detail 2 2 2 3 4 3 4 2" xfId="17860" xr:uid="{00000000-0005-0000-0000-000018660000}"/>
    <cellStyle name="RowTitles-Detail 2 2 2 3 4 3 5" xfId="26571" xr:uid="{00000000-0005-0000-0000-000019660000}"/>
    <cellStyle name="RowTitles-Detail 2 2 2 3 4 4" xfId="10945" xr:uid="{00000000-0005-0000-0000-00001A660000}"/>
    <cellStyle name="RowTitles-Detail 2 2 2 3 4 4 2" xfId="21385" xr:uid="{00000000-0005-0000-0000-00001B660000}"/>
    <cellStyle name="RowTitles-Detail 2 2 2 3 4 4 2 2" xfId="33583" xr:uid="{00000000-0005-0000-0000-00001C660000}"/>
    <cellStyle name="RowTitles-Detail 2 2 2 3 4 4 3" xfId="30729" xr:uid="{00000000-0005-0000-0000-00001D660000}"/>
    <cellStyle name="RowTitles-Detail 2 2 2 3 4 5" xfId="14652" xr:uid="{00000000-0005-0000-0000-00001E660000}"/>
    <cellStyle name="RowTitles-Detail 2 2 2 3 4 5 2" xfId="27337" xr:uid="{00000000-0005-0000-0000-00001F660000}"/>
    <cellStyle name="RowTitles-Detail 2 2 2 3 4 5 2 2" xfId="36166" xr:uid="{00000000-0005-0000-0000-000020660000}"/>
    <cellStyle name="RowTitles-Detail 2 2 2 3 4 6" xfId="6045" xr:uid="{00000000-0005-0000-0000-000021660000}"/>
    <cellStyle name="RowTitles-Detail 2 2 2 3 4 6 2" xfId="21868" xr:uid="{00000000-0005-0000-0000-000022660000}"/>
    <cellStyle name="RowTitles-Detail 2 2 2 3 4 7" xfId="18410" xr:uid="{00000000-0005-0000-0000-000023660000}"/>
    <cellStyle name="RowTitles-Detail 2 2 2 3 5" xfId="1491" xr:uid="{00000000-0005-0000-0000-000024660000}"/>
    <cellStyle name="RowTitles-Detail 2 2 2 3 5 2" xfId="2859" xr:uid="{00000000-0005-0000-0000-000025660000}"/>
    <cellStyle name="RowTitles-Detail 2 2 2 3 5 2 2" xfId="12500" xr:uid="{00000000-0005-0000-0000-000026660000}"/>
    <cellStyle name="RowTitles-Detail 2 2 2 3 5 2 2 2" xfId="22900" xr:uid="{00000000-0005-0000-0000-000027660000}"/>
    <cellStyle name="RowTitles-Detail 2 2 2 3 5 2 2 2 2" xfId="34437" xr:uid="{00000000-0005-0000-0000-000028660000}"/>
    <cellStyle name="RowTitles-Detail 2 2 2 3 5 2 2 3" xfId="31781" xr:uid="{00000000-0005-0000-0000-000029660000}"/>
    <cellStyle name="RowTitles-Detail 2 2 2 3 5 2 3" xfId="16147" xr:uid="{00000000-0005-0000-0000-00002A660000}"/>
    <cellStyle name="RowTitles-Detail 2 2 2 3 5 2 3 2" xfId="28813" xr:uid="{00000000-0005-0000-0000-00002B660000}"/>
    <cellStyle name="RowTitles-Detail 2 2 2 3 5 2 3 2 2" xfId="37600" xr:uid="{00000000-0005-0000-0000-00002C660000}"/>
    <cellStyle name="RowTitles-Detail 2 2 2 3 5 2 4" xfId="7592" xr:uid="{00000000-0005-0000-0000-00002D660000}"/>
    <cellStyle name="RowTitles-Detail 2 2 2 3 5 2 4 2" xfId="19672" xr:uid="{00000000-0005-0000-0000-00002E660000}"/>
    <cellStyle name="RowTitles-Detail 2 2 2 3 5 2 5" xfId="20514" xr:uid="{00000000-0005-0000-0000-00002F660000}"/>
    <cellStyle name="RowTitles-Detail 2 2 2 3 5 3" xfId="4269" xr:uid="{00000000-0005-0000-0000-000030660000}"/>
    <cellStyle name="RowTitles-Detail 2 2 2 3 5 3 2" xfId="13891" xr:uid="{00000000-0005-0000-0000-000031660000}"/>
    <cellStyle name="RowTitles-Detail 2 2 2 3 5 3 2 2" xfId="24233" xr:uid="{00000000-0005-0000-0000-000032660000}"/>
    <cellStyle name="RowTitles-Detail 2 2 2 3 5 3 2 2 2" xfId="35439" xr:uid="{00000000-0005-0000-0000-000033660000}"/>
    <cellStyle name="RowTitles-Detail 2 2 2 3 5 3 2 3" xfId="32876" xr:uid="{00000000-0005-0000-0000-000034660000}"/>
    <cellStyle name="RowTitles-Detail 2 2 2 3 5 3 3" xfId="17451" xr:uid="{00000000-0005-0000-0000-000035660000}"/>
    <cellStyle name="RowTitles-Detail 2 2 2 3 5 3 3 2" xfId="30117" xr:uid="{00000000-0005-0000-0000-000036660000}"/>
    <cellStyle name="RowTitles-Detail 2 2 2 3 5 3 3 2 2" xfId="38894" xr:uid="{00000000-0005-0000-0000-000037660000}"/>
    <cellStyle name="RowTitles-Detail 2 2 2 3 5 3 4" xfId="9915" xr:uid="{00000000-0005-0000-0000-000038660000}"/>
    <cellStyle name="RowTitles-Detail 2 2 2 3 5 3 4 2" xfId="27004" xr:uid="{00000000-0005-0000-0000-000039660000}"/>
    <cellStyle name="RowTitles-Detail 2 2 2 3 5 3 5" xfId="18432" xr:uid="{00000000-0005-0000-0000-00003A660000}"/>
    <cellStyle name="RowTitles-Detail 2 2 2 3 5 4" xfId="11162" xr:uid="{00000000-0005-0000-0000-00003B660000}"/>
    <cellStyle name="RowTitles-Detail 2 2 2 3 5 4 2" xfId="21593" xr:uid="{00000000-0005-0000-0000-00003C660000}"/>
    <cellStyle name="RowTitles-Detail 2 2 2 3 5 4 2 2" xfId="33724" xr:uid="{00000000-0005-0000-0000-00003D660000}"/>
    <cellStyle name="RowTitles-Detail 2 2 2 3 5 4 3" xfId="30891" xr:uid="{00000000-0005-0000-0000-00003E660000}"/>
    <cellStyle name="RowTitles-Detail 2 2 2 3 5 5" xfId="14869" xr:uid="{00000000-0005-0000-0000-00003F660000}"/>
    <cellStyle name="RowTitles-Detail 2 2 2 3 5 5 2" xfId="27546" xr:uid="{00000000-0005-0000-0000-000040660000}"/>
    <cellStyle name="RowTitles-Detail 2 2 2 3 5 5 2 2" xfId="36365" xr:uid="{00000000-0005-0000-0000-000041660000}"/>
    <cellStyle name="RowTitles-Detail 2 2 2 3 5 6" xfId="6046" xr:uid="{00000000-0005-0000-0000-000042660000}"/>
    <cellStyle name="RowTitles-Detail 2 2 2 3 5 6 2" xfId="18887" xr:uid="{00000000-0005-0000-0000-000043660000}"/>
    <cellStyle name="RowTitles-Detail 2 2 2 3 5 7" xfId="25309" xr:uid="{00000000-0005-0000-0000-000044660000}"/>
    <cellStyle name="RowTitles-Detail 2 2 2 3 6" xfId="1693" xr:uid="{00000000-0005-0000-0000-000045660000}"/>
    <cellStyle name="RowTitles-Detail 2 2 2 3 6 2" xfId="2860" xr:uid="{00000000-0005-0000-0000-000046660000}"/>
    <cellStyle name="RowTitles-Detail 2 2 2 3 6 2 2" xfId="12501" xr:uid="{00000000-0005-0000-0000-000047660000}"/>
    <cellStyle name="RowTitles-Detail 2 2 2 3 6 2 2 2" xfId="22901" xr:uid="{00000000-0005-0000-0000-000048660000}"/>
    <cellStyle name="RowTitles-Detail 2 2 2 3 6 2 2 2 2" xfId="34438" xr:uid="{00000000-0005-0000-0000-000049660000}"/>
    <cellStyle name="RowTitles-Detail 2 2 2 3 6 2 2 3" xfId="31782" xr:uid="{00000000-0005-0000-0000-00004A660000}"/>
    <cellStyle name="RowTitles-Detail 2 2 2 3 6 2 3" xfId="16148" xr:uid="{00000000-0005-0000-0000-00004B660000}"/>
    <cellStyle name="RowTitles-Detail 2 2 2 3 6 2 3 2" xfId="28814" xr:uid="{00000000-0005-0000-0000-00004C660000}"/>
    <cellStyle name="RowTitles-Detail 2 2 2 3 6 2 3 2 2" xfId="37601" xr:uid="{00000000-0005-0000-0000-00004D660000}"/>
    <cellStyle name="RowTitles-Detail 2 2 2 3 6 2 4" xfId="7593" xr:uid="{00000000-0005-0000-0000-00004E660000}"/>
    <cellStyle name="RowTitles-Detail 2 2 2 3 6 2 4 2" xfId="25950" xr:uid="{00000000-0005-0000-0000-00004F660000}"/>
    <cellStyle name="RowTitles-Detail 2 2 2 3 6 2 5" xfId="7772" xr:uid="{00000000-0005-0000-0000-000050660000}"/>
    <cellStyle name="RowTitles-Detail 2 2 2 3 6 3" xfId="4471" xr:uid="{00000000-0005-0000-0000-000051660000}"/>
    <cellStyle name="RowTitles-Detail 2 2 2 3 6 3 2" xfId="14093" xr:uid="{00000000-0005-0000-0000-000052660000}"/>
    <cellStyle name="RowTitles-Detail 2 2 2 3 6 3 2 2" xfId="24425" xr:uid="{00000000-0005-0000-0000-000053660000}"/>
    <cellStyle name="RowTitles-Detail 2 2 2 3 6 3 2 2 2" xfId="35570" xr:uid="{00000000-0005-0000-0000-000054660000}"/>
    <cellStyle name="RowTitles-Detail 2 2 2 3 6 3 2 3" xfId="33028" xr:uid="{00000000-0005-0000-0000-000055660000}"/>
    <cellStyle name="RowTitles-Detail 2 2 2 3 6 3 3" xfId="17638" xr:uid="{00000000-0005-0000-0000-000056660000}"/>
    <cellStyle name="RowTitles-Detail 2 2 2 3 6 3 3 2" xfId="30304" xr:uid="{00000000-0005-0000-0000-000057660000}"/>
    <cellStyle name="RowTitles-Detail 2 2 2 3 6 3 3 2 2" xfId="39081" xr:uid="{00000000-0005-0000-0000-000058660000}"/>
    <cellStyle name="RowTitles-Detail 2 2 2 3 6 3 4" xfId="9916" xr:uid="{00000000-0005-0000-0000-000059660000}"/>
    <cellStyle name="RowTitles-Detail 2 2 2 3 6 3 4 2" xfId="18583" xr:uid="{00000000-0005-0000-0000-00005A660000}"/>
    <cellStyle name="RowTitles-Detail 2 2 2 3 6 3 5" xfId="26467" xr:uid="{00000000-0005-0000-0000-00005B660000}"/>
    <cellStyle name="RowTitles-Detail 2 2 2 3 6 4" xfId="11364" xr:uid="{00000000-0005-0000-0000-00005C660000}"/>
    <cellStyle name="RowTitles-Detail 2 2 2 3 6 4 2" xfId="21789" xr:uid="{00000000-0005-0000-0000-00005D660000}"/>
    <cellStyle name="RowTitles-Detail 2 2 2 3 6 4 2 2" xfId="33855" xr:uid="{00000000-0005-0000-0000-00005E660000}"/>
    <cellStyle name="RowTitles-Detail 2 2 2 3 6 4 3" xfId="31043" xr:uid="{00000000-0005-0000-0000-00005F660000}"/>
    <cellStyle name="RowTitles-Detail 2 2 2 3 6 5" xfId="15071" xr:uid="{00000000-0005-0000-0000-000060660000}"/>
    <cellStyle name="RowTitles-Detail 2 2 2 3 6 5 2" xfId="27740" xr:uid="{00000000-0005-0000-0000-000061660000}"/>
    <cellStyle name="RowTitles-Detail 2 2 2 3 6 5 2 2" xfId="36552" xr:uid="{00000000-0005-0000-0000-000062660000}"/>
    <cellStyle name="RowTitles-Detail 2 2 2 3 6 6" xfId="6047" xr:uid="{00000000-0005-0000-0000-000063660000}"/>
    <cellStyle name="RowTitles-Detail 2 2 2 3 6 6 2" xfId="25417" xr:uid="{00000000-0005-0000-0000-000064660000}"/>
    <cellStyle name="RowTitles-Detail 2 2 2 3 6 7" xfId="20269" xr:uid="{00000000-0005-0000-0000-000065660000}"/>
    <cellStyle name="RowTitles-Detail 2 2 2 3 7" xfId="2855" xr:uid="{00000000-0005-0000-0000-000066660000}"/>
    <cellStyle name="RowTitles-Detail 2 2 2 3 7 2" xfId="12496" xr:uid="{00000000-0005-0000-0000-000067660000}"/>
    <cellStyle name="RowTitles-Detail 2 2 2 3 7 2 2" xfId="22896" xr:uid="{00000000-0005-0000-0000-000068660000}"/>
    <cellStyle name="RowTitles-Detail 2 2 2 3 7 2 2 2" xfId="34433" xr:uid="{00000000-0005-0000-0000-000069660000}"/>
    <cellStyle name="RowTitles-Detail 2 2 2 3 7 2 3" xfId="31777" xr:uid="{00000000-0005-0000-0000-00006A660000}"/>
    <cellStyle name="RowTitles-Detail 2 2 2 3 7 3" xfId="16143" xr:uid="{00000000-0005-0000-0000-00006B660000}"/>
    <cellStyle name="RowTitles-Detail 2 2 2 3 7 3 2" xfId="28809" xr:uid="{00000000-0005-0000-0000-00006C660000}"/>
    <cellStyle name="RowTitles-Detail 2 2 2 3 7 3 2 2" xfId="37596" xr:uid="{00000000-0005-0000-0000-00006D660000}"/>
    <cellStyle name="RowTitles-Detail 2 2 2 3 7 4" xfId="6448" xr:uid="{00000000-0005-0000-0000-00006E660000}"/>
    <cellStyle name="RowTitles-Detail 2 2 2 3 7 4 2" xfId="19782" xr:uid="{00000000-0005-0000-0000-00006F660000}"/>
    <cellStyle name="RowTitles-Detail 2 2 2 3 7 5" xfId="24729" xr:uid="{00000000-0005-0000-0000-000070660000}"/>
    <cellStyle name="RowTitles-Detail 2 2 2 3 8" xfId="8005" xr:uid="{00000000-0005-0000-0000-000071660000}"/>
    <cellStyle name="RowTitles-Detail 2 2 2 3 8 2" xfId="24657" xr:uid="{00000000-0005-0000-0000-000072660000}"/>
    <cellStyle name="RowTitles-Detail 2 2 2 3 9" xfId="10822" xr:uid="{00000000-0005-0000-0000-000073660000}"/>
    <cellStyle name="RowTitles-Detail 2 2 2 3 9 2" xfId="20072" xr:uid="{00000000-0005-0000-0000-000074660000}"/>
    <cellStyle name="RowTitles-Detail 2 2 2 3 9 2 2" xfId="33277" xr:uid="{00000000-0005-0000-0000-000075660000}"/>
    <cellStyle name="RowTitles-Detail 2 2 2 3_STUD aligned by INSTIT" xfId="5045" xr:uid="{00000000-0005-0000-0000-000076660000}"/>
    <cellStyle name="RowTitles-Detail 2 2 2 4" xfId="464" xr:uid="{00000000-0005-0000-0000-000077660000}"/>
    <cellStyle name="RowTitles-Detail 2 2 2 4 2" xfId="820" xr:uid="{00000000-0005-0000-0000-000078660000}"/>
    <cellStyle name="RowTitles-Detail 2 2 2 4 2 2" xfId="2862" xr:uid="{00000000-0005-0000-0000-000079660000}"/>
    <cellStyle name="RowTitles-Detail 2 2 2 4 2 2 2" xfId="12503" xr:uid="{00000000-0005-0000-0000-00007A660000}"/>
    <cellStyle name="RowTitles-Detail 2 2 2 4 2 2 2 2" xfId="22903" xr:uid="{00000000-0005-0000-0000-00007B660000}"/>
    <cellStyle name="RowTitles-Detail 2 2 2 4 2 2 2 2 2" xfId="34440" xr:uid="{00000000-0005-0000-0000-00007C660000}"/>
    <cellStyle name="RowTitles-Detail 2 2 2 4 2 2 2 3" xfId="31784" xr:uid="{00000000-0005-0000-0000-00007D660000}"/>
    <cellStyle name="RowTitles-Detail 2 2 2 4 2 2 3" xfId="16150" xr:uid="{00000000-0005-0000-0000-00007E660000}"/>
    <cellStyle name="RowTitles-Detail 2 2 2 4 2 2 3 2" xfId="28816" xr:uid="{00000000-0005-0000-0000-00007F660000}"/>
    <cellStyle name="RowTitles-Detail 2 2 2 4 2 2 3 2 2" xfId="37603" xr:uid="{00000000-0005-0000-0000-000080660000}"/>
    <cellStyle name="RowTitles-Detail 2 2 2 4 2 2 4" xfId="6767" xr:uid="{00000000-0005-0000-0000-000081660000}"/>
    <cellStyle name="RowTitles-Detail 2 2 2 4 2 2 4 2" xfId="25035" xr:uid="{00000000-0005-0000-0000-000082660000}"/>
    <cellStyle name="RowTitles-Detail 2 2 2 4 2 2 5" xfId="24787" xr:uid="{00000000-0005-0000-0000-000083660000}"/>
    <cellStyle name="RowTitles-Detail 2 2 2 4 2 3" xfId="3601" xr:uid="{00000000-0005-0000-0000-000084660000}"/>
    <cellStyle name="RowTitles-Detail 2 2 2 4 2 3 2" xfId="13229" xr:uid="{00000000-0005-0000-0000-000085660000}"/>
    <cellStyle name="RowTitles-Detail 2 2 2 4 2 3 2 2" xfId="23597" xr:uid="{00000000-0005-0000-0000-000086660000}"/>
    <cellStyle name="RowTitles-Detail 2 2 2 4 2 3 2 2 2" xfId="35017" xr:uid="{00000000-0005-0000-0000-000087660000}"/>
    <cellStyle name="RowTitles-Detail 2 2 2 4 2 3 2 3" xfId="32388" xr:uid="{00000000-0005-0000-0000-000088660000}"/>
    <cellStyle name="RowTitles-Detail 2 2 2 4 2 3 3" xfId="16836" xr:uid="{00000000-0005-0000-0000-000089660000}"/>
    <cellStyle name="RowTitles-Detail 2 2 2 4 2 3 3 2" xfId="29502" xr:uid="{00000000-0005-0000-0000-00008A660000}"/>
    <cellStyle name="RowTitles-Detail 2 2 2 4 2 3 3 2 2" xfId="38282" xr:uid="{00000000-0005-0000-0000-00008B660000}"/>
    <cellStyle name="RowTitles-Detail 2 2 2 4 2 3 4" xfId="8273" xr:uid="{00000000-0005-0000-0000-00008C660000}"/>
    <cellStyle name="RowTitles-Detail 2 2 2 4 2 3 4 2" xfId="25646" xr:uid="{00000000-0005-0000-0000-00008D660000}"/>
    <cellStyle name="RowTitles-Detail 2 2 2 4 2 3 5" xfId="26433" xr:uid="{00000000-0005-0000-0000-00008E660000}"/>
    <cellStyle name="RowTitles-Detail 2 2 2 4 2 4" xfId="9064" xr:uid="{00000000-0005-0000-0000-00008F660000}"/>
    <cellStyle name="RowTitles-Detail 2 2 2 4 2 4 2" xfId="4609" xr:uid="{00000000-0005-0000-0000-000090660000}"/>
    <cellStyle name="RowTitles-Detail 2 2 2 4 2 5" xfId="10581" xr:uid="{00000000-0005-0000-0000-000091660000}"/>
    <cellStyle name="RowTitles-Detail 2 2 2 4 2 5 2" xfId="21066" xr:uid="{00000000-0005-0000-0000-000092660000}"/>
    <cellStyle name="RowTitles-Detail 2 2 2 4 2 5 2 2" xfId="33406" xr:uid="{00000000-0005-0000-0000-000093660000}"/>
    <cellStyle name="RowTitles-Detail 2 2 2 4 2 5 3" xfId="30519" xr:uid="{00000000-0005-0000-0000-000094660000}"/>
    <cellStyle name="RowTitles-Detail 2 2 2 4 2 6" xfId="14235" xr:uid="{00000000-0005-0000-0000-000095660000}"/>
    <cellStyle name="RowTitles-Detail 2 2 2 4 2 6 2" xfId="26937" xr:uid="{00000000-0005-0000-0000-000096660000}"/>
    <cellStyle name="RowTitles-Detail 2 2 2 4 2 6 2 2" xfId="35780" xr:uid="{00000000-0005-0000-0000-000097660000}"/>
    <cellStyle name="RowTitles-Detail 2 2 2 4 2 7" xfId="5295" xr:uid="{00000000-0005-0000-0000-000098660000}"/>
    <cellStyle name="RowTitles-Detail 2 2 2 4 2 7 2" xfId="20535" xr:uid="{00000000-0005-0000-0000-000099660000}"/>
    <cellStyle name="RowTitles-Detail 2 2 2 4 2 8" xfId="19335" xr:uid="{00000000-0005-0000-0000-00009A660000}"/>
    <cellStyle name="RowTitles-Detail 2 2 2 4 3" xfId="1099" xr:uid="{00000000-0005-0000-0000-00009B660000}"/>
    <cellStyle name="RowTitles-Detail 2 2 2 4 3 2" xfId="2863" xr:uid="{00000000-0005-0000-0000-00009C660000}"/>
    <cellStyle name="RowTitles-Detail 2 2 2 4 3 2 2" xfId="12504" xr:uid="{00000000-0005-0000-0000-00009D660000}"/>
    <cellStyle name="RowTitles-Detail 2 2 2 4 3 2 2 2" xfId="22904" xr:uid="{00000000-0005-0000-0000-00009E660000}"/>
    <cellStyle name="RowTitles-Detail 2 2 2 4 3 2 2 2 2" xfId="34441" xr:uid="{00000000-0005-0000-0000-00009F660000}"/>
    <cellStyle name="RowTitles-Detail 2 2 2 4 3 2 2 3" xfId="31785" xr:uid="{00000000-0005-0000-0000-0000A0660000}"/>
    <cellStyle name="RowTitles-Detail 2 2 2 4 3 2 3" xfId="16151" xr:uid="{00000000-0005-0000-0000-0000A1660000}"/>
    <cellStyle name="RowTitles-Detail 2 2 2 4 3 2 3 2" xfId="28817" xr:uid="{00000000-0005-0000-0000-0000A2660000}"/>
    <cellStyle name="RowTitles-Detail 2 2 2 4 3 2 3 2 2" xfId="37604" xr:uid="{00000000-0005-0000-0000-0000A3660000}"/>
    <cellStyle name="RowTitles-Detail 2 2 2 4 3 2 4" xfId="6939" xr:uid="{00000000-0005-0000-0000-0000A4660000}"/>
    <cellStyle name="RowTitles-Detail 2 2 2 4 3 2 4 2" xfId="26439" xr:uid="{00000000-0005-0000-0000-0000A5660000}"/>
    <cellStyle name="RowTitles-Detail 2 2 2 4 3 2 5" xfId="20472" xr:uid="{00000000-0005-0000-0000-0000A6660000}"/>
    <cellStyle name="RowTitles-Detail 2 2 2 4 3 3" xfId="3877" xr:uid="{00000000-0005-0000-0000-0000A7660000}"/>
    <cellStyle name="RowTitles-Detail 2 2 2 4 3 3 2" xfId="13500" xr:uid="{00000000-0005-0000-0000-0000A8660000}"/>
    <cellStyle name="RowTitles-Detail 2 2 2 4 3 3 2 2" xfId="23861" xr:uid="{00000000-0005-0000-0000-0000A9660000}"/>
    <cellStyle name="RowTitles-Detail 2 2 2 4 3 3 2 2 2" xfId="35182" xr:uid="{00000000-0005-0000-0000-0000AA660000}"/>
    <cellStyle name="RowTitles-Detail 2 2 2 4 3 3 2 3" xfId="32581" xr:uid="{00000000-0005-0000-0000-0000AB660000}"/>
    <cellStyle name="RowTitles-Detail 2 2 2 4 3 3 3" xfId="17091" xr:uid="{00000000-0005-0000-0000-0000AC660000}"/>
    <cellStyle name="RowTitles-Detail 2 2 2 4 3 3 3 2" xfId="29757" xr:uid="{00000000-0005-0000-0000-0000AD660000}"/>
    <cellStyle name="RowTitles-Detail 2 2 2 4 3 3 3 2 2" xfId="38535" xr:uid="{00000000-0005-0000-0000-0000AE660000}"/>
    <cellStyle name="RowTitles-Detail 2 2 2 4 3 3 4" xfId="8447" xr:uid="{00000000-0005-0000-0000-0000AF660000}"/>
    <cellStyle name="RowTitles-Detail 2 2 2 4 3 3 4 2" xfId="25729" xr:uid="{00000000-0005-0000-0000-0000B0660000}"/>
    <cellStyle name="RowTitles-Detail 2 2 2 4 3 3 5" xfId="18979" xr:uid="{00000000-0005-0000-0000-0000B1660000}"/>
    <cellStyle name="RowTitles-Detail 2 2 2 4 3 4" xfId="9241" xr:uid="{00000000-0005-0000-0000-0000B2660000}"/>
    <cellStyle name="RowTitles-Detail 2 2 2 4 3 4 2" xfId="20832" xr:uid="{00000000-0005-0000-0000-0000B3660000}"/>
    <cellStyle name="RowTitles-Detail 2 2 2 4 3 5" xfId="14490" xr:uid="{00000000-0005-0000-0000-0000B4660000}"/>
    <cellStyle name="RowTitles-Detail 2 2 2 4 3 5 2" xfId="27182" xr:uid="{00000000-0005-0000-0000-0000B5660000}"/>
    <cellStyle name="RowTitles-Detail 2 2 2 4 3 5 2 2" xfId="36018" xr:uid="{00000000-0005-0000-0000-0000B6660000}"/>
    <cellStyle name="RowTitles-Detail 2 2 2 4 4" xfId="1328" xr:uid="{00000000-0005-0000-0000-0000B7660000}"/>
    <cellStyle name="RowTitles-Detail 2 2 2 4 4 2" xfId="2864" xr:uid="{00000000-0005-0000-0000-0000B8660000}"/>
    <cellStyle name="RowTitles-Detail 2 2 2 4 4 2 2" xfId="12505" xr:uid="{00000000-0005-0000-0000-0000B9660000}"/>
    <cellStyle name="RowTitles-Detail 2 2 2 4 4 2 2 2" xfId="22905" xr:uid="{00000000-0005-0000-0000-0000BA660000}"/>
    <cellStyle name="RowTitles-Detail 2 2 2 4 4 2 2 2 2" xfId="34442" xr:uid="{00000000-0005-0000-0000-0000BB660000}"/>
    <cellStyle name="RowTitles-Detail 2 2 2 4 4 2 2 3" xfId="31786" xr:uid="{00000000-0005-0000-0000-0000BC660000}"/>
    <cellStyle name="RowTitles-Detail 2 2 2 4 4 2 3" xfId="16152" xr:uid="{00000000-0005-0000-0000-0000BD660000}"/>
    <cellStyle name="RowTitles-Detail 2 2 2 4 4 2 3 2" xfId="28818" xr:uid="{00000000-0005-0000-0000-0000BE660000}"/>
    <cellStyle name="RowTitles-Detail 2 2 2 4 4 2 3 2 2" xfId="37605" xr:uid="{00000000-0005-0000-0000-0000BF660000}"/>
    <cellStyle name="RowTitles-Detail 2 2 2 4 4 2 4" xfId="7594" xr:uid="{00000000-0005-0000-0000-0000C0660000}"/>
    <cellStyle name="RowTitles-Detail 2 2 2 4 4 2 4 2" xfId="18903" xr:uid="{00000000-0005-0000-0000-0000C1660000}"/>
    <cellStyle name="RowTitles-Detail 2 2 2 4 4 2 5" xfId="18882" xr:uid="{00000000-0005-0000-0000-0000C2660000}"/>
    <cellStyle name="RowTitles-Detail 2 2 2 4 4 3" xfId="4106" xr:uid="{00000000-0005-0000-0000-0000C3660000}"/>
    <cellStyle name="RowTitles-Detail 2 2 2 4 4 3 2" xfId="13728" xr:uid="{00000000-0005-0000-0000-0000C4660000}"/>
    <cellStyle name="RowTitles-Detail 2 2 2 4 4 3 2 2" xfId="24079" xr:uid="{00000000-0005-0000-0000-0000C5660000}"/>
    <cellStyle name="RowTitles-Detail 2 2 2 4 4 3 2 2 2" xfId="35331" xr:uid="{00000000-0005-0000-0000-0000C6660000}"/>
    <cellStyle name="RowTitles-Detail 2 2 2 4 4 3 2 3" xfId="32753" xr:uid="{00000000-0005-0000-0000-0000C7660000}"/>
    <cellStyle name="RowTitles-Detail 2 2 2 4 4 3 3" xfId="17304" xr:uid="{00000000-0005-0000-0000-0000C8660000}"/>
    <cellStyle name="RowTitles-Detail 2 2 2 4 4 3 3 2" xfId="29970" xr:uid="{00000000-0005-0000-0000-0000C9660000}"/>
    <cellStyle name="RowTitles-Detail 2 2 2 4 4 3 3 2 2" xfId="38747" xr:uid="{00000000-0005-0000-0000-0000CA660000}"/>
    <cellStyle name="RowTitles-Detail 2 2 2 4 4 3 4" xfId="9917" xr:uid="{00000000-0005-0000-0000-0000CB660000}"/>
    <cellStyle name="RowTitles-Detail 2 2 2 4 4 3 4 2" xfId="20530" xr:uid="{00000000-0005-0000-0000-0000CC660000}"/>
    <cellStyle name="RowTitles-Detail 2 2 2 4 4 3 5" xfId="21910" xr:uid="{00000000-0005-0000-0000-0000CD660000}"/>
    <cellStyle name="RowTitles-Detail 2 2 2 4 4 4" xfId="10999" xr:uid="{00000000-0005-0000-0000-0000CE660000}"/>
    <cellStyle name="RowTitles-Detail 2 2 2 4 4 4 2" xfId="21437" xr:uid="{00000000-0005-0000-0000-0000CF660000}"/>
    <cellStyle name="RowTitles-Detail 2 2 2 4 4 4 2 2" xfId="33616" xr:uid="{00000000-0005-0000-0000-0000D0660000}"/>
    <cellStyle name="RowTitles-Detail 2 2 2 4 4 4 3" xfId="30768" xr:uid="{00000000-0005-0000-0000-0000D1660000}"/>
    <cellStyle name="RowTitles-Detail 2 2 2 4 4 5" xfId="14706" xr:uid="{00000000-0005-0000-0000-0000D2660000}"/>
    <cellStyle name="RowTitles-Detail 2 2 2 4 4 5 2" xfId="27390" xr:uid="{00000000-0005-0000-0000-0000D3660000}"/>
    <cellStyle name="RowTitles-Detail 2 2 2 4 4 5 2 2" xfId="36218" xr:uid="{00000000-0005-0000-0000-0000D4660000}"/>
    <cellStyle name="RowTitles-Detail 2 2 2 4 4 6" xfId="6048" xr:uid="{00000000-0005-0000-0000-0000D5660000}"/>
    <cellStyle name="RowTitles-Detail 2 2 2 4 4 6 2" xfId="20435" xr:uid="{00000000-0005-0000-0000-0000D6660000}"/>
    <cellStyle name="RowTitles-Detail 2 2 2 4 4 7" xfId="19256" xr:uid="{00000000-0005-0000-0000-0000D7660000}"/>
    <cellStyle name="RowTitles-Detail 2 2 2 4 5" xfId="1544" xr:uid="{00000000-0005-0000-0000-0000D8660000}"/>
    <cellStyle name="RowTitles-Detail 2 2 2 4 5 2" xfId="2865" xr:uid="{00000000-0005-0000-0000-0000D9660000}"/>
    <cellStyle name="RowTitles-Detail 2 2 2 4 5 2 2" xfId="12506" xr:uid="{00000000-0005-0000-0000-0000DA660000}"/>
    <cellStyle name="RowTitles-Detail 2 2 2 4 5 2 2 2" xfId="22906" xr:uid="{00000000-0005-0000-0000-0000DB660000}"/>
    <cellStyle name="RowTitles-Detail 2 2 2 4 5 2 2 2 2" xfId="34443" xr:uid="{00000000-0005-0000-0000-0000DC660000}"/>
    <cellStyle name="RowTitles-Detail 2 2 2 4 5 2 2 3" xfId="31787" xr:uid="{00000000-0005-0000-0000-0000DD660000}"/>
    <cellStyle name="RowTitles-Detail 2 2 2 4 5 2 3" xfId="16153" xr:uid="{00000000-0005-0000-0000-0000DE660000}"/>
    <cellStyle name="RowTitles-Detail 2 2 2 4 5 2 3 2" xfId="28819" xr:uid="{00000000-0005-0000-0000-0000DF660000}"/>
    <cellStyle name="RowTitles-Detail 2 2 2 4 5 2 3 2 2" xfId="37606" xr:uid="{00000000-0005-0000-0000-0000E0660000}"/>
    <cellStyle name="RowTitles-Detail 2 2 2 4 5 2 4" xfId="7595" xr:uid="{00000000-0005-0000-0000-0000E1660000}"/>
    <cellStyle name="RowTitles-Detail 2 2 2 4 5 2 4 2" xfId="4897" xr:uid="{00000000-0005-0000-0000-0000E2660000}"/>
    <cellStyle name="RowTitles-Detail 2 2 2 4 5 2 5" xfId="6228" xr:uid="{00000000-0005-0000-0000-0000E3660000}"/>
    <cellStyle name="RowTitles-Detail 2 2 2 4 5 3" xfId="4322" xr:uid="{00000000-0005-0000-0000-0000E4660000}"/>
    <cellStyle name="RowTitles-Detail 2 2 2 4 5 3 2" xfId="13944" xr:uid="{00000000-0005-0000-0000-0000E5660000}"/>
    <cellStyle name="RowTitles-Detail 2 2 2 4 5 3 2 2" xfId="24284" xr:uid="{00000000-0005-0000-0000-0000E6660000}"/>
    <cellStyle name="RowTitles-Detail 2 2 2 4 5 3 2 2 2" xfId="35471" xr:uid="{00000000-0005-0000-0000-0000E7660000}"/>
    <cellStyle name="RowTitles-Detail 2 2 2 4 5 3 2 3" xfId="32914" xr:uid="{00000000-0005-0000-0000-0000E8660000}"/>
    <cellStyle name="RowTitles-Detail 2 2 2 4 5 3 3" xfId="17502" xr:uid="{00000000-0005-0000-0000-0000E9660000}"/>
    <cellStyle name="RowTitles-Detail 2 2 2 4 5 3 3 2" xfId="30168" xr:uid="{00000000-0005-0000-0000-0000EA660000}"/>
    <cellStyle name="RowTitles-Detail 2 2 2 4 5 3 3 2 2" xfId="38945" xr:uid="{00000000-0005-0000-0000-0000EB660000}"/>
    <cellStyle name="RowTitles-Detail 2 2 2 4 5 3 4" xfId="9918" xr:uid="{00000000-0005-0000-0000-0000EC660000}"/>
    <cellStyle name="RowTitles-Detail 2 2 2 4 5 3 4 2" xfId="6508" xr:uid="{00000000-0005-0000-0000-0000ED660000}"/>
    <cellStyle name="RowTitles-Detail 2 2 2 4 5 3 5" xfId="21911" xr:uid="{00000000-0005-0000-0000-0000EE660000}"/>
    <cellStyle name="RowTitles-Detail 2 2 2 4 5 4" xfId="11215" xr:uid="{00000000-0005-0000-0000-0000EF660000}"/>
    <cellStyle name="RowTitles-Detail 2 2 2 4 5 4 2" xfId="21645" xr:uid="{00000000-0005-0000-0000-0000F0660000}"/>
    <cellStyle name="RowTitles-Detail 2 2 2 4 5 4 2 2" xfId="33756" xr:uid="{00000000-0005-0000-0000-0000F1660000}"/>
    <cellStyle name="RowTitles-Detail 2 2 2 4 5 4 3" xfId="30929" xr:uid="{00000000-0005-0000-0000-0000F2660000}"/>
    <cellStyle name="RowTitles-Detail 2 2 2 4 5 5" xfId="14922" xr:uid="{00000000-0005-0000-0000-0000F3660000}"/>
    <cellStyle name="RowTitles-Detail 2 2 2 4 5 5 2" xfId="27597" xr:uid="{00000000-0005-0000-0000-0000F4660000}"/>
    <cellStyle name="RowTitles-Detail 2 2 2 4 5 5 2 2" xfId="36416" xr:uid="{00000000-0005-0000-0000-0000F5660000}"/>
    <cellStyle name="RowTitles-Detail 2 2 2 4 5 6" xfId="6049" xr:uid="{00000000-0005-0000-0000-0000F6660000}"/>
    <cellStyle name="RowTitles-Detail 2 2 2 4 5 6 2" xfId="18275" xr:uid="{00000000-0005-0000-0000-0000F7660000}"/>
    <cellStyle name="RowTitles-Detail 2 2 2 4 5 7" xfId="20600" xr:uid="{00000000-0005-0000-0000-0000F8660000}"/>
    <cellStyle name="RowTitles-Detail 2 2 2 4 6" xfId="1746" xr:uid="{00000000-0005-0000-0000-0000F9660000}"/>
    <cellStyle name="RowTitles-Detail 2 2 2 4 6 2" xfId="2866" xr:uid="{00000000-0005-0000-0000-0000FA660000}"/>
    <cellStyle name="RowTitles-Detail 2 2 2 4 6 2 2" xfId="12507" xr:uid="{00000000-0005-0000-0000-0000FB660000}"/>
    <cellStyle name="RowTitles-Detail 2 2 2 4 6 2 2 2" xfId="22907" xr:uid="{00000000-0005-0000-0000-0000FC660000}"/>
    <cellStyle name="RowTitles-Detail 2 2 2 4 6 2 2 2 2" xfId="34444" xr:uid="{00000000-0005-0000-0000-0000FD660000}"/>
    <cellStyle name="RowTitles-Detail 2 2 2 4 6 2 2 3" xfId="31788" xr:uid="{00000000-0005-0000-0000-0000FE660000}"/>
    <cellStyle name="RowTitles-Detail 2 2 2 4 6 2 3" xfId="16154" xr:uid="{00000000-0005-0000-0000-0000FF660000}"/>
    <cellStyle name="RowTitles-Detail 2 2 2 4 6 2 3 2" xfId="28820" xr:uid="{00000000-0005-0000-0000-000000670000}"/>
    <cellStyle name="RowTitles-Detail 2 2 2 4 6 2 3 2 2" xfId="37607" xr:uid="{00000000-0005-0000-0000-000001670000}"/>
    <cellStyle name="RowTitles-Detail 2 2 2 4 6 2 4" xfId="7596" xr:uid="{00000000-0005-0000-0000-000002670000}"/>
    <cellStyle name="RowTitles-Detail 2 2 2 4 6 2 4 2" xfId="26267" xr:uid="{00000000-0005-0000-0000-000003670000}"/>
    <cellStyle name="RowTitles-Detail 2 2 2 4 6 2 5" xfId="19759" xr:uid="{00000000-0005-0000-0000-000004670000}"/>
    <cellStyle name="RowTitles-Detail 2 2 2 4 6 3" xfId="4524" xr:uid="{00000000-0005-0000-0000-000005670000}"/>
    <cellStyle name="RowTitles-Detail 2 2 2 4 6 3 2" xfId="14146" xr:uid="{00000000-0005-0000-0000-000006670000}"/>
    <cellStyle name="RowTitles-Detail 2 2 2 4 6 3 2 2" xfId="24477" xr:uid="{00000000-0005-0000-0000-000007670000}"/>
    <cellStyle name="RowTitles-Detail 2 2 2 4 6 3 2 2 2" xfId="35602" xr:uid="{00000000-0005-0000-0000-000008670000}"/>
    <cellStyle name="RowTitles-Detail 2 2 2 4 6 3 2 3" xfId="33066" xr:uid="{00000000-0005-0000-0000-000009670000}"/>
    <cellStyle name="RowTitles-Detail 2 2 2 4 6 3 3" xfId="17689" xr:uid="{00000000-0005-0000-0000-00000A670000}"/>
    <cellStyle name="RowTitles-Detail 2 2 2 4 6 3 3 2" xfId="30355" xr:uid="{00000000-0005-0000-0000-00000B670000}"/>
    <cellStyle name="RowTitles-Detail 2 2 2 4 6 3 3 2 2" xfId="39132" xr:uid="{00000000-0005-0000-0000-00000C670000}"/>
    <cellStyle name="RowTitles-Detail 2 2 2 4 6 3 4" xfId="9919" xr:uid="{00000000-0005-0000-0000-00000D670000}"/>
    <cellStyle name="RowTitles-Detail 2 2 2 4 6 3 4 2" xfId="18637" xr:uid="{00000000-0005-0000-0000-00000E670000}"/>
    <cellStyle name="RowTitles-Detail 2 2 2 4 6 3 5" xfId="20861" xr:uid="{00000000-0005-0000-0000-00000F670000}"/>
    <cellStyle name="RowTitles-Detail 2 2 2 4 6 4" xfId="11417" xr:uid="{00000000-0005-0000-0000-000010670000}"/>
    <cellStyle name="RowTitles-Detail 2 2 2 4 6 4 2" xfId="21841" xr:uid="{00000000-0005-0000-0000-000011670000}"/>
    <cellStyle name="RowTitles-Detail 2 2 2 4 6 4 2 2" xfId="33887" xr:uid="{00000000-0005-0000-0000-000012670000}"/>
    <cellStyle name="RowTitles-Detail 2 2 2 4 6 4 3" xfId="31081" xr:uid="{00000000-0005-0000-0000-000013670000}"/>
    <cellStyle name="RowTitles-Detail 2 2 2 4 6 5" xfId="15124" xr:uid="{00000000-0005-0000-0000-000014670000}"/>
    <cellStyle name="RowTitles-Detail 2 2 2 4 6 5 2" xfId="27792" xr:uid="{00000000-0005-0000-0000-000015670000}"/>
    <cellStyle name="RowTitles-Detail 2 2 2 4 6 5 2 2" xfId="36603" xr:uid="{00000000-0005-0000-0000-000016670000}"/>
    <cellStyle name="RowTitles-Detail 2 2 2 4 6 6" xfId="6050" xr:uid="{00000000-0005-0000-0000-000017670000}"/>
    <cellStyle name="RowTitles-Detail 2 2 2 4 6 6 2" xfId="19770" xr:uid="{00000000-0005-0000-0000-000018670000}"/>
    <cellStyle name="RowTitles-Detail 2 2 2 4 6 7" xfId="18220" xr:uid="{00000000-0005-0000-0000-000019670000}"/>
    <cellStyle name="RowTitles-Detail 2 2 2 4 7" xfId="2861" xr:uid="{00000000-0005-0000-0000-00001A670000}"/>
    <cellStyle name="RowTitles-Detail 2 2 2 4 7 2" xfId="12502" xr:uid="{00000000-0005-0000-0000-00001B670000}"/>
    <cellStyle name="RowTitles-Detail 2 2 2 4 7 2 2" xfId="22902" xr:uid="{00000000-0005-0000-0000-00001C670000}"/>
    <cellStyle name="RowTitles-Detail 2 2 2 4 7 2 2 2" xfId="34439" xr:uid="{00000000-0005-0000-0000-00001D670000}"/>
    <cellStyle name="RowTitles-Detail 2 2 2 4 7 2 3" xfId="31783" xr:uid="{00000000-0005-0000-0000-00001E670000}"/>
    <cellStyle name="RowTitles-Detail 2 2 2 4 7 3" xfId="16149" xr:uid="{00000000-0005-0000-0000-00001F670000}"/>
    <cellStyle name="RowTitles-Detail 2 2 2 4 7 3 2" xfId="28815" xr:uid="{00000000-0005-0000-0000-000020670000}"/>
    <cellStyle name="RowTitles-Detail 2 2 2 4 7 3 2 2" xfId="37602" xr:uid="{00000000-0005-0000-0000-000021670000}"/>
    <cellStyle name="RowTitles-Detail 2 2 2 4 7 4" xfId="6500" xr:uid="{00000000-0005-0000-0000-000022670000}"/>
    <cellStyle name="RowTitles-Detail 2 2 2 4 7 4 2" xfId="19071" xr:uid="{00000000-0005-0000-0000-000023670000}"/>
    <cellStyle name="RowTitles-Detail 2 2 2 4 7 5" xfId="18002" xr:uid="{00000000-0005-0000-0000-000024670000}"/>
    <cellStyle name="RowTitles-Detail 2 2 2 4 8" xfId="3337" xr:uid="{00000000-0005-0000-0000-000025670000}"/>
    <cellStyle name="RowTitles-Detail 2 2 2 4 8 2" xfId="12978" xr:uid="{00000000-0005-0000-0000-000026670000}"/>
    <cellStyle name="RowTitles-Detail 2 2 2 4 8 2 2" xfId="23348" xr:uid="{00000000-0005-0000-0000-000027670000}"/>
    <cellStyle name="RowTitles-Detail 2 2 2 4 8 2 2 2" xfId="34870" xr:uid="{00000000-0005-0000-0000-000028670000}"/>
    <cellStyle name="RowTitles-Detail 2 2 2 4 8 2 3" xfId="32218" xr:uid="{00000000-0005-0000-0000-000029670000}"/>
    <cellStyle name="RowTitles-Detail 2 2 2 4 8 3" xfId="16591" xr:uid="{00000000-0005-0000-0000-00002A670000}"/>
    <cellStyle name="RowTitles-Detail 2 2 2 4 8 3 2" xfId="29257" xr:uid="{00000000-0005-0000-0000-00002B670000}"/>
    <cellStyle name="RowTitles-Detail 2 2 2 4 8 3 2 2" xfId="38044" xr:uid="{00000000-0005-0000-0000-00002C670000}"/>
    <cellStyle name="RowTitles-Detail 2 2 2 4 8 4" xfId="8855" xr:uid="{00000000-0005-0000-0000-00002D670000}"/>
    <cellStyle name="RowTitles-Detail 2 2 2 4 8 4 2" xfId="19385" xr:uid="{00000000-0005-0000-0000-00002E670000}"/>
    <cellStyle name="RowTitles-Detail 2 2 2 4 8 5" xfId="26612" xr:uid="{00000000-0005-0000-0000-00002F670000}"/>
    <cellStyle name="RowTitles-Detail 2 2 2 4 9" xfId="10259" xr:uid="{00000000-0005-0000-0000-000030670000}"/>
    <cellStyle name="RowTitles-Detail 2 2 2 4 9 2" xfId="25357" xr:uid="{00000000-0005-0000-0000-000031670000}"/>
    <cellStyle name="RowTitles-Detail 2 2 2 4 9 2 2" xfId="35709" xr:uid="{00000000-0005-0000-0000-000032670000}"/>
    <cellStyle name="RowTitles-Detail 2 2 2 4_STUD aligned by INSTIT" xfId="5046" xr:uid="{00000000-0005-0000-0000-000033670000}"/>
    <cellStyle name="RowTitles-Detail 2 2 2 5" xfId="510" xr:uid="{00000000-0005-0000-0000-000034670000}"/>
    <cellStyle name="RowTitles-Detail 2 2 2 5 2" xfId="866" xr:uid="{00000000-0005-0000-0000-000035670000}"/>
    <cellStyle name="RowTitles-Detail 2 2 2 5 2 2" xfId="2868" xr:uid="{00000000-0005-0000-0000-000036670000}"/>
    <cellStyle name="RowTitles-Detail 2 2 2 5 2 2 2" xfId="12509" xr:uid="{00000000-0005-0000-0000-000037670000}"/>
    <cellStyle name="RowTitles-Detail 2 2 2 5 2 2 2 2" xfId="22909" xr:uid="{00000000-0005-0000-0000-000038670000}"/>
    <cellStyle name="RowTitles-Detail 2 2 2 5 2 2 2 2 2" xfId="34446" xr:uid="{00000000-0005-0000-0000-000039670000}"/>
    <cellStyle name="RowTitles-Detail 2 2 2 5 2 2 2 3" xfId="31790" xr:uid="{00000000-0005-0000-0000-00003A670000}"/>
    <cellStyle name="RowTitles-Detail 2 2 2 5 2 2 3" xfId="16156" xr:uid="{00000000-0005-0000-0000-00003B670000}"/>
    <cellStyle name="RowTitles-Detail 2 2 2 5 2 2 3 2" xfId="28822" xr:uid="{00000000-0005-0000-0000-00003C670000}"/>
    <cellStyle name="RowTitles-Detail 2 2 2 5 2 2 3 2 2" xfId="37609" xr:uid="{00000000-0005-0000-0000-00003D670000}"/>
    <cellStyle name="RowTitles-Detail 2 2 2 5 2 2 4" xfId="6808" xr:uid="{00000000-0005-0000-0000-00003E670000}"/>
    <cellStyle name="RowTitles-Detail 2 2 2 5 2 2 4 2" xfId="20483" xr:uid="{00000000-0005-0000-0000-00003F670000}"/>
    <cellStyle name="RowTitles-Detail 2 2 2 5 2 2 5" xfId="26324" xr:uid="{00000000-0005-0000-0000-000040670000}"/>
    <cellStyle name="RowTitles-Detail 2 2 2 5 2 3" xfId="3647" xr:uid="{00000000-0005-0000-0000-000041670000}"/>
    <cellStyle name="RowTitles-Detail 2 2 2 5 2 3 2" xfId="13274" xr:uid="{00000000-0005-0000-0000-000042670000}"/>
    <cellStyle name="RowTitles-Detail 2 2 2 5 2 3 2 2" xfId="23640" xr:uid="{00000000-0005-0000-0000-000043670000}"/>
    <cellStyle name="RowTitles-Detail 2 2 2 5 2 3 2 2 2" xfId="35047" xr:uid="{00000000-0005-0000-0000-000044670000}"/>
    <cellStyle name="RowTitles-Detail 2 2 2 5 2 3 2 3" xfId="32422" xr:uid="{00000000-0005-0000-0000-000045670000}"/>
    <cellStyle name="RowTitles-Detail 2 2 2 5 2 3 3" xfId="16880" xr:uid="{00000000-0005-0000-0000-000046670000}"/>
    <cellStyle name="RowTitles-Detail 2 2 2 5 2 3 3 2" xfId="29546" xr:uid="{00000000-0005-0000-0000-000047670000}"/>
    <cellStyle name="RowTitles-Detail 2 2 2 5 2 3 3 2 2" xfId="38325" xr:uid="{00000000-0005-0000-0000-000048670000}"/>
    <cellStyle name="RowTitles-Detail 2 2 2 5 2 3 4" xfId="8314" xr:uid="{00000000-0005-0000-0000-000049670000}"/>
    <cellStyle name="RowTitles-Detail 2 2 2 5 2 3 4 2" xfId="25269" xr:uid="{00000000-0005-0000-0000-00004A670000}"/>
    <cellStyle name="RowTitles-Detail 2 2 2 5 2 3 5" xfId="26285" xr:uid="{00000000-0005-0000-0000-00004B670000}"/>
    <cellStyle name="RowTitles-Detail 2 2 2 5 2 4" xfId="9107" xr:uid="{00000000-0005-0000-0000-00004C670000}"/>
    <cellStyle name="RowTitles-Detail 2 2 2 5 2 4 2" xfId="26539" xr:uid="{00000000-0005-0000-0000-00004D670000}"/>
    <cellStyle name="RowTitles-Detail 2 2 2 5 2 5" xfId="10618" xr:uid="{00000000-0005-0000-0000-00004E670000}"/>
    <cellStyle name="RowTitles-Detail 2 2 2 5 2 5 2" xfId="21101" xr:uid="{00000000-0005-0000-0000-00004F670000}"/>
    <cellStyle name="RowTitles-Detail 2 2 2 5 2 5 2 2" xfId="33434" xr:uid="{00000000-0005-0000-0000-000050670000}"/>
    <cellStyle name="RowTitles-Detail 2 2 2 5 2 5 3" xfId="30551" xr:uid="{00000000-0005-0000-0000-000051670000}"/>
    <cellStyle name="RowTitles-Detail 2 2 2 5 2 6" xfId="14279" xr:uid="{00000000-0005-0000-0000-000052670000}"/>
    <cellStyle name="RowTitles-Detail 2 2 2 5 2 6 2" xfId="26980" xr:uid="{00000000-0005-0000-0000-000053670000}"/>
    <cellStyle name="RowTitles-Detail 2 2 2 5 2 6 2 2" xfId="35822" xr:uid="{00000000-0005-0000-0000-000054670000}"/>
    <cellStyle name="RowTitles-Detail 2 2 2 5 3" xfId="1145" xr:uid="{00000000-0005-0000-0000-000055670000}"/>
    <cellStyle name="RowTitles-Detail 2 2 2 5 3 2" xfId="2869" xr:uid="{00000000-0005-0000-0000-000056670000}"/>
    <cellStyle name="RowTitles-Detail 2 2 2 5 3 2 2" xfId="12510" xr:uid="{00000000-0005-0000-0000-000057670000}"/>
    <cellStyle name="RowTitles-Detail 2 2 2 5 3 2 2 2" xfId="22910" xr:uid="{00000000-0005-0000-0000-000058670000}"/>
    <cellStyle name="RowTitles-Detail 2 2 2 5 3 2 2 2 2" xfId="34447" xr:uid="{00000000-0005-0000-0000-000059670000}"/>
    <cellStyle name="RowTitles-Detail 2 2 2 5 3 2 2 3" xfId="31791" xr:uid="{00000000-0005-0000-0000-00005A670000}"/>
    <cellStyle name="RowTitles-Detail 2 2 2 5 3 2 3" xfId="16157" xr:uid="{00000000-0005-0000-0000-00005B670000}"/>
    <cellStyle name="RowTitles-Detail 2 2 2 5 3 2 3 2" xfId="28823" xr:uid="{00000000-0005-0000-0000-00005C670000}"/>
    <cellStyle name="RowTitles-Detail 2 2 2 5 3 2 3 2 2" xfId="37610" xr:uid="{00000000-0005-0000-0000-00005D670000}"/>
    <cellStyle name="RowTitles-Detail 2 2 2 5 3 2 4" xfId="6982" xr:uid="{00000000-0005-0000-0000-00005E670000}"/>
    <cellStyle name="RowTitles-Detail 2 2 2 5 3 2 4 2" xfId="19078" xr:uid="{00000000-0005-0000-0000-00005F670000}"/>
    <cellStyle name="RowTitles-Detail 2 2 2 5 3 2 5" xfId="19287" xr:uid="{00000000-0005-0000-0000-000060670000}"/>
    <cellStyle name="RowTitles-Detail 2 2 2 5 3 3" xfId="3923" xr:uid="{00000000-0005-0000-0000-000061670000}"/>
    <cellStyle name="RowTitles-Detail 2 2 2 5 3 3 2" xfId="13545" xr:uid="{00000000-0005-0000-0000-000062670000}"/>
    <cellStyle name="RowTitles-Detail 2 2 2 5 3 3 2 2" xfId="23905" xr:uid="{00000000-0005-0000-0000-000063670000}"/>
    <cellStyle name="RowTitles-Detail 2 2 2 5 3 3 2 2 2" xfId="35212" xr:uid="{00000000-0005-0000-0000-000064670000}"/>
    <cellStyle name="RowTitles-Detail 2 2 2 5 3 3 2 3" xfId="32615" xr:uid="{00000000-0005-0000-0000-000065670000}"/>
    <cellStyle name="RowTitles-Detail 2 2 2 5 3 3 3" xfId="17135" xr:uid="{00000000-0005-0000-0000-000066670000}"/>
    <cellStyle name="RowTitles-Detail 2 2 2 5 3 3 3 2" xfId="29801" xr:uid="{00000000-0005-0000-0000-000067670000}"/>
    <cellStyle name="RowTitles-Detail 2 2 2 5 3 3 3 2 2" xfId="38578" xr:uid="{00000000-0005-0000-0000-000068670000}"/>
    <cellStyle name="RowTitles-Detail 2 2 2 5 3 3 4" xfId="8490" xr:uid="{00000000-0005-0000-0000-000069670000}"/>
    <cellStyle name="RowTitles-Detail 2 2 2 5 3 3 4 2" xfId="24779" xr:uid="{00000000-0005-0000-0000-00006A670000}"/>
    <cellStyle name="RowTitles-Detail 2 2 2 5 3 3 5" xfId="19489" xr:uid="{00000000-0005-0000-0000-00006B670000}"/>
    <cellStyle name="RowTitles-Detail 2 2 2 5 3 4" xfId="9286" xr:uid="{00000000-0005-0000-0000-00006C670000}"/>
    <cellStyle name="RowTitles-Detail 2 2 2 5 3 4 2" xfId="26014" xr:uid="{00000000-0005-0000-0000-00006D670000}"/>
    <cellStyle name="RowTitles-Detail 2 2 2 5 3 5" xfId="14523" xr:uid="{00000000-0005-0000-0000-00006E670000}"/>
    <cellStyle name="RowTitles-Detail 2 2 2 5 3 5 2" xfId="27214" xr:uid="{00000000-0005-0000-0000-00006F670000}"/>
    <cellStyle name="RowTitles-Detail 2 2 2 5 3 5 2 2" xfId="36049" xr:uid="{00000000-0005-0000-0000-000070670000}"/>
    <cellStyle name="RowTitles-Detail 2 2 2 5 3 6" xfId="5450" xr:uid="{00000000-0005-0000-0000-000071670000}"/>
    <cellStyle name="RowTitles-Detail 2 2 2 5 3 6 2" xfId="8803" xr:uid="{00000000-0005-0000-0000-000072670000}"/>
    <cellStyle name="RowTitles-Detail 2 2 2 5 3 7" xfId="24869" xr:uid="{00000000-0005-0000-0000-000073670000}"/>
    <cellStyle name="RowTitles-Detail 2 2 2 5 4" xfId="1373" xr:uid="{00000000-0005-0000-0000-000074670000}"/>
    <cellStyle name="RowTitles-Detail 2 2 2 5 4 2" xfId="2870" xr:uid="{00000000-0005-0000-0000-000075670000}"/>
    <cellStyle name="RowTitles-Detail 2 2 2 5 4 2 2" xfId="12511" xr:uid="{00000000-0005-0000-0000-000076670000}"/>
    <cellStyle name="RowTitles-Detail 2 2 2 5 4 2 2 2" xfId="22911" xr:uid="{00000000-0005-0000-0000-000077670000}"/>
    <cellStyle name="RowTitles-Detail 2 2 2 5 4 2 2 2 2" xfId="34448" xr:uid="{00000000-0005-0000-0000-000078670000}"/>
    <cellStyle name="RowTitles-Detail 2 2 2 5 4 2 2 3" xfId="31792" xr:uid="{00000000-0005-0000-0000-000079670000}"/>
    <cellStyle name="RowTitles-Detail 2 2 2 5 4 2 3" xfId="16158" xr:uid="{00000000-0005-0000-0000-00007A670000}"/>
    <cellStyle name="RowTitles-Detail 2 2 2 5 4 2 3 2" xfId="28824" xr:uid="{00000000-0005-0000-0000-00007B670000}"/>
    <cellStyle name="RowTitles-Detail 2 2 2 5 4 2 3 2 2" xfId="37611" xr:uid="{00000000-0005-0000-0000-00007C670000}"/>
    <cellStyle name="RowTitles-Detail 2 2 2 5 4 2 4" xfId="7152" xr:uid="{00000000-0005-0000-0000-00007D670000}"/>
    <cellStyle name="RowTitles-Detail 2 2 2 5 4 2 4 2" xfId="20050" xr:uid="{00000000-0005-0000-0000-00007E670000}"/>
    <cellStyle name="RowTitles-Detail 2 2 2 5 4 2 5" xfId="25471" xr:uid="{00000000-0005-0000-0000-00007F670000}"/>
    <cellStyle name="RowTitles-Detail 2 2 2 5 4 3" xfId="4151" xr:uid="{00000000-0005-0000-0000-000080670000}"/>
    <cellStyle name="RowTitles-Detail 2 2 2 5 4 3 2" xfId="13773" xr:uid="{00000000-0005-0000-0000-000081670000}"/>
    <cellStyle name="RowTitles-Detail 2 2 2 5 4 3 2 2" xfId="24122" xr:uid="{00000000-0005-0000-0000-000082670000}"/>
    <cellStyle name="RowTitles-Detail 2 2 2 5 4 3 2 2 2" xfId="35361" xr:uid="{00000000-0005-0000-0000-000083670000}"/>
    <cellStyle name="RowTitles-Detail 2 2 2 5 4 3 2 3" xfId="32787" xr:uid="{00000000-0005-0000-0000-000084670000}"/>
    <cellStyle name="RowTitles-Detail 2 2 2 5 4 3 3" xfId="17347" xr:uid="{00000000-0005-0000-0000-000085670000}"/>
    <cellStyle name="RowTitles-Detail 2 2 2 5 4 3 3 2" xfId="30013" xr:uid="{00000000-0005-0000-0000-000086670000}"/>
    <cellStyle name="RowTitles-Detail 2 2 2 5 4 3 3 2 2" xfId="38790" xr:uid="{00000000-0005-0000-0000-000087670000}"/>
    <cellStyle name="RowTitles-Detail 2 2 2 5 4 3 4" xfId="8660" xr:uid="{00000000-0005-0000-0000-000088670000}"/>
    <cellStyle name="RowTitles-Detail 2 2 2 5 4 3 4 2" xfId="26308" xr:uid="{00000000-0005-0000-0000-000089670000}"/>
    <cellStyle name="RowTitles-Detail 2 2 2 5 4 3 5" xfId="26273" xr:uid="{00000000-0005-0000-0000-00008A670000}"/>
    <cellStyle name="RowTitles-Detail 2 2 2 5 4 4" xfId="9455" xr:uid="{00000000-0005-0000-0000-00008B670000}"/>
    <cellStyle name="RowTitles-Detail 2 2 2 5 4 4 2" xfId="18099" xr:uid="{00000000-0005-0000-0000-00008C670000}"/>
    <cellStyle name="RowTitles-Detail 2 2 2 5 4 5" xfId="11044" xr:uid="{00000000-0005-0000-0000-00008D670000}"/>
    <cellStyle name="RowTitles-Detail 2 2 2 5 4 5 2" xfId="21481" xr:uid="{00000000-0005-0000-0000-00008E670000}"/>
    <cellStyle name="RowTitles-Detail 2 2 2 5 4 5 2 2" xfId="33646" xr:uid="{00000000-0005-0000-0000-00008F670000}"/>
    <cellStyle name="RowTitles-Detail 2 2 2 5 4 5 3" xfId="30802" xr:uid="{00000000-0005-0000-0000-000090670000}"/>
    <cellStyle name="RowTitles-Detail 2 2 2 5 4 6" xfId="14751" xr:uid="{00000000-0005-0000-0000-000091670000}"/>
    <cellStyle name="RowTitles-Detail 2 2 2 5 4 6 2" xfId="27434" xr:uid="{00000000-0005-0000-0000-000092670000}"/>
    <cellStyle name="RowTitles-Detail 2 2 2 5 4 6 2 2" xfId="36261" xr:uid="{00000000-0005-0000-0000-000093670000}"/>
    <cellStyle name="RowTitles-Detail 2 2 2 5 4 7" xfId="5611" xr:uid="{00000000-0005-0000-0000-000094670000}"/>
    <cellStyle name="RowTitles-Detail 2 2 2 5 4 7 2" xfId="20877" xr:uid="{00000000-0005-0000-0000-000095670000}"/>
    <cellStyle name="RowTitles-Detail 2 2 2 5 4 8" xfId="19390" xr:uid="{00000000-0005-0000-0000-000096670000}"/>
    <cellStyle name="RowTitles-Detail 2 2 2 5 5" xfId="1589" xr:uid="{00000000-0005-0000-0000-000097670000}"/>
    <cellStyle name="RowTitles-Detail 2 2 2 5 5 2" xfId="2871" xr:uid="{00000000-0005-0000-0000-000098670000}"/>
    <cellStyle name="RowTitles-Detail 2 2 2 5 5 2 2" xfId="12512" xr:uid="{00000000-0005-0000-0000-000099670000}"/>
    <cellStyle name="RowTitles-Detail 2 2 2 5 5 2 2 2" xfId="22912" xr:uid="{00000000-0005-0000-0000-00009A670000}"/>
    <cellStyle name="RowTitles-Detail 2 2 2 5 5 2 2 2 2" xfId="34449" xr:uid="{00000000-0005-0000-0000-00009B670000}"/>
    <cellStyle name="RowTitles-Detail 2 2 2 5 5 2 2 3" xfId="31793" xr:uid="{00000000-0005-0000-0000-00009C670000}"/>
    <cellStyle name="RowTitles-Detail 2 2 2 5 5 2 3" xfId="16159" xr:uid="{00000000-0005-0000-0000-00009D670000}"/>
    <cellStyle name="RowTitles-Detail 2 2 2 5 5 2 3 2" xfId="28825" xr:uid="{00000000-0005-0000-0000-00009E670000}"/>
    <cellStyle name="RowTitles-Detail 2 2 2 5 5 2 3 2 2" xfId="37612" xr:uid="{00000000-0005-0000-0000-00009F670000}"/>
    <cellStyle name="RowTitles-Detail 2 2 2 5 5 2 4" xfId="7597" xr:uid="{00000000-0005-0000-0000-0000A0670000}"/>
    <cellStyle name="RowTitles-Detail 2 2 2 5 5 2 4 2" xfId="20660" xr:uid="{00000000-0005-0000-0000-0000A1670000}"/>
    <cellStyle name="RowTitles-Detail 2 2 2 5 5 2 5" xfId="25116" xr:uid="{00000000-0005-0000-0000-0000A2670000}"/>
    <cellStyle name="RowTitles-Detail 2 2 2 5 5 3" xfId="4367" xr:uid="{00000000-0005-0000-0000-0000A3670000}"/>
    <cellStyle name="RowTitles-Detail 2 2 2 5 5 3 2" xfId="13989" xr:uid="{00000000-0005-0000-0000-0000A4670000}"/>
    <cellStyle name="RowTitles-Detail 2 2 2 5 5 3 2 2" xfId="24328" xr:uid="{00000000-0005-0000-0000-0000A5670000}"/>
    <cellStyle name="RowTitles-Detail 2 2 2 5 5 3 2 2 2" xfId="35501" xr:uid="{00000000-0005-0000-0000-0000A6670000}"/>
    <cellStyle name="RowTitles-Detail 2 2 2 5 5 3 2 3" xfId="32948" xr:uid="{00000000-0005-0000-0000-0000A7670000}"/>
    <cellStyle name="RowTitles-Detail 2 2 2 5 5 3 3" xfId="17545" xr:uid="{00000000-0005-0000-0000-0000A8670000}"/>
    <cellStyle name="RowTitles-Detail 2 2 2 5 5 3 3 2" xfId="30211" xr:uid="{00000000-0005-0000-0000-0000A9670000}"/>
    <cellStyle name="RowTitles-Detail 2 2 2 5 5 3 3 2 2" xfId="38988" xr:uid="{00000000-0005-0000-0000-0000AA670000}"/>
    <cellStyle name="RowTitles-Detail 2 2 2 5 5 3 4" xfId="9920" xr:uid="{00000000-0005-0000-0000-0000AB670000}"/>
    <cellStyle name="RowTitles-Detail 2 2 2 5 5 3 4 2" xfId="7180" xr:uid="{00000000-0005-0000-0000-0000AC670000}"/>
    <cellStyle name="RowTitles-Detail 2 2 2 5 5 3 5" xfId="18788" xr:uid="{00000000-0005-0000-0000-0000AD670000}"/>
    <cellStyle name="RowTitles-Detail 2 2 2 5 5 4" xfId="11260" xr:uid="{00000000-0005-0000-0000-0000AE670000}"/>
    <cellStyle name="RowTitles-Detail 2 2 2 5 5 4 2" xfId="21689" xr:uid="{00000000-0005-0000-0000-0000AF670000}"/>
    <cellStyle name="RowTitles-Detail 2 2 2 5 5 4 2 2" xfId="33786" xr:uid="{00000000-0005-0000-0000-0000B0670000}"/>
    <cellStyle name="RowTitles-Detail 2 2 2 5 5 4 3" xfId="30963" xr:uid="{00000000-0005-0000-0000-0000B1670000}"/>
    <cellStyle name="RowTitles-Detail 2 2 2 5 5 5" xfId="14967" xr:uid="{00000000-0005-0000-0000-0000B2670000}"/>
    <cellStyle name="RowTitles-Detail 2 2 2 5 5 5 2" xfId="27641" xr:uid="{00000000-0005-0000-0000-0000B3670000}"/>
    <cellStyle name="RowTitles-Detail 2 2 2 5 5 5 2 2" xfId="36459" xr:uid="{00000000-0005-0000-0000-0000B4670000}"/>
    <cellStyle name="RowTitles-Detail 2 2 2 5 5 6" xfId="6051" xr:uid="{00000000-0005-0000-0000-0000B5670000}"/>
    <cellStyle name="RowTitles-Detail 2 2 2 5 5 6 2" xfId="24744" xr:uid="{00000000-0005-0000-0000-0000B6670000}"/>
    <cellStyle name="RowTitles-Detail 2 2 2 5 5 7" xfId="20763" xr:uid="{00000000-0005-0000-0000-0000B7670000}"/>
    <cellStyle name="RowTitles-Detail 2 2 2 5 6" xfId="1791" xr:uid="{00000000-0005-0000-0000-0000B8670000}"/>
    <cellStyle name="RowTitles-Detail 2 2 2 5 6 2" xfId="2872" xr:uid="{00000000-0005-0000-0000-0000B9670000}"/>
    <cellStyle name="RowTitles-Detail 2 2 2 5 6 2 2" xfId="12513" xr:uid="{00000000-0005-0000-0000-0000BA670000}"/>
    <cellStyle name="RowTitles-Detail 2 2 2 5 6 2 2 2" xfId="22913" xr:uid="{00000000-0005-0000-0000-0000BB670000}"/>
    <cellStyle name="RowTitles-Detail 2 2 2 5 6 2 2 2 2" xfId="34450" xr:uid="{00000000-0005-0000-0000-0000BC670000}"/>
    <cellStyle name="RowTitles-Detail 2 2 2 5 6 2 2 3" xfId="31794" xr:uid="{00000000-0005-0000-0000-0000BD670000}"/>
    <cellStyle name="RowTitles-Detail 2 2 2 5 6 2 3" xfId="16160" xr:uid="{00000000-0005-0000-0000-0000BE670000}"/>
    <cellStyle name="RowTitles-Detail 2 2 2 5 6 2 3 2" xfId="28826" xr:uid="{00000000-0005-0000-0000-0000BF670000}"/>
    <cellStyle name="RowTitles-Detail 2 2 2 5 6 2 3 2 2" xfId="37613" xr:uid="{00000000-0005-0000-0000-0000C0670000}"/>
    <cellStyle name="RowTitles-Detail 2 2 2 5 6 2 4" xfId="7598" xr:uid="{00000000-0005-0000-0000-0000C1670000}"/>
    <cellStyle name="RowTitles-Detail 2 2 2 5 6 2 4 2" xfId="20585" xr:uid="{00000000-0005-0000-0000-0000C2670000}"/>
    <cellStyle name="RowTitles-Detail 2 2 2 5 6 2 5" xfId="24613" xr:uid="{00000000-0005-0000-0000-0000C3670000}"/>
    <cellStyle name="RowTitles-Detail 2 2 2 5 6 3" xfId="4569" xr:uid="{00000000-0005-0000-0000-0000C4670000}"/>
    <cellStyle name="RowTitles-Detail 2 2 2 5 6 3 2" xfId="14191" xr:uid="{00000000-0005-0000-0000-0000C5670000}"/>
    <cellStyle name="RowTitles-Detail 2 2 2 5 6 3 2 2" xfId="24520" xr:uid="{00000000-0005-0000-0000-0000C6670000}"/>
    <cellStyle name="RowTitles-Detail 2 2 2 5 6 3 2 2 2" xfId="35632" xr:uid="{00000000-0005-0000-0000-0000C7670000}"/>
    <cellStyle name="RowTitles-Detail 2 2 2 5 6 3 2 3" xfId="33100" xr:uid="{00000000-0005-0000-0000-0000C8670000}"/>
    <cellStyle name="RowTitles-Detail 2 2 2 5 6 3 3" xfId="17732" xr:uid="{00000000-0005-0000-0000-0000C9670000}"/>
    <cellStyle name="RowTitles-Detail 2 2 2 5 6 3 3 2" xfId="30398" xr:uid="{00000000-0005-0000-0000-0000CA670000}"/>
    <cellStyle name="RowTitles-Detail 2 2 2 5 6 3 3 2 2" xfId="39175" xr:uid="{00000000-0005-0000-0000-0000CB670000}"/>
    <cellStyle name="RowTitles-Detail 2 2 2 5 6 3 4" xfId="9921" xr:uid="{00000000-0005-0000-0000-0000CC670000}"/>
    <cellStyle name="RowTitles-Detail 2 2 2 5 6 3 4 2" xfId="20622" xr:uid="{00000000-0005-0000-0000-0000CD670000}"/>
    <cellStyle name="RowTitles-Detail 2 2 2 5 6 3 5" xfId="5244" xr:uid="{00000000-0005-0000-0000-0000CE670000}"/>
    <cellStyle name="RowTitles-Detail 2 2 2 5 6 4" xfId="11462" xr:uid="{00000000-0005-0000-0000-0000CF670000}"/>
    <cellStyle name="RowTitles-Detail 2 2 2 5 6 4 2" xfId="21885" xr:uid="{00000000-0005-0000-0000-0000D0670000}"/>
    <cellStyle name="RowTitles-Detail 2 2 2 5 6 4 2 2" xfId="33917" xr:uid="{00000000-0005-0000-0000-0000D1670000}"/>
    <cellStyle name="RowTitles-Detail 2 2 2 5 6 4 3" xfId="31115" xr:uid="{00000000-0005-0000-0000-0000D2670000}"/>
    <cellStyle name="RowTitles-Detail 2 2 2 5 6 5" xfId="15169" xr:uid="{00000000-0005-0000-0000-0000D3670000}"/>
    <cellStyle name="RowTitles-Detail 2 2 2 5 6 5 2" xfId="27836" xr:uid="{00000000-0005-0000-0000-0000D4670000}"/>
    <cellStyle name="RowTitles-Detail 2 2 2 5 6 5 2 2" xfId="36646" xr:uid="{00000000-0005-0000-0000-0000D5670000}"/>
    <cellStyle name="RowTitles-Detail 2 2 2 5 6 6" xfId="6052" xr:uid="{00000000-0005-0000-0000-0000D6670000}"/>
    <cellStyle name="RowTitles-Detail 2 2 2 5 6 6 2" xfId="18029" xr:uid="{00000000-0005-0000-0000-0000D7670000}"/>
    <cellStyle name="RowTitles-Detail 2 2 2 5 6 7" xfId="24841" xr:uid="{00000000-0005-0000-0000-0000D8670000}"/>
    <cellStyle name="RowTitles-Detail 2 2 2 5 7" xfId="2867" xr:uid="{00000000-0005-0000-0000-0000D9670000}"/>
    <cellStyle name="RowTitles-Detail 2 2 2 5 7 2" xfId="12508" xr:uid="{00000000-0005-0000-0000-0000DA670000}"/>
    <cellStyle name="RowTitles-Detail 2 2 2 5 7 2 2" xfId="22908" xr:uid="{00000000-0005-0000-0000-0000DB670000}"/>
    <cellStyle name="RowTitles-Detail 2 2 2 5 7 2 2 2" xfId="34445" xr:uid="{00000000-0005-0000-0000-0000DC670000}"/>
    <cellStyle name="RowTitles-Detail 2 2 2 5 7 2 3" xfId="31789" xr:uid="{00000000-0005-0000-0000-0000DD670000}"/>
    <cellStyle name="RowTitles-Detail 2 2 2 5 7 3" xfId="16155" xr:uid="{00000000-0005-0000-0000-0000DE670000}"/>
    <cellStyle name="RowTitles-Detail 2 2 2 5 7 3 2" xfId="28821" xr:uid="{00000000-0005-0000-0000-0000DF670000}"/>
    <cellStyle name="RowTitles-Detail 2 2 2 5 7 3 2 2" xfId="37608" xr:uid="{00000000-0005-0000-0000-0000E0670000}"/>
    <cellStyle name="RowTitles-Detail 2 2 2 5 7 4" xfId="6545" xr:uid="{00000000-0005-0000-0000-0000E1670000}"/>
    <cellStyle name="RowTitles-Detail 2 2 2 5 7 4 2" xfId="18017" xr:uid="{00000000-0005-0000-0000-0000E2670000}"/>
    <cellStyle name="RowTitles-Detail 2 2 2 5 7 5" xfId="4631" xr:uid="{00000000-0005-0000-0000-0000E3670000}"/>
    <cellStyle name="RowTitles-Detail 2 2 2 5 8" xfId="8823" xr:uid="{00000000-0005-0000-0000-0000E4670000}"/>
    <cellStyle name="RowTitles-Detail 2 2 2 5 8 2" xfId="19629" xr:uid="{00000000-0005-0000-0000-0000E5670000}"/>
    <cellStyle name="RowTitles-Detail 2 2 2 5 9" xfId="10734" xr:uid="{00000000-0005-0000-0000-0000E6670000}"/>
    <cellStyle name="RowTitles-Detail 2 2 2 5 9 2" xfId="18130" xr:uid="{00000000-0005-0000-0000-0000E7670000}"/>
    <cellStyle name="RowTitles-Detail 2 2 2 5 9 2 2" xfId="33165" xr:uid="{00000000-0005-0000-0000-0000E8670000}"/>
    <cellStyle name="RowTitles-Detail 2 2 2 5_STUD aligned by INSTIT" xfId="5047" xr:uid="{00000000-0005-0000-0000-0000E9670000}"/>
    <cellStyle name="RowTitles-Detail 2 2 2 6" xfId="637" xr:uid="{00000000-0005-0000-0000-0000EA670000}"/>
    <cellStyle name="RowTitles-Detail 2 2 2 6 2" xfId="2873" xr:uid="{00000000-0005-0000-0000-0000EB670000}"/>
    <cellStyle name="RowTitles-Detail 2 2 2 6 2 2" xfId="12514" xr:uid="{00000000-0005-0000-0000-0000EC670000}"/>
    <cellStyle name="RowTitles-Detail 2 2 2 6 2 2 2" xfId="22914" xr:uid="{00000000-0005-0000-0000-0000ED670000}"/>
    <cellStyle name="RowTitles-Detail 2 2 2 6 2 2 2 2" xfId="34451" xr:uid="{00000000-0005-0000-0000-0000EE670000}"/>
    <cellStyle name="RowTitles-Detail 2 2 2 6 2 2 3" xfId="31795" xr:uid="{00000000-0005-0000-0000-0000EF670000}"/>
    <cellStyle name="RowTitles-Detail 2 2 2 6 2 3" xfId="16161" xr:uid="{00000000-0005-0000-0000-0000F0670000}"/>
    <cellStyle name="RowTitles-Detail 2 2 2 6 2 3 2" xfId="28827" xr:uid="{00000000-0005-0000-0000-0000F1670000}"/>
    <cellStyle name="RowTitles-Detail 2 2 2 6 2 3 2 2" xfId="37614" xr:uid="{00000000-0005-0000-0000-0000F2670000}"/>
    <cellStyle name="RowTitles-Detail 2 2 2 6 2 4" xfId="6637" xr:uid="{00000000-0005-0000-0000-0000F3670000}"/>
    <cellStyle name="RowTitles-Detail 2 2 2 6 2 4 2" xfId="25097" xr:uid="{00000000-0005-0000-0000-0000F4670000}"/>
    <cellStyle name="RowTitles-Detail 2 2 2 6 2 5" xfId="18624" xr:uid="{00000000-0005-0000-0000-0000F5670000}"/>
    <cellStyle name="RowTitles-Detail 2 2 2 6 3" xfId="3447" xr:uid="{00000000-0005-0000-0000-0000F6670000}"/>
    <cellStyle name="RowTitles-Detail 2 2 2 6 3 2" xfId="13081" xr:uid="{00000000-0005-0000-0000-0000F7670000}"/>
    <cellStyle name="RowTitles-Detail 2 2 2 6 3 2 2" xfId="23450" xr:uid="{00000000-0005-0000-0000-0000F8670000}"/>
    <cellStyle name="RowTitles-Detail 2 2 2 6 3 2 2 2" xfId="34928" xr:uid="{00000000-0005-0000-0000-0000F9670000}"/>
    <cellStyle name="RowTitles-Detail 2 2 2 6 3 2 3" xfId="32285" xr:uid="{00000000-0005-0000-0000-0000FA670000}"/>
    <cellStyle name="RowTitles-Detail 2 2 2 6 3 3" xfId="16691" xr:uid="{00000000-0005-0000-0000-0000FB670000}"/>
    <cellStyle name="RowTitles-Detail 2 2 2 6 3 3 2" xfId="29357" xr:uid="{00000000-0005-0000-0000-0000FC670000}"/>
    <cellStyle name="RowTitles-Detail 2 2 2 6 3 3 2 2" xfId="38140" xr:uid="{00000000-0005-0000-0000-0000FD670000}"/>
    <cellStyle name="RowTitles-Detail 2 2 2 6 3 4" xfId="8144" xr:uid="{00000000-0005-0000-0000-0000FE670000}"/>
    <cellStyle name="RowTitles-Detail 2 2 2 6 3 4 2" xfId="19994" xr:uid="{00000000-0005-0000-0000-0000FF670000}"/>
    <cellStyle name="RowTitles-Detail 2 2 2 6 3 5" xfId="18267" xr:uid="{00000000-0005-0000-0000-000000680000}"/>
    <cellStyle name="RowTitles-Detail 2 2 2 6 4" xfId="8749" xr:uid="{00000000-0005-0000-0000-000001680000}"/>
    <cellStyle name="RowTitles-Detail 2 2 2 6 4 2" xfId="20999" xr:uid="{00000000-0005-0000-0000-000002680000}"/>
    <cellStyle name="RowTitles-Detail 2 2 2 6 5" xfId="10433" xr:uid="{00000000-0005-0000-0000-000003680000}"/>
    <cellStyle name="RowTitles-Detail 2 2 2 6 5 2" xfId="20939" xr:uid="{00000000-0005-0000-0000-000004680000}"/>
    <cellStyle name="RowTitles-Detail 2 2 2 6 5 2 2" xfId="33356" xr:uid="{00000000-0005-0000-0000-000005680000}"/>
    <cellStyle name="RowTitles-Detail 2 2 2 6 5 3" xfId="30462" xr:uid="{00000000-0005-0000-0000-000006680000}"/>
    <cellStyle name="RowTitles-Detail 2 2 2 6 6" xfId="11813" xr:uid="{00000000-0005-0000-0000-000007680000}"/>
    <cellStyle name="RowTitles-Detail 2 2 2 6 6 2" xfId="18089" xr:uid="{00000000-0005-0000-0000-000008680000}"/>
    <cellStyle name="RowTitles-Detail 2 2 2 6 6 2 2" xfId="33164" xr:uid="{00000000-0005-0000-0000-000009680000}"/>
    <cellStyle name="RowTitles-Detail 2 2 2 7" xfId="926" xr:uid="{00000000-0005-0000-0000-00000A680000}"/>
    <cellStyle name="RowTitles-Detail 2 2 2 7 2" xfId="2874" xr:uid="{00000000-0005-0000-0000-00000B680000}"/>
    <cellStyle name="RowTitles-Detail 2 2 2 7 2 2" xfId="12515" xr:uid="{00000000-0005-0000-0000-00000C680000}"/>
    <cellStyle name="RowTitles-Detail 2 2 2 7 2 2 2" xfId="22915" xr:uid="{00000000-0005-0000-0000-00000D680000}"/>
    <cellStyle name="RowTitles-Detail 2 2 2 7 2 2 2 2" xfId="34452" xr:uid="{00000000-0005-0000-0000-00000E680000}"/>
    <cellStyle name="RowTitles-Detail 2 2 2 7 2 2 3" xfId="31796" xr:uid="{00000000-0005-0000-0000-00000F680000}"/>
    <cellStyle name="RowTitles-Detail 2 2 2 7 2 3" xfId="16162" xr:uid="{00000000-0005-0000-0000-000010680000}"/>
    <cellStyle name="RowTitles-Detail 2 2 2 7 2 3 2" xfId="28828" xr:uid="{00000000-0005-0000-0000-000011680000}"/>
    <cellStyle name="RowTitles-Detail 2 2 2 7 2 3 2 2" xfId="37615" xr:uid="{00000000-0005-0000-0000-000012680000}"/>
    <cellStyle name="RowTitles-Detail 2 2 2 7 2 4" xfId="6775" xr:uid="{00000000-0005-0000-0000-000013680000}"/>
    <cellStyle name="RowTitles-Detail 2 2 2 7 2 4 2" xfId="26106" xr:uid="{00000000-0005-0000-0000-000014680000}"/>
    <cellStyle name="RowTitles-Detail 2 2 2 7 2 5" xfId="26376" xr:uid="{00000000-0005-0000-0000-000015680000}"/>
    <cellStyle name="RowTitles-Detail 2 2 2 7 3" xfId="3704" xr:uid="{00000000-0005-0000-0000-000016680000}"/>
    <cellStyle name="RowTitles-Detail 2 2 2 7 3 2" xfId="13331" xr:uid="{00000000-0005-0000-0000-000017680000}"/>
    <cellStyle name="RowTitles-Detail 2 2 2 7 3 2 2" xfId="23696" xr:uid="{00000000-0005-0000-0000-000018680000}"/>
    <cellStyle name="RowTitles-Detail 2 2 2 7 3 2 2 2" xfId="35084" xr:uid="{00000000-0005-0000-0000-000019680000}"/>
    <cellStyle name="RowTitles-Detail 2 2 2 7 3 2 3" xfId="32465" xr:uid="{00000000-0005-0000-0000-00001A680000}"/>
    <cellStyle name="RowTitles-Detail 2 2 2 7 3 3" xfId="16931" xr:uid="{00000000-0005-0000-0000-00001B680000}"/>
    <cellStyle name="RowTitles-Detail 2 2 2 7 3 3 2" xfId="29597" xr:uid="{00000000-0005-0000-0000-00001C680000}"/>
    <cellStyle name="RowTitles-Detail 2 2 2 7 3 3 2 2" xfId="38376" xr:uid="{00000000-0005-0000-0000-00001D680000}"/>
    <cellStyle name="RowTitles-Detail 2 2 2 7 3 4" xfId="8281" xr:uid="{00000000-0005-0000-0000-00001E680000}"/>
    <cellStyle name="RowTitles-Detail 2 2 2 7 3 4 2" xfId="19286" xr:uid="{00000000-0005-0000-0000-00001F680000}"/>
    <cellStyle name="RowTitles-Detail 2 2 2 7 3 5" xfId="19165" xr:uid="{00000000-0005-0000-0000-000020680000}"/>
    <cellStyle name="RowTitles-Detail 2 2 2 7 4" xfId="9073" xr:uid="{00000000-0005-0000-0000-000021680000}"/>
    <cellStyle name="RowTitles-Detail 2 2 2 7 4 2" xfId="19704" xr:uid="{00000000-0005-0000-0000-000022680000}"/>
    <cellStyle name="RowTitles-Detail 2 2 2 7 5" xfId="14333" xr:uid="{00000000-0005-0000-0000-000023680000}"/>
    <cellStyle name="RowTitles-Detail 2 2 2 7 5 2" xfId="27031" xr:uid="{00000000-0005-0000-0000-000024680000}"/>
    <cellStyle name="RowTitles-Detail 2 2 2 7 5 2 2" xfId="35870" xr:uid="{00000000-0005-0000-0000-000025680000}"/>
    <cellStyle name="RowTitles-Detail 2 2 2 7 6" xfId="5304" xr:uid="{00000000-0005-0000-0000-000026680000}"/>
    <cellStyle name="RowTitles-Detail 2 2 2 7 6 2" xfId="19591" xr:uid="{00000000-0005-0000-0000-000027680000}"/>
    <cellStyle name="RowTitles-Detail 2 2 2 7 7" xfId="25048" xr:uid="{00000000-0005-0000-0000-000028680000}"/>
    <cellStyle name="RowTitles-Detail 2 2 2 8" xfId="601" xr:uid="{00000000-0005-0000-0000-000029680000}"/>
    <cellStyle name="RowTitles-Detail 2 2 2 8 2" xfId="2875" xr:uid="{00000000-0005-0000-0000-00002A680000}"/>
    <cellStyle name="RowTitles-Detail 2 2 2 8 2 2" xfId="12516" xr:uid="{00000000-0005-0000-0000-00002B680000}"/>
    <cellStyle name="RowTitles-Detail 2 2 2 8 2 2 2" xfId="22916" xr:uid="{00000000-0005-0000-0000-00002C680000}"/>
    <cellStyle name="RowTitles-Detail 2 2 2 8 2 2 2 2" xfId="34453" xr:uid="{00000000-0005-0000-0000-00002D680000}"/>
    <cellStyle name="RowTitles-Detail 2 2 2 8 2 2 3" xfId="31797" xr:uid="{00000000-0005-0000-0000-00002E680000}"/>
    <cellStyle name="RowTitles-Detail 2 2 2 8 2 3" xfId="16163" xr:uid="{00000000-0005-0000-0000-00002F680000}"/>
    <cellStyle name="RowTitles-Detail 2 2 2 8 2 3 2" xfId="28829" xr:uid="{00000000-0005-0000-0000-000030680000}"/>
    <cellStyle name="RowTitles-Detail 2 2 2 8 2 3 2 2" xfId="37616" xr:uid="{00000000-0005-0000-0000-000031680000}"/>
    <cellStyle name="RowTitles-Detail 2 2 2 8 2 4" xfId="7016" xr:uid="{00000000-0005-0000-0000-000032680000}"/>
    <cellStyle name="RowTitles-Detail 2 2 2 8 2 4 2" xfId="18518" xr:uid="{00000000-0005-0000-0000-000033680000}"/>
    <cellStyle name="RowTitles-Detail 2 2 2 8 2 5" xfId="5265" xr:uid="{00000000-0005-0000-0000-000034680000}"/>
    <cellStyle name="RowTitles-Detail 2 2 2 8 3" xfId="3417" xr:uid="{00000000-0005-0000-0000-000035680000}"/>
    <cellStyle name="RowTitles-Detail 2 2 2 8 3 2" xfId="13054" xr:uid="{00000000-0005-0000-0000-000036680000}"/>
    <cellStyle name="RowTitles-Detail 2 2 2 8 3 2 2" xfId="23423" xr:uid="{00000000-0005-0000-0000-000037680000}"/>
    <cellStyle name="RowTitles-Detail 2 2 2 8 3 2 2 2" xfId="34913" xr:uid="{00000000-0005-0000-0000-000038680000}"/>
    <cellStyle name="RowTitles-Detail 2 2 2 8 3 2 3" xfId="32268" xr:uid="{00000000-0005-0000-0000-000039680000}"/>
    <cellStyle name="RowTitles-Detail 2 2 2 8 3 3" xfId="16666" xr:uid="{00000000-0005-0000-0000-00003A680000}"/>
    <cellStyle name="RowTitles-Detail 2 2 2 8 3 3 2" xfId="29332" xr:uid="{00000000-0005-0000-0000-00003B680000}"/>
    <cellStyle name="RowTitles-Detail 2 2 2 8 3 3 2 2" xfId="38115" xr:uid="{00000000-0005-0000-0000-00003C680000}"/>
    <cellStyle name="RowTitles-Detail 2 2 2 8 3 4" xfId="8524" xr:uid="{00000000-0005-0000-0000-00003D680000}"/>
    <cellStyle name="RowTitles-Detail 2 2 2 8 3 4 2" xfId="20453" xr:uid="{00000000-0005-0000-0000-00003E680000}"/>
    <cellStyle name="RowTitles-Detail 2 2 2 8 3 5" xfId="18588" xr:uid="{00000000-0005-0000-0000-00003F680000}"/>
    <cellStyle name="RowTitles-Detail 2 2 2 8 4" xfId="9320" xr:uid="{00000000-0005-0000-0000-000040680000}"/>
    <cellStyle name="RowTitles-Detail 2 2 2 8 4 2" xfId="19524" xr:uid="{00000000-0005-0000-0000-000041680000}"/>
    <cellStyle name="RowTitles-Detail 2 2 2 8 5" xfId="10402" xr:uid="{00000000-0005-0000-0000-000042680000}"/>
    <cellStyle name="RowTitles-Detail 2 2 2 8 5 2" xfId="20913" xr:uid="{00000000-0005-0000-0000-000043680000}"/>
    <cellStyle name="RowTitles-Detail 2 2 2 8 5 2 2" xfId="33342" xr:uid="{00000000-0005-0000-0000-000044680000}"/>
    <cellStyle name="RowTitles-Detail 2 2 2 8 5 3" xfId="30446" xr:uid="{00000000-0005-0000-0000-000045680000}"/>
    <cellStyle name="RowTitles-Detail 2 2 2 8 6" xfId="10304" xr:uid="{00000000-0005-0000-0000-000046680000}"/>
    <cellStyle name="RowTitles-Detail 2 2 2 8 6 2" xfId="26172" xr:uid="{00000000-0005-0000-0000-000047680000}"/>
    <cellStyle name="RowTitles-Detail 2 2 2 8 6 2 2" xfId="35737" xr:uid="{00000000-0005-0000-0000-000048680000}"/>
    <cellStyle name="RowTitles-Detail 2 2 2 8 7" xfId="5484" xr:uid="{00000000-0005-0000-0000-000049680000}"/>
    <cellStyle name="RowTitles-Detail 2 2 2 8 7 2" xfId="18755" xr:uid="{00000000-0005-0000-0000-00004A680000}"/>
    <cellStyle name="RowTitles-Detail 2 2 2 8 8" xfId="18844" xr:uid="{00000000-0005-0000-0000-00004B680000}"/>
    <cellStyle name="RowTitles-Detail 2 2 2 9" xfId="573" xr:uid="{00000000-0005-0000-0000-00004C680000}"/>
    <cellStyle name="RowTitles-Detail 2 2 2 9 2" xfId="2876" xr:uid="{00000000-0005-0000-0000-00004D680000}"/>
    <cellStyle name="RowTitles-Detail 2 2 2 9 2 2" xfId="12517" xr:uid="{00000000-0005-0000-0000-00004E680000}"/>
    <cellStyle name="RowTitles-Detail 2 2 2 9 2 2 2" xfId="22917" xr:uid="{00000000-0005-0000-0000-00004F680000}"/>
    <cellStyle name="RowTitles-Detail 2 2 2 9 2 2 2 2" xfId="34454" xr:uid="{00000000-0005-0000-0000-000050680000}"/>
    <cellStyle name="RowTitles-Detail 2 2 2 9 2 2 3" xfId="31798" xr:uid="{00000000-0005-0000-0000-000051680000}"/>
    <cellStyle name="RowTitles-Detail 2 2 2 9 2 3" xfId="16164" xr:uid="{00000000-0005-0000-0000-000052680000}"/>
    <cellStyle name="RowTitles-Detail 2 2 2 9 2 3 2" xfId="28830" xr:uid="{00000000-0005-0000-0000-000053680000}"/>
    <cellStyle name="RowTitles-Detail 2 2 2 9 2 3 2 2" xfId="37617" xr:uid="{00000000-0005-0000-0000-000054680000}"/>
    <cellStyle name="RowTitles-Detail 2 2 2 9 2 4" xfId="7599" xr:uid="{00000000-0005-0000-0000-000055680000}"/>
    <cellStyle name="RowTitles-Detail 2 2 2 9 2 4 2" xfId="25741" xr:uid="{00000000-0005-0000-0000-000056680000}"/>
    <cellStyle name="RowTitles-Detail 2 2 2 9 2 5" xfId="20722" xr:uid="{00000000-0005-0000-0000-000057680000}"/>
    <cellStyle name="RowTitles-Detail 2 2 2 9 3" xfId="3396" xr:uid="{00000000-0005-0000-0000-000058680000}"/>
    <cellStyle name="RowTitles-Detail 2 2 2 9 3 2" xfId="13035" xr:uid="{00000000-0005-0000-0000-000059680000}"/>
    <cellStyle name="RowTitles-Detail 2 2 2 9 3 2 2" xfId="23403" xr:uid="{00000000-0005-0000-0000-00005A680000}"/>
    <cellStyle name="RowTitles-Detail 2 2 2 9 3 2 2 2" xfId="34901" xr:uid="{00000000-0005-0000-0000-00005B680000}"/>
    <cellStyle name="RowTitles-Detail 2 2 2 9 3 2 3" xfId="32253" xr:uid="{00000000-0005-0000-0000-00005C680000}"/>
    <cellStyle name="RowTitles-Detail 2 2 2 9 3 3" xfId="16645" xr:uid="{00000000-0005-0000-0000-00005D680000}"/>
    <cellStyle name="RowTitles-Detail 2 2 2 9 3 3 2" xfId="29311" xr:uid="{00000000-0005-0000-0000-00005E680000}"/>
    <cellStyle name="RowTitles-Detail 2 2 2 9 3 3 2 2" xfId="38096" xr:uid="{00000000-0005-0000-0000-00005F680000}"/>
    <cellStyle name="RowTitles-Detail 2 2 2 9 3 4" xfId="9922" xr:uid="{00000000-0005-0000-0000-000060680000}"/>
    <cellStyle name="RowTitles-Detail 2 2 2 9 3 4 2" xfId="18811" xr:uid="{00000000-0005-0000-0000-000061680000}"/>
    <cellStyle name="RowTitles-Detail 2 2 2 9 3 5" xfId="26128" xr:uid="{00000000-0005-0000-0000-000062680000}"/>
    <cellStyle name="RowTitles-Detail 2 2 2 9 4" xfId="10374" xr:uid="{00000000-0005-0000-0000-000063680000}"/>
    <cellStyle name="RowTitles-Detail 2 2 2 9 4 2" xfId="20889" xr:uid="{00000000-0005-0000-0000-000064680000}"/>
    <cellStyle name="RowTitles-Detail 2 2 2 9 4 2 2" xfId="33330" xr:uid="{00000000-0005-0000-0000-000065680000}"/>
    <cellStyle name="RowTitles-Detail 2 2 2 9 4 3" xfId="30431" xr:uid="{00000000-0005-0000-0000-000066680000}"/>
    <cellStyle name="RowTitles-Detail 2 2 2 9 5" xfId="10343" xr:uid="{00000000-0005-0000-0000-000067680000}"/>
    <cellStyle name="RowTitles-Detail 2 2 2 9 5 2" xfId="25344" xr:uid="{00000000-0005-0000-0000-000068680000}"/>
    <cellStyle name="RowTitles-Detail 2 2 2 9 5 2 2" xfId="35697" xr:uid="{00000000-0005-0000-0000-000069680000}"/>
    <cellStyle name="RowTitles-Detail 2 2 2 9 6" xfId="6053" xr:uid="{00000000-0005-0000-0000-00006A680000}"/>
    <cellStyle name="RowTitles-Detail 2 2 2 9 6 2" xfId="18231" xr:uid="{00000000-0005-0000-0000-00006B680000}"/>
    <cellStyle name="RowTitles-Detail 2 2 2 9 7" xfId="25146" xr:uid="{00000000-0005-0000-0000-00006C680000}"/>
    <cellStyle name="RowTitles-Detail 2 2 2_STUD aligned by INSTIT" xfId="5040" xr:uid="{00000000-0005-0000-0000-00006D680000}"/>
    <cellStyle name="RowTitles-Detail 2 2 3" xfId="325" xr:uid="{00000000-0005-0000-0000-00006E680000}"/>
    <cellStyle name="RowTitles-Detail 2 2 3 10" xfId="2877" xr:uid="{00000000-0005-0000-0000-00006F680000}"/>
    <cellStyle name="RowTitles-Detail 2 2 3 10 2" xfId="12518" xr:uid="{00000000-0005-0000-0000-000070680000}"/>
    <cellStyle name="RowTitles-Detail 2 2 3 10 2 2" xfId="22918" xr:uid="{00000000-0005-0000-0000-000071680000}"/>
    <cellStyle name="RowTitles-Detail 2 2 3 10 2 2 2" xfId="34455" xr:uid="{00000000-0005-0000-0000-000072680000}"/>
    <cellStyle name="RowTitles-Detail 2 2 3 10 2 3" xfId="31799" xr:uid="{00000000-0005-0000-0000-000073680000}"/>
    <cellStyle name="RowTitles-Detail 2 2 3 10 3" xfId="16165" xr:uid="{00000000-0005-0000-0000-000074680000}"/>
    <cellStyle name="RowTitles-Detail 2 2 3 10 3 2" xfId="28831" xr:uid="{00000000-0005-0000-0000-000075680000}"/>
    <cellStyle name="RowTitles-Detail 2 2 3 10 3 2 2" xfId="37618" xr:uid="{00000000-0005-0000-0000-000076680000}"/>
    <cellStyle name="RowTitles-Detail 2 2 3 10 4" xfId="6334" xr:uid="{00000000-0005-0000-0000-000077680000}"/>
    <cellStyle name="RowTitles-Detail 2 2 3 10 4 2" xfId="18731" xr:uid="{00000000-0005-0000-0000-000078680000}"/>
    <cellStyle name="RowTitles-Detail 2 2 3 10 5" xfId="25890" xr:uid="{00000000-0005-0000-0000-000079680000}"/>
    <cellStyle name="RowTitles-Detail 2 2 3 11" xfId="8949" xr:uid="{00000000-0005-0000-0000-00007A680000}"/>
    <cellStyle name="RowTitles-Detail 2 2 3 11 2" xfId="21247" xr:uid="{00000000-0005-0000-0000-00007B680000}"/>
    <cellStyle name="RowTitles-Detail 2 2 3 12" xfId="10806" xr:uid="{00000000-0005-0000-0000-00007C680000}"/>
    <cellStyle name="RowTitles-Detail 2 2 3 12 2" xfId="19617" xr:uid="{00000000-0005-0000-0000-00007D680000}"/>
    <cellStyle name="RowTitles-Detail 2 2 3 12 2 2" xfId="33251" xr:uid="{00000000-0005-0000-0000-00007E680000}"/>
    <cellStyle name="RowTitles-Detail 2 2 3 2" xfId="426" xr:uid="{00000000-0005-0000-0000-00007F680000}"/>
    <cellStyle name="RowTitles-Detail 2 2 3 2 2" xfId="782" xr:uid="{00000000-0005-0000-0000-000080680000}"/>
    <cellStyle name="RowTitles-Detail 2 2 3 2 2 2" xfId="2879" xr:uid="{00000000-0005-0000-0000-000081680000}"/>
    <cellStyle name="RowTitles-Detail 2 2 3 2 2 2 2" xfId="12520" xr:uid="{00000000-0005-0000-0000-000082680000}"/>
    <cellStyle name="RowTitles-Detail 2 2 3 2 2 2 2 2" xfId="22920" xr:uid="{00000000-0005-0000-0000-000083680000}"/>
    <cellStyle name="RowTitles-Detail 2 2 3 2 2 2 2 2 2" xfId="34457" xr:uid="{00000000-0005-0000-0000-000084680000}"/>
    <cellStyle name="RowTitles-Detail 2 2 3 2 2 2 2 3" xfId="31801" xr:uid="{00000000-0005-0000-0000-000085680000}"/>
    <cellStyle name="RowTitles-Detail 2 2 3 2 2 2 3" xfId="16167" xr:uid="{00000000-0005-0000-0000-000086680000}"/>
    <cellStyle name="RowTitles-Detail 2 2 3 2 2 2 3 2" xfId="28833" xr:uid="{00000000-0005-0000-0000-000087680000}"/>
    <cellStyle name="RowTitles-Detail 2 2 3 2 2 2 3 2 2" xfId="37620" xr:uid="{00000000-0005-0000-0000-000088680000}"/>
    <cellStyle name="RowTitles-Detail 2 2 3 2 2 2 4" xfId="6905" xr:uid="{00000000-0005-0000-0000-000089680000}"/>
    <cellStyle name="RowTitles-Detail 2 2 3 2 2 2 4 2" xfId="19053" xr:uid="{00000000-0005-0000-0000-00008A680000}"/>
    <cellStyle name="RowTitles-Detail 2 2 3 2 2 2 5" xfId="26810" xr:uid="{00000000-0005-0000-0000-00008B680000}"/>
    <cellStyle name="RowTitles-Detail 2 2 3 2 2 3" xfId="3563" xr:uid="{00000000-0005-0000-0000-00008C680000}"/>
    <cellStyle name="RowTitles-Detail 2 2 3 2 2 3 2" xfId="13194" xr:uid="{00000000-0005-0000-0000-00008D680000}"/>
    <cellStyle name="RowTitles-Detail 2 2 3 2 2 3 2 2" xfId="23562" xr:uid="{00000000-0005-0000-0000-00008E680000}"/>
    <cellStyle name="RowTitles-Detail 2 2 3 2 2 3 2 2 2" xfId="34995" xr:uid="{00000000-0005-0000-0000-00008F680000}"/>
    <cellStyle name="RowTitles-Detail 2 2 3 2 2 3 2 3" xfId="32362" xr:uid="{00000000-0005-0000-0000-000090680000}"/>
    <cellStyle name="RowTitles-Detail 2 2 3 2 2 3 3" xfId="16804" xr:uid="{00000000-0005-0000-0000-000091680000}"/>
    <cellStyle name="RowTitles-Detail 2 2 3 2 2 3 3 2" xfId="29470" xr:uid="{00000000-0005-0000-0000-000092680000}"/>
    <cellStyle name="RowTitles-Detail 2 2 3 2 2 3 3 2 2" xfId="38250" xr:uid="{00000000-0005-0000-0000-000093680000}"/>
    <cellStyle name="RowTitles-Detail 2 2 3 2 2 3 4" xfId="8412" xr:uid="{00000000-0005-0000-0000-000094680000}"/>
    <cellStyle name="RowTitles-Detail 2 2 3 2 2 3 4 2" xfId="25647" xr:uid="{00000000-0005-0000-0000-000095680000}"/>
    <cellStyle name="RowTitles-Detail 2 2 3 2 2 3 5" xfId="19163" xr:uid="{00000000-0005-0000-0000-000096680000}"/>
    <cellStyle name="RowTitles-Detail 2 2 3 2 2 4" xfId="9206" xr:uid="{00000000-0005-0000-0000-000097680000}"/>
    <cellStyle name="RowTitles-Detail 2 2 3 2 2 4 2" xfId="19233" xr:uid="{00000000-0005-0000-0000-000098680000}"/>
    <cellStyle name="RowTitles-Detail 2 2 3 2 2 5" xfId="10177" xr:uid="{00000000-0005-0000-0000-000099680000}"/>
    <cellStyle name="RowTitles-Detail 2 2 3 2 2 5 2" xfId="25369" xr:uid="{00000000-0005-0000-0000-00009A680000}"/>
    <cellStyle name="RowTitles-Detail 2 2 3 2 2 5 2 2" xfId="35719" xr:uid="{00000000-0005-0000-0000-00009B680000}"/>
    <cellStyle name="RowTitles-Detail 2 2 3 2 3" xfId="1061" xr:uid="{00000000-0005-0000-0000-00009C680000}"/>
    <cellStyle name="RowTitles-Detail 2 2 3 2 3 2" xfId="2880" xr:uid="{00000000-0005-0000-0000-00009D680000}"/>
    <cellStyle name="RowTitles-Detail 2 2 3 2 3 2 2" xfId="12521" xr:uid="{00000000-0005-0000-0000-00009E680000}"/>
    <cellStyle name="RowTitles-Detail 2 2 3 2 3 2 2 2" xfId="22921" xr:uid="{00000000-0005-0000-0000-00009F680000}"/>
    <cellStyle name="RowTitles-Detail 2 2 3 2 3 2 2 2 2" xfId="34458" xr:uid="{00000000-0005-0000-0000-0000A0680000}"/>
    <cellStyle name="RowTitles-Detail 2 2 3 2 3 2 2 3" xfId="31802" xr:uid="{00000000-0005-0000-0000-0000A1680000}"/>
    <cellStyle name="RowTitles-Detail 2 2 3 2 3 2 3" xfId="16168" xr:uid="{00000000-0005-0000-0000-0000A2680000}"/>
    <cellStyle name="RowTitles-Detail 2 2 3 2 3 2 3 2" xfId="28834" xr:uid="{00000000-0005-0000-0000-0000A3680000}"/>
    <cellStyle name="RowTitles-Detail 2 2 3 2 3 2 3 2 2" xfId="37621" xr:uid="{00000000-0005-0000-0000-0000A4680000}"/>
    <cellStyle name="RowTitles-Detail 2 2 3 2 3 2 4" xfId="7126" xr:uid="{00000000-0005-0000-0000-0000A5680000}"/>
    <cellStyle name="RowTitles-Detail 2 2 3 2 3 2 4 2" xfId="18377" xr:uid="{00000000-0005-0000-0000-0000A6680000}"/>
    <cellStyle name="RowTitles-Detail 2 2 3 2 3 2 5" xfId="26374" xr:uid="{00000000-0005-0000-0000-0000A7680000}"/>
    <cellStyle name="RowTitles-Detail 2 2 3 2 3 3" xfId="3839" xr:uid="{00000000-0005-0000-0000-0000A8680000}"/>
    <cellStyle name="RowTitles-Detail 2 2 3 2 3 3 2" xfId="13465" xr:uid="{00000000-0005-0000-0000-0000A9680000}"/>
    <cellStyle name="RowTitles-Detail 2 2 3 2 3 3 2 2" xfId="23826" xr:uid="{00000000-0005-0000-0000-0000AA680000}"/>
    <cellStyle name="RowTitles-Detail 2 2 3 2 3 3 2 2 2" xfId="35160" xr:uid="{00000000-0005-0000-0000-0000AB680000}"/>
    <cellStyle name="RowTitles-Detail 2 2 3 2 3 3 2 3" xfId="32555" xr:uid="{00000000-0005-0000-0000-0000AC680000}"/>
    <cellStyle name="RowTitles-Detail 2 2 3 2 3 3 3" xfId="17059" xr:uid="{00000000-0005-0000-0000-0000AD680000}"/>
    <cellStyle name="RowTitles-Detail 2 2 3 2 3 3 3 2" xfId="29725" xr:uid="{00000000-0005-0000-0000-0000AE680000}"/>
    <cellStyle name="RowTitles-Detail 2 2 3 2 3 3 3 2 2" xfId="38503" xr:uid="{00000000-0005-0000-0000-0000AF680000}"/>
    <cellStyle name="RowTitles-Detail 2 2 3 2 3 3 4" xfId="8634" xr:uid="{00000000-0005-0000-0000-0000B0680000}"/>
    <cellStyle name="RowTitles-Detail 2 2 3 2 3 3 4 2" xfId="19226" xr:uid="{00000000-0005-0000-0000-0000B1680000}"/>
    <cellStyle name="RowTitles-Detail 2 2 3 2 3 3 5" xfId="18185" xr:uid="{00000000-0005-0000-0000-0000B2680000}"/>
    <cellStyle name="RowTitles-Detail 2 2 3 2 3 4" xfId="9430" xr:uid="{00000000-0005-0000-0000-0000B3680000}"/>
    <cellStyle name="RowTitles-Detail 2 2 3 2 3 4 2" xfId="5422" xr:uid="{00000000-0005-0000-0000-0000B4680000}"/>
    <cellStyle name="RowTitles-Detail 2 2 3 2 3 5" xfId="10777" xr:uid="{00000000-0005-0000-0000-0000B5680000}"/>
    <cellStyle name="RowTitles-Detail 2 2 3 2 3 5 2" xfId="21242" xr:uid="{00000000-0005-0000-0000-0000B6680000}"/>
    <cellStyle name="RowTitles-Detail 2 2 3 2 3 5 2 2" xfId="33501" xr:uid="{00000000-0005-0000-0000-0000B7680000}"/>
    <cellStyle name="RowTitles-Detail 2 2 3 2 3 5 3" xfId="30634" xr:uid="{00000000-0005-0000-0000-0000B8680000}"/>
    <cellStyle name="RowTitles-Detail 2 2 3 2 3 6" xfId="14462" xr:uid="{00000000-0005-0000-0000-0000B9680000}"/>
    <cellStyle name="RowTitles-Detail 2 2 3 2 3 6 2" xfId="27155" xr:uid="{00000000-0005-0000-0000-0000BA680000}"/>
    <cellStyle name="RowTitles-Detail 2 2 3 2 3 6 2 2" xfId="35992" xr:uid="{00000000-0005-0000-0000-0000BB680000}"/>
    <cellStyle name="RowTitles-Detail 2 2 3 2 3 7" xfId="5585" xr:uid="{00000000-0005-0000-0000-0000BC680000}"/>
    <cellStyle name="RowTitles-Detail 2 2 3 2 3 7 2" xfId="25413" xr:uid="{00000000-0005-0000-0000-0000BD680000}"/>
    <cellStyle name="RowTitles-Detail 2 2 3 2 3 8" xfId="18786" xr:uid="{00000000-0005-0000-0000-0000BE680000}"/>
    <cellStyle name="RowTitles-Detail 2 2 3 2 4" xfId="1294" xr:uid="{00000000-0005-0000-0000-0000BF680000}"/>
    <cellStyle name="RowTitles-Detail 2 2 3 2 4 2" xfId="2881" xr:uid="{00000000-0005-0000-0000-0000C0680000}"/>
    <cellStyle name="RowTitles-Detail 2 2 3 2 4 2 2" xfId="12522" xr:uid="{00000000-0005-0000-0000-0000C1680000}"/>
    <cellStyle name="RowTitles-Detail 2 2 3 2 4 2 2 2" xfId="22922" xr:uid="{00000000-0005-0000-0000-0000C2680000}"/>
    <cellStyle name="RowTitles-Detail 2 2 3 2 4 2 2 2 2" xfId="34459" xr:uid="{00000000-0005-0000-0000-0000C3680000}"/>
    <cellStyle name="RowTitles-Detail 2 2 3 2 4 2 2 3" xfId="31803" xr:uid="{00000000-0005-0000-0000-0000C4680000}"/>
    <cellStyle name="RowTitles-Detail 2 2 3 2 4 2 3" xfId="16169" xr:uid="{00000000-0005-0000-0000-0000C5680000}"/>
    <cellStyle name="RowTitles-Detail 2 2 3 2 4 2 3 2" xfId="28835" xr:uid="{00000000-0005-0000-0000-0000C6680000}"/>
    <cellStyle name="RowTitles-Detail 2 2 3 2 4 2 3 2 2" xfId="37622" xr:uid="{00000000-0005-0000-0000-0000C7680000}"/>
    <cellStyle name="RowTitles-Detail 2 2 3 2 4 2 4" xfId="7600" xr:uid="{00000000-0005-0000-0000-0000C8680000}"/>
    <cellStyle name="RowTitles-Detail 2 2 3 2 4 2 4 2" xfId="26464" xr:uid="{00000000-0005-0000-0000-0000C9680000}"/>
    <cellStyle name="RowTitles-Detail 2 2 3 2 4 2 5" xfId="19528" xr:uid="{00000000-0005-0000-0000-0000CA680000}"/>
    <cellStyle name="RowTitles-Detail 2 2 3 2 4 3" xfId="4072" xr:uid="{00000000-0005-0000-0000-0000CB680000}"/>
    <cellStyle name="RowTitles-Detail 2 2 3 2 4 3 2" xfId="13694" xr:uid="{00000000-0005-0000-0000-0000CC680000}"/>
    <cellStyle name="RowTitles-Detail 2 2 3 2 4 3 2 2" xfId="24046" xr:uid="{00000000-0005-0000-0000-0000CD680000}"/>
    <cellStyle name="RowTitles-Detail 2 2 3 2 4 3 2 2 2" xfId="35309" xr:uid="{00000000-0005-0000-0000-0000CE680000}"/>
    <cellStyle name="RowTitles-Detail 2 2 3 2 4 3 2 3" xfId="32727" xr:uid="{00000000-0005-0000-0000-0000CF680000}"/>
    <cellStyle name="RowTitles-Detail 2 2 3 2 4 3 3" xfId="17272" xr:uid="{00000000-0005-0000-0000-0000D0680000}"/>
    <cellStyle name="RowTitles-Detail 2 2 3 2 4 3 3 2" xfId="29938" xr:uid="{00000000-0005-0000-0000-0000D1680000}"/>
    <cellStyle name="RowTitles-Detail 2 2 3 2 4 3 3 2 2" xfId="38715" xr:uid="{00000000-0005-0000-0000-0000D2680000}"/>
    <cellStyle name="RowTitles-Detail 2 2 3 2 4 3 4" xfId="9923" xr:uid="{00000000-0005-0000-0000-0000D3680000}"/>
    <cellStyle name="RowTitles-Detail 2 2 3 2 4 3 4 2" xfId="21189" xr:uid="{00000000-0005-0000-0000-0000D4680000}"/>
    <cellStyle name="RowTitles-Detail 2 2 3 2 4 3 5" xfId="26815" xr:uid="{00000000-0005-0000-0000-0000D5680000}"/>
    <cellStyle name="RowTitles-Detail 2 2 3 2 4 4" xfId="10965" xr:uid="{00000000-0005-0000-0000-0000D6680000}"/>
    <cellStyle name="RowTitles-Detail 2 2 3 2 4 4 2" xfId="21405" xr:uid="{00000000-0005-0000-0000-0000D7680000}"/>
    <cellStyle name="RowTitles-Detail 2 2 3 2 4 4 2 2" xfId="33594" xr:uid="{00000000-0005-0000-0000-0000D8680000}"/>
    <cellStyle name="RowTitles-Detail 2 2 3 2 4 4 3" xfId="30742" xr:uid="{00000000-0005-0000-0000-0000D9680000}"/>
    <cellStyle name="RowTitles-Detail 2 2 3 2 4 5" xfId="14672" xr:uid="{00000000-0005-0000-0000-0000DA680000}"/>
    <cellStyle name="RowTitles-Detail 2 2 3 2 4 5 2" xfId="27357" xr:uid="{00000000-0005-0000-0000-0000DB680000}"/>
    <cellStyle name="RowTitles-Detail 2 2 3 2 4 5 2 2" xfId="36186" xr:uid="{00000000-0005-0000-0000-0000DC680000}"/>
    <cellStyle name="RowTitles-Detail 2 2 3 2 4 6" xfId="6054" xr:uid="{00000000-0005-0000-0000-0000DD680000}"/>
    <cellStyle name="RowTitles-Detail 2 2 3 2 4 6 2" xfId="26586" xr:uid="{00000000-0005-0000-0000-0000DE680000}"/>
    <cellStyle name="RowTitles-Detail 2 2 3 2 4 7" xfId="5239" xr:uid="{00000000-0005-0000-0000-0000DF680000}"/>
    <cellStyle name="RowTitles-Detail 2 2 3 2 5" xfId="1510" xr:uid="{00000000-0005-0000-0000-0000E0680000}"/>
    <cellStyle name="RowTitles-Detail 2 2 3 2 5 2" xfId="2882" xr:uid="{00000000-0005-0000-0000-0000E1680000}"/>
    <cellStyle name="RowTitles-Detail 2 2 3 2 5 2 2" xfId="12523" xr:uid="{00000000-0005-0000-0000-0000E2680000}"/>
    <cellStyle name="RowTitles-Detail 2 2 3 2 5 2 2 2" xfId="22923" xr:uid="{00000000-0005-0000-0000-0000E3680000}"/>
    <cellStyle name="RowTitles-Detail 2 2 3 2 5 2 2 2 2" xfId="34460" xr:uid="{00000000-0005-0000-0000-0000E4680000}"/>
    <cellStyle name="RowTitles-Detail 2 2 3 2 5 2 2 3" xfId="31804" xr:uid="{00000000-0005-0000-0000-0000E5680000}"/>
    <cellStyle name="RowTitles-Detail 2 2 3 2 5 2 3" xfId="16170" xr:uid="{00000000-0005-0000-0000-0000E6680000}"/>
    <cellStyle name="RowTitles-Detail 2 2 3 2 5 2 3 2" xfId="28836" xr:uid="{00000000-0005-0000-0000-0000E7680000}"/>
    <cellStyle name="RowTitles-Detail 2 2 3 2 5 2 3 2 2" xfId="37623" xr:uid="{00000000-0005-0000-0000-0000E8680000}"/>
    <cellStyle name="RowTitles-Detail 2 2 3 2 5 2 4" xfId="7601" xr:uid="{00000000-0005-0000-0000-0000E9680000}"/>
    <cellStyle name="RowTitles-Detail 2 2 3 2 5 2 4 2" xfId="24951" xr:uid="{00000000-0005-0000-0000-0000EA680000}"/>
    <cellStyle name="RowTitles-Detail 2 2 3 2 5 2 5" xfId="18965" xr:uid="{00000000-0005-0000-0000-0000EB680000}"/>
    <cellStyle name="RowTitles-Detail 2 2 3 2 5 3" xfId="4288" xr:uid="{00000000-0005-0000-0000-0000EC680000}"/>
    <cellStyle name="RowTitles-Detail 2 2 3 2 5 3 2" xfId="13910" xr:uid="{00000000-0005-0000-0000-0000ED680000}"/>
    <cellStyle name="RowTitles-Detail 2 2 3 2 5 3 2 2" xfId="24252" xr:uid="{00000000-0005-0000-0000-0000EE680000}"/>
    <cellStyle name="RowTitles-Detail 2 2 3 2 5 3 2 2 2" xfId="35449" xr:uid="{00000000-0005-0000-0000-0000EF680000}"/>
    <cellStyle name="RowTitles-Detail 2 2 3 2 5 3 2 3" xfId="32888" xr:uid="{00000000-0005-0000-0000-0000F0680000}"/>
    <cellStyle name="RowTitles-Detail 2 2 3 2 5 3 3" xfId="17470" xr:uid="{00000000-0005-0000-0000-0000F1680000}"/>
    <cellStyle name="RowTitles-Detail 2 2 3 2 5 3 3 2" xfId="30136" xr:uid="{00000000-0005-0000-0000-0000F2680000}"/>
    <cellStyle name="RowTitles-Detail 2 2 3 2 5 3 3 2 2" xfId="38913" xr:uid="{00000000-0005-0000-0000-0000F3680000}"/>
    <cellStyle name="RowTitles-Detail 2 2 3 2 5 3 4" xfId="9924" xr:uid="{00000000-0005-0000-0000-0000F4680000}"/>
    <cellStyle name="RowTitles-Detail 2 2 3 2 5 3 4 2" xfId="7194" xr:uid="{00000000-0005-0000-0000-0000F5680000}"/>
    <cellStyle name="RowTitles-Detail 2 2 3 2 5 3 5" xfId="19222" xr:uid="{00000000-0005-0000-0000-0000F6680000}"/>
    <cellStyle name="RowTitles-Detail 2 2 3 2 5 4" xfId="11181" xr:uid="{00000000-0005-0000-0000-0000F7680000}"/>
    <cellStyle name="RowTitles-Detail 2 2 3 2 5 4 2" xfId="21612" xr:uid="{00000000-0005-0000-0000-0000F8680000}"/>
    <cellStyle name="RowTitles-Detail 2 2 3 2 5 4 2 2" xfId="33734" xr:uid="{00000000-0005-0000-0000-0000F9680000}"/>
    <cellStyle name="RowTitles-Detail 2 2 3 2 5 4 3" xfId="30903" xr:uid="{00000000-0005-0000-0000-0000FA680000}"/>
    <cellStyle name="RowTitles-Detail 2 2 3 2 5 5" xfId="14888" xr:uid="{00000000-0005-0000-0000-0000FB680000}"/>
    <cellStyle name="RowTitles-Detail 2 2 3 2 5 5 2" xfId="27565" xr:uid="{00000000-0005-0000-0000-0000FC680000}"/>
    <cellStyle name="RowTitles-Detail 2 2 3 2 5 5 2 2" xfId="36384" xr:uid="{00000000-0005-0000-0000-0000FD680000}"/>
    <cellStyle name="RowTitles-Detail 2 2 3 2 5 6" xfId="6055" xr:uid="{00000000-0005-0000-0000-0000FE680000}"/>
    <cellStyle name="RowTitles-Detail 2 2 3 2 5 6 2" xfId="18900" xr:uid="{00000000-0005-0000-0000-0000FF680000}"/>
    <cellStyle name="RowTitles-Detail 2 2 3 2 5 7" xfId="18439" xr:uid="{00000000-0005-0000-0000-000000690000}"/>
    <cellStyle name="RowTitles-Detail 2 2 3 2 6" xfId="1712" xr:uid="{00000000-0005-0000-0000-000001690000}"/>
    <cellStyle name="RowTitles-Detail 2 2 3 2 6 2" xfId="2883" xr:uid="{00000000-0005-0000-0000-000002690000}"/>
    <cellStyle name="RowTitles-Detail 2 2 3 2 6 2 2" xfId="12524" xr:uid="{00000000-0005-0000-0000-000003690000}"/>
    <cellStyle name="RowTitles-Detail 2 2 3 2 6 2 2 2" xfId="22924" xr:uid="{00000000-0005-0000-0000-000004690000}"/>
    <cellStyle name="RowTitles-Detail 2 2 3 2 6 2 2 2 2" xfId="34461" xr:uid="{00000000-0005-0000-0000-000005690000}"/>
    <cellStyle name="RowTitles-Detail 2 2 3 2 6 2 2 3" xfId="31805" xr:uid="{00000000-0005-0000-0000-000006690000}"/>
    <cellStyle name="RowTitles-Detail 2 2 3 2 6 2 3" xfId="16171" xr:uid="{00000000-0005-0000-0000-000007690000}"/>
    <cellStyle name="RowTitles-Detail 2 2 3 2 6 2 3 2" xfId="28837" xr:uid="{00000000-0005-0000-0000-000008690000}"/>
    <cellStyle name="RowTitles-Detail 2 2 3 2 6 2 3 2 2" xfId="37624" xr:uid="{00000000-0005-0000-0000-000009690000}"/>
    <cellStyle name="RowTitles-Detail 2 2 3 2 6 2 4" xfId="7602" xr:uid="{00000000-0005-0000-0000-00000A690000}"/>
    <cellStyle name="RowTitles-Detail 2 2 3 2 6 2 4 2" xfId="18405" xr:uid="{00000000-0005-0000-0000-00000B690000}"/>
    <cellStyle name="RowTitles-Detail 2 2 3 2 6 2 5" xfId="18328" xr:uid="{00000000-0005-0000-0000-00000C690000}"/>
    <cellStyle name="RowTitles-Detail 2 2 3 2 6 3" xfId="4490" xr:uid="{00000000-0005-0000-0000-00000D690000}"/>
    <cellStyle name="RowTitles-Detail 2 2 3 2 6 3 2" xfId="14112" xr:uid="{00000000-0005-0000-0000-00000E690000}"/>
    <cellStyle name="RowTitles-Detail 2 2 3 2 6 3 2 2" xfId="24444" xr:uid="{00000000-0005-0000-0000-00000F690000}"/>
    <cellStyle name="RowTitles-Detail 2 2 3 2 6 3 2 2 2" xfId="35580" xr:uid="{00000000-0005-0000-0000-000010690000}"/>
    <cellStyle name="RowTitles-Detail 2 2 3 2 6 3 2 3" xfId="33040" xr:uid="{00000000-0005-0000-0000-000011690000}"/>
    <cellStyle name="RowTitles-Detail 2 2 3 2 6 3 3" xfId="17657" xr:uid="{00000000-0005-0000-0000-000012690000}"/>
    <cellStyle name="RowTitles-Detail 2 2 3 2 6 3 3 2" xfId="30323" xr:uid="{00000000-0005-0000-0000-000013690000}"/>
    <cellStyle name="RowTitles-Detail 2 2 3 2 6 3 3 2 2" xfId="39100" xr:uid="{00000000-0005-0000-0000-000014690000}"/>
    <cellStyle name="RowTitles-Detail 2 2 3 2 6 3 4" xfId="9925" xr:uid="{00000000-0005-0000-0000-000015690000}"/>
    <cellStyle name="RowTitles-Detail 2 2 3 2 6 3 4 2" xfId="26335" xr:uid="{00000000-0005-0000-0000-000016690000}"/>
    <cellStyle name="RowTitles-Detail 2 2 3 2 6 3 5" xfId="18272" xr:uid="{00000000-0005-0000-0000-000017690000}"/>
    <cellStyle name="RowTitles-Detail 2 2 3 2 6 4" xfId="11383" xr:uid="{00000000-0005-0000-0000-000018690000}"/>
    <cellStyle name="RowTitles-Detail 2 2 3 2 6 4 2" xfId="21808" xr:uid="{00000000-0005-0000-0000-000019690000}"/>
    <cellStyle name="RowTitles-Detail 2 2 3 2 6 4 2 2" xfId="33865" xr:uid="{00000000-0005-0000-0000-00001A690000}"/>
    <cellStyle name="RowTitles-Detail 2 2 3 2 6 4 3" xfId="31055" xr:uid="{00000000-0005-0000-0000-00001B690000}"/>
    <cellStyle name="RowTitles-Detail 2 2 3 2 6 5" xfId="15090" xr:uid="{00000000-0005-0000-0000-00001C690000}"/>
    <cellStyle name="RowTitles-Detail 2 2 3 2 6 5 2" xfId="27759" xr:uid="{00000000-0005-0000-0000-00001D690000}"/>
    <cellStyle name="RowTitles-Detail 2 2 3 2 6 5 2 2" xfId="36571" xr:uid="{00000000-0005-0000-0000-00001E690000}"/>
    <cellStyle name="RowTitles-Detail 2 2 3 2 6 6" xfId="6056" xr:uid="{00000000-0005-0000-0000-00001F690000}"/>
    <cellStyle name="RowTitles-Detail 2 2 3 2 6 6 2" xfId="25093" xr:uid="{00000000-0005-0000-0000-000020690000}"/>
    <cellStyle name="RowTitles-Detail 2 2 3 2 6 7" xfId="25301" xr:uid="{00000000-0005-0000-0000-000021690000}"/>
    <cellStyle name="RowTitles-Detail 2 2 3 2 7" xfId="2878" xr:uid="{00000000-0005-0000-0000-000022690000}"/>
    <cellStyle name="RowTitles-Detail 2 2 3 2 7 2" xfId="12519" xr:uid="{00000000-0005-0000-0000-000023690000}"/>
    <cellStyle name="RowTitles-Detail 2 2 3 2 7 2 2" xfId="22919" xr:uid="{00000000-0005-0000-0000-000024690000}"/>
    <cellStyle name="RowTitles-Detail 2 2 3 2 7 2 2 2" xfId="34456" xr:uid="{00000000-0005-0000-0000-000025690000}"/>
    <cellStyle name="RowTitles-Detail 2 2 3 2 7 2 3" xfId="31800" xr:uid="{00000000-0005-0000-0000-000026690000}"/>
    <cellStyle name="RowTitles-Detail 2 2 3 2 7 3" xfId="16166" xr:uid="{00000000-0005-0000-0000-000027690000}"/>
    <cellStyle name="RowTitles-Detail 2 2 3 2 7 3 2" xfId="28832" xr:uid="{00000000-0005-0000-0000-000028690000}"/>
    <cellStyle name="RowTitles-Detail 2 2 3 2 7 3 2 2" xfId="37619" xr:uid="{00000000-0005-0000-0000-000029690000}"/>
    <cellStyle name="RowTitles-Detail 2 2 3 2 7 4" xfId="6467" xr:uid="{00000000-0005-0000-0000-00002A690000}"/>
    <cellStyle name="RowTitles-Detail 2 2 3 2 7 4 2" xfId="18580" xr:uid="{00000000-0005-0000-0000-00002B690000}"/>
    <cellStyle name="RowTitles-Detail 2 2 3 2 7 5" xfId="4681" xr:uid="{00000000-0005-0000-0000-00002C690000}"/>
    <cellStyle name="RowTitles-Detail 2 2 3 2 8" xfId="8880" xr:uid="{00000000-0005-0000-0000-00002D690000}"/>
    <cellStyle name="RowTitles-Detail 2 2 3 2 8 2" xfId="19928" xr:uid="{00000000-0005-0000-0000-00002E690000}"/>
    <cellStyle name="RowTitles-Detail 2 2 3 2 9" xfId="10217" xr:uid="{00000000-0005-0000-0000-00002F690000}"/>
    <cellStyle name="RowTitles-Detail 2 2 3 2 9 2" xfId="19105" xr:uid="{00000000-0005-0000-0000-000030690000}"/>
    <cellStyle name="RowTitles-Detail 2 2 3 2 9 2 2" xfId="33223" xr:uid="{00000000-0005-0000-0000-000031690000}"/>
    <cellStyle name="RowTitles-Detail 2 2 3 2_STUD aligned by INSTIT" xfId="5049" xr:uid="{00000000-0005-0000-0000-000032690000}"/>
    <cellStyle name="RowTitles-Detail 2 2 3 3" xfId="488" xr:uid="{00000000-0005-0000-0000-000033690000}"/>
    <cellStyle name="RowTitles-Detail 2 2 3 3 2" xfId="844" xr:uid="{00000000-0005-0000-0000-000034690000}"/>
    <cellStyle name="RowTitles-Detail 2 2 3 3 2 2" xfId="2885" xr:uid="{00000000-0005-0000-0000-000035690000}"/>
    <cellStyle name="RowTitles-Detail 2 2 3 3 2 2 2" xfId="12526" xr:uid="{00000000-0005-0000-0000-000036690000}"/>
    <cellStyle name="RowTitles-Detail 2 2 3 3 2 2 2 2" xfId="22926" xr:uid="{00000000-0005-0000-0000-000037690000}"/>
    <cellStyle name="RowTitles-Detail 2 2 3 3 2 2 2 2 2" xfId="34463" xr:uid="{00000000-0005-0000-0000-000038690000}"/>
    <cellStyle name="RowTitles-Detail 2 2 3 3 2 2 2 3" xfId="31807" xr:uid="{00000000-0005-0000-0000-000039690000}"/>
    <cellStyle name="RowTitles-Detail 2 2 3 3 2 2 3" xfId="16173" xr:uid="{00000000-0005-0000-0000-00003A690000}"/>
    <cellStyle name="RowTitles-Detail 2 2 3 3 2 2 3 2" xfId="28839" xr:uid="{00000000-0005-0000-0000-00003B690000}"/>
    <cellStyle name="RowTitles-Detail 2 2 3 3 2 2 3 2 2" xfId="37626" xr:uid="{00000000-0005-0000-0000-00003C690000}"/>
    <cellStyle name="RowTitles-Detail 2 2 3 3 2 2 4" xfId="6788" xr:uid="{00000000-0005-0000-0000-00003D690000}"/>
    <cellStyle name="RowTitles-Detail 2 2 3 3 2 2 4 2" xfId="18569" xr:uid="{00000000-0005-0000-0000-00003E690000}"/>
    <cellStyle name="RowTitles-Detail 2 2 3 3 2 2 5" xfId="26685" xr:uid="{00000000-0005-0000-0000-00003F690000}"/>
    <cellStyle name="RowTitles-Detail 2 2 3 3 2 3" xfId="3625" xr:uid="{00000000-0005-0000-0000-000040690000}"/>
    <cellStyle name="RowTitles-Detail 2 2 3 3 2 3 2" xfId="13253" xr:uid="{00000000-0005-0000-0000-000041690000}"/>
    <cellStyle name="RowTitles-Detail 2 2 3 3 2 3 2 2" xfId="23620" xr:uid="{00000000-0005-0000-0000-000042690000}"/>
    <cellStyle name="RowTitles-Detail 2 2 3 3 2 3 2 2 2" xfId="35031" xr:uid="{00000000-0005-0000-0000-000043690000}"/>
    <cellStyle name="RowTitles-Detail 2 2 3 3 2 3 2 3" xfId="32404" xr:uid="{00000000-0005-0000-0000-000044690000}"/>
    <cellStyle name="RowTitles-Detail 2 2 3 3 2 3 3" xfId="16859" xr:uid="{00000000-0005-0000-0000-000045690000}"/>
    <cellStyle name="RowTitles-Detail 2 2 3 3 2 3 3 2" xfId="29525" xr:uid="{00000000-0005-0000-0000-000046690000}"/>
    <cellStyle name="RowTitles-Detail 2 2 3 3 2 3 3 2 2" xfId="38305" xr:uid="{00000000-0005-0000-0000-000047690000}"/>
    <cellStyle name="RowTitles-Detail 2 2 3 3 2 3 4" xfId="8294" xr:uid="{00000000-0005-0000-0000-000048690000}"/>
    <cellStyle name="RowTitles-Detail 2 2 3 3 2 3 4 2" xfId="18372" xr:uid="{00000000-0005-0000-0000-000049690000}"/>
    <cellStyle name="RowTitles-Detail 2 2 3 3 2 3 5" xfId="19029" xr:uid="{00000000-0005-0000-0000-00004A690000}"/>
    <cellStyle name="RowTitles-Detail 2 2 3 3 2 4" xfId="9086" xr:uid="{00000000-0005-0000-0000-00004B690000}"/>
    <cellStyle name="RowTitles-Detail 2 2 3 3 2 4 2" xfId="25809" xr:uid="{00000000-0005-0000-0000-00004C690000}"/>
    <cellStyle name="RowTitles-Detail 2 2 3 3 2 5" xfId="10598" xr:uid="{00000000-0005-0000-0000-00004D690000}"/>
    <cellStyle name="RowTitles-Detail 2 2 3 3 2 5 2" xfId="21082" xr:uid="{00000000-0005-0000-0000-00004E690000}"/>
    <cellStyle name="RowTitles-Detail 2 2 3 3 2 5 2 2" xfId="33418" xr:uid="{00000000-0005-0000-0000-00004F690000}"/>
    <cellStyle name="RowTitles-Detail 2 2 3 3 2 5 3" xfId="30533" xr:uid="{00000000-0005-0000-0000-000050690000}"/>
    <cellStyle name="RowTitles-Detail 2 2 3 3 2 6" xfId="14259" xr:uid="{00000000-0005-0000-0000-000051690000}"/>
    <cellStyle name="RowTitles-Detail 2 2 3 3 2 6 2" xfId="26960" xr:uid="{00000000-0005-0000-0000-000052690000}"/>
    <cellStyle name="RowTitles-Detail 2 2 3 3 2 6 2 2" xfId="35803" xr:uid="{00000000-0005-0000-0000-000053690000}"/>
    <cellStyle name="RowTitles-Detail 2 2 3 3 2 7" xfId="5316" xr:uid="{00000000-0005-0000-0000-000054690000}"/>
    <cellStyle name="RowTitles-Detail 2 2 3 3 2 7 2" xfId="25898" xr:uid="{00000000-0005-0000-0000-000055690000}"/>
    <cellStyle name="RowTitles-Detail 2 2 3 3 2 8" xfId="25150" xr:uid="{00000000-0005-0000-0000-000056690000}"/>
    <cellStyle name="RowTitles-Detail 2 2 3 3 3" xfId="1123" xr:uid="{00000000-0005-0000-0000-000057690000}"/>
    <cellStyle name="RowTitles-Detail 2 2 3 3 3 2" xfId="2886" xr:uid="{00000000-0005-0000-0000-000058690000}"/>
    <cellStyle name="RowTitles-Detail 2 2 3 3 3 2 2" xfId="12527" xr:uid="{00000000-0005-0000-0000-000059690000}"/>
    <cellStyle name="RowTitles-Detail 2 2 3 3 3 2 2 2" xfId="22927" xr:uid="{00000000-0005-0000-0000-00005A690000}"/>
    <cellStyle name="RowTitles-Detail 2 2 3 3 3 2 2 2 2" xfId="34464" xr:uid="{00000000-0005-0000-0000-00005B690000}"/>
    <cellStyle name="RowTitles-Detail 2 2 3 3 3 2 2 3" xfId="31808" xr:uid="{00000000-0005-0000-0000-00005C690000}"/>
    <cellStyle name="RowTitles-Detail 2 2 3 3 3 2 3" xfId="16174" xr:uid="{00000000-0005-0000-0000-00005D690000}"/>
    <cellStyle name="RowTitles-Detail 2 2 3 3 3 2 3 2" xfId="28840" xr:uid="{00000000-0005-0000-0000-00005E690000}"/>
    <cellStyle name="RowTitles-Detail 2 2 3 3 3 2 3 2 2" xfId="37627" xr:uid="{00000000-0005-0000-0000-00005F690000}"/>
    <cellStyle name="RowTitles-Detail 2 2 3 3 3 2 4" xfId="6962" xr:uid="{00000000-0005-0000-0000-000060690000}"/>
    <cellStyle name="RowTitles-Detail 2 2 3 3 3 2 4 2" xfId="4616" xr:uid="{00000000-0005-0000-0000-000061690000}"/>
    <cellStyle name="RowTitles-Detail 2 2 3 3 3 2 5" xfId="24826" xr:uid="{00000000-0005-0000-0000-000062690000}"/>
    <cellStyle name="RowTitles-Detail 2 2 3 3 3 3" xfId="3901" xr:uid="{00000000-0005-0000-0000-000063690000}"/>
    <cellStyle name="RowTitles-Detail 2 2 3 3 3 3 2" xfId="13524" xr:uid="{00000000-0005-0000-0000-000064690000}"/>
    <cellStyle name="RowTitles-Detail 2 2 3 3 3 3 2 2" xfId="23884" xr:uid="{00000000-0005-0000-0000-000065690000}"/>
    <cellStyle name="RowTitles-Detail 2 2 3 3 3 3 2 2 2" xfId="35196" xr:uid="{00000000-0005-0000-0000-000066690000}"/>
    <cellStyle name="RowTitles-Detail 2 2 3 3 3 3 2 3" xfId="32597" xr:uid="{00000000-0005-0000-0000-000067690000}"/>
    <cellStyle name="RowTitles-Detail 2 2 3 3 3 3 3" xfId="17114" xr:uid="{00000000-0005-0000-0000-000068690000}"/>
    <cellStyle name="RowTitles-Detail 2 2 3 3 3 3 3 2" xfId="29780" xr:uid="{00000000-0005-0000-0000-000069690000}"/>
    <cellStyle name="RowTitles-Detail 2 2 3 3 3 3 3 2 2" xfId="38558" xr:uid="{00000000-0005-0000-0000-00006A690000}"/>
    <cellStyle name="RowTitles-Detail 2 2 3 3 3 3 4" xfId="8470" xr:uid="{00000000-0005-0000-0000-00006B690000}"/>
    <cellStyle name="RowTitles-Detail 2 2 3 3 3 3 4 2" xfId="17952" xr:uid="{00000000-0005-0000-0000-00006C690000}"/>
    <cellStyle name="RowTitles-Detail 2 2 3 3 3 3 5" xfId="26861" xr:uid="{00000000-0005-0000-0000-00006D690000}"/>
    <cellStyle name="RowTitles-Detail 2 2 3 3 3 4" xfId="9265" xr:uid="{00000000-0005-0000-0000-00006E690000}"/>
    <cellStyle name="RowTitles-Detail 2 2 3 3 3 4 2" xfId="21048" xr:uid="{00000000-0005-0000-0000-00006F690000}"/>
    <cellStyle name="RowTitles-Detail 2 2 3 3 3 5" xfId="14505" xr:uid="{00000000-0005-0000-0000-000070690000}"/>
    <cellStyle name="RowTitles-Detail 2 2 3 3 3 5 2" xfId="27196" xr:uid="{00000000-0005-0000-0000-000071690000}"/>
    <cellStyle name="RowTitles-Detail 2 2 3 3 3 5 2 2" xfId="36032" xr:uid="{00000000-0005-0000-0000-000072690000}"/>
    <cellStyle name="RowTitles-Detail 2 2 3 3 4" xfId="1352" xr:uid="{00000000-0005-0000-0000-000073690000}"/>
    <cellStyle name="RowTitles-Detail 2 2 3 3 4 2" xfId="2887" xr:uid="{00000000-0005-0000-0000-000074690000}"/>
    <cellStyle name="RowTitles-Detail 2 2 3 3 4 2 2" xfId="12528" xr:uid="{00000000-0005-0000-0000-000075690000}"/>
    <cellStyle name="RowTitles-Detail 2 2 3 3 4 2 2 2" xfId="22928" xr:uid="{00000000-0005-0000-0000-000076690000}"/>
    <cellStyle name="RowTitles-Detail 2 2 3 3 4 2 2 2 2" xfId="34465" xr:uid="{00000000-0005-0000-0000-000077690000}"/>
    <cellStyle name="RowTitles-Detail 2 2 3 3 4 2 2 3" xfId="31809" xr:uid="{00000000-0005-0000-0000-000078690000}"/>
    <cellStyle name="RowTitles-Detail 2 2 3 3 4 2 3" xfId="16175" xr:uid="{00000000-0005-0000-0000-000079690000}"/>
    <cellStyle name="RowTitles-Detail 2 2 3 3 4 2 3 2" xfId="28841" xr:uid="{00000000-0005-0000-0000-00007A690000}"/>
    <cellStyle name="RowTitles-Detail 2 2 3 3 4 2 3 2 2" xfId="37628" xr:uid="{00000000-0005-0000-0000-00007B690000}"/>
    <cellStyle name="RowTitles-Detail 2 2 3 3 4 2 4" xfId="7603" xr:uid="{00000000-0005-0000-0000-00007C690000}"/>
    <cellStyle name="RowTitles-Detail 2 2 3 3 4 2 4 2" xfId="19331" xr:uid="{00000000-0005-0000-0000-00007D690000}"/>
    <cellStyle name="RowTitles-Detail 2 2 3 3 4 2 5" xfId="26146" xr:uid="{00000000-0005-0000-0000-00007E690000}"/>
    <cellStyle name="RowTitles-Detail 2 2 3 3 4 3" xfId="4130" xr:uid="{00000000-0005-0000-0000-00007F690000}"/>
    <cellStyle name="RowTitles-Detail 2 2 3 3 4 3 2" xfId="13752" xr:uid="{00000000-0005-0000-0000-000080690000}"/>
    <cellStyle name="RowTitles-Detail 2 2 3 3 4 3 2 2" xfId="24102" xr:uid="{00000000-0005-0000-0000-000081690000}"/>
    <cellStyle name="RowTitles-Detail 2 2 3 3 4 3 2 2 2" xfId="35345" xr:uid="{00000000-0005-0000-0000-000082690000}"/>
    <cellStyle name="RowTitles-Detail 2 2 3 3 4 3 2 3" xfId="32769" xr:uid="{00000000-0005-0000-0000-000083690000}"/>
    <cellStyle name="RowTitles-Detail 2 2 3 3 4 3 3" xfId="17327" xr:uid="{00000000-0005-0000-0000-000084690000}"/>
    <cellStyle name="RowTitles-Detail 2 2 3 3 4 3 3 2" xfId="29993" xr:uid="{00000000-0005-0000-0000-000085690000}"/>
    <cellStyle name="RowTitles-Detail 2 2 3 3 4 3 3 2 2" xfId="38770" xr:uid="{00000000-0005-0000-0000-000086690000}"/>
    <cellStyle name="RowTitles-Detail 2 2 3 3 4 3 4" xfId="9926" xr:uid="{00000000-0005-0000-0000-000087690000}"/>
    <cellStyle name="RowTitles-Detail 2 2 3 3 4 3 4 2" xfId="27865" xr:uid="{00000000-0005-0000-0000-000088690000}"/>
    <cellStyle name="RowTitles-Detail 2 2 3 3 4 3 5" xfId="17850" xr:uid="{00000000-0005-0000-0000-000089690000}"/>
    <cellStyle name="RowTitles-Detail 2 2 3 3 4 4" xfId="11023" xr:uid="{00000000-0005-0000-0000-00008A690000}"/>
    <cellStyle name="RowTitles-Detail 2 2 3 3 4 4 2" xfId="21460" xr:uid="{00000000-0005-0000-0000-00008B690000}"/>
    <cellStyle name="RowTitles-Detail 2 2 3 3 4 4 2 2" xfId="33630" xr:uid="{00000000-0005-0000-0000-00008C690000}"/>
    <cellStyle name="RowTitles-Detail 2 2 3 3 4 4 3" xfId="30784" xr:uid="{00000000-0005-0000-0000-00008D690000}"/>
    <cellStyle name="RowTitles-Detail 2 2 3 3 4 5" xfId="14730" xr:uid="{00000000-0005-0000-0000-00008E690000}"/>
    <cellStyle name="RowTitles-Detail 2 2 3 3 4 5 2" xfId="27413" xr:uid="{00000000-0005-0000-0000-00008F690000}"/>
    <cellStyle name="RowTitles-Detail 2 2 3 3 4 5 2 2" xfId="36241" xr:uid="{00000000-0005-0000-0000-000090690000}"/>
    <cellStyle name="RowTitles-Detail 2 2 3 3 4 6" xfId="6057" xr:uid="{00000000-0005-0000-0000-000091690000}"/>
    <cellStyle name="RowTitles-Detail 2 2 3 3 4 6 2" xfId="19958" xr:uid="{00000000-0005-0000-0000-000092690000}"/>
    <cellStyle name="RowTitles-Detail 2 2 3 3 4 7" xfId="18048" xr:uid="{00000000-0005-0000-0000-000093690000}"/>
    <cellStyle name="RowTitles-Detail 2 2 3 3 5" xfId="1568" xr:uid="{00000000-0005-0000-0000-000094690000}"/>
    <cellStyle name="RowTitles-Detail 2 2 3 3 5 2" xfId="2888" xr:uid="{00000000-0005-0000-0000-000095690000}"/>
    <cellStyle name="RowTitles-Detail 2 2 3 3 5 2 2" xfId="12529" xr:uid="{00000000-0005-0000-0000-000096690000}"/>
    <cellStyle name="RowTitles-Detail 2 2 3 3 5 2 2 2" xfId="22929" xr:uid="{00000000-0005-0000-0000-000097690000}"/>
    <cellStyle name="RowTitles-Detail 2 2 3 3 5 2 2 2 2" xfId="34466" xr:uid="{00000000-0005-0000-0000-000098690000}"/>
    <cellStyle name="RowTitles-Detail 2 2 3 3 5 2 2 3" xfId="31810" xr:uid="{00000000-0005-0000-0000-000099690000}"/>
    <cellStyle name="RowTitles-Detail 2 2 3 3 5 2 3" xfId="16176" xr:uid="{00000000-0005-0000-0000-00009A690000}"/>
    <cellStyle name="RowTitles-Detail 2 2 3 3 5 2 3 2" xfId="28842" xr:uid="{00000000-0005-0000-0000-00009B690000}"/>
    <cellStyle name="RowTitles-Detail 2 2 3 3 5 2 3 2 2" xfId="37629" xr:uid="{00000000-0005-0000-0000-00009C690000}"/>
    <cellStyle name="RowTitles-Detail 2 2 3 3 5 2 4" xfId="7604" xr:uid="{00000000-0005-0000-0000-00009D690000}"/>
    <cellStyle name="RowTitles-Detail 2 2 3 3 5 2 4 2" xfId="25939" xr:uid="{00000000-0005-0000-0000-00009E690000}"/>
    <cellStyle name="RowTitles-Detail 2 2 3 3 5 2 5" xfId="25610" xr:uid="{00000000-0005-0000-0000-00009F690000}"/>
    <cellStyle name="RowTitles-Detail 2 2 3 3 5 3" xfId="4346" xr:uid="{00000000-0005-0000-0000-0000A0690000}"/>
    <cellStyle name="RowTitles-Detail 2 2 3 3 5 3 2" xfId="13968" xr:uid="{00000000-0005-0000-0000-0000A1690000}"/>
    <cellStyle name="RowTitles-Detail 2 2 3 3 5 3 2 2" xfId="24307" xr:uid="{00000000-0005-0000-0000-0000A2690000}"/>
    <cellStyle name="RowTitles-Detail 2 2 3 3 5 3 2 2 2" xfId="35485" xr:uid="{00000000-0005-0000-0000-0000A3690000}"/>
    <cellStyle name="RowTitles-Detail 2 2 3 3 5 3 2 3" xfId="32930" xr:uid="{00000000-0005-0000-0000-0000A4690000}"/>
    <cellStyle name="RowTitles-Detail 2 2 3 3 5 3 3" xfId="17525" xr:uid="{00000000-0005-0000-0000-0000A5690000}"/>
    <cellStyle name="RowTitles-Detail 2 2 3 3 5 3 3 2" xfId="30191" xr:uid="{00000000-0005-0000-0000-0000A6690000}"/>
    <cellStyle name="RowTitles-Detail 2 2 3 3 5 3 3 2 2" xfId="38968" xr:uid="{00000000-0005-0000-0000-0000A7690000}"/>
    <cellStyle name="RowTitles-Detail 2 2 3 3 5 3 4" xfId="9927" xr:uid="{00000000-0005-0000-0000-0000A8690000}"/>
    <cellStyle name="RowTitles-Detail 2 2 3 3 5 3 4 2" xfId="19350" xr:uid="{00000000-0005-0000-0000-0000A9690000}"/>
    <cellStyle name="RowTitles-Detail 2 2 3 3 5 3 5" xfId="26857" xr:uid="{00000000-0005-0000-0000-0000AA690000}"/>
    <cellStyle name="RowTitles-Detail 2 2 3 3 5 4" xfId="11239" xr:uid="{00000000-0005-0000-0000-0000AB690000}"/>
    <cellStyle name="RowTitles-Detail 2 2 3 3 5 4 2" xfId="21668" xr:uid="{00000000-0005-0000-0000-0000AC690000}"/>
    <cellStyle name="RowTitles-Detail 2 2 3 3 5 4 2 2" xfId="33770" xr:uid="{00000000-0005-0000-0000-0000AD690000}"/>
    <cellStyle name="RowTitles-Detail 2 2 3 3 5 4 3" xfId="30945" xr:uid="{00000000-0005-0000-0000-0000AE690000}"/>
    <cellStyle name="RowTitles-Detail 2 2 3 3 5 5" xfId="14946" xr:uid="{00000000-0005-0000-0000-0000AF690000}"/>
    <cellStyle name="RowTitles-Detail 2 2 3 3 5 5 2" xfId="27620" xr:uid="{00000000-0005-0000-0000-0000B0690000}"/>
    <cellStyle name="RowTitles-Detail 2 2 3 3 5 5 2 2" xfId="36439" xr:uid="{00000000-0005-0000-0000-0000B1690000}"/>
    <cellStyle name="RowTitles-Detail 2 2 3 3 5 6" xfId="6058" xr:uid="{00000000-0005-0000-0000-0000B2690000}"/>
    <cellStyle name="RowTitles-Detail 2 2 3 3 5 6 2" xfId="20188" xr:uid="{00000000-0005-0000-0000-0000B3690000}"/>
    <cellStyle name="RowTitles-Detail 2 2 3 3 5 7" xfId="20766" xr:uid="{00000000-0005-0000-0000-0000B4690000}"/>
    <cellStyle name="RowTitles-Detail 2 2 3 3 6" xfId="1770" xr:uid="{00000000-0005-0000-0000-0000B5690000}"/>
    <cellStyle name="RowTitles-Detail 2 2 3 3 6 2" xfId="2889" xr:uid="{00000000-0005-0000-0000-0000B6690000}"/>
    <cellStyle name="RowTitles-Detail 2 2 3 3 6 2 2" xfId="12530" xr:uid="{00000000-0005-0000-0000-0000B7690000}"/>
    <cellStyle name="RowTitles-Detail 2 2 3 3 6 2 2 2" xfId="22930" xr:uid="{00000000-0005-0000-0000-0000B8690000}"/>
    <cellStyle name="RowTitles-Detail 2 2 3 3 6 2 2 2 2" xfId="34467" xr:uid="{00000000-0005-0000-0000-0000B9690000}"/>
    <cellStyle name="RowTitles-Detail 2 2 3 3 6 2 2 3" xfId="31811" xr:uid="{00000000-0005-0000-0000-0000BA690000}"/>
    <cellStyle name="RowTitles-Detail 2 2 3 3 6 2 3" xfId="16177" xr:uid="{00000000-0005-0000-0000-0000BB690000}"/>
    <cellStyle name="RowTitles-Detail 2 2 3 3 6 2 3 2" xfId="28843" xr:uid="{00000000-0005-0000-0000-0000BC690000}"/>
    <cellStyle name="RowTitles-Detail 2 2 3 3 6 2 3 2 2" xfId="37630" xr:uid="{00000000-0005-0000-0000-0000BD690000}"/>
    <cellStyle name="RowTitles-Detail 2 2 3 3 6 2 4" xfId="7605" xr:uid="{00000000-0005-0000-0000-0000BE690000}"/>
    <cellStyle name="RowTitles-Detail 2 2 3 3 6 2 4 2" xfId="26923" xr:uid="{00000000-0005-0000-0000-0000BF690000}"/>
    <cellStyle name="RowTitles-Detail 2 2 3 3 6 2 5" xfId="19261" xr:uid="{00000000-0005-0000-0000-0000C0690000}"/>
    <cellStyle name="RowTitles-Detail 2 2 3 3 6 3" xfId="4548" xr:uid="{00000000-0005-0000-0000-0000C1690000}"/>
    <cellStyle name="RowTitles-Detail 2 2 3 3 6 3 2" xfId="14170" xr:uid="{00000000-0005-0000-0000-0000C2690000}"/>
    <cellStyle name="RowTitles-Detail 2 2 3 3 6 3 2 2" xfId="24500" xr:uid="{00000000-0005-0000-0000-0000C3690000}"/>
    <cellStyle name="RowTitles-Detail 2 2 3 3 6 3 2 2 2" xfId="35616" xr:uid="{00000000-0005-0000-0000-0000C4690000}"/>
    <cellStyle name="RowTitles-Detail 2 2 3 3 6 3 2 3" xfId="33082" xr:uid="{00000000-0005-0000-0000-0000C5690000}"/>
    <cellStyle name="RowTitles-Detail 2 2 3 3 6 3 3" xfId="17712" xr:uid="{00000000-0005-0000-0000-0000C6690000}"/>
    <cellStyle name="RowTitles-Detail 2 2 3 3 6 3 3 2" xfId="30378" xr:uid="{00000000-0005-0000-0000-0000C7690000}"/>
    <cellStyle name="RowTitles-Detail 2 2 3 3 6 3 3 2 2" xfId="39155" xr:uid="{00000000-0005-0000-0000-0000C8690000}"/>
    <cellStyle name="RowTitles-Detail 2 2 3 3 6 3 4" xfId="9928" xr:uid="{00000000-0005-0000-0000-0000C9690000}"/>
    <cellStyle name="RowTitles-Detail 2 2 3 3 6 3 4 2" xfId="26601" xr:uid="{00000000-0005-0000-0000-0000CA690000}"/>
    <cellStyle name="RowTitles-Detail 2 2 3 3 6 3 5" xfId="25215" xr:uid="{00000000-0005-0000-0000-0000CB690000}"/>
    <cellStyle name="RowTitles-Detail 2 2 3 3 6 4" xfId="11441" xr:uid="{00000000-0005-0000-0000-0000CC690000}"/>
    <cellStyle name="RowTitles-Detail 2 2 3 3 6 4 2" xfId="21864" xr:uid="{00000000-0005-0000-0000-0000CD690000}"/>
    <cellStyle name="RowTitles-Detail 2 2 3 3 6 4 2 2" xfId="33901" xr:uid="{00000000-0005-0000-0000-0000CE690000}"/>
    <cellStyle name="RowTitles-Detail 2 2 3 3 6 4 3" xfId="31097" xr:uid="{00000000-0005-0000-0000-0000CF690000}"/>
    <cellStyle name="RowTitles-Detail 2 2 3 3 6 5" xfId="15148" xr:uid="{00000000-0005-0000-0000-0000D0690000}"/>
    <cellStyle name="RowTitles-Detail 2 2 3 3 6 5 2" xfId="27815" xr:uid="{00000000-0005-0000-0000-0000D1690000}"/>
    <cellStyle name="RowTitles-Detail 2 2 3 3 6 5 2 2" xfId="36626" xr:uid="{00000000-0005-0000-0000-0000D2690000}"/>
    <cellStyle name="RowTitles-Detail 2 2 3 3 6 6" xfId="6059" xr:uid="{00000000-0005-0000-0000-0000D3690000}"/>
    <cellStyle name="RowTitles-Detail 2 2 3 3 6 6 2" xfId="5428" xr:uid="{00000000-0005-0000-0000-0000D4690000}"/>
    <cellStyle name="RowTitles-Detail 2 2 3 3 6 7" xfId="26782" xr:uid="{00000000-0005-0000-0000-0000D5690000}"/>
    <cellStyle name="RowTitles-Detail 2 2 3 3 7" xfId="2884" xr:uid="{00000000-0005-0000-0000-0000D6690000}"/>
    <cellStyle name="RowTitles-Detail 2 2 3 3 7 2" xfId="12525" xr:uid="{00000000-0005-0000-0000-0000D7690000}"/>
    <cellStyle name="RowTitles-Detail 2 2 3 3 7 2 2" xfId="22925" xr:uid="{00000000-0005-0000-0000-0000D8690000}"/>
    <cellStyle name="RowTitles-Detail 2 2 3 3 7 2 2 2" xfId="34462" xr:uid="{00000000-0005-0000-0000-0000D9690000}"/>
    <cellStyle name="RowTitles-Detail 2 2 3 3 7 2 3" xfId="31806" xr:uid="{00000000-0005-0000-0000-0000DA690000}"/>
    <cellStyle name="RowTitles-Detail 2 2 3 3 7 3" xfId="16172" xr:uid="{00000000-0005-0000-0000-0000DB690000}"/>
    <cellStyle name="RowTitles-Detail 2 2 3 3 7 3 2" xfId="28838" xr:uid="{00000000-0005-0000-0000-0000DC690000}"/>
    <cellStyle name="RowTitles-Detail 2 2 3 3 7 3 2 2" xfId="37625" xr:uid="{00000000-0005-0000-0000-0000DD690000}"/>
    <cellStyle name="RowTitles-Detail 2 2 3 3 7 4" xfId="6524" xr:uid="{00000000-0005-0000-0000-0000DE690000}"/>
    <cellStyle name="RowTitles-Detail 2 2 3 3 7 4 2" xfId="19240" xr:uid="{00000000-0005-0000-0000-0000DF690000}"/>
    <cellStyle name="RowTitles-Detail 2 2 3 3 7 5" xfId="7185" xr:uid="{00000000-0005-0000-0000-0000E0690000}"/>
    <cellStyle name="RowTitles-Detail 2 2 3 3 8" xfId="3359" xr:uid="{00000000-0005-0000-0000-0000E1690000}"/>
    <cellStyle name="RowTitles-Detail 2 2 3 3 8 2" xfId="13000" xr:uid="{00000000-0005-0000-0000-0000E2690000}"/>
    <cellStyle name="RowTitles-Detail 2 2 3 3 8 2 2" xfId="23369" xr:uid="{00000000-0005-0000-0000-0000E3690000}"/>
    <cellStyle name="RowTitles-Detail 2 2 3 3 8 2 2 2" xfId="34882" xr:uid="{00000000-0005-0000-0000-0000E4690000}"/>
    <cellStyle name="RowTitles-Detail 2 2 3 3 8 2 3" xfId="32232" xr:uid="{00000000-0005-0000-0000-0000E5690000}"/>
    <cellStyle name="RowTitles-Detail 2 2 3 3 8 3" xfId="16612" xr:uid="{00000000-0005-0000-0000-0000E6690000}"/>
    <cellStyle name="RowTitles-Detail 2 2 3 3 8 3 2" xfId="29278" xr:uid="{00000000-0005-0000-0000-0000E7690000}"/>
    <cellStyle name="RowTitles-Detail 2 2 3 3 8 3 2 2" xfId="38065" xr:uid="{00000000-0005-0000-0000-0000E8690000}"/>
    <cellStyle name="RowTitles-Detail 2 2 3 3 8 4" xfId="8012" xr:uid="{00000000-0005-0000-0000-0000E9690000}"/>
    <cellStyle name="RowTitles-Detail 2 2 3 3 8 4 2" xfId="20587" xr:uid="{00000000-0005-0000-0000-0000EA690000}"/>
    <cellStyle name="RowTitles-Detail 2 2 3 3 8 5" xfId="20016" xr:uid="{00000000-0005-0000-0000-0000EB690000}"/>
    <cellStyle name="RowTitles-Detail 2 2 3 3 9" xfId="10294" xr:uid="{00000000-0005-0000-0000-0000EC690000}"/>
    <cellStyle name="RowTitles-Detail 2 2 3 3 9 2" xfId="18151" xr:uid="{00000000-0005-0000-0000-0000ED690000}"/>
    <cellStyle name="RowTitles-Detail 2 2 3 3 9 2 2" xfId="33176" xr:uid="{00000000-0005-0000-0000-0000EE690000}"/>
    <cellStyle name="RowTitles-Detail 2 2 3 3_STUD aligned by INSTIT" xfId="5050" xr:uid="{00000000-0005-0000-0000-0000EF690000}"/>
    <cellStyle name="RowTitles-Detail 2 2 3 4" xfId="522" xr:uid="{00000000-0005-0000-0000-0000F0690000}"/>
    <cellStyle name="RowTitles-Detail 2 2 3 4 2" xfId="878" xr:uid="{00000000-0005-0000-0000-0000F1690000}"/>
    <cellStyle name="RowTitles-Detail 2 2 3 4 2 2" xfId="2891" xr:uid="{00000000-0005-0000-0000-0000F2690000}"/>
    <cellStyle name="RowTitles-Detail 2 2 3 4 2 2 2" xfId="12532" xr:uid="{00000000-0005-0000-0000-0000F3690000}"/>
    <cellStyle name="RowTitles-Detail 2 2 3 4 2 2 2 2" xfId="22932" xr:uid="{00000000-0005-0000-0000-0000F4690000}"/>
    <cellStyle name="RowTitles-Detail 2 2 3 4 2 2 2 2 2" xfId="34469" xr:uid="{00000000-0005-0000-0000-0000F5690000}"/>
    <cellStyle name="RowTitles-Detail 2 2 3 4 2 2 2 3" xfId="31813" xr:uid="{00000000-0005-0000-0000-0000F6690000}"/>
    <cellStyle name="RowTitles-Detail 2 2 3 4 2 2 3" xfId="16179" xr:uid="{00000000-0005-0000-0000-0000F7690000}"/>
    <cellStyle name="RowTitles-Detail 2 2 3 4 2 2 3 2" xfId="28845" xr:uid="{00000000-0005-0000-0000-0000F8690000}"/>
    <cellStyle name="RowTitles-Detail 2 2 3 4 2 2 3 2 2" xfId="37632" xr:uid="{00000000-0005-0000-0000-0000F9690000}"/>
    <cellStyle name="RowTitles-Detail 2 2 3 4 2 2 4" xfId="6820" xr:uid="{00000000-0005-0000-0000-0000FA690000}"/>
    <cellStyle name="RowTitles-Detail 2 2 3 4 2 2 4 2" xfId="18010" xr:uid="{00000000-0005-0000-0000-0000FB690000}"/>
    <cellStyle name="RowTitles-Detail 2 2 3 4 2 2 5" xfId="18189" xr:uid="{00000000-0005-0000-0000-0000FC690000}"/>
    <cellStyle name="RowTitles-Detail 2 2 3 4 2 3" xfId="3659" xr:uid="{00000000-0005-0000-0000-0000FD690000}"/>
    <cellStyle name="RowTitles-Detail 2 2 3 4 2 3 2" xfId="13286" xr:uid="{00000000-0005-0000-0000-0000FE690000}"/>
    <cellStyle name="RowTitles-Detail 2 2 3 4 2 3 2 2" xfId="23652" xr:uid="{00000000-0005-0000-0000-0000FF690000}"/>
    <cellStyle name="RowTitles-Detail 2 2 3 4 2 3 2 2 2" xfId="35057" xr:uid="{00000000-0005-0000-0000-0000006A0000}"/>
    <cellStyle name="RowTitles-Detail 2 2 3 4 2 3 2 3" xfId="32434" xr:uid="{00000000-0005-0000-0000-0000016A0000}"/>
    <cellStyle name="RowTitles-Detail 2 2 3 4 2 3 3" xfId="16892" xr:uid="{00000000-0005-0000-0000-0000026A0000}"/>
    <cellStyle name="RowTitles-Detail 2 2 3 4 2 3 3 2" xfId="29558" xr:uid="{00000000-0005-0000-0000-0000036A0000}"/>
    <cellStyle name="RowTitles-Detail 2 2 3 4 2 3 3 2 2" xfId="38337" xr:uid="{00000000-0005-0000-0000-0000046A0000}"/>
    <cellStyle name="RowTitles-Detail 2 2 3 4 2 3 4" xfId="8326" xr:uid="{00000000-0005-0000-0000-0000056A0000}"/>
    <cellStyle name="RowTitles-Detail 2 2 3 4 2 3 4 2" xfId="25127" xr:uid="{00000000-0005-0000-0000-0000066A0000}"/>
    <cellStyle name="RowTitles-Detail 2 2 3 4 2 3 5" xfId="18146" xr:uid="{00000000-0005-0000-0000-0000076A0000}"/>
    <cellStyle name="RowTitles-Detail 2 2 3 4 2 4" xfId="9119" xr:uid="{00000000-0005-0000-0000-0000086A0000}"/>
    <cellStyle name="RowTitles-Detail 2 2 3 4 2 4 2" xfId="17840" xr:uid="{00000000-0005-0000-0000-0000096A0000}"/>
    <cellStyle name="RowTitles-Detail 2 2 3 4 2 5" xfId="10630" xr:uid="{00000000-0005-0000-0000-00000A6A0000}"/>
    <cellStyle name="RowTitles-Detail 2 2 3 4 2 5 2" xfId="21113" xr:uid="{00000000-0005-0000-0000-00000B6A0000}"/>
    <cellStyle name="RowTitles-Detail 2 2 3 4 2 5 2 2" xfId="33444" xr:uid="{00000000-0005-0000-0000-00000C6A0000}"/>
    <cellStyle name="RowTitles-Detail 2 2 3 4 2 5 3" xfId="30563" xr:uid="{00000000-0005-0000-0000-00000D6A0000}"/>
    <cellStyle name="RowTitles-Detail 2 2 3 4 2 6" xfId="14289" xr:uid="{00000000-0005-0000-0000-00000E6A0000}"/>
    <cellStyle name="RowTitles-Detail 2 2 3 4 2 6 2" xfId="26990" xr:uid="{00000000-0005-0000-0000-00000F6A0000}"/>
    <cellStyle name="RowTitles-Detail 2 2 3 4 2 6 2 2" xfId="35832" xr:uid="{00000000-0005-0000-0000-0000106A0000}"/>
    <cellStyle name="RowTitles-Detail 2 2 3 4 3" xfId="1157" xr:uid="{00000000-0005-0000-0000-0000116A0000}"/>
    <cellStyle name="RowTitles-Detail 2 2 3 4 3 2" xfId="2892" xr:uid="{00000000-0005-0000-0000-0000126A0000}"/>
    <cellStyle name="RowTitles-Detail 2 2 3 4 3 2 2" xfId="12533" xr:uid="{00000000-0005-0000-0000-0000136A0000}"/>
    <cellStyle name="RowTitles-Detail 2 2 3 4 3 2 2 2" xfId="22933" xr:uid="{00000000-0005-0000-0000-0000146A0000}"/>
    <cellStyle name="RowTitles-Detail 2 2 3 4 3 2 2 2 2" xfId="34470" xr:uid="{00000000-0005-0000-0000-0000156A0000}"/>
    <cellStyle name="RowTitles-Detail 2 2 3 4 3 2 2 3" xfId="31814" xr:uid="{00000000-0005-0000-0000-0000166A0000}"/>
    <cellStyle name="RowTitles-Detail 2 2 3 4 3 2 3" xfId="16180" xr:uid="{00000000-0005-0000-0000-0000176A0000}"/>
    <cellStyle name="RowTitles-Detail 2 2 3 4 3 2 3 2" xfId="28846" xr:uid="{00000000-0005-0000-0000-0000186A0000}"/>
    <cellStyle name="RowTitles-Detail 2 2 3 4 3 2 3 2 2" xfId="37633" xr:uid="{00000000-0005-0000-0000-0000196A0000}"/>
    <cellStyle name="RowTitles-Detail 2 2 3 4 3 2 4" xfId="6994" xr:uid="{00000000-0005-0000-0000-00001A6A0000}"/>
    <cellStyle name="RowTitles-Detail 2 2 3 4 3 2 4 2" xfId="19851" xr:uid="{00000000-0005-0000-0000-00001B6A0000}"/>
    <cellStyle name="RowTitles-Detail 2 2 3 4 3 2 5" xfId="5654" xr:uid="{00000000-0005-0000-0000-00001C6A0000}"/>
    <cellStyle name="RowTitles-Detail 2 2 3 4 3 3" xfId="3935" xr:uid="{00000000-0005-0000-0000-00001D6A0000}"/>
    <cellStyle name="RowTitles-Detail 2 2 3 4 3 3 2" xfId="13557" xr:uid="{00000000-0005-0000-0000-00001E6A0000}"/>
    <cellStyle name="RowTitles-Detail 2 2 3 4 3 3 2 2" xfId="23917" xr:uid="{00000000-0005-0000-0000-00001F6A0000}"/>
    <cellStyle name="RowTitles-Detail 2 2 3 4 3 3 2 2 2" xfId="35222" xr:uid="{00000000-0005-0000-0000-0000206A0000}"/>
    <cellStyle name="RowTitles-Detail 2 2 3 4 3 3 2 3" xfId="32627" xr:uid="{00000000-0005-0000-0000-0000216A0000}"/>
    <cellStyle name="RowTitles-Detail 2 2 3 4 3 3 3" xfId="17147" xr:uid="{00000000-0005-0000-0000-0000226A0000}"/>
    <cellStyle name="RowTitles-Detail 2 2 3 4 3 3 3 2" xfId="29813" xr:uid="{00000000-0005-0000-0000-0000236A0000}"/>
    <cellStyle name="RowTitles-Detail 2 2 3 4 3 3 3 2 2" xfId="38590" xr:uid="{00000000-0005-0000-0000-0000246A0000}"/>
    <cellStyle name="RowTitles-Detail 2 2 3 4 3 3 4" xfId="8502" xr:uid="{00000000-0005-0000-0000-0000256A0000}"/>
    <cellStyle name="RowTitles-Detail 2 2 3 4 3 3 4 2" xfId="18409" xr:uid="{00000000-0005-0000-0000-0000266A0000}"/>
    <cellStyle name="RowTitles-Detail 2 2 3 4 3 3 5" xfId="25934" xr:uid="{00000000-0005-0000-0000-0000276A0000}"/>
    <cellStyle name="RowTitles-Detail 2 2 3 4 3 4" xfId="9298" xr:uid="{00000000-0005-0000-0000-0000286A0000}"/>
    <cellStyle name="RowTitles-Detail 2 2 3 4 3 4 2" xfId="26724" xr:uid="{00000000-0005-0000-0000-0000296A0000}"/>
    <cellStyle name="RowTitles-Detail 2 2 3 4 3 5" xfId="14535" xr:uid="{00000000-0005-0000-0000-00002A6A0000}"/>
    <cellStyle name="RowTitles-Detail 2 2 3 4 3 5 2" xfId="27226" xr:uid="{00000000-0005-0000-0000-00002B6A0000}"/>
    <cellStyle name="RowTitles-Detail 2 2 3 4 3 5 2 2" xfId="36061" xr:uid="{00000000-0005-0000-0000-00002C6A0000}"/>
    <cellStyle name="RowTitles-Detail 2 2 3 4 3 6" xfId="5462" xr:uid="{00000000-0005-0000-0000-00002D6A0000}"/>
    <cellStyle name="RowTitles-Detail 2 2 3 4 3 6 2" xfId="20429" xr:uid="{00000000-0005-0000-0000-00002E6A0000}"/>
    <cellStyle name="RowTitles-Detail 2 2 3 4 3 7" xfId="26262" xr:uid="{00000000-0005-0000-0000-00002F6A0000}"/>
    <cellStyle name="RowTitles-Detail 2 2 3 4 4" xfId="1385" xr:uid="{00000000-0005-0000-0000-0000306A0000}"/>
    <cellStyle name="RowTitles-Detail 2 2 3 4 4 2" xfId="2893" xr:uid="{00000000-0005-0000-0000-0000316A0000}"/>
    <cellStyle name="RowTitles-Detail 2 2 3 4 4 2 2" xfId="12534" xr:uid="{00000000-0005-0000-0000-0000326A0000}"/>
    <cellStyle name="RowTitles-Detail 2 2 3 4 4 2 2 2" xfId="22934" xr:uid="{00000000-0005-0000-0000-0000336A0000}"/>
    <cellStyle name="RowTitles-Detail 2 2 3 4 4 2 2 2 2" xfId="34471" xr:uid="{00000000-0005-0000-0000-0000346A0000}"/>
    <cellStyle name="RowTitles-Detail 2 2 3 4 4 2 2 3" xfId="31815" xr:uid="{00000000-0005-0000-0000-0000356A0000}"/>
    <cellStyle name="RowTitles-Detail 2 2 3 4 4 2 3" xfId="16181" xr:uid="{00000000-0005-0000-0000-0000366A0000}"/>
    <cellStyle name="RowTitles-Detail 2 2 3 4 4 2 3 2" xfId="28847" xr:uid="{00000000-0005-0000-0000-0000376A0000}"/>
    <cellStyle name="RowTitles-Detail 2 2 3 4 4 2 3 2 2" xfId="37634" xr:uid="{00000000-0005-0000-0000-0000386A0000}"/>
    <cellStyle name="RowTitles-Detail 2 2 3 4 4 2 4" xfId="7164" xr:uid="{00000000-0005-0000-0000-0000396A0000}"/>
    <cellStyle name="RowTitles-Detail 2 2 3 4 4 2 4 2" xfId="18530" xr:uid="{00000000-0005-0000-0000-00003A6A0000}"/>
    <cellStyle name="RowTitles-Detail 2 2 3 4 4 2 5" xfId="26288" xr:uid="{00000000-0005-0000-0000-00003B6A0000}"/>
    <cellStyle name="RowTitles-Detail 2 2 3 4 4 3" xfId="4163" xr:uid="{00000000-0005-0000-0000-00003C6A0000}"/>
    <cellStyle name="RowTitles-Detail 2 2 3 4 4 3 2" xfId="13785" xr:uid="{00000000-0005-0000-0000-00003D6A0000}"/>
    <cellStyle name="RowTitles-Detail 2 2 3 4 4 3 2 2" xfId="24134" xr:uid="{00000000-0005-0000-0000-00003E6A0000}"/>
    <cellStyle name="RowTitles-Detail 2 2 3 4 4 3 2 2 2" xfId="35371" xr:uid="{00000000-0005-0000-0000-00003F6A0000}"/>
    <cellStyle name="RowTitles-Detail 2 2 3 4 4 3 2 3" xfId="32799" xr:uid="{00000000-0005-0000-0000-0000406A0000}"/>
    <cellStyle name="RowTitles-Detail 2 2 3 4 4 3 3" xfId="17359" xr:uid="{00000000-0005-0000-0000-0000416A0000}"/>
    <cellStyle name="RowTitles-Detail 2 2 3 4 4 3 3 2" xfId="30025" xr:uid="{00000000-0005-0000-0000-0000426A0000}"/>
    <cellStyle name="RowTitles-Detail 2 2 3 4 4 3 3 2 2" xfId="38802" xr:uid="{00000000-0005-0000-0000-0000436A0000}"/>
    <cellStyle name="RowTitles-Detail 2 2 3 4 4 3 4" xfId="8672" xr:uid="{00000000-0005-0000-0000-0000446A0000}"/>
    <cellStyle name="RowTitles-Detail 2 2 3 4 4 3 4 2" xfId="19280" xr:uid="{00000000-0005-0000-0000-0000456A0000}"/>
    <cellStyle name="RowTitles-Detail 2 2 3 4 4 3 5" xfId="20020" xr:uid="{00000000-0005-0000-0000-0000466A0000}"/>
    <cellStyle name="RowTitles-Detail 2 2 3 4 4 4" xfId="9467" xr:uid="{00000000-0005-0000-0000-0000476A0000}"/>
    <cellStyle name="RowTitles-Detail 2 2 3 4 4 4 2" xfId="20590" xr:uid="{00000000-0005-0000-0000-0000486A0000}"/>
    <cellStyle name="RowTitles-Detail 2 2 3 4 4 5" xfId="11056" xr:uid="{00000000-0005-0000-0000-0000496A0000}"/>
    <cellStyle name="RowTitles-Detail 2 2 3 4 4 5 2" xfId="21493" xr:uid="{00000000-0005-0000-0000-00004A6A0000}"/>
    <cellStyle name="RowTitles-Detail 2 2 3 4 4 5 2 2" xfId="33656" xr:uid="{00000000-0005-0000-0000-00004B6A0000}"/>
    <cellStyle name="RowTitles-Detail 2 2 3 4 4 5 3" xfId="30814" xr:uid="{00000000-0005-0000-0000-00004C6A0000}"/>
    <cellStyle name="RowTitles-Detail 2 2 3 4 4 6" xfId="14763" xr:uid="{00000000-0005-0000-0000-00004D6A0000}"/>
    <cellStyle name="RowTitles-Detail 2 2 3 4 4 6 2" xfId="27446" xr:uid="{00000000-0005-0000-0000-00004E6A0000}"/>
    <cellStyle name="RowTitles-Detail 2 2 3 4 4 6 2 2" xfId="36273" xr:uid="{00000000-0005-0000-0000-00004F6A0000}"/>
    <cellStyle name="RowTitles-Detail 2 2 3 4 4 7" xfId="5623" xr:uid="{00000000-0005-0000-0000-0000506A0000}"/>
    <cellStyle name="RowTitles-Detail 2 2 3 4 4 7 2" xfId="18493" xr:uid="{00000000-0005-0000-0000-0000516A0000}"/>
    <cellStyle name="RowTitles-Detail 2 2 3 4 4 8" xfId="25316" xr:uid="{00000000-0005-0000-0000-0000526A0000}"/>
    <cellStyle name="RowTitles-Detail 2 2 3 4 5" xfId="1601" xr:uid="{00000000-0005-0000-0000-0000536A0000}"/>
    <cellStyle name="RowTitles-Detail 2 2 3 4 5 2" xfId="2894" xr:uid="{00000000-0005-0000-0000-0000546A0000}"/>
    <cellStyle name="RowTitles-Detail 2 2 3 4 5 2 2" xfId="12535" xr:uid="{00000000-0005-0000-0000-0000556A0000}"/>
    <cellStyle name="RowTitles-Detail 2 2 3 4 5 2 2 2" xfId="22935" xr:uid="{00000000-0005-0000-0000-0000566A0000}"/>
    <cellStyle name="RowTitles-Detail 2 2 3 4 5 2 2 2 2" xfId="34472" xr:uid="{00000000-0005-0000-0000-0000576A0000}"/>
    <cellStyle name="RowTitles-Detail 2 2 3 4 5 2 2 3" xfId="31816" xr:uid="{00000000-0005-0000-0000-0000586A0000}"/>
    <cellStyle name="RowTitles-Detail 2 2 3 4 5 2 3" xfId="16182" xr:uid="{00000000-0005-0000-0000-0000596A0000}"/>
    <cellStyle name="RowTitles-Detail 2 2 3 4 5 2 3 2" xfId="28848" xr:uid="{00000000-0005-0000-0000-00005A6A0000}"/>
    <cellStyle name="RowTitles-Detail 2 2 3 4 5 2 3 2 2" xfId="37635" xr:uid="{00000000-0005-0000-0000-00005B6A0000}"/>
    <cellStyle name="RowTitles-Detail 2 2 3 4 5 2 4" xfId="7606" xr:uid="{00000000-0005-0000-0000-00005C6A0000}"/>
    <cellStyle name="RowTitles-Detail 2 2 3 4 5 2 4 2" xfId="20733" xr:uid="{00000000-0005-0000-0000-00005D6A0000}"/>
    <cellStyle name="RowTitles-Detail 2 2 3 4 5 2 5" xfId="19951" xr:uid="{00000000-0005-0000-0000-00005E6A0000}"/>
    <cellStyle name="RowTitles-Detail 2 2 3 4 5 3" xfId="4379" xr:uid="{00000000-0005-0000-0000-00005F6A0000}"/>
    <cellStyle name="RowTitles-Detail 2 2 3 4 5 3 2" xfId="14001" xr:uid="{00000000-0005-0000-0000-0000606A0000}"/>
    <cellStyle name="RowTitles-Detail 2 2 3 4 5 3 2 2" xfId="24340" xr:uid="{00000000-0005-0000-0000-0000616A0000}"/>
    <cellStyle name="RowTitles-Detail 2 2 3 4 5 3 2 2 2" xfId="35511" xr:uid="{00000000-0005-0000-0000-0000626A0000}"/>
    <cellStyle name="RowTitles-Detail 2 2 3 4 5 3 2 3" xfId="32960" xr:uid="{00000000-0005-0000-0000-0000636A0000}"/>
    <cellStyle name="RowTitles-Detail 2 2 3 4 5 3 3" xfId="17557" xr:uid="{00000000-0005-0000-0000-0000646A0000}"/>
    <cellStyle name="RowTitles-Detail 2 2 3 4 5 3 3 2" xfId="30223" xr:uid="{00000000-0005-0000-0000-0000656A0000}"/>
    <cellStyle name="RowTitles-Detail 2 2 3 4 5 3 3 2 2" xfId="39000" xr:uid="{00000000-0005-0000-0000-0000666A0000}"/>
    <cellStyle name="RowTitles-Detail 2 2 3 4 5 3 4" xfId="9929" xr:uid="{00000000-0005-0000-0000-0000676A0000}"/>
    <cellStyle name="RowTitles-Detail 2 2 3 4 5 3 4 2" xfId="26921" xr:uid="{00000000-0005-0000-0000-0000686A0000}"/>
    <cellStyle name="RowTitles-Detail 2 2 3 4 5 3 5" xfId="20658" xr:uid="{00000000-0005-0000-0000-0000696A0000}"/>
    <cellStyle name="RowTitles-Detail 2 2 3 4 5 4" xfId="11272" xr:uid="{00000000-0005-0000-0000-00006A6A0000}"/>
    <cellStyle name="RowTitles-Detail 2 2 3 4 5 4 2" xfId="21701" xr:uid="{00000000-0005-0000-0000-00006B6A0000}"/>
    <cellStyle name="RowTitles-Detail 2 2 3 4 5 4 2 2" xfId="33796" xr:uid="{00000000-0005-0000-0000-00006C6A0000}"/>
    <cellStyle name="RowTitles-Detail 2 2 3 4 5 4 3" xfId="30975" xr:uid="{00000000-0005-0000-0000-00006D6A0000}"/>
    <cellStyle name="RowTitles-Detail 2 2 3 4 5 5" xfId="14979" xr:uid="{00000000-0005-0000-0000-00006E6A0000}"/>
    <cellStyle name="RowTitles-Detail 2 2 3 4 5 5 2" xfId="27653" xr:uid="{00000000-0005-0000-0000-00006F6A0000}"/>
    <cellStyle name="RowTitles-Detail 2 2 3 4 5 5 2 2" xfId="36471" xr:uid="{00000000-0005-0000-0000-0000706A0000}"/>
    <cellStyle name="RowTitles-Detail 2 2 3 4 5 6" xfId="6060" xr:uid="{00000000-0005-0000-0000-0000716A0000}"/>
    <cellStyle name="RowTitles-Detail 2 2 3 4 5 6 2" xfId="19773" xr:uid="{00000000-0005-0000-0000-0000726A0000}"/>
    <cellStyle name="RowTitles-Detail 2 2 3 4 5 7" xfId="19666" xr:uid="{00000000-0005-0000-0000-0000736A0000}"/>
    <cellStyle name="RowTitles-Detail 2 2 3 4 6" xfId="1803" xr:uid="{00000000-0005-0000-0000-0000746A0000}"/>
    <cellStyle name="RowTitles-Detail 2 2 3 4 6 2" xfId="2895" xr:uid="{00000000-0005-0000-0000-0000756A0000}"/>
    <cellStyle name="RowTitles-Detail 2 2 3 4 6 2 2" xfId="12536" xr:uid="{00000000-0005-0000-0000-0000766A0000}"/>
    <cellStyle name="RowTitles-Detail 2 2 3 4 6 2 2 2" xfId="22936" xr:uid="{00000000-0005-0000-0000-0000776A0000}"/>
    <cellStyle name="RowTitles-Detail 2 2 3 4 6 2 2 2 2" xfId="34473" xr:uid="{00000000-0005-0000-0000-0000786A0000}"/>
    <cellStyle name="RowTitles-Detail 2 2 3 4 6 2 2 3" xfId="31817" xr:uid="{00000000-0005-0000-0000-0000796A0000}"/>
    <cellStyle name="RowTitles-Detail 2 2 3 4 6 2 3" xfId="16183" xr:uid="{00000000-0005-0000-0000-00007A6A0000}"/>
    <cellStyle name="RowTitles-Detail 2 2 3 4 6 2 3 2" xfId="28849" xr:uid="{00000000-0005-0000-0000-00007B6A0000}"/>
    <cellStyle name="RowTitles-Detail 2 2 3 4 6 2 3 2 2" xfId="37636" xr:uid="{00000000-0005-0000-0000-00007C6A0000}"/>
    <cellStyle name="RowTitles-Detail 2 2 3 4 6 2 4" xfId="7607" xr:uid="{00000000-0005-0000-0000-00007D6A0000}"/>
    <cellStyle name="RowTitles-Detail 2 2 3 4 6 2 4 2" xfId="26627" xr:uid="{00000000-0005-0000-0000-00007E6A0000}"/>
    <cellStyle name="RowTitles-Detail 2 2 3 4 6 2 5" xfId="25670" xr:uid="{00000000-0005-0000-0000-00007F6A0000}"/>
    <cellStyle name="RowTitles-Detail 2 2 3 4 6 3" xfId="4581" xr:uid="{00000000-0005-0000-0000-0000806A0000}"/>
    <cellStyle name="RowTitles-Detail 2 2 3 4 6 3 2" xfId="14203" xr:uid="{00000000-0005-0000-0000-0000816A0000}"/>
    <cellStyle name="RowTitles-Detail 2 2 3 4 6 3 2 2" xfId="24532" xr:uid="{00000000-0005-0000-0000-0000826A0000}"/>
    <cellStyle name="RowTitles-Detail 2 2 3 4 6 3 2 2 2" xfId="35642" xr:uid="{00000000-0005-0000-0000-0000836A0000}"/>
    <cellStyle name="RowTitles-Detail 2 2 3 4 6 3 2 3" xfId="33112" xr:uid="{00000000-0005-0000-0000-0000846A0000}"/>
    <cellStyle name="RowTitles-Detail 2 2 3 4 6 3 3" xfId="17744" xr:uid="{00000000-0005-0000-0000-0000856A0000}"/>
    <cellStyle name="RowTitles-Detail 2 2 3 4 6 3 3 2" xfId="30410" xr:uid="{00000000-0005-0000-0000-0000866A0000}"/>
    <cellStyle name="RowTitles-Detail 2 2 3 4 6 3 3 2 2" xfId="39187" xr:uid="{00000000-0005-0000-0000-0000876A0000}"/>
    <cellStyle name="RowTitles-Detail 2 2 3 4 6 3 4" xfId="9930" xr:uid="{00000000-0005-0000-0000-0000886A0000}"/>
    <cellStyle name="RowTitles-Detail 2 2 3 4 6 3 4 2" xfId="25517" xr:uid="{00000000-0005-0000-0000-0000896A0000}"/>
    <cellStyle name="RowTitles-Detail 2 2 3 4 6 3 5" xfId="25102" xr:uid="{00000000-0005-0000-0000-00008A6A0000}"/>
    <cellStyle name="RowTitles-Detail 2 2 3 4 6 4" xfId="11474" xr:uid="{00000000-0005-0000-0000-00008B6A0000}"/>
    <cellStyle name="RowTitles-Detail 2 2 3 4 6 4 2" xfId="21897" xr:uid="{00000000-0005-0000-0000-00008C6A0000}"/>
    <cellStyle name="RowTitles-Detail 2 2 3 4 6 4 2 2" xfId="33927" xr:uid="{00000000-0005-0000-0000-00008D6A0000}"/>
    <cellStyle name="RowTitles-Detail 2 2 3 4 6 4 3" xfId="31127" xr:uid="{00000000-0005-0000-0000-00008E6A0000}"/>
    <cellStyle name="RowTitles-Detail 2 2 3 4 6 5" xfId="15181" xr:uid="{00000000-0005-0000-0000-00008F6A0000}"/>
    <cellStyle name="RowTitles-Detail 2 2 3 4 6 5 2" xfId="27848" xr:uid="{00000000-0005-0000-0000-0000906A0000}"/>
    <cellStyle name="RowTitles-Detail 2 2 3 4 6 5 2 2" xfId="36658" xr:uid="{00000000-0005-0000-0000-0000916A0000}"/>
    <cellStyle name="RowTitles-Detail 2 2 3 4 6 6" xfId="6061" xr:uid="{00000000-0005-0000-0000-0000926A0000}"/>
    <cellStyle name="RowTitles-Detail 2 2 3 4 6 6 2" xfId="25027" xr:uid="{00000000-0005-0000-0000-0000936A0000}"/>
    <cellStyle name="RowTitles-Detail 2 2 3 4 6 7" xfId="25384" xr:uid="{00000000-0005-0000-0000-0000946A0000}"/>
    <cellStyle name="RowTitles-Detail 2 2 3 4 7" xfId="2890" xr:uid="{00000000-0005-0000-0000-0000956A0000}"/>
    <cellStyle name="RowTitles-Detail 2 2 3 4 7 2" xfId="12531" xr:uid="{00000000-0005-0000-0000-0000966A0000}"/>
    <cellStyle name="RowTitles-Detail 2 2 3 4 7 2 2" xfId="22931" xr:uid="{00000000-0005-0000-0000-0000976A0000}"/>
    <cellStyle name="RowTitles-Detail 2 2 3 4 7 2 2 2" xfId="34468" xr:uid="{00000000-0005-0000-0000-0000986A0000}"/>
    <cellStyle name="RowTitles-Detail 2 2 3 4 7 2 3" xfId="31812" xr:uid="{00000000-0005-0000-0000-0000996A0000}"/>
    <cellStyle name="RowTitles-Detail 2 2 3 4 7 3" xfId="16178" xr:uid="{00000000-0005-0000-0000-00009A6A0000}"/>
    <cellStyle name="RowTitles-Detail 2 2 3 4 7 3 2" xfId="28844" xr:uid="{00000000-0005-0000-0000-00009B6A0000}"/>
    <cellStyle name="RowTitles-Detail 2 2 3 4 7 3 2 2" xfId="37631" xr:uid="{00000000-0005-0000-0000-00009C6A0000}"/>
    <cellStyle name="RowTitles-Detail 2 2 3 4 7 4" xfId="6557" xr:uid="{00000000-0005-0000-0000-00009D6A0000}"/>
    <cellStyle name="RowTitles-Detail 2 2 3 4 7 4 2" xfId="20542" xr:uid="{00000000-0005-0000-0000-00009E6A0000}"/>
    <cellStyle name="RowTitles-Detail 2 2 3 4 7 5" xfId="20753" xr:uid="{00000000-0005-0000-0000-00009F6A0000}"/>
    <cellStyle name="RowTitles-Detail 2 2 3 4 8" xfId="8814" xr:uid="{00000000-0005-0000-0000-0000A06A0000}"/>
    <cellStyle name="RowTitles-Detail 2 2 3 4 8 2" xfId="25264" xr:uid="{00000000-0005-0000-0000-0000A16A0000}"/>
    <cellStyle name="RowTitles-Detail 2 2 3 4 9" xfId="10668" xr:uid="{00000000-0005-0000-0000-0000A26A0000}"/>
    <cellStyle name="RowTitles-Detail 2 2 3 4 9 2" xfId="24715" xr:uid="{00000000-0005-0000-0000-0000A36A0000}"/>
    <cellStyle name="RowTitles-Detail 2 2 3 4 9 2 2" xfId="35661" xr:uid="{00000000-0005-0000-0000-0000A46A0000}"/>
    <cellStyle name="RowTitles-Detail 2 2 3 4_STUD aligned by INSTIT" xfId="5051" xr:uid="{00000000-0005-0000-0000-0000A56A0000}"/>
    <cellStyle name="RowTitles-Detail 2 2 3 5" xfId="682" xr:uid="{00000000-0005-0000-0000-0000A66A0000}"/>
    <cellStyle name="RowTitles-Detail 2 2 3 5 2" xfId="2896" xr:uid="{00000000-0005-0000-0000-0000A76A0000}"/>
    <cellStyle name="RowTitles-Detail 2 2 3 5 2 2" xfId="12537" xr:uid="{00000000-0005-0000-0000-0000A86A0000}"/>
    <cellStyle name="RowTitles-Detail 2 2 3 5 2 2 2" xfId="22937" xr:uid="{00000000-0005-0000-0000-0000A96A0000}"/>
    <cellStyle name="RowTitles-Detail 2 2 3 5 2 2 2 2" xfId="34474" xr:uid="{00000000-0005-0000-0000-0000AA6A0000}"/>
    <cellStyle name="RowTitles-Detail 2 2 3 5 2 2 3" xfId="31818" xr:uid="{00000000-0005-0000-0000-0000AB6A0000}"/>
    <cellStyle name="RowTitles-Detail 2 2 3 5 2 3" xfId="16184" xr:uid="{00000000-0005-0000-0000-0000AC6A0000}"/>
    <cellStyle name="RowTitles-Detail 2 2 3 5 2 3 2" xfId="28850" xr:uid="{00000000-0005-0000-0000-0000AD6A0000}"/>
    <cellStyle name="RowTitles-Detail 2 2 3 5 2 3 2 2" xfId="37637" xr:uid="{00000000-0005-0000-0000-0000AE6A0000}"/>
    <cellStyle name="RowTitles-Detail 2 2 3 5 2 4" xfId="6667" xr:uid="{00000000-0005-0000-0000-0000AF6A0000}"/>
    <cellStyle name="RowTitles-Detail 2 2 3 5 2 4 2" xfId="26282" xr:uid="{00000000-0005-0000-0000-0000B06A0000}"/>
    <cellStyle name="RowTitles-Detail 2 2 3 5 2 5" xfId="20691" xr:uid="{00000000-0005-0000-0000-0000B16A0000}"/>
    <cellStyle name="RowTitles-Detail 2 2 3 5 3" xfId="3472" xr:uid="{00000000-0005-0000-0000-0000B26A0000}"/>
    <cellStyle name="RowTitles-Detail 2 2 3 5 3 2" xfId="13106" xr:uid="{00000000-0005-0000-0000-0000B36A0000}"/>
    <cellStyle name="RowTitles-Detail 2 2 3 5 3 2 2" xfId="23474" xr:uid="{00000000-0005-0000-0000-0000B46A0000}"/>
    <cellStyle name="RowTitles-Detail 2 2 3 5 3 2 2 2" xfId="34940" xr:uid="{00000000-0005-0000-0000-0000B56A0000}"/>
    <cellStyle name="RowTitles-Detail 2 2 3 5 3 2 3" xfId="32299" xr:uid="{00000000-0005-0000-0000-0000B66A0000}"/>
    <cellStyle name="RowTitles-Detail 2 2 3 5 3 3" xfId="16715" xr:uid="{00000000-0005-0000-0000-0000B76A0000}"/>
    <cellStyle name="RowTitles-Detail 2 2 3 5 3 3 2" xfId="29381" xr:uid="{00000000-0005-0000-0000-0000B86A0000}"/>
    <cellStyle name="RowTitles-Detail 2 2 3 5 3 3 2 2" xfId="38164" xr:uid="{00000000-0005-0000-0000-0000B96A0000}"/>
    <cellStyle name="RowTitles-Detail 2 2 3 5 3 4" xfId="8174" xr:uid="{00000000-0005-0000-0000-0000BA6A0000}"/>
    <cellStyle name="RowTitles-Detail 2 2 3 5 3 4 2" xfId="18941" xr:uid="{00000000-0005-0000-0000-0000BB6A0000}"/>
    <cellStyle name="RowTitles-Detail 2 2 3 5 3 5" xfId="25739" xr:uid="{00000000-0005-0000-0000-0000BC6A0000}"/>
    <cellStyle name="RowTitles-Detail 2 2 3 5 4" xfId="8037" xr:uid="{00000000-0005-0000-0000-0000BD6A0000}"/>
    <cellStyle name="RowTitles-Detail 2 2 3 5 4 2" xfId="17926" xr:uid="{00000000-0005-0000-0000-0000BE6A0000}"/>
    <cellStyle name="RowTitles-Detail 2 2 3 5 5" xfId="10474" xr:uid="{00000000-0005-0000-0000-0000BF6A0000}"/>
    <cellStyle name="RowTitles-Detail 2 2 3 5 5 2" xfId="20977" xr:uid="{00000000-0005-0000-0000-0000C06A0000}"/>
    <cellStyle name="RowTitles-Detail 2 2 3 5 5 2 2" xfId="33368" xr:uid="{00000000-0005-0000-0000-0000C16A0000}"/>
    <cellStyle name="RowTitles-Detail 2 2 3 5 5 3" xfId="30475" xr:uid="{00000000-0005-0000-0000-0000C26A0000}"/>
    <cellStyle name="RowTitles-Detail 2 2 3 5 6" xfId="10289" xr:uid="{00000000-0005-0000-0000-0000C36A0000}"/>
    <cellStyle name="RowTitles-Detail 2 2 3 5 6 2" xfId="24882" xr:uid="{00000000-0005-0000-0000-0000C46A0000}"/>
    <cellStyle name="RowTitles-Detail 2 2 3 5 6 2 2" xfId="35670" xr:uid="{00000000-0005-0000-0000-0000C56A0000}"/>
    <cellStyle name="RowTitles-Detail 2 2 3 6" xfId="964" xr:uid="{00000000-0005-0000-0000-0000C66A0000}"/>
    <cellStyle name="RowTitles-Detail 2 2 3 6 2" xfId="2897" xr:uid="{00000000-0005-0000-0000-0000C76A0000}"/>
    <cellStyle name="RowTitles-Detail 2 2 3 6 2 2" xfId="12538" xr:uid="{00000000-0005-0000-0000-0000C86A0000}"/>
    <cellStyle name="RowTitles-Detail 2 2 3 6 2 2 2" xfId="22938" xr:uid="{00000000-0005-0000-0000-0000C96A0000}"/>
    <cellStyle name="RowTitles-Detail 2 2 3 6 2 2 2 2" xfId="34475" xr:uid="{00000000-0005-0000-0000-0000CA6A0000}"/>
    <cellStyle name="RowTitles-Detail 2 2 3 6 2 2 3" xfId="31819" xr:uid="{00000000-0005-0000-0000-0000CB6A0000}"/>
    <cellStyle name="RowTitles-Detail 2 2 3 6 2 3" xfId="16185" xr:uid="{00000000-0005-0000-0000-0000CC6A0000}"/>
    <cellStyle name="RowTitles-Detail 2 2 3 6 2 3 2" xfId="28851" xr:uid="{00000000-0005-0000-0000-0000CD6A0000}"/>
    <cellStyle name="RowTitles-Detail 2 2 3 6 2 3 2 2" xfId="37638" xr:uid="{00000000-0005-0000-0000-0000CE6A0000}"/>
    <cellStyle name="RowTitles-Detail 2 2 3 6 2 4" xfId="6598" xr:uid="{00000000-0005-0000-0000-0000CF6A0000}"/>
    <cellStyle name="RowTitles-Detail 2 2 3 6 2 4 2" xfId="19769" xr:uid="{00000000-0005-0000-0000-0000D06A0000}"/>
    <cellStyle name="RowTitles-Detail 2 2 3 6 2 5" xfId="20543" xr:uid="{00000000-0005-0000-0000-0000D16A0000}"/>
    <cellStyle name="RowTitles-Detail 2 2 3 6 3" xfId="3742" xr:uid="{00000000-0005-0000-0000-0000D26A0000}"/>
    <cellStyle name="RowTitles-Detail 2 2 3 6 3 2" xfId="13369" xr:uid="{00000000-0005-0000-0000-0000D36A0000}"/>
    <cellStyle name="RowTitles-Detail 2 2 3 6 3 2 2" xfId="23734" xr:uid="{00000000-0005-0000-0000-0000D46A0000}"/>
    <cellStyle name="RowTitles-Detail 2 2 3 6 3 2 2 2" xfId="35104" xr:uid="{00000000-0005-0000-0000-0000D56A0000}"/>
    <cellStyle name="RowTitles-Detail 2 2 3 6 3 2 3" xfId="32488" xr:uid="{00000000-0005-0000-0000-0000D66A0000}"/>
    <cellStyle name="RowTitles-Detail 2 2 3 6 3 3" xfId="16968" xr:uid="{00000000-0005-0000-0000-0000D76A0000}"/>
    <cellStyle name="RowTitles-Detail 2 2 3 6 3 3 2" xfId="29634" xr:uid="{00000000-0005-0000-0000-0000D86A0000}"/>
    <cellStyle name="RowTitles-Detail 2 2 3 6 3 3 2 2" xfId="38413" xr:uid="{00000000-0005-0000-0000-0000D96A0000}"/>
    <cellStyle name="RowTitles-Detail 2 2 3 6 3 4" xfId="8100" xr:uid="{00000000-0005-0000-0000-0000DA6A0000}"/>
    <cellStyle name="RowTitles-Detail 2 2 3 6 3 4 2" xfId="19680" xr:uid="{00000000-0005-0000-0000-0000DB6A0000}"/>
    <cellStyle name="RowTitles-Detail 2 2 3 6 3 5" xfId="26226" xr:uid="{00000000-0005-0000-0000-0000DC6A0000}"/>
    <cellStyle name="RowTitles-Detail 2 2 3 6 4" xfId="8047" xr:uid="{00000000-0005-0000-0000-0000DD6A0000}"/>
    <cellStyle name="RowTitles-Detail 2 2 3 6 4 2" xfId="19346" xr:uid="{00000000-0005-0000-0000-0000DE6A0000}"/>
    <cellStyle name="RowTitles-Detail 2 2 3 6 5" xfId="14371" xr:uid="{00000000-0005-0000-0000-0000DF6A0000}"/>
    <cellStyle name="RowTitles-Detail 2 2 3 6 5 2" xfId="27068" xr:uid="{00000000-0005-0000-0000-0000E06A0000}"/>
    <cellStyle name="RowTitles-Detail 2 2 3 6 5 2 2" xfId="35907" xr:uid="{00000000-0005-0000-0000-0000E16A0000}"/>
    <cellStyle name="RowTitles-Detail 2 2 3 6 6" xfId="5153" xr:uid="{00000000-0005-0000-0000-0000E26A0000}"/>
    <cellStyle name="RowTitles-Detail 2 2 3 6 6 2" xfId="20194" xr:uid="{00000000-0005-0000-0000-0000E36A0000}"/>
    <cellStyle name="RowTitles-Detail 2 2 3 6 7" xfId="20078" xr:uid="{00000000-0005-0000-0000-0000E46A0000}"/>
    <cellStyle name="RowTitles-Detail 2 2 3 7" xfId="1201" xr:uid="{00000000-0005-0000-0000-0000E56A0000}"/>
    <cellStyle name="RowTitles-Detail 2 2 3 7 2" xfId="2898" xr:uid="{00000000-0005-0000-0000-0000E66A0000}"/>
    <cellStyle name="RowTitles-Detail 2 2 3 7 2 2" xfId="12539" xr:uid="{00000000-0005-0000-0000-0000E76A0000}"/>
    <cellStyle name="RowTitles-Detail 2 2 3 7 2 2 2" xfId="22939" xr:uid="{00000000-0005-0000-0000-0000E86A0000}"/>
    <cellStyle name="RowTitles-Detail 2 2 3 7 2 2 2 2" xfId="34476" xr:uid="{00000000-0005-0000-0000-0000E96A0000}"/>
    <cellStyle name="RowTitles-Detail 2 2 3 7 2 2 3" xfId="31820" xr:uid="{00000000-0005-0000-0000-0000EA6A0000}"/>
    <cellStyle name="RowTitles-Detail 2 2 3 7 2 3" xfId="16186" xr:uid="{00000000-0005-0000-0000-0000EB6A0000}"/>
    <cellStyle name="RowTitles-Detail 2 2 3 7 2 3 2" xfId="28852" xr:uid="{00000000-0005-0000-0000-0000EC6A0000}"/>
    <cellStyle name="RowTitles-Detail 2 2 3 7 2 3 2 2" xfId="37639" xr:uid="{00000000-0005-0000-0000-0000ED6A0000}"/>
    <cellStyle name="RowTitles-Detail 2 2 3 7 2 4" xfId="7054" xr:uid="{00000000-0005-0000-0000-0000EE6A0000}"/>
    <cellStyle name="RowTitles-Detail 2 2 3 7 2 4 2" xfId="20463" xr:uid="{00000000-0005-0000-0000-0000EF6A0000}"/>
    <cellStyle name="RowTitles-Detail 2 2 3 7 2 5" xfId="19923" xr:uid="{00000000-0005-0000-0000-0000F06A0000}"/>
    <cellStyle name="RowTitles-Detail 2 2 3 7 3" xfId="3979" xr:uid="{00000000-0005-0000-0000-0000F16A0000}"/>
    <cellStyle name="RowTitles-Detail 2 2 3 7 3 2" xfId="13601" xr:uid="{00000000-0005-0000-0000-0000F26A0000}"/>
    <cellStyle name="RowTitles-Detail 2 2 3 7 3 2 2" xfId="23958" xr:uid="{00000000-0005-0000-0000-0000F36A0000}"/>
    <cellStyle name="RowTitles-Detail 2 2 3 7 3 2 2 2" xfId="35251" xr:uid="{00000000-0005-0000-0000-0000F46A0000}"/>
    <cellStyle name="RowTitles-Detail 2 2 3 7 3 2 3" xfId="32661" xr:uid="{00000000-0005-0000-0000-0000F56A0000}"/>
    <cellStyle name="RowTitles-Detail 2 2 3 7 3 3" xfId="17185" xr:uid="{00000000-0005-0000-0000-0000F66A0000}"/>
    <cellStyle name="RowTitles-Detail 2 2 3 7 3 3 2" xfId="29851" xr:uid="{00000000-0005-0000-0000-0000F76A0000}"/>
    <cellStyle name="RowTitles-Detail 2 2 3 7 3 3 2 2" xfId="38628" xr:uid="{00000000-0005-0000-0000-0000F86A0000}"/>
    <cellStyle name="RowTitles-Detail 2 2 3 7 3 4" xfId="8562" xr:uid="{00000000-0005-0000-0000-0000F96A0000}"/>
    <cellStyle name="RowTitles-Detail 2 2 3 7 3 4 2" xfId="26196" xr:uid="{00000000-0005-0000-0000-0000FA6A0000}"/>
    <cellStyle name="RowTitles-Detail 2 2 3 7 3 5" xfId="24789" xr:uid="{00000000-0005-0000-0000-0000FB6A0000}"/>
    <cellStyle name="RowTitles-Detail 2 2 3 7 4" xfId="9358" xr:uid="{00000000-0005-0000-0000-0000FC6A0000}"/>
    <cellStyle name="RowTitles-Detail 2 2 3 7 4 2" xfId="20259" xr:uid="{00000000-0005-0000-0000-0000FD6A0000}"/>
    <cellStyle name="RowTitles-Detail 2 2 3 7 5" xfId="10872" xr:uid="{00000000-0005-0000-0000-0000FE6A0000}"/>
    <cellStyle name="RowTitles-Detail 2 2 3 7 5 2" xfId="21317" xr:uid="{00000000-0005-0000-0000-0000FF6A0000}"/>
    <cellStyle name="RowTitles-Detail 2 2 3 7 5 2 2" xfId="33536" xr:uid="{00000000-0005-0000-0000-0000006B0000}"/>
    <cellStyle name="RowTitles-Detail 2 2 3 7 5 3" xfId="30676" xr:uid="{00000000-0005-0000-0000-0000016B0000}"/>
    <cellStyle name="RowTitles-Detail 2 2 3 7 6" xfId="14579" xr:uid="{00000000-0005-0000-0000-0000026B0000}"/>
    <cellStyle name="RowTitles-Detail 2 2 3 7 6 2" xfId="27268" xr:uid="{00000000-0005-0000-0000-0000036B0000}"/>
    <cellStyle name="RowTitles-Detail 2 2 3 7 6 2 2" xfId="36099" xr:uid="{00000000-0005-0000-0000-0000046B0000}"/>
    <cellStyle name="RowTitles-Detail 2 2 3 7 7" xfId="5514" xr:uid="{00000000-0005-0000-0000-0000056B0000}"/>
    <cellStyle name="RowTitles-Detail 2 2 3 7 7 2" xfId="19665" xr:uid="{00000000-0005-0000-0000-0000066B0000}"/>
    <cellStyle name="RowTitles-Detail 2 2 3 7 8" xfId="26329" xr:uid="{00000000-0005-0000-0000-0000076B0000}"/>
    <cellStyle name="RowTitles-Detail 2 2 3 8" xfId="1422" xr:uid="{00000000-0005-0000-0000-0000086B0000}"/>
    <cellStyle name="RowTitles-Detail 2 2 3 8 2" xfId="2899" xr:uid="{00000000-0005-0000-0000-0000096B0000}"/>
    <cellStyle name="RowTitles-Detail 2 2 3 8 2 2" xfId="12540" xr:uid="{00000000-0005-0000-0000-00000A6B0000}"/>
    <cellStyle name="RowTitles-Detail 2 2 3 8 2 2 2" xfId="22940" xr:uid="{00000000-0005-0000-0000-00000B6B0000}"/>
    <cellStyle name="RowTitles-Detail 2 2 3 8 2 2 2 2" xfId="34477" xr:uid="{00000000-0005-0000-0000-00000C6B0000}"/>
    <cellStyle name="RowTitles-Detail 2 2 3 8 2 2 3" xfId="31821" xr:uid="{00000000-0005-0000-0000-00000D6B0000}"/>
    <cellStyle name="RowTitles-Detail 2 2 3 8 2 3" xfId="16187" xr:uid="{00000000-0005-0000-0000-00000E6B0000}"/>
    <cellStyle name="RowTitles-Detail 2 2 3 8 2 3 2" xfId="28853" xr:uid="{00000000-0005-0000-0000-00000F6B0000}"/>
    <cellStyle name="RowTitles-Detail 2 2 3 8 2 3 2 2" xfId="37640" xr:uid="{00000000-0005-0000-0000-0000106B0000}"/>
    <cellStyle name="RowTitles-Detail 2 2 3 8 2 4" xfId="7608" xr:uid="{00000000-0005-0000-0000-0000116B0000}"/>
    <cellStyle name="RowTitles-Detail 2 2 3 8 2 4 2" xfId="25921" xr:uid="{00000000-0005-0000-0000-0000126B0000}"/>
    <cellStyle name="RowTitles-Detail 2 2 3 8 2 5" xfId="25549" xr:uid="{00000000-0005-0000-0000-0000136B0000}"/>
    <cellStyle name="RowTitles-Detail 2 2 3 8 3" xfId="4200" xr:uid="{00000000-0005-0000-0000-0000146B0000}"/>
    <cellStyle name="RowTitles-Detail 2 2 3 8 3 2" xfId="13822" xr:uid="{00000000-0005-0000-0000-0000156B0000}"/>
    <cellStyle name="RowTitles-Detail 2 2 3 8 3 2 2" xfId="24167" xr:uid="{00000000-0005-0000-0000-0000166B0000}"/>
    <cellStyle name="RowTitles-Detail 2 2 3 8 3 2 2 2" xfId="35394" xr:uid="{00000000-0005-0000-0000-0000176B0000}"/>
    <cellStyle name="RowTitles-Detail 2 2 3 8 3 2 3" xfId="32825" xr:uid="{00000000-0005-0000-0000-0000186B0000}"/>
    <cellStyle name="RowTitles-Detail 2 2 3 8 3 3" xfId="17388" xr:uid="{00000000-0005-0000-0000-0000196B0000}"/>
    <cellStyle name="RowTitles-Detail 2 2 3 8 3 3 2" xfId="30054" xr:uid="{00000000-0005-0000-0000-00001A6B0000}"/>
    <cellStyle name="RowTitles-Detail 2 2 3 8 3 3 2 2" xfId="38831" xr:uid="{00000000-0005-0000-0000-00001B6B0000}"/>
    <cellStyle name="RowTitles-Detail 2 2 3 8 3 4" xfId="9931" xr:uid="{00000000-0005-0000-0000-00001C6B0000}"/>
    <cellStyle name="RowTitles-Detail 2 2 3 8 3 4 2" xfId="19562" xr:uid="{00000000-0005-0000-0000-00001D6B0000}"/>
    <cellStyle name="RowTitles-Detail 2 2 3 8 3 5" xfId="25210" xr:uid="{00000000-0005-0000-0000-00001E6B0000}"/>
    <cellStyle name="RowTitles-Detail 2 2 3 8 4" xfId="11093" xr:uid="{00000000-0005-0000-0000-00001F6B0000}"/>
    <cellStyle name="RowTitles-Detail 2 2 3 8 4 2" xfId="21527" xr:uid="{00000000-0005-0000-0000-0000206B0000}"/>
    <cellStyle name="RowTitles-Detail 2 2 3 8 4 2 2" xfId="33679" xr:uid="{00000000-0005-0000-0000-0000216B0000}"/>
    <cellStyle name="RowTitles-Detail 2 2 3 8 4 3" xfId="30840" xr:uid="{00000000-0005-0000-0000-0000226B0000}"/>
    <cellStyle name="RowTitles-Detail 2 2 3 8 5" xfId="14800" xr:uid="{00000000-0005-0000-0000-0000236B0000}"/>
    <cellStyle name="RowTitles-Detail 2 2 3 8 5 2" xfId="27481" xr:uid="{00000000-0005-0000-0000-0000246B0000}"/>
    <cellStyle name="RowTitles-Detail 2 2 3 8 5 2 2" xfId="36302" xr:uid="{00000000-0005-0000-0000-0000256B0000}"/>
    <cellStyle name="RowTitles-Detail 2 2 3 8 6" xfId="6062" xr:uid="{00000000-0005-0000-0000-0000266B0000}"/>
    <cellStyle name="RowTitles-Detail 2 2 3 8 6 2" xfId="19236" xr:uid="{00000000-0005-0000-0000-0000276B0000}"/>
    <cellStyle name="RowTitles-Detail 2 2 3 8 7" xfId="17887" xr:uid="{00000000-0005-0000-0000-0000286B0000}"/>
    <cellStyle name="RowTitles-Detail 2 2 3 9" xfId="1627" xr:uid="{00000000-0005-0000-0000-0000296B0000}"/>
    <cellStyle name="RowTitles-Detail 2 2 3 9 2" xfId="2900" xr:uid="{00000000-0005-0000-0000-00002A6B0000}"/>
    <cellStyle name="RowTitles-Detail 2 2 3 9 2 2" xfId="12541" xr:uid="{00000000-0005-0000-0000-00002B6B0000}"/>
    <cellStyle name="RowTitles-Detail 2 2 3 9 2 2 2" xfId="22941" xr:uid="{00000000-0005-0000-0000-00002C6B0000}"/>
    <cellStyle name="RowTitles-Detail 2 2 3 9 2 2 2 2" xfId="34478" xr:uid="{00000000-0005-0000-0000-00002D6B0000}"/>
    <cellStyle name="RowTitles-Detail 2 2 3 9 2 2 3" xfId="31822" xr:uid="{00000000-0005-0000-0000-00002E6B0000}"/>
    <cellStyle name="RowTitles-Detail 2 2 3 9 2 3" xfId="16188" xr:uid="{00000000-0005-0000-0000-00002F6B0000}"/>
    <cellStyle name="RowTitles-Detail 2 2 3 9 2 3 2" xfId="28854" xr:uid="{00000000-0005-0000-0000-0000306B0000}"/>
    <cellStyle name="RowTitles-Detail 2 2 3 9 2 3 2 2" xfId="37641" xr:uid="{00000000-0005-0000-0000-0000316B0000}"/>
    <cellStyle name="RowTitles-Detail 2 2 3 9 2 4" xfId="7609" xr:uid="{00000000-0005-0000-0000-0000326B0000}"/>
    <cellStyle name="RowTitles-Detail 2 2 3 9 2 4 2" xfId="19861" xr:uid="{00000000-0005-0000-0000-0000336B0000}"/>
    <cellStyle name="RowTitles-Detail 2 2 3 9 2 5" xfId="24608" xr:uid="{00000000-0005-0000-0000-0000346B0000}"/>
    <cellStyle name="RowTitles-Detail 2 2 3 9 3" xfId="4405" xr:uid="{00000000-0005-0000-0000-0000356B0000}"/>
    <cellStyle name="RowTitles-Detail 2 2 3 9 3 2" xfId="14027" xr:uid="{00000000-0005-0000-0000-0000366B0000}"/>
    <cellStyle name="RowTitles-Detail 2 2 3 9 3 2 2" xfId="24364" xr:uid="{00000000-0005-0000-0000-0000376B0000}"/>
    <cellStyle name="RowTitles-Detail 2 2 3 9 3 2 2 2" xfId="35528" xr:uid="{00000000-0005-0000-0000-0000386B0000}"/>
    <cellStyle name="RowTitles-Detail 2 2 3 9 3 2 3" xfId="32980" xr:uid="{00000000-0005-0000-0000-0000396B0000}"/>
    <cellStyle name="RowTitles-Detail 2 2 3 9 3 3" xfId="17578" xr:uid="{00000000-0005-0000-0000-00003A6B0000}"/>
    <cellStyle name="RowTitles-Detail 2 2 3 9 3 3 2" xfId="30244" xr:uid="{00000000-0005-0000-0000-00003B6B0000}"/>
    <cellStyle name="RowTitles-Detail 2 2 3 9 3 3 2 2" xfId="39021" xr:uid="{00000000-0005-0000-0000-00003C6B0000}"/>
    <cellStyle name="RowTitles-Detail 2 2 3 9 3 4" xfId="9932" xr:uid="{00000000-0005-0000-0000-00003D6B0000}"/>
    <cellStyle name="RowTitles-Detail 2 2 3 9 3 4 2" xfId="26205" xr:uid="{00000000-0005-0000-0000-00003E6B0000}"/>
    <cellStyle name="RowTitles-Detail 2 2 3 9 3 5" xfId="18924" xr:uid="{00000000-0005-0000-0000-00003F6B0000}"/>
    <cellStyle name="RowTitles-Detail 2 2 3 9 4" xfId="11298" xr:uid="{00000000-0005-0000-0000-0000406B0000}"/>
    <cellStyle name="RowTitles-Detail 2 2 3 9 4 2" xfId="21727" xr:uid="{00000000-0005-0000-0000-0000416B0000}"/>
    <cellStyle name="RowTitles-Detail 2 2 3 9 4 2 2" xfId="33813" xr:uid="{00000000-0005-0000-0000-0000426B0000}"/>
    <cellStyle name="RowTitles-Detail 2 2 3 9 4 3" xfId="30995" xr:uid="{00000000-0005-0000-0000-0000436B0000}"/>
    <cellStyle name="RowTitles-Detail 2 2 3 9 5" xfId="15005" xr:uid="{00000000-0005-0000-0000-0000446B0000}"/>
    <cellStyle name="RowTitles-Detail 2 2 3 9 5 2" xfId="27678" xr:uid="{00000000-0005-0000-0000-0000456B0000}"/>
    <cellStyle name="RowTitles-Detail 2 2 3 9 5 2 2" xfId="36492" xr:uid="{00000000-0005-0000-0000-0000466B0000}"/>
    <cellStyle name="RowTitles-Detail 2 2 3 9 6" xfId="6063" xr:uid="{00000000-0005-0000-0000-0000476B0000}"/>
    <cellStyle name="RowTitles-Detail 2 2 3 9 6 2" xfId="25858" xr:uid="{00000000-0005-0000-0000-0000486B0000}"/>
    <cellStyle name="RowTitles-Detail 2 2 3 9 7" xfId="26129" xr:uid="{00000000-0005-0000-0000-0000496B0000}"/>
    <cellStyle name="RowTitles-Detail 2 2 3_STUD aligned by INSTIT" xfId="5048" xr:uid="{00000000-0005-0000-0000-00004A6B0000}"/>
    <cellStyle name="RowTitles-Detail 2 2 4" xfId="391" xr:uid="{00000000-0005-0000-0000-00004B6B0000}"/>
    <cellStyle name="RowTitles-Detail 2 2 4 2" xfId="747" xr:uid="{00000000-0005-0000-0000-00004C6B0000}"/>
    <cellStyle name="RowTitles-Detail 2 2 4 2 2" xfId="2902" xr:uid="{00000000-0005-0000-0000-00004D6B0000}"/>
    <cellStyle name="RowTitles-Detail 2 2 4 2 2 2" xfId="12543" xr:uid="{00000000-0005-0000-0000-00004E6B0000}"/>
    <cellStyle name="RowTitles-Detail 2 2 4 2 2 2 2" xfId="22943" xr:uid="{00000000-0005-0000-0000-00004F6B0000}"/>
    <cellStyle name="RowTitles-Detail 2 2 4 2 2 2 2 2" xfId="34480" xr:uid="{00000000-0005-0000-0000-0000506B0000}"/>
    <cellStyle name="RowTitles-Detail 2 2 4 2 2 2 3" xfId="31824" xr:uid="{00000000-0005-0000-0000-0000516B0000}"/>
    <cellStyle name="RowTitles-Detail 2 2 4 2 2 3" xfId="16190" xr:uid="{00000000-0005-0000-0000-0000526B0000}"/>
    <cellStyle name="RowTitles-Detail 2 2 4 2 2 3 2" xfId="28856" xr:uid="{00000000-0005-0000-0000-0000536B0000}"/>
    <cellStyle name="RowTitles-Detail 2 2 4 2 2 3 2 2" xfId="37643" xr:uid="{00000000-0005-0000-0000-0000546B0000}"/>
    <cellStyle name="RowTitles-Detail 2 2 4 2 2 4" xfId="6871" xr:uid="{00000000-0005-0000-0000-0000556B0000}"/>
    <cellStyle name="RowTitles-Detail 2 2 4 2 2 4 2" xfId="18793" xr:uid="{00000000-0005-0000-0000-0000566B0000}"/>
    <cellStyle name="RowTitles-Detail 2 2 4 2 2 5" xfId="18005" xr:uid="{00000000-0005-0000-0000-0000576B0000}"/>
    <cellStyle name="RowTitles-Detail 2 2 4 2 3" xfId="3528" xr:uid="{00000000-0005-0000-0000-0000586B0000}"/>
    <cellStyle name="RowTitles-Detail 2 2 4 2 3 2" xfId="13160" xr:uid="{00000000-0005-0000-0000-0000596B0000}"/>
    <cellStyle name="RowTitles-Detail 2 2 4 2 3 2 2" xfId="23527" xr:uid="{00000000-0005-0000-0000-00005A6B0000}"/>
    <cellStyle name="RowTitles-Detail 2 2 4 2 3 2 2 2" xfId="34976" xr:uid="{00000000-0005-0000-0000-00005B6B0000}"/>
    <cellStyle name="RowTitles-Detail 2 2 4 2 3 2 3" xfId="32340" xr:uid="{00000000-0005-0000-0000-00005C6B0000}"/>
    <cellStyle name="RowTitles-Detail 2 2 4 2 3 3" xfId="16769" xr:uid="{00000000-0005-0000-0000-00005D6B0000}"/>
    <cellStyle name="RowTitles-Detail 2 2 4 2 3 3 2" xfId="29435" xr:uid="{00000000-0005-0000-0000-00005E6B0000}"/>
    <cellStyle name="RowTitles-Detail 2 2 4 2 3 3 2 2" xfId="38216" xr:uid="{00000000-0005-0000-0000-00005F6B0000}"/>
    <cellStyle name="RowTitles-Detail 2 2 4 2 3 4" xfId="8378" xr:uid="{00000000-0005-0000-0000-0000606B0000}"/>
    <cellStyle name="RowTitles-Detail 2 2 4 2 3 4 2" xfId="20092" xr:uid="{00000000-0005-0000-0000-0000616B0000}"/>
    <cellStyle name="RowTitles-Detail 2 2 4 2 3 5" xfId="13223" xr:uid="{00000000-0005-0000-0000-0000626B0000}"/>
    <cellStyle name="RowTitles-Detail 2 2 4 2 4" xfId="9172" xr:uid="{00000000-0005-0000-0000-0000636B0000}"/>
    <cellStyle name="RowTitles-Detail 2 2 4 2 4 2" xfId="17839" xr:uid="{00000000-0005-0000-0000-0000646B0000}"/>
    <cellStyle name="RowTitles-Detail 2 2 4 2 5" xfId="10165" xr:uid="{00000000-0005-0000-0000-0000656B0000}"/>
    <cellStyle name="RowTitles-Detail 2 2 4 2 5 2" xfId="25999" xr:uid="{00000000-0005-0000-0000-0000666B0000}"/>
    <cellStyle name="RowTitles-Detail 2 2 4 2 5 2 2" xfId="35726" xr:uid="{00000000-0005-0000-0000-0000676B0000}"/>
    <cellStyle name="RowTitles-Detail 2 2 4 3" xfId="1026" xr:uid="{00000000-0005-0000-0000-0000686B0000}"/>
    <cellStyle name="RowTitles-Detail 2 2 4 3 2" xfId="2903" xr:uid="{00000000-0005-0000-0000-0000696B0000}"/>
    <cellStyle name="RowTitles-Detail 2 2 4 3 2 2" xfId="12544" xr:uid="{00000000-0005-0000-0000-00006A6B0000}"/>
    <cellStyle name="RowTitles-Detail 2 2 4 3 2 2 2" xfId="22944" xr:uid="{00000000-0005-0000-0000-00006B6B0000}"/>
    <cellStyle name="RowTitles-Detail 2 2 4 3 2 2 2 2" xfId="34481" xr:uid="{00000000-0005-0000-0000-00006C6B0000}"/>
    <cellStyle name="RowTitles-Detail 2 2 4 3 2 2 3" xfId="31825" xr:uid="{00000000-0005-0000-0000-00006D6B0000}"/>
    <cellStyle name="RowTitles-Detail 2 2 4 3 2 3" xfId="16191" xr:uid="{00000000-0005-0000-0000-00006E6B0000}"/>
    <cellStyle name="RowTitles-Detail 2 2 4 3 2 3 2" xfId="28857" xr:uid="{00000000-0005-0000-0000-00006F6B0000}"/>
    <cellStyle name="RowTitles-Detail 2 2 4 3 2 3 2 2" xfId="37644" xr:uid="{00000000-0005-0000-0000-0000706B0000}"/>
    <cellStyle name="RowTitles-Detail 2 2 4 3 2 4" xfId="7094" xr:uid="{00000000-0005-0000-0000-0000716B0000}"/>
    <cellStyle name="RowTitles-Detail 2 2 4 3 2 4 2" xfId="18388" xr:uid="{00000000-0005-0000-0000-0000726B0000}"/>
    <cellStyle name="RowTitles-Detail 2 2 4 3 2 5" xfId="25329" xr:uid="{00000000-0005-0000-0000-0000736B0000}"/>
    <cellStyle name="RowTitles-Detail 2 2 4 3 3" xfId="3804" xr:uid="{00000000-0005-0000-0000-0000746B0000}"/>
    <cellStyle name="RowTitles-Detail 2 2 4 3 3 2" xfId="13431" xr:uid="{00000000-0005-0000-0000-0000756B0000}"/>
    <cellStyle name="RowTitles-Detail 2 2 4 3 3 2 2" xfId="23792" xr:uid="{00000000-0005-0000-0000-0000766B0000}"/>
    <cellStyle name="RowTitles-Detail 2 2 4 3 3 2 2 2" xfId="35141" xr:uid="{00000000-0005-0000-0000-0000776B0000}"/>
    <cellStyle name="RowTitles-Detail 2 2 4 3 3 2 3" xfId="32533" xr:uid="{00000000-0005-0000-0000-0000786B0000}"/>
    <cellStyle name="RowTitles-Detail 2 2 4 3 3 3" xfId="17024" xr:uid="{00000000-0005-0000-0000-0000796B0000}"/>
    <cellStyle name="RowTitles-Detail 2 2 4 3 3 3 2" xfId="29690" xr:uid="{00000000-0005-0000-0000-00007A6B0000}"/>
    <cellStyle name="RowTitles-Detail 2 2 4 3 3 3 2 2" xfId="38469" xr:uid="{00000000-0005-0000-0000-00007B6B0000}"/>
    <cellStyle name="RowTitles-Detail 2 2 4 3 3 4" xfId="8602" xr:uid="{00000000-0005-0000-0000-00007C6B0000}"/>
    <cellStyle name="RowTitles-Detail 2 2 4 3 3 4 2" xfId="25526" xr:uid="{00000000-0005-0000-0000-00007D6B0000}"/>
    <cellStyle name="RowTitles-Detail 2 2 4 3 3 5" xfId="20869" xr:uid="{00000000-0005-0000-0000-00007E6B0000}"/>
    <cellStyle name="RowTitles-Detail 2 2 4 3 4" xfId="9398" xr:uid="{00000000-0005-0000-0000-00007F6B0000}"/>
    <cellStyle name="RowTitles-Detail 2 2 4 3 4 2" xfId="20762" xr:uid="{00000000-0005-0000-0000-0000806B0000}"/>
    <cellStyle name="RowTitles-Detail 2 2 4 3 5" xfId="10748" xr:uid="{00000000-0005-0000-0000-0000816B0000}"/>
    <cellStyle name="RowTitles-Detail 2 2 4 3 5 2" xfId="21216" xr:uid="{00000000-0005-0000-0000-0000826B0000}"/>
    <cellStyle name="RowTitles-Detail 2 2 4 3 5 2 2" xfId="33483" xr:uid="{00000000-0005-0000-0000-0000836B0000}"/>
    <cellStyle name="RowTitles-Detail 2 2 4 3 5 3" xfId="30612" xr:uid="{00000000-0005-0000-0000-0000846B0000}"/>
    <cellStyle name="RowTitles-Detail 2 2 4 3 6" xfId="14429" xr:uid="{00000000-0005-0000-0000-0000856B0000}"/>
    <cellStyle name="RowTitles-Detail 2 2 4 3 6 2" xfId="27122" xr:uid="{00000000-0005-0000-0000-0000866B0000}"/>
    <cellStyle name="RowTitles-Detail 2 2 4 3 6 2 2" xfId="35959" xr:uid="{00000000-0005-0000-0000-0000876B0000}"/>
    <cellStyle name="RowTitles-Detail 2 2 4 3 7" xfId="5553" xr:uid="{00000000-0005-0000-0000-0000886B0000}"/>
    <cellStyle name="RowTitles-Detail 2 2 4 3 7 2" xfId="18115" xr:uid="{00000000-0005-0000-0000-0000896B0000}"/>
    <cellStyle name="RowTitles-Detail 2 2 4 3 8" xfId="19733" xr:uid="{00000000-0005-0000-0000-00008A6B0000}"/>
    <cellStyle name="RowTitles-Detail 2 2 4 4" xfId="1259" xr:uid="{00000000-0005-0000-0000-00008B6B0000}"/>
    <cellStyle name="RowTitles-Detail 2 2 4 4 2" xfId="2904" xr:uid="{00000000-0005-0000-0000-00008C6B0000}"/>
    <cellStyle name="RowTitles-Detail 2 2 4 4 2 2" xfId="12545" xr:uid="{00000000-0005-0000-0000-00008D6B0000}"/>
    <cellStyle name="RowTitles-Detail 2 2 4 4 2 2 2" xfId="22945" xr:uid="{00000000-0005-0000-0000-00008E6B0000}"/>
    <cellStyle name="RowTitles-Detail 2 2 4 4 2 2 2 2" xfId="34482" xr:uid="{00000000-0005-0000-0000-00008F6B0000}"/>
    <cellStyle name="RowTitles-Detail 2 2 4 4 2 2 3" xfId="31826" xr:uid="{00000000-0005-0000-0000-0000906B0000}"/>
    <cellStyle name="RowTitles-Detail 2 2 4 4 2 3" xfId="16192" xr:uid="{00000000-0005-0000-0000-0000916B0000}"/>
    <cellStyle name="RowTitles-Detail 2 2 4 4 2 3 2" xfId="28858" xr:uid="{00000000-0005-0000-0000-0000926B0000}"/>
    <cellStyle name="RowTitles-Detail 2 2 4 4 2 3 2 2" xfId="37645" xr:uid="{00000000-0005-0000-0000-0000936B0000}"/>
    <cellStyle name="RowTitles-Detail 2 2 4 4 2 4" xfId="7610" xr:uid="{00000000-0005-0000-0000-0000946B0000}"/>
    <cellStyle name="RowTitles-Detail 2 2 4 4 2 4 2" xfId="24849" xr:uid="{00000000-0005-0000-0000-0000956B0000}"/>
    <cellStyle name="RowTitles-Detail 2 2 4 4 2 5" xfId="26511" xr:uid="{00000000-0005-0000-0000-0000966B0000}"/>
    <cellStyle name="RowTitles-Detail 2 2 4 4 3" xfId="4037" xr:uid="{00000000-0005-0000-0000-0000976B0000}"/>
    <cellStyle name="RowTitles-Detail 2 2 4 4 3 2" xfId="13659" xr:uid="{00000000-0005-0000-0000-0000986B0000}"/>
    <cellStyle name="RowTitles-Detail 2 2 4 4 3 2 2" xfId="24011" xr:uid="{00000000-0005-0000-0000-0000996B0000}"/>
    <cellStyle name="RowTitles-Detail 2 2 4 4 3 2 2 2" xfId="35289" xr:uid="{00000000-0005-0000-0000-00009A6B0000}"/>
    <cellStyle name="RowTitles-Detail 2 2 4 4 3 2 3" xfId="32704" xr:uid="{00000000-0005-0000-0000-00009B6B0000}"/>
    <cellStyle name="RowTitles-Detail 2 2 4 4 3 3" xfId="17237" xr:uid="{00000000-0005-0000-0000-00009C6B0000}"/>
    <cellStyle name="RowTitles-Detail 2 2 4 4 3 3 2" xfId="29903" xr:uid="{00000000-0005-0000-0000-00009D6B0000}"/>
    <cellStyle name="RowTitles-Detail 2 2 4 4 3 3 2 2" xfId="38680" xr:uid="{00000000-0005-0000-0000-00009E6B0000}"/>
    <cellStyle name="RowTitles-Detail 2 2 4 4 3 4" xfId="9933" xr:uid="{00000000-0005-0000-0000-00009F6B0000}"/>
    <cellStyle name="RowTitles-Detail 2 2 4 4 3 4 2" xfId="25814" xr:uid="{00000000-0005-0000-0000-0000A06B0000}"/>
    <cellStyle name="RowTitles-Detail 2 2 4 4 3 5" xfId="4847" xr:uid="{00000000-0005-0000-0000-0000A16B0000}"/>
    <cellStyle name="RowTitles-Detail 2 2 4 4 4" xfId="10930" xr:uid="{00000000-0005-0000-0000-0000A26B0000}"/>
    <cellStyle name="RowTitles-Detail 2 2 4 4 4 2" xfId="21370" xr:uid="{00000000-0005-0000-0000-0000A36B0000}"/>
    <cellStyle name="RowTitles-Detail 2 2 4 4 4 2 2" xfId="33574" xr:uid="{00000000-0005-0000-0000-0000A46B0000}"/>
    <cellStyle name="RowTitles-Detail 2 2 4 4 4 3" xfId="30719" xr:uid="{00000000-0005-0000-0000-0000A56B0000}"/>
    <cellStyle name="RowTitles-Detail 2 2 4 4 5" xfId="14637" xr:uid="{00000000-0005-0000-0000-0000A66B0000}"/>
    <cellStyle name="RowTitles-Detail 2 2 4 4 5 2" xfId="27322" xr:uid="{00000000-0005-0000-0000-0000A76B0000}"/>
    <cellStyle name="RowTitles-Detail 2 2 4 4 5 2 2" xfId="36151" xr:uid="{00000000-0005-0000-0000-0000A86B0000}"/>
    <cellStyle name="RowTitles-Detail 2 2 4 4 6" xfId="6064" xr:uid="{00000000-0005-0000-0000-0000A96B0000}"/>
    <cellStyle name="RowTitles-Detail 2 2 4 4 6 2" xfId="19321" xr:uid="{00000000-0005-0000-0000-0000AA6B0000}"/>
    <cellStyle name="RowTitles-Detail 2 2 4 4 7" xfId="26097" xr:uid="{00000000-0005-0000-0000-0000AB6B0000}"/>
    <cellStyle name="RowTitles-Detail 2 2 4 5" xfId="1476" xr:uid="{00000000-0005-0000-0000-0000AC6B0000}"/>
    <cellStyle name="RowTitles-Detail 2 2 4 5 2" xfId="2905" xr:uid="{00000000-0005-0000-0000-0000AD6B0000}"/>
    <cellStyle name="RowTitles-Detail 2 2 4 5 2 2" xfId="12546" xr:uid="{00000000-0005-0000-0000-0000AE6B0000}"/>
    <cellStyle name="RowTitles-Detail 2 2 4 5 2 2 2" xfId="22946" xr:uid="{00000000-0005-0000-0000-0000AF6B0000}"/>
    <cellStyle name="RowTitles-Detail 2 2 4 5 2 2 2 2" xfId="34483" xr:uid="{00000000-0005-0000-0000-0000B06B0000}"/>
    <cellStyle name="RowTitles-Detail 2 2 4 5 2 2 3" xfId="31827" xr:uid="{00000000-0005-0000-0000-0000B16B0000}"/>
    <cellStyle name="RowTitles-Detail 2 2 4 5 2 3" xfId="16193" xr:uid="{00000000-0005-0000-0000-0000B26B0000}"/>
    <cellStyle name="RowTitles-Detail 2 2 4 5 2 3 2" xfId="28859" xr:uid="{00000000-0005-0000-0000-0000B36B0000}"/>
    <cellStyle name="RowTitles-Detail 2 2 4 5 2 3 2 2" xfId="37646" xr:uid="{00000000-0005-0000-0000-0000B46B0000}"/>
    <cellStyle name="RowTitles-Detail 2 2 4 5 2 4" xfId="7611" xr:uid="{00000000-0005-0000-0000-0000B56B0000}"/>
    <cellStyle name="RowTitles-Detail 2 2 4 5 2 4 2" xfId="26623" xr:uid="{00000000-0005-0000-0000-0000B66B0000}"/>
    <cellStyle name="RowTitles-Detail 2 2 4 5 2 5" xfId="18897" xr:uid="{00000000-0005-0000-0000-0000B76B0000}"/>
    <cellStyle name="RowTitles-Detail 2 2 4 5 3" xfId="4254" xr:uid="{00000000-0005-0000-0000-0000B86B0000}"/>
    <cellStyle name="RowTitles-Detail 2 2 4 5 3 2" xfId="13876" xr:uid="{00000000-0005-0000-0000-0000B96B0000}"/>
    <cellStyle name="RowTitles-Detail 2 2 4 5 3 2 2" xfId="24218" xr:uid="{00000000-0005-0000-0000-0000BA6B0000}"/>
    <cellStyle name="RowTitles-Detail 2 2 4 5 3 2 2 2" xfId="35430" xr:uid="{00000000-0005-0000-0000-0000BB6B0000}"/>
    <cellStyle name="RowTitles-Detail 2 2 4 5 3 2 3" xfId="32866" xr:uid="{00000000-0005-0000-0000-0000BC6B0000}"/>
    <cellStyle name="RowTitles-Detail 2 2 4 5 3 3" xfId="17436" xr:uid="{00000000-0005-0000-0000-0000BD6B0000}"/>
    <cellStyle name="RowTitles-Detail 2 2 4 5 3 3 2" xfId="30102" xr:uid="{00000000-0005-0000-0000-0000BE6B0000}"/>
    <cellStyle name="RowTitles-Detail 2 2 4 5 3 3 2 2" xfId="38879" xr:uid="{00000000-0005-0000-0000-0000BF6B0000}"/>
    <cellStyle name="RowTitles-Detail 2 2 4 5 3 4" xfId="9934" xr:uid="{00000000-0005-0000-0000-0000C06B0000}"/>
    <cellStyle name="RowTitles-Detail 2 2 4 5 3 4 2" xfId="27671" xr:uid="{00000000-0005-0000-0000-0000C16B0000}"/>
    <cellStyle name="RowTitles-Detail 2 2 4 5 3 5" xfId="20583" xr:uid="{00000000-0005-0000-0000-0000C26B0000}"/>
    <cellStyle name="RowTitles-Detail 2 2 4 5 4" xfId="11147" xr:uid="{00000000-0005-0000-0000-0000C36B0000}"/>
    <cellStyle name="RowTitles-Detail 2 2 4 5 4 2" xfId="21578" xr:uid="{00000000-0005-0000-0000-0000C46B0000}"/>
    <cellStyle name="RowTitles-Detail 2 2 4 5 4 2 2" xfId="33715" xr:uid="{00000000-0005-0000-0000-0000C56B0000}"/>
    <cellStyle name="RowTitles-Detail 2 2 4 5 4 3" xfId="30881" xr:uid="{00000000-0005-0000-0000-0000C66B0000}"/>
    <cellStyle name="RowTitles-Detail 2 2 4 5 5" xfId="14854" xr:uid="{00000000-0005-0000-0000-0000C76B0000}"/>
    <cellStyle name="RowTitles-Detail 2 2 4 5 5 2" xfId="27531" xr:uid="{00000000-0005-0000-0000-0000C86B0000}"/>
    <cellStyle name="RowTitles-Detail 2 2 4 5 5 2 2" xfId="36350" xr:uid="{00000000-0005-0000-0000-0000C96B0000}"/>
    <cellStyle name="RowTitles-Detail 2 2 4 5 6" xfId="6065" xr:uid="{00000000-0005-0000-0000-0000CA6B0000}"/>
    <cellStyle name="RowTitles-Detail 2 2 4 5 6 2" xfId="19510" xr:uid="{00000000-0005-0000-0000-0000CB6B0000}"/>
    <cellStyle name="RowTitles-Detail 2 2 4 5 7" xfId="21056" xr:uid="{00000000-0005-0000-0000-0000CC6B0000}"/>
    <cellStyle name="RowTitles-Detail 2 2 4 6" xfId="1678" xr:uid="{00000000-0005-0000-0000-0000CD6B0000}"/>
    <cellStyle name="RowTitles-Detail 2 2 4 6 2" xfId="2906" xr:uid="{00000000-0005-0000-0000-0000CE6B0000}"/>
    <cellStyle name="RowTitles-Detail 2 2 4 6 2 2" xfId="12547" xr:uid="{00000000-0005-0000-0000-0000CF6B0000}"/>
    <cellStyle name="RowTitles-Detail 2 2 4 6 2 2 2" xfId="22947" xr:uid="{00000000-0005-0000-0000-0000D06B0000}"/>
    <cellStyle name="RowTitles-Detail 2 2 4 6 2 2 2 2" xfId="34484" xr:uid="{00000000-0005-0000-0000-0000D16B0000}"/>
    <cellStyle name="RowTitles-Detail 2 2 4 6 2 2 3" xfId="31828" xr:uid="{00000000-0005-0000-0000-0000D26B0000}"/>
    <cellStyle name="RowTitles-Detail 2 2 4 6 2 3" xfId="16194" xr:uid="{00000000-0005-0000-0000-0000D36B0000}"/>
    <cellStyle name="RowTitles-Detail 2 2 4 6 2 3 2" xfId="28860" xr:uid="{00000000-0005-0000-0000-0000D46B0000}"/>
    <cellStyle name="RowTitles-Detail 2 2 4 6 2 3 2 2" xfId="37647" xr:uid="{00000000-0005-0000-0000-0000D56B0000}"/>
    <cellStyle name="RowTitles-Detail 2 2 4 6 2 4" xfId="7612" xr:uid="{00000000-0005-0000-0000-0000D66B0000}"/>
    <cellStyle name="RowTitles-Detail 2 2 4 6 2 4 2" xfId="18464" xr:uid="{00000000-0005-0000-0000-0000D76B0000}"/>
    <cellStyle name="RowTitles-Detail 2 2 4 6 2 5" xfId="25566" xr:uid="{00000000-0005-0000-0000-0000D86B0000}"/>
    <cellStyle name="RowTitles-Detail 2 2 4 6 3" xfId="4456" xr:uid="{00000000-0005-0000-0000-0000D96B0000}"/>
    <cellStyle name="RowTitles-Detail 2 2 4 6 3 2" xfId="14078" xr:uid="{00000000-0005-0000-0000-0000DA6B0000}"/>
    <cellStyle name="RowTitles-Detail 2 2 4 6 3 2 2" xfId="24410" xr:uid="{00000000-0005-0000-0000-0000DB6B0000}"/>
    <cellStyle name="RowTitles-Detail 2 2 4 6 3 2 2 2" xfId="35561" xr:uid="{00000000-0005-0000-0000-0000DC6B0000}"/>
    <cellStyle name="RowTitles-Detail 2 2 4 6 3 2 3" xfId="33018" xr:uid="{00000000-0005-0000-0000-0000DD6B0000}"/>
    <cellStyle name="RowTitles-Detail 2 2 4 6 3 3" xfId="17623" xr:uid="{00000000-0005-0000-0000-0000DE6B0000}"/>
    <cellStyle name="RowTitles-Detail 2 2 4 6 3 3 2" xfId="30289" xr:uid="{00000000-0005-0000-0000-0000DF6B0000}"/>
    <cellStyle name="RowTitles-Detail 2 2 4 6 3 3 2 2" xfId="39066" xr:uid="{00000000-0005-0000-0000-0000E06B0000}"/>
    <cellStyle name="RowTitles-Detail 2 2 4 6 3 4" xfId="9935" xr:uid="{00000000-0005-0000-0000-0000E16B0000}"/>
    <cellStyle name="RowTitles-Detail 2 2 4 6 3 4 2" xfId="19403" xr:uid="{00000000-0005-0000-0000-0000E26B0000}"/>
    <cellStyle name="RowTitles-Detail 2 2 4 6 3 5" xfId="18440" xr:uid="{00000000-0005-0000-0000-0000E36B0000}"/>
    <cellStyle name="RowTitles-Detail 2 2 4 6 4" xfId="11349" xr:uid="{00000000-0005-0000-0000-0000E46B0000}"/>
    <cellStyle name="RowTitles-Detail 2 2 4 6 4 2" xfId="21774" xr:uid="{00000000-0005-0000-0000-0000E56B0000}"/>
    <cellStyle name="RowTitles-Detail 2 2 4 6 4 2 2" xfId="33846" xr:uid="{00000000-0005-0000-0000-0000E66B0000}"/>
    <cellStyle name="RowTitles-Detail 2 2 4 6 4 3" xfId="31033" xr:uid="{00000000-0005-0000-0000-0000E76B0000}"/>
    <cellStyle name="RowTitles-Detail 2 2 4 6 5" xfId="15056" xr:uid="{00000000-0005-0000-0000-0000E86B0000}"/>
    <cellStyle name="RowTitles-Detail 2 2 4 6 5 2" xfId="27725" xr:uid="{00000000-0005-0000-0000-0000E96B0000}"/>
    <cellStyle name="RowTitles-Detail 2 2 4 6 5 2 2" xfId="36537" xr:uid="{00000000-0005-0000-0000-0000EA6B0000}"/>
    <cellStyle name="RowTitles-Detail 2 2 4 6 6" xfId="6066" xr:uid="{00000000-0005-0000-0000-0000EB6B0000}"/>
    <cellStyle name="RowTitles-Detail 2 2 4 6 6 2" xfId="25501" xr:uid="{00000000-0005-0000-0000-0000EC6B0000}"/>
    <cellStyle name="RowTitles-Detail 2 2 4 6 7" xfId="20199" xr:uid="{00000000-0005-0000-0000-0000ED6B0000}"/>
    <cellStyle name="RowTitles-Detail 2 2 4 7" xfId="2901" xr:uid="{00000000-0005-0000-0000-0000EE6B0000}"/>
    <cellStyle name="RowTitles-Detail 2 2 4 7 2" xfId="12542" xr:uid="{00000000-0005-0000-0000-0000EF6B0000}"/>
    <cellStyle name="RowTitles-Detail 2 2 4 7 2 2" xfId="22942" xr:uid="{00000000-0005-0000-0000-0000F06B0000}"/>
    <cellStyle name="RowTitles-Detail 2 2 4 7 2 2 2" xfId="34479" xr:uid="{00000000-0005-0000-0000-0000F16B0000}"/>
    <cellStyle name="RowTitles-Detail 2 2 4 7 2 3" xfId="31823" xr:uid="{00000000-0005-0000-0000-0000F26B0000}"/>
    <cellStyle name="RowTitles-Detail 2 2 4 7 3" xfId="16189" xr:uid="{00000000-0005-0000-0000-0000F36B0000}"/>
    <cellStyle name="RowTitles-Detail 2 2 4 7 3 2" xfId="28855" xr:uid="{00000000-0005-0000-0000-0000F46B0000}"/>
    <cellStyle name="RowTitles-Detail 2 2 4 7 3 2 2" xfId="37642" xr:uid="{00000000-0005-0000-0000-0000F56B0000}"/>
    <cellStyle name="RowTitles-Detail 2 2 4 7 4" xfId="6433" xr:uid="{00000000-0005-0000-0000-0000F66B0000}"/>
    <cellStyle name="RowTitles-Detail 2 2 4 7 4 2" xfId="25961" xr:uid="{00000000-0005-0000-0000-0000F76B0000}"/>
    <cellStyle name="RowTitles-Detail 2 2 4 7 5" xfId="18594" xr:uid="{00000000-0005-0000-0000-0000F86B0000}"/>
    <cellStyle name="RowTitles-Detail 2 2 4 8" xfId="8002" xr:uid="{00000000-0005-0000-0000-0000F96B0000}"/>
    <cellStyle name="RowTitles-Detail 2 2 4 8 2" xfId="26456" xr:uid="{00000000-0005-0000-0000-0000FA6B0000}"/>
    <cellStyle name="RowTitles-Detail 2 2 4 9" xfId="10315" xr:uid="{00000000-0005-0000-0000-0000FB6B0000}"/>
    <cellStyle name="RowTitles-Detail 2 2 4 9 2" xfId="7197" xr:uid="{00000000-0005-0000-0000-0000FC6B0000}"/>
    <cellStyle name="RowTitles-Detail 2 2 4 9 2 2" xfId="17828" xr:uid="{00000000-0005-0000-0000-0000FD6B0000}"/>
    <cellStyle name="RowTitles-Detail 2 2 4_STUD aligned by INSTIT" xfId="5052" xr:uid="{00000000-0005-0000-0000-0000FE6B0000}"/>
    <cellStyle name="RowTitles-Detail 2 2 5" xfId="444" xr:uid="{00000000-0005-0000-0000-0000FF6B0000}"/>
    <cellStyle name="RowTitles-Detail 2 2 5 2" xfId="800" xr:uid="{00000000-0005-0000-0000-0000006C0000}"/>
    <cellStyle name="RowTitles-Detail 2 2 5 2 2" xfId="2908" xr:uid="{00000000-0005-0000-0000-0000016C0000}"/>
    <cellStyle name="RowTitles-Detail 2 2 5 2 2 2" xfId="12549" xr:uid="{00000000-0005-0000-0000-0000026C0000}"/>
    <cellStyle name="RowTitles-Detail 2 2 5 2 2 2 2" xfId="22949" xr:uid="{00000000-0005-0000-0000-0000036C0000}"/>
    <cellStyle name="RowTitles-Detail 2 2 5 2 2 2 2 2" xfId="34486" xr:uid="{00000000-0005-0000-0000-0000046C0000}"/>
    <cellStyle name="RowTitles-Detail 2 2 5 2 2 2 3" xfId="31830" xr:uid="{00000000-0005-0000-0000-0000056C0000}"/>
    <cellStyle name="RowTitles-Detail 2 2 5 2 2 3" xfId="16196" xr:uid="{00000000-0005-0000-0000-0000066C0000}"/>
    <cellStyle name="RowTitles-Detail 2 2 5 2 2 3 2" xfId="28862" xr:uid="{00000000-0005-0000-0000-0000076C0000}"/>
    <cellStyle name="RowTitles-Detail 2 2 5 2 2 3 2 2" xfId="37649" xr:uid="{00000000-0005-0000-0000-0000086C0000}"/>
    <cellStyle name="RowTitles-Detail 2 2 5 2 2 4" xfId="6749" xr:uid="{00000000-0005-0000-0000-0000096C0000}"/>
    <cellStyle name="RowTitles-Detail 2 2 5 2 2 4 2" xfId="17871" xr:uid="{00000000-0005-0000-0000-00000A6C0000}"/>
    <cellStyle name="RowTitles-Detail 2 2 5 2 2 5" xfId="19530" xr:uid="{00000000-0005-0000-0000-00000B6C0000}"/>
    <cellStyle name="RowTitles-Detail 2 2 5 2 3" xfId="3581" xr:uid="{00000000-0005-0000-0000-00000C6C0000}"/>
    <cellStyle name="RowTitles-Detail 2 2 5 2 3 2" xfId="13212" xr:uid="{00000000-0005-0000-0000-00000D6C0000}"/>
    <cellStyle name="RowTitles-Detail 2 2 5 2 3 2 2" xfId="23579" xr:uid="{00000000-0005-0000-0000-00000E6C0000}"/>
    <cellStyle name="RowTitles-Detail 2 2 5 2 3 2 2 2" xfId="35008" xr:uid="{00000000-0005-0000-0000-00000F6C0000}"/>
    <cellStyle name="RowTitles-Detail 2 2 5 2 3 2 3" xfId="32377" xr:uid="{00000000-0005-0000-0000-0000106C0000}"/>
    <cellStyle name="RowTitles-Detail 2 2 5 2 3 3" xfId="16821" xr:uid="{00000000-0005-0000-0000-0000116C0000}"/>
    <cellStyle name="RowTitles-Detail 2 2 5 2 3 3 2" xfId="29487" xr:uid="{00000000-0005-0000-0000-0000126C0000}"/>
    <cellStyle name="RowTitles-Detail 2 2 5 2 3 3 2 2" xfId="38267" xr:uid="{00000000-0005-0000-0000-0000136C0000}"/>
    <cellStyle name="RowTitles-Detail 2 2 5 2 3 4" xfId="8254" xr:uid="{00000000-0005-0000-0000-0000146C0000}"/>
    <cellStyle name="RowTitles-Detail 2 2 5 2 3 4 2" xfId="25542" xr:uid="{00000000-0005-0000-0000-0000156C0000}"/>
    <cellStyle name="RowTitles-Detail 2 2 5 2 3 5" xfId="26887" xr:uid="{00000000-0005-0000-0000-0000166C0000}"/>
    <cellStyle name="RowTitles-Detail 2 2 5 2 4" xfId="9045" xr:uid="{00000000-0005-0000-0000-0000176C0000}"/>
    <cellStyle name="RowTitles-Detail 2 2 5 2 4 2" xfId="18681" xr:uid="{00000000-0005-0000-0000-0000186C0000}"/>
    <cellStyle name="RowTitles-Detail 2 2 5 2 5" xfId="10564" xr:uid="{00000000-0005-0000-0000-0000196C0000}"/>
    <cellStyle name="RowTitles-Detail 2 2 5 2 5 2" xfId="21051" xr:uid="{00000000-0005-0000-0000-00001A6C0000}"/>
    <cellStyle name="RowTitles-Detail 2 2 5 2 5 2 2" xfId="33398" xr:uid="{00000000-0005-0000-0000-00001B6C0000}"/>
    <cellStyle name="RowTitles-Detail 2 2 5 2 5 3" xfId="30509" xr:uid="{00000000-0005-0000-0000-00001C6C0000}"/>
    <cellStyle name="RowTitles-Detail 2 2 5 2 6" xfId="10155" xr:uid="{00000000-0005-0000-0000-00001D6C0000}"/>
    <cellStyle name="RowTitles-Detail 2 2 5 2 6 2" xfId="7182" xr:uid="{00000000-0005-0000-0000-00001E6C0000}"/>
    <cellStyle name="RowTitles-Detail 2 2 5 2 6 2 2" xfId="18481" xr:uid="{00000000-0005-0000-0000-00001F6C0000}"/>
    <cellStyle name="RowTitles-Detail 2 2 5 2 7" xfId="5276" xr:uid="{00000000-0005-0000-0000-0000206C0000}"/>
    <cellStyle name="RowTitles-Detail 2 2 5 2 7 2" xfId="24926" xr:uid="{00000000-0005-0000-0000-0000216C0000}"/>
    <cellStyle name="RowTitles-Detail 2 2 5 2 8" xfId="5396" xr:uid="{00000000-0005-0000-0000-0000226C0000}"/>
    <cellStyle name="RowTitles-Detail 2 2 5 3" xfId="1079" xr:uid="{00000000-0005-0000-0000-0000236C0000}"/>
    <cellStyle name="RowTitles-Detail 2 2 5 3 2" xfId="2909" xr:uid="{00000000-0005-0000-0000-0000246C0000}"/>
    <cellStyle name="RowTitles-Detail 2 2 5 3 2 2" xfId="12550" xr:uid="{00000000-0005-0000-0000-0000256C0000}"/>
    <cellStyle name="RowTitles-Detail 2 2 5 3 2 2 2" xfId="22950" xr:uid="{00000000-0005-0000-0000-0000266C0000}"/>
    <cellStyle name="RowTitles-Detail 2 2 5 3 2 2 2 2" xfId="34487" xr:uid="{00000000-0005-0000-0000-0000276C0000}"/>
    <cellStyle name="RowTitles-Detail 2 2 5 3 2 2 3" xfId="31831" xr:uid="{00000000-0005-0000-0000-0000286C0000}"/>
    <cellStyle name="RowTitles-Detail 2 2 5 3 2 3" xfId="16197" xr:uid="{00000000-0005-0000-0000-0000296C0000}"/>
    <cellStyle name="RowTitles-Detail 2 2 5 3 2 3 2" xfId="28863" xr:uid="{00000000-0005-0000-0000-00002A6C0000}"/>
    <cellStyle name="RowTitles-Detail 2 2 5 3 2 3 2 2" xfId="37650" xr:uid="{00000000-0005-0000-0000-00002B6C0000}"/>
    <cellStyle name="RowTitles-Detail 2 2 5 3 2 4" xfId="6923" xr:uid="{00000000-0005-0000-0000-00002C6C0000}"/>
    <cellStyle name="RowTitles-Detail 2 2 5 3 2 4 2" xfId="26403" xr:uid="{00000000-0005-0000-0000-00002D6C0000}"/>
    <cellStyle name="RowTitles-Detail 2 2 5 3 2 5" xfId="18376" xr:uid="{00000000-0005-0000-0000-00002E6C0000}"/>
    <cellStyle name="RowTitles-Detail 2 2 5 3 3" xfId="3857" xr:uid="{00000000-0005-0000-0000-00002F6C0000}"/>
    <cellStyle name="RowTitles-Detail 2 2 5 3 3 2" xfId="13483" xr:uid="{00000000-0005-0000-0000-0000306C0000}"/>
    <cellStyle name="RowTitles-Detail 2 2 5 3 3 2 2" xfId="23844" xr:uid="{00000000-0005-0000-0000-0000316C0000}"/>
    <cellStyle name="RowTitles-Detail 2 2 5 3 3 2 2 2" xfId="35173" xr:uid="{00000000-0005-0000-0000-0000326C0000}"/>
    <cellStyle name="RowTitles-Detail 2 2 5 3 3 2 3" xfId="32570" xr:uid="{00000000-0005-0000-0000-0000336C0000}"/>
    <cellStyle name="RowTitles-Detail 2 2 5 3 3 3" xfId="17076" xr:uid="{00000000-0005-0000-0000-0000346C0000}"/>
    <cellStyle name="RowTitles-Detail 2 2 5 3 3 3 2" xfId="29742" xr:uid="{00000000-0005-0000-0000-0000356C0000}"/>
    <cellStyle name="RowTitles-Detail 2 2 5 3 3 3 2 2" xfId="38520" xr:uid="{00000000-0005-0000-0000-0000366C0000}"/>
    <cellStyle name="RowTitles-Detail 2 2 5 3 3 4" xfId="8430" xr:uid="{00000000-0005-0000-0000-0000376C0000}"/>
    <cellStyle name="RowTitles-Detail 2 2 5 3 3 4 2" xfId="19380" xr:uid="{00000000-0005-0000-0000-0000386C0000}"/>
    <cellStyle name="RowTitles-Detail 2 2 5 3 3 5" xfId="18368" xr:uid="{00000000-0005-0000-0000-0000396C0000}"/>
    <cellStyle name="RowTitles-Detail 2 2 5 3 4" xfId="9224" xr:uid="{00000000-0005-0000-0000-00003A6C0000}"/>
    <cellStyle name="RowTitles-Detail 2 2 5 3 4 2" xfId="19282" xr:uid="{00000000-0005-0000-0000-00003B6C0000}"/>
    <cellStyle name="RowTitles-Detail 2 2 5 3 5" xfId="14480" xr:uid="{00000000-0005-0000-0000-00003C6C0000}"/>
    <cellStyle name="RowTitles-Detail 2 2 5 3 5 2" xfId="27173" xr:uid="{00000000-0005-0000-0000-00003D6C0000}"/>
    <cellStyle name="RowTitles-Detail 2 2 5 3 5 2 2" xfId="36009" xr:uid="{00000000-0005-0000-0000-00003E6C0000}"/>
    <cellStyle name="RowTitles-Detail 2 2 5 4" xfId="1312" xr:uid="{00000000-0005-0000-0000-00003F6C0000}"/>
    <cellStyle name="RowTitles-Detail 2 2 5 4 2" xfId="2910" xr:uid="{00000000-0005-0000-0000-0000406C0000}"/>
    <cellStyle name="RowTitles-Detail 2 2 5 4 2 2" xfId="12551" xr:uid="{00000000-0005-0000-0000-0000416C0000}"/>
    <cellStyle name="RowTitles-Detail 2 2 5 4 2 2 2" xfId="22951" xr:uid="{00000000-0005-0000-0000-0000426C0000}"/>
    <cellStyle name="RowTitles-Detail 2 2 5 4 2 2 2 2" xfId="34488" xr:uid="{00000000-0005-0000-0000-0000436C0000}"/>
    <cellStyle name="RowTitles-Detail 2 2 5 4 2 2 3" xfId="31832" xr:uid="{00000000-0005-0000-0000-0000446C0000}"/>
    <cellStyle name="RowTitles-Detail 2 2 5 4 2 3" xfId="16198" xr:uid="{00000000-0005-0000-0000-0000456C0000}"/>
    <cellStyle name="RowTitles-Detail 2 2 5 4 2 3 2" xfId="28864" xr:uid="{00000000-0005-0000-0000-0000466C0000}"/>
    <cellStyle name="RowTitles-Detail 2 2 5 4 2 3 2 2" xfId="37651" xr:uid="{00000000-0005-0000-0000-0000476C0000}"/>
    <cellStyle name="RowTitles-Detail 2 2 5 4 2 4" xfId="7613" xr:uid="{00000000-0005-0000-0000-0000486C0000}"/>
    <cellStyle name="RowTitles-Detail 2 2 5 4 2 4 2" xfId="20308" xr:uid="{00000000-0005-0000-0000-0000496C0000}"/>
    <cellStyle name="RowTitles-Detail 2 2 5 4 2 5" xfId="24893" xr:uid="{00000000-0005-0000-0000-00004A6C0000}"/>
    <cellStyle name="RowTitles-Detail 2 2 5 4 3" xfId="4090" xr:uid="{00000000-0005-0000-0000-00004B6C0000}"/>
    <cellStyle name="RowTitles-Detail 2 2 5 4 3 2" xfId="13712" xr:uid="{00000000-0005-0000-0000-00004C6C0000}"/>
    <cellStyle name="RowTitles-Detail 2 2 5 4 3 2 2" xfId="24064" xr:uid="{00000000-0005-0000-0000-00004D6C0000}"/>
    <cellStyle name="RowTitles-Detail 2 2 5 4 3 2 2 2" xfId="35322" xr:uid="{00000000-0005-0000-0000-00004E6C0000}"/>
    <cellStyle name="RowTitles-Detail 2 2 5 4 3 2 3" xfId="32742" xr:uid="{00000000-0005-0000-0000-00004F6C0000}"/>
    <cellStyle name="RowTitles-Detail 2 2 5 4 3 3" xfId="17289" xr:uid="{00000000-0005-0000-0000-0000506C0000}"/>
    <cellStyle name="RowTitles-Detail 2 2 5 4 3 3 2" xfId="29955" xr:uid="{00000000-0005-0000-0000-0000516C0000}"/>
    <cellStyle name="RowTitles-Detail 2 2 5 4 3 3 2 2" xfId="38732" xr:uid="{00000000-0005-0000-0000-0000526C0000}"/>
    <cellStyle name="RowTitles-Detail 2 2 5 4 3 4" xfId="9936" xr:uid="{00000000-0005-0000-0000-0000536C0000}"/>
    <cellStyle name="RowTitles-Detail 2 2 5 4 3 4 2" xfId="25042" xr:uid="{00000000-0005-0000-0000-0000546C0000}"/>
    <cellStyle name="RowTitles-Detail 2 2 5 4 3 5" xfId="24650" xr:uid="{00000000-0005-0000-0000-0000556C0000}"/>
    <cellStyle name="RowTitles-Detail 2 2 5 4 4" xfId="10983" xr:uid="{00000000-0005-0000-0000-0000566C0000}"/>
    <cellStyle name="RowTitles-Detail 2 2 5 4 4 2" xfId="21422" xr:uid="{00000000-0005-0000-0000-0000576C0000}"/>
    <cellStyle name="RowTitles-Detail 2 2 5 4 4 2 2" xfId="33607" xr:uid="{00000000-0005-0000-0000-0000586C0000}"/>
    <cellStyle name="RowTitles-Detail 2 2 5 4 4 3" xfId="30757" xr:uid="{00000000-0005-0000-0000-0000596C0000}"/>
    <cellStyle name="RowTitles-Detail 2 2 5 4 5" xfId="14690" xr:uid="{00000000-0005-0000-0000-00005A6C0000}"/>
    <cellStyle name="RowTitles-Detail 2 2 5 4 5 2" xfId="27375" xr:uid="{00000000-0005-0000-0000-00005B6C0000}"/>
    <cellStyle name="RowTitles-Detail 2 2 5 4 5 2 2" xfId="36203" xr:uid="{00000000-0005-0000-0000-00005C6C0000}"/>
    <cellStyle name="RowTitles-Detail 2 2 5 4 6" xfId="6067" xr:uid="{00000000-0005-0000-0000-00005D6C0000}"/>
    <cellStyle name="RowTitles-Detail 2 2 5 4 6 2" xfId="19630" xr:uid="{00000000-0005-0000-0000-00005E6C0000}"/>
    <cellStyle name="RowTitles-Detail 2 2 5 4 7" xfId="26170" xr:uid="{00000000-0005-0000-0000-00005F6C0000}"/>
    <cellStyle name="RowTitles-Detail 2 2 5 5" xfId="1528" xr:uid="{00000000-0005-0000-0000-0000606C0000}"/>
    <cellStyle name="RowTitles-Detail 2 2 5 5 2" xfId="2911" xr:uid="{00000000-0005-0000-0000-0000616C0000}"/>
    <cellStyle name="RowTitles-Detail 2 2 5 5 2 2" xfId="12552" xr:uid="{00000000-0005-0000-0000-0000626C0000}"/>
    <cellStyle name="RowTitles-Detail 2 2 5 5 2 2 2" xfId="22952" xr:uid="{00000000-0005-0000-0000-0000636C0000}"/>
    <cellStyle name="RowTitles-Detail 2 2 5 5 2 2 2 2" xfId="34489" xr:uid="{00000000-0005-0000-0000-0000646C0000}"/>
    <cellStyle name="RowTitles-Detail 2 2 5 5 2 2 3" xfId="31833" xr:uid="{00000000-0005-0000-0000-0000656C0000}"/>
    <cellStyle name="RowTitles-Detail 2 2 5 5 2 3" xfId="16199" xr:uid="{00000000-0005-0000-0000-0000666C0000}"/>
    <cellStyle name="RowTitles-Detail 2 2 5 5 2 3 2" xfId="28865" xr:uid="{00000000-0005-0000-0000-0000676C0000}"/>
    <cellStyle name="RowTitles-Detail 2 2 5 5 2 3 2 2" xfId="37652" xr:uid="{00000000-0005-0000-0000-0000686C0000}"/>
    <cellStyle name="RowTitles-Detail 2 2 5 5 2 4" xfId="7614" xr:uid="{00000000-0005-0000-0000-0000696C0000}"/>
    <cellStyle name="RowTitles-Detail 2 2 5 5 2 4 2" xfId="25927" xr:uid="{00000000-0005-0000-0000-00006A6C0000}"/>
    <cellStyle name="RowTitles-Detail 2 2 5 5 2 5" xfId="25509" xr:uid="{00000000-0005-0000-0000-00006B6C0000}"/>
    <cellStyle name="RowTitles-Detail 2 2 5 5 3" xfId="4306" xr:uid="{00000000-0005-0000-0000-00006C6C0000}"/>
    <cellStyle name="RowTitles-Detail 2 2 5 5 3 2" xfId="13928" xr:uid="{00000000-0005-0000-0000-00006D6C0000}"/>
    <cellStyle name="RowTitles-Detail 2 2 5 5 3 2 2" xfId="24269" xr:uid="{00000000-0005-0000-0000-00006E6C0000}"/>
    <cellStyle name="RowTitles-Detail 2 2 5 5 3 2 2 2" xfId="35462" xr:uid="{00000000-0005-0000-0000-00006F6C0000}"/>
    <cellStyle name="RowTitles-Detail 2 2 5 5 3 2 3" xfId="32903" xr:uid="{00000000-0005-0000-0000-0000706C0000}"/>
    <cellStyle name="RowTitles-Detail 2 2 5 5 3 3" xfId="17487" xr:uid="{00000000-0005-0000-0000-0000716C0000}"/>
    <cellStyle name="RowTitles-Detail 2 2 5 5 3 3 2" xfId="30153" xr:uid="{00000000-0005-0000-0000-0000726C0000}"/>
    <cellStyle name="RowTitles-Detail 2 2 5 5 3 3 2 2" xfId="38930" xr:uid="{00000000-0005-0000-0000-0000736C0000}"/>
    <cellStyle name="RowTitles-Detail 2 2 5 5 3 4" xfId="9937" xr:uid="{00000000-0005-0000-0000-0000746C0000}"/>
    <cellStyle name="RowTitles-Detail 2 2 5 5 3 4 2" xfId="26799" xr:uid="{00000000-0005-0000-0000-0000756C0000}"/>
    <cellStyle name="RowTitles-Detail 2 2 5 5 3 5" xfId="25502" xr:uid="{00000000-0005-0000-0000-0000766C0000}"/>
    <cellStyle name="RowTitles-Detail 2 2 5 5 4" xfId="11199" xr:uid="{00000000-0005-0000-0000-0000776C0000}"/>
    <cellStyle name="RowTitles-Detail 2 2 5 5 4 2" xfId="21630" xr:uid="{00000000-0005-0000-0000-0000786C0000}"/>
    <cellStyle name="RowTitles-Detail 2 2 5 5 4 2 2" xfId="33747" xr:uid="{00000000-0005-0000-0000-0000796C0000}"/>
    <cellStyle name="RowTitles-Detail 2 2 5 5 4 3" xfId="30918" xr:uid="{00000000-0005-0000-0000-00007A6C0000}"/>
    <cellStyle name="RowTitles-Detail 2 2 5 5 5" xfId="14906" xr:uid="{00000000-0005-0000-0000-00007B6C0000}"/>
    <cellStyle name="RowTitles-Detail 2 2 5 5 5 2" xfId="27582" xr:uid="{00000000-0005-0000-0000-00007C6C0000}"/>
    <cellStyle name="RowTitles-Detail 2 2 5 5 5 2 2" xfId="36401" xr:uid="{00000000-0005-0000-0000-00007D6C0000}"/>
    <cellStyle name="RowTitles-Detail 2 2 5 5 6" xfId="6068" xr:uid="{00000000-0005-0000-0000-00007E6C0000}"/>
    <cellStyle name="RowTitles-Detail 2 2 5 5 6 2" xfId="25735" xr:uid="{00000000-0005-0000-0000-00007F6C0000}"/>
    <cellStyle name="RowTitles-Detail 2 2 5 5 7" xfId="25100" xr:uid="{00000000-0005-0000-0000-0000806C0000}"/>
    <cellStyle name="RowTitles-Detail 2 2 5 6" xfId="1730" xr:uid="{00000000-0005-0000-0000-0000816C0000}"/>
    <cellStyle name="RowTitles-Detail 2 2 5 6 2" xfId="2912" xr:uid="{00000000-0005-0000-0000-0000826C0000}"/>
    <cellStyle name="RowTitles-Detail 2 2 5 6 2 2" xfId="12553" xr:uid="{00000000-0005-0000-0000-0000836C0000}"/>
    <cellStyle name="RowTitles-Detail 2 2 5 6 2 2 2" xfId="22953" xr:uid="{00000000-0005-0000-0000-0000846C0000}"/>
    <cellStyle name="RowTitles-Detail 2 2 5 6 2 2 2 2" xfId="34490" xr:uid="{00000000-0005-0000-0000-0000856C0000}"/>
    <cellStyle name="RowTitles-Detail 2 2 5 6 2 2 3" xfId="31834" xr:uid="{00000000-0005-0000-0000-0000866C0000}"/>
    <cellStyle name="RowTitles-Detail 2 2 5 6 2 3" xfId="16200" xr:uid="{00000000-0005-0000-0000-0000876C0000}"/>
    <cellStyle name="RowTitles-Detail 2 2 5 6 2 3 2" xfId="28866" xr:uid="{00000000-0005-0000-0000-0000886C0000}"/>
    <cellStyle name="RowTitles-Detail 2 2 5 6 2 3 2 2" xfId="37653" xr:uid="{00000000-0005-0000-0000-0000896C0000}"/>
    <cellStyle name="RowTitles-Detail 2 2 5 6 2 4" xfId="7615" xr:uid="{00000000-0005-0000-0000-00008A6C0000}"/>
    <cellStyle name="RowTitles-Detail 2 2 5 6 2 4 2" xfId="22221" xr:uid="{00000000-0005-0000-0000-00008B6C0000}"/>
    <cellStyle name="RowTitles-Detail 2 2 5 6 2 5" xfId="18429" xr:uid="{00000000-0005-0000-0000-00008C6C0000}"/>
    <cellStyle name="RowTitles-Detail 2 2 5 6 3" xfId="4508" xr:uid="{00000000-0005-0000-0000-00008D6C0000}"/>
    <cellStyle name="RowTitles-Detail 2 2 5 6 3 2" xfId="14130" xr:uid="{00000000-0005-0000-0000-00008E6C0000}"/>
    <cellStyle name="RowTitles-Detail 2 2 5 6 3 2 2" xfId="24462" xr:uid="{00000000-0005-0000-0000-00008F6C0000}"/>
    <cellStyle name="RowTitles-Detail 2 2 5 6 3 2 2 2" xfId="35593" xr:uid="{00000000-0005-0000-0000-0000906C0000}"/>
    <cellStyle name="RowTitles-Detail 2 2 5 6 3 2 3" xfId="33055" xr:uid="{00000000-0005-0000-0000-0000916C0000}"/>
    <cellStyle name="RowTitles-Detail 2 2 5 6 3 3" xfId="17674" xr:uid="{00000000-0005-0000-0000-0000926C0000}"/>
    <cellStyle name="RowTitles-Detail 2 2 5 6 3 3 2" xfId="30340" xr:uid="{00000000-0005-0000-0000-0000936C0000}"/>
    <cellStyle name="RowTitles-Detail 2 2 5 6 3 3 2 2" xfId="39117" xr:uid="{00000000-0005-0000-0000-0000946C0000}"/>
    <cellStyle name="RowTitles-Detail 2 2 5 6 3 4" xfId="9938" xr:uid="{00000000-0005-0000-0000-0000956C0000}"/>
    <cellStyle name="RowTitles-Detail 2 2 5 6 3 4 2" xfId="19544" xr:uid="{00000000-0005-0000-0000-0000966C0000}"/>
    <cellStyle name="RowTitles-Detail 2 2 5 6 3 5" xfId="26589" xr:uid="{00000000-0005-0000-0000-0000976C0000}"/>
    <cellStyle name="RowTitles-Detail 2 2 5 6 4" xfId="11401" xr:uid="{00000000-0005-0000-0000-0000986C0000}"/>
    <cellStyle name="RowTitles-Detail 2 2 5 6 4 2" xfId="21826" xr:uid="{00000000-0005-0000-0000-0000996C0000}"/>
    <cellStyle name="RowTitles-Detail 2 2 5 6 4 2 2" xfId="33878" xr:uid="{00000000-0005-0000-0000-00009A6C0000}"/>
    <cellStyle name="RowTitles-Detail 2 2 5 6 4 3" xfId="31070" xr:uid="{00000000-0005-0000-0000-00009B6C0000}"/>
    <cellStyle name="RowTitles-Detail 2 2 5 6 5" xfId="15108" xr:uid="{00000000-0005-0000-0000-00009C6C0000}"/>
    <cellStyle name="RowTitles-Detail 2 2 5 6 5 2" xfId="27777" xr:uid="{00000000-0005-0000-0000-00009D6C0000}"/>
    <cellStyle name="RowTitles-Detail 2 2 5 6 5 2 2" xfId="36588" xr:uid="{00000000-0005-0000-0000-00009E6C0000}"/>
    <cellStyle name="RowTitles-Detail 2 2 5 6 6" xfId="6069" xr:uid="{00000000-0005-0000-0000-00009F6C0000}"/>
    <cellStyle name="RowTitles-Detail 2 2 5 6 6 2" xfId="20803" xr:uid="{00000000-0005-0000-0000-0000A06C0000}"/>
    <cellStyle name="RowTitles-Detail 2 2 5 6 7" xfId="24675" xr:uid="{00000000-0005-0000-0000-0000A16C0000}"/>
    <cellStyle name="RowTitles-Detail 2 2 5 7" xfId="2907" xr:uid="{00000000-0005-0000-0000-0000A26C0000}"/>
    <cellStyle name="RowTitles-Detail 2 2 5 7 2" xfId="12548" xr:uid="{00000000-0005-0000-0000-0000A36C0000}"/>
    <cellStyle name="RowTitles-Detail 2 2 5 7 2 2" xfId="22948" xr:uid="{00000000-0005-0000-0000-0000A46C0000}"/>
    <cellStyle name="RowTitles-Detail 2 2 5 7 2 2 2" xfId="34485" xr:uid="{00000000-0005-0000-0000-0000A56C0000}"/>
    <cellStyle name="RowTitles-Detail 2 2 5 7 2 3" xfId="31829" xr:uid="{00000000-0005-0000-0000-0000A66C0000}"/>
    <cellStyle name="RowTitles-Detail 2 2 5 7 3" xfId="16195" xr:uid="{00000000-0005-0000-0000-0000A76C0000}"/>
    <cellStyle name="RowTitles-Detail 2 2 5 7 3 2" xfId="28861" xr:uid="{00000000-0005-0000-0000-0000A86C0000}"/>
    <cellStyle name="RowTitles-Detail 2 2 5 7 3 2 2" xfId="37648" xr:uid="{00000000-0005-0000-0000-0000A96C0000}"/>
    <cellStyle name="RowTitles-Detail 2 2 5 7 4" xfId="6485" xr:uid="{00000000-0005-0000-0000-0000AA6C0000}"/>
    <cellStyle name="RowTitles-Detail 2 2 5 7 4 2" xfId="19048" xr:uid="{00000000-0005-0000-0000-0000AB6C0000}"/>
    <cellStyle name="RowTitles-Detail 2 2 5 7 5" xfId="18057" xr:uid="{00000000-0005-0000-0000-0000AC6C0000}"/>
    <cellStyle name="RowTitles-Detail 2 2 5 8" xfId="3321" xr:uid="{00000000-0005-0000-0000-0000AD6C0000}"/>
    <cellStyle name="RowTitles-Detail 2 2 5 8 2" xfId="12962" xr:uid="{00000000-0005-0000-0000-0000AE6C0000}"/>
    <cellStyle name="RowTitles-Detail 2 2 5 8 2 2" xfId="23333" xr:uid="{00000000-0005-0000-0000-0000AF6C0000}"/>
    <cellStyle name="RowTitles-Detail 2 2 5 8 2 2 2" xfId="34861" xr:uid="{00000000-0005-0000-0000-0000B06C0000}"/>
    <cellStyle name="RowTitles-Detail 2 2 5 8 2 3" xfId="32207" xr:uid="{00000000-0005-0000-0000-0000B16C0000}"/>
    <cellStyle name="RowTitles-Detail 2 2 5 8 3" xfId="16576" xr:uid="{00000000-0005-0000-0000-0000B26C0000}"/>
    <cellStyle name="RowTitles-Detail 2 2 5 8 3 2" xfId="29242" xr:uid="{00000000-0005-0000-0000-0000B36C0000}"/>
    <cellStyle name="RowTitles-Detail 2 2 5 8 3 2 2" xfId="38029" xr:uid="{00000000-0005-0000-0000-0000B46C0000}"/>
    <cellStyle name="RowTitles-Detail 2 2 5 8 4" xfId="8867" xr:uid="{00000000-0005-0000-0000-0000B56C0000}"/>
    <cellStyle name="RowTitles-Detail 2 2 5 8 4 2" xfId="26195" xr:uid="{00000000-0005-0000-0000-0000B66C0000}"/>
    <cellStyle name="RowTitles-Detail 2 2 5 8 5" xfId="23670" xr:uid="{00000000-0005-0000-0000-0000B76C0000}"/>
    <cellStyle name="RowTitles-Detail 2 2 5 9" xfId="10833" xr:uid="{00000000-0005-0000-0000-0000B86C0000}"/>
    <cellStyle name="RowTitles-Detail 2 2 5 9 2" xfId="19415" xr:uid="{00000000-0005-0000-0000-0000B96C0000}"/>
    <cellStyle name="RowTitles-Detail 2 2 5 9 2 2" xfId="33240" xr:uid="{00000000-0005-0000-0000-0000BA6C0000}"/>
    <cellStyle name="RowTitles-Detail 2 2 5_STUD aligned by INSTIT" xfId="5053" xr:uid="{00000000-0005-0000-0000-0000BB6C0000}"/>
    <cellStyle name="RowTitles-Detail 2 2 6" xfId="443" xr:uid="{00000000-0005-0000-0000-0000BC6C0000}"/>
    <cellStyle name="RowTitles-Detail 2 2 6 2" xfId="799" xr:uid="{00000000-0005-0000-0000-0000BD6C0000}"/>
    <cellStyle name="RowTitles-Detail 2 2 6 2 2" xfId="2914" xr:uid="{00000000-0005-0000-0000-0000BE6C0000}"/>
    <cellStyle name="RowTitles-Detail 2 2 6 2 2 2" xfId="12555" xr:uid="{00000000-0005-0000-0000-0000BF6C0000}"/>
    <cellStyle name="RowTitles-Detail 2 2 6 2 2 2 2" xfId="22955" xr:uid="{00000000-0005-0000-0000-0000C06C0000}"/>
    <cellStyle name="RowTitles-Detail 2 2 6 2 2 2 2 2" xfId="34492" xr:uid="{00000000-0005-0000-0000-0000C16C0000}"/>
    <cellStyle name="RowTitles-Detail 2 2 6 2 2 2 3" xfId="31836" xr:uid="{00000000-0005-0000-0000-0000C26C0000}"/>
    <cellStyle name="RowTitles-Detail 2 2 6 2 2 3" xfId="16202" xr:uid="{00000000-0005-0000-0000-0000C36C0000}"/>
    <cellStyle name="RowTitles-Detail 2 2 6 2 2 3 2" xfId="28868" xr:uid="{00000000-0005-0000-0000-0000C46C0000}"/>
    <cellStyle name="RowTitles-Detail 2 2 6 2 2 3 2 2" xfId="37655" xr:uid="{00000000-0005-0000-0000-0000C56C0000}"/>
    <cellStyle name="RowTitles-Detail 2 2 6 2 2 4" xfId="6748" xr:uid="{00000000-0005-0000-0000-0000C66C0000}"/>
    <cellStyle name="RowTitles-Detail 2 2 6 2 2 4 2" xfId="24664" xr:uid="{00000000-0005-0000-0000-0000C76C0000}"/>
    <cellStyle name="RowTitles-Detail 2 2 6 2 2 5" xfId="21257" xr:uid="{00000000-0005-0000-0000-0000C86C0000}"/>
    <cellStyle name="RowTitles-Detail 2 2 6 2 3" xfId="3580" xr:uid="{00000000-0005-0000-0000-0000C96C0000}"/>
    <cellStyle name="RowTitles-Detail 2 2 6 2 3 2" xfId="13211" xr:uid="{00000000-0005-0000-0000-0000CA6C0000}"/>
    <cellStyle name="RowTitles-Detail 2 2 6 2 3 2 2" xfId="23578" xr:uid="{00000000-0005-0000-0000-0000CB6C0000}"/>
    <cellStyle name="RowTitles-Detail 2 2 6 2 3 2 2 2" xfId="35007" xr:uid="{00000000-0005-0000-0000-0000CC6C0000}"/>
    <cellStyle name="RowTitles-Detail 2 2 6 2 3 2 3" xfId="32376" xr:uid="{00000000-0005-0000-0000-0000CD6C0000}"/>
    <cellStyle name="RowTitles-Detail 2 2 6 2 3 3" xfId="16820" xr:uid="{00000000-0005-0000-0000-0000CE6C0000}"/>
    <cellStyle name="RowTitles-Detail 2 2 6 2 3 3 2" xfId="29486" xr:uid="{00000000-0005-0000-0000-0000CF6C0000}"/>
    <cellStyle name="RowTitles-Detail 2 2 6 2 3 3 2 2" xfId="38266" xr:uid="{00000000-0005-0000-0000-0000D06C0000}"/>
    <cellStyle name="RowTitles-Detail 2 2 6 2 3 4" xfId="8253" xr:uid="{00000000-0005-0000-0000-0000D16C0000}"/>
    <cellStyle name="RowTitles-Detail 2 2 6 2 3 4 2" xfId="18424" xr:uid="{00000000-0005-0000-0000-0000D26C0000}"/>
    <cellStyle name="RowTitles-Detail 2 2 6 2 3 5" xfId="21278" xr:uid="{00000000-0005-0000-0000-0000D36C0000}"/>
    <cellStyle name="RowTitles-Detail 2 2 6 2 4" xfId="9044" xr:uid="{00000000-0005-0000-0000-0000D46C0000}"/>
    <cellStyle name="RowTitles-Detail 2 2 6 2 4 2" xfId="4911" xr:uid="{00000000-0005-0000-0000-0000D56C0000}"/>
    <cellStyle name="RowTitles-Detail 2 2 6 2 5" xfId="10563" xr:uid="{00000000-0005-0000-0000-0000D66C0000}"/>
    <cellStyle name="RowTitles-Detail 2 2 6 2 5 2" xfId="21050" xr:uid="{00000000-0005-0000-0000-0000D76C0000}"/>
    <cellStyle name="RowTitles-Detail 2 2 6 2 5 2 2" xfId="33397" xr:uid="{00000000-0005-0000-0000-0000D86C0000}"/>
    <cellStyle name="RowTitles-Detail 2 2 6 2 5 3" xfId="30508" xr:uid="{00000000-0005-0000-0000-0000D96C0000}"/>
    <cellStyle name="RowTitles-Detail 2 2 6 2 6" xfId="10156" xr:uid="{00000000-0005-0000-0000-0000DA6C0000}"/>
    <cellStyle name="RowTitles-Detail 2 2 6 2 6 2" xfId="24602" xr:uid="{00000000-0005-0000-0000-0000DB6C0000}"/>
    <cellStyle name="RowTitles-Detail 2 2 6 2 6 2 2" xfId="35656" xr:uid="{00000000-0005-0000-0000-0000DC6C0000}"/>
    <cellStyle name="RowTitles-Detail 2 2 6 3" xfId="1078" xr:uid="{00000000-0005-0000-0000-0000DD6C0000}"/>
    <cellStyle name="RowTitles-Detail 2 2 6 3 2" xfId="2915" xr:uid="{00000000-0005-0000-0000-0000DE6C0000}"/>
    <cellStyle name="RowTitles-Detail 2 2 6 3 2 2" xfId="12556" xr:uid="{00000000-0005-0000-0000-0000DF6C0000}"/>
    <cellStyle name="RowTitles-Detail 2 2 6 3 2 2 2" xfId="22956" xr:uid="{00000000-0005-0000-0000-0000E06C0000}"/>
    <cellStyle name="RowTitles-Detail 2 2 6 3 2 2 2 2" xfId="34493" xr:uid="{00000000-0005-0000-0000-0000E16C0000}"/>
    <cellStyle name="RowTitles-Detail 2 2 6 3 2 2 3" xfId="31837" xr:uid="{00000000-0005-0000-0000-0000E26C0000}"/>
    <cellStyle name="RowTitles-Detail 2 2 6 3 2 3" xfId="16203" xr:uid="{00000000-0005-0000-0000-0000E36C0000}"/>
    <cellStyle name="RowTitles-Detail 2 2 6 3 2 3 2" xfId="28869" xr:uid="{00000000-0005-0000-0000-0000E46C0000}"/>
    <cellStyle name="RowTitles-Detail 2 2 6 3 2 3 2 2" xfId="37656" xr:uid="{00000000-0005-0000-0000-0000E56C0000}"/>
    <cellStyle name="RowTitles-Detail 2 2 6 3 2 4" xfId="6922" xr:uid="{00000000-0005-0000-0000-0000E66C0000}"/>
    <cellStyle name="RowTitles-Detail 2 2 6 3 2 4 2" xfId="26163" xr:uid="{00000000-0005-0000-0000-0000E76C0000}"/>
    <cellStyle name="RowTitles-Detail 2 2 6 3 2 5" xfId="26914" xr:uid="{00000000-0005-0000-0000-0000E86C0000}"/>
    <cellStyle name="RowTitles-Detail 2 2 6 3 3" xfId="3856" xr:uid="{00000000-0005-0000-0000-0000E96C0000}"/>
    <cellStyle name="RowTitles-Detail 2 2 6 3 3 2" xfId="13482" xr:uid="{00000000-0005-0000-0000-0000EA6C0000}"/>
    <cellStyle name="RowTitles-Detail 2 2 6 3 3 2 2" xfId="23843" xr:uid="{00000000-0005-0000-0000-0000EB6C0000}"/>
    <cellStyle name="RowTitles-Detail 2 2 6 3 3 2 2 2" xfId="35172" xr:uid="{00000000-0005-0000-0000-0000EC6C0000}"/>
    <cellStyle name="RowTitles-Detail 2 2 6 3 3 2 3" xfId="32569" xr:uid="{00000000-0005-0000-0000-0000ED6C0000}"/>
    <cellStyle name="RowTitles-Detail 2 2 6 3 3 3" xfId="17075" xr:uid="{00000000-0005-0000-0000-0000EE6C0000}"/>
    <cellStyle name="RowTitles-Detail 2 2 6 3 3 3 2" xfId="29741" xr:uid="{00000000-0005-0000-0000-0000EF6C0000}"/>
    <cellStyle name="RowTitles-Detail 2 2 6 3 3 3 2 2" xfId="38519" xr:uid="{00000000-0005-0000-0000-0000F06C0000}"/>
    <cellStyle name="RowTitles-Detail 2 2 6 3 3 4" xfId="8429" xr:uid="{00000000-0005-0000-0000-0000F16C0000}"/>
    <cellStyle name="RowTitles-Detail 2 2 6 3 3 4 2" xfId="19644" xr:uid="{00000000-0005-0000-0000-0000F26C0000}"/>
    <cellStyle name="RowTitles-Detail 2 2 6 3 3 5" xfId="19556" xr:uid="{00000000-0005-0000-0000-0000F36C0000}"/>
    <cellStyle name="RowTitles-Detail 2 2 6 3 4" xfId="9223" xr:uid="{00000000-0005-0000-0000-0000F46C0000}"/>
    <cellStyle name="RowTitles-Detail 2 2 6 3 4 2" xfId="18284" xr:uid="{00000000-0005-0000-0000-0000F56C0000}"/>
    <cellStyle name="RowTitles-Detail 2 2 6 3 5" xfId="14479" xr:uid="{00000000-0005-0000-0000-0000F66C0000}"/>
    <cellStyle name="RowTitles-Detail 2 2 6 3 5 2" xfId="27172" xr:uid="{00000000-0005-0000-0000-0000F76C0000}"/>
    <cellStyle name="RowTitles-Detail 2 2 6 3 5 2 2" xfId="36008" xr:uid="{00000000-0005-0000-0000-0000F86C0000}"/>
    <cellStyle name="RowTitles-Detail 2 2 6 3 6" xfId="5409" xr:uid="{00000000-0005-0000-0000-0000F96C0000}"/>
    <cellStyle name="RowTitles-Detail 2 2 6 3 6 2" xfId="26770" xr:uid="{00000000-0005-0000-0000-0000FA6C0000}"/>
    <cellStyle name="RowTitles-Detail 2 2 6 3 7" xfId="26868" xr:uid="{00000000-0005-0000-0000-0000FB6C0000}"/>
    <cellStyle name="RowTitles-Detail 2 2 6 4" xfId="1311" xr:uid="{00000000-0005-0000-0000-0000FC6C0000}"/>
    <cellStyle name="RowTitles-Detail 2 2 6 4 2" xfId="2916" xr:uid="{00000000-0005-0000-0000-0000FD6C0000}"/>
    <cellStyle name="RowTitles-Detail 2 2 6 4 2 2" xfId="12557" xr:uid="{00000000-0005-0000-0000-0000FE6C0000}"/>
    <cellStyle name="RowTitles-Detail 2 2 6 4 2 2 2" xfId="22957" xr:uid="{00000000-0005-0000-0000-0000FF6C0000}"/>
    <cellStyle name="RowTitles-Detail 2 2 6 4 2 2 2 2" xfId="34494" xr:uid="{00000000-0005-0000-0000-0000006D0000}"/>
    <cellStyle name="RowTitles-Detail 2 2 6 4 2 2 3" xfId="31838" xr:uid="{00000000-0005-0000-0000-0000016D0000}"/>
    <cellStyle name="RowTitles-Detail 2 2 6 4 2 3" xfId="16204" xr:uid="{00000000-0005-0000-0000-0000026D0000}"/>
    <cellStyle name="RowTitles-Detail 2 2 6 4 2 3 2" xfId="28870" xr:uid="{00000000-0005-0000-0000-0000036D0000}"/>
    <cellStyle name="RowTitles-Detail 2 2 6 4 2 3 2 2" xfId="37657" xr:uid="{00000000-0005-0000-0000-0000046D0000}"/>
    <cellStyle name="RowTitles-Detail 2 2 6 4 2 4" xfId="7142" xr:uid="{00000000-0005-0000-0000-0000056D0000}"/>
    <cellStyle name="RowTitles-Detail 2 2 6 4 2 4 2" xfId="20077" xr:uid="{00000000-0005-0000-0000-0000066D0000}"/>
    <cellStyle name="RowTitles-Detail 2 2 6 4 2 5" xfId="18170" xr:uid="{00000000-0005-0000-0000-0000076D0000}"/>
    <cellStyle name="RowTitles-Detail 2 2 6 4 3" xfId="4089" xr:uid="{00000000-0005-0000-0000-0000086D0000}"/>
    <cellStyle name="RowTitles-Detail 2 2 6 4 3 2" xfId="13711" xr:uid="{00000000-0005-0000-0000-0000096D0000}"/>
    <cellStyle name="RowTitles-Detail 2 2 6 4 3 2 2" xfId="24063" xr:uid="{00000000-0005-0000-0000-00000A6D0000}"/>
    <cellStyle name="RowTitles-Detail 2 2 6 4 3 2 2 2" xfId="35321" xr:uid="{00000000-0005-0000-0000-00000B6D0000}"/>
    <cellStyle name="RowTitles-Detail 2 2 6 4 3 2 3" xfId="32741" xr:uid="{00000000-0005-0000-0000-00000C6D0000}"/>
    <cellStyle name="RowTitles-Detail 2 2 6 4 3 3" xfId="17288" xr:uid="{00000000-0005-0000-0000-00000D6D0000}"/>
    <cellStyle name="RowTitles-Detail 2 2 6 4 3 3 2" xfId="29954" xr:uid="{00000000-0005-0000-0000-00000E6D0000}"/>
    <cellStyle name="RowTitles-Detail 2 2 6 4 3 3 2 2" xfId="38731" xr:uid="{00000000-0005-0000-0000-00000F6D0000}"/>
    <cellStyle name="RowTitles-Detail 2 2 6 4 3 4" xfId="8650" xr:uid="{00000000-0005-0000-0000-0000106D0000}"/>
    <cellStyle name="RowTitles-Detail 2 2 6 4 3 4 2" xfId="4878" xr:uid="{00000000-0005-0000-0000-0000116D0000}"/>
    <cellStyle name="RowTitles-Detail 2 2 6 4 3 5" xfId="5335" xr:uid="{00000000-0005-0000-0000-0000126D0000}"/>
    <cellStyle name="RowTitles-Detail 2 2 6 4 4" xfId="9446" xr:uid="{00000000-0005-0000-0000-0000136D0000}"/>
    <cellStyle name="RowTitles-Detail 2 2 6 4 4 2" xfId="20400" xr:uid="{00000000-0005-0000-0000-0000146D0000}"/>
    <cellStyle name="RowTitles-Detail 2 2 6 4 5" xfId="10982" xr:uid="{00000000-0005-0000-0000-0000156D0000}"/>
    <cellStyle name="RowTitles-Detail 2 2 6 4 5 2" xfId="21421" xr:uid="{00000000-0005-0000-0000-0000166D0000}"/>
    <cellStyle name="RowTitles-Detail 2 2 6 4 5 2 2" xfId="33606" xr:uid="{00000000-0005-0000-0000-0000176D0000}"/>
    <cellStyle name="RowTitles-Detail 2 2 6 4 5 3" xfId="30756" xr:uid="{00000000-0005-0000-0000-0000186D0000}"/>
    <cellStyle name="RowTitles-Detail 2 2 6 4 6" xfId="14689" xr:uid="{00000000-0005-0000-0000-0000196D0000}"/>
    <cellStyle name="RowTitles-Detail 2 2 6 4 6 2" xfId="27374" xr:uid="{00000000-0005-0000-0000-00001A6D0000}"/>
    <cellStyle name="RowTitles-Detail 2 2 6 4 6 2 2" xfId="36202" xr:uid="{00000000-0005-0000-0000-00001B6D0000}"/>
    <cellStyle name="RowTitles-Detail 2 2 6 4 7" xfId="5601" xr:uid="{00000000-0005-0000-0000-00001C6D0000}"/>
    <cellStyle name="RowTitles-Detail 2 2 6 4 7 2" xfId="18007" xr:uid="{00000000-0005-0000-0000-00001D6D0000}"/>
    <cellStyle name="RowTitles-Detail 2 2 6 4 8" xfId="20301" xr:uid="{00000000-0005-0000-0000-00001E6D0000}"/>
    <cellStyle name="RowTitles-Detail 2 2 6 5" xfId="1527" xr:uid="{00000000-0005-0000-0000-00001F6D0000}"/>
    <cellStyle name="RowTitles-Detail 2 2 6 5 2" xfId="2917" xr:uid="{00000000-0005-0000-0000-0000206D0000}"/>
    <cellStyle name="RowTitles-Detail 2 2 6 5 2 2" xfId="12558" xr:uid="{00000000-0005-0000-0000-0000216D0000}"/>
    <cellStyle name="RowTitles-Detail 2 2 6 5 2 2 2" xfId="22958" xr:uid="{00000000-0005-0000-0000-0000226D0000}"/>
    <cellStyle name="RowTitles-Detail 2 2 6 5 2 2 2 2" xfId="34495" xr:uid="{00000000-0005-0000-0000-0000236D0000}"/>
    <cellStyle name="RowTitles-Detail 2 2 6 5 2 2 3" xfId="31839" xr:uid="{00000000-0005-0000-0000-0000246D0000}"/>
    <cellStyle name="RowTitles-Detail 2 2 6 5 2 3" xfId="16205" xr:uid="{00000000-0005-0000-0000-0000256D0000}"/>
    <cellStyle name="RowTitles-Detail 2 2 6 5 2 3 2" xfId="28871" xr:uid="{00000000-0005-0000-0000-0000266D0000}"/>
    <cellStyle name="RowTitles-Detail 2 2 6 5 2 3 2 2" xfId="37658" xr:uid="{00000000-0005-0000-0000-0000276D0000}"/>
    <cellStyle name="RowTitles-Detail 2 2 6 5 2 4" xfId="7616" xr:uid="{00000000-0005-0000-0000-0000286D0000}"/>
    <cellStyle name="RowTitles-Detail 2 2 6 5 2 4 2" xfId="26448" xr:uid="{00000000-0005-0000-0000-0000296D0000}"/>
    <cellStyle name="RowTitles-Detail 2 2 6 5 2 5" xfId="19024" xr:uid="{00000000-0005-0000-0000-00002A6D0000}"/>
    <cellStyle name="RowTitles-Detail 2 2 6 5 3" xfId="4305" xr:uid="{00000000-0005-0000-0000-00002B6D0000}"/>
    <cellStyle name="RowTitles-Detail 2 2 6 5 3 2" xfId="13927" xr:uid="{00000000-0005-0000-0000-00002C6D0000}"/>
    <cellStyle name="RowTitles-Detail 2 2 6 5 3 2 2" xfId="24268" xr:uid="{00000000-0005-0000-0000-00002D6D0000}"/>
    <cellStyle name="RowTitles-Detail 2 2 6 5 3 2 2 2" xfId="35461" xr:uid="{00000000-0005-0000-0000-00002E6D0000}"/>
    <cellStyle name="RowTitles-Detail 2 2 6 5 3 2 3" xfId="32902" xr:uid="{00000000-0005-0000-0000-00002F6D0000}"/>
    <cellStyle name="RowTitles-Detail 2 2 6 5 3 3" xfId="17486" xr:uid="{00000000-0005-0000-0000-0000306D0000}"/>
    <cellStyle name="RowTitles-Detail 2 2 6 5 3 3 2" xfId="30152" xr:uid="{00000000-0005-0000-0000-0000316D0000}"/>
    <cellStyle name="RowTitles-Detail 2 2 6 5 3 3 2 2" xfId="38929" xr:uid="{00000000-0005-0000-0000-0000326D0000}"/>
    <cellStyle name="RowTitles-Detail 2 2 6 5 3 4" xfId="9939" xr:uid="{00000000-0005-0000-0000-0000336D0000}"/>
    <cellStyle name="RowTitles-Detail 2 2 6 5 3 4 2" xfId="20797" xr:uid="{00000000-0005-0000-0000-0000346D0000}"/>
    <cellStyle name="RowTitles-Detail 2 2 6 5 3 5" xfId="25139" xr:uid="{00000000-0005-0000-0000-0000356D0000}"/>
    <cellStyle name="RowTitles-Detail 2 2 6 5 4" xfId="11198" xr:uid="{00000000-0005-0000-0000-0000366D0000}"/>
    <cellStyle name="RowTitles-Detail 2 2 6 5 4 2" xfId="21629" xr:uid="{00000000-0005-0000-0000-0000376D0000}"/>
    <cellStyle name="RowTitles-Detail 2 2 6 5 4 2 2" xfId="33746" xr:uid="{00000000-0005-0000-0000-0000386D0000}"/>
    <cellStyle name="RowTitles-Detail 2 2 6 5 4 3" xfId="30917" xr:uid="{00000000-0005-0000-0000-0000396D0000}"/>
    <cellStyle name="RowTitles-Detail 2 2 6 5 5" xfId="14905" xr:uid="{00000000-0005-0000-0000-00003A6D0000}"/>
    <cellStyle name="RowTitles-Detail 2 2 6 5 5 2" xfId="27581" xr:uid="{00000000-0005-0000-0000-00003B6D0000}"/>
    <cellStyle name="RowTitles-Detail 2 2 6 5 5 2 2" xfId="36400" xr:uid="{00000000-0005-0000-0000-00003C6D0000}"/>
    <cellStyle name="RowTitles-Detail 2 2 6 5 6" xfId="6070" xr:uid="{00000000-0005-0000-0000-00003D6D0000}"/>
    <cellStyle name="RowTitles-Detail 2 2 6 5 6 2" xfId="26856" xr:uid="{00000000-0005-0000-0000-00003E6D0000}"/>
    <cellStyle name="RowTitles-Detail 2 2 6 5 7" xfId="17996" xr:uid="{00000000-0005-0000-0000-00003F6D0000}"/>
    <cellStyle name="RowTitles-Detail 2 2 6 6" xfId="1729" xr:uid="{00000000-0005-0000-0000-0000406D0000}"/>
    <cellStyle name="RowTitles-Detail 2 2 6 6 2" xfId="2918" xr:uid="{00000000-0005-0000-0000-0000416D0000}"/>
    <cellStyle name="RowTitles-Detail 2 2 6 6 2 2" xfId="12559" xr:uid="{00000000-0005-0000-0000-0000426D0000}"/>
    <cellStyle name="RowTitles-Detail 2 2 6 6 2 2 2" xfId="22959" xr:uid="{00000000-0005-0000-0000-0000436D0000}"/>
    <cellStyle name="RowTitles-Detail 2 2 6 6 2 2 2 2" xfId="34496" xr:uid="{00000000-0005-0000-0000-0000446D0000}"/>
    <cellStyle name="RowTitles-Detail 2 2 6 6 2 2 3" xfId="31840" xr:uid="{00000000-0005-0000-0000-0000456D0000}"/>
    <cellStyle name="RowTitles-Detail 2 2 6 6 2 3" xfId="16206" xr:uid="{00000000-0005-0000-0000-0000466D0000}"/>
    <cellStyle name="RowTitles-Detail 2 2 6 6 2 3 2" xfId="28872" xr:uid="{00000000-0005-0000-0000-0000476D0000}"/>
    <cellStyle name="RowTitles-Detail 2 2 6 6 2 3 2 2" xfId="37659" xr:uid="{00000000-0005-0000-0000-0000486D0000}"/>
    <cellStyle name="RowTitles-Detail 2 2 6 6 2 4" xfId="7617" xr:uid="{00000000-0005-0000-0000-0000496D0000}"/>
    <cellStyle name="RowTitles-Detail 2 2 6 6 2 4 2" xfId="25589" xr:uid="{00000000-0005-0000-0000-00004A6D0000}"/>
    <cellStyle name="RowTitles-Detail 2 2 6 6 2 5" xfId="19872" xr:uid="{00000000-0005-0000-0000-00004B6D0000}"/>
    <cellStyle name="RowTitles-Detail 2 2 6 6 3" xfId="4507" xr:uid="{00000000-0005-0000-0000-00004C6D0000}"/>
    <cellStyle name="RowTitles-Detail 2 2 6 6 3 2" xfId="14129" xr:uid="{00000000-0005-0000-0000-00004D6D0000}"/>
    <cellStyle name="RowTitles-Detail 2 2 6 6 3 2 2" xfId="24461" xr:uid="{00000000-0005-0000-0000-00004E6D0000}"/>
    <cellStyle name="RowTitles-Detail 2 2 6 6 3 2 2 2" xfId="35592" xr:uid="{00000000-0005-0000-0000-00004F6D0000}"/>
    <cellStyle name="RowTitles-Detail 2 2 6 6 3 2 3" xfId="33054" xr:uid="{00000000-0005-0000-0000-0000506D0000}"/>
    <cellStyle name="RowTitles-Detail 2 2 6 6 3 3" xfId="17673" xr:uid="{00000000-0005-0000-0000-0000516D0000}"/>
    <cellStyle name="RowTitles-Detail 2 2 6 6 3 3 2" xfId="30339" xr:uid="{00000000-0005-0000-0000-0000526D0000}"/>
    <cellStyle name="RowTitles-Detail 2 2 6 6 3 3 2 2" xfId="39116" xr:uid="{00000000-0005-0000-0000-0000536D0000}"/>
    <cellStyle name="RowTitles-Detail 2 2 6 6 3 4" xfId="9940" xr:uid="{00000000-0005-0000-0000-0000546D0000}"/>
    <cellStyle name="RowTitles-Detail 2 2 6 6 3 4 2" xfId="18287" xr:uid="{00000000-0005-0000-0000-0000556D0000}"/>
    <cellStyle name="RowTitles-Detail 2 2 6 6 3 5" xfId="20243" xr:uid="{00000000-0005-0000-0000-0000566D0000}"/>
    <cellStyle name="RowTitles-Detail 2 2 6 6 4" xfId="11400" xr:uid="{00000000-0005-0000-0000-0000576D0000}"/>
    <cellStyle name="RowTitles-Detail 2 2 6 6 4 2" xfId="21825" xr:uid="{00000000-0005-0000-0000-0000586D0000}"/>
    <cellStyle name="RowTitles-Detail 2 2 6 6 4 2 2" xfId="33877" xr:uid="{00000000-0005-0000-0000-0000596D0000}"/>
    <cellStyle name="RowTitles-Detail 2 2 6 6 4 3" xfId="31069" xr:uid="{00000000-0005-0000-0000-00005A6D0000}"/>
    <cellStyle name="RowTitles-Detail 2 2 6 6 5" xfId="15107" xr:uid="{00000000-0005-0000-0000-00005B6D0000}"/>
    <cellStyle name="RowTitles-Detail 2 2 6 6 5 2" xfId="27776" xr:uid="{00000000-0005-0000-0000-00005C6D0000}"/>
    <cellStyle name="RowTitles-Detail 2 2 6 6 5 2 2" xfId="36587" xr:uid="{00000000-0005-0000-0000-00005D6D0000}"/>
    <cellStyle name="RowTitles-Detail 2 2 6 6 6" xfId="6071" xr:uid="{00000000-0005-0000-0000-00005E6D0000}"/>
    <cellStyle name="RowTitles-Detail 2 2 6 6 6 2" xfId="19574" xr:uid="{00000000-0005-0000-0000-00005F6D0000}"/>
    <cellStyle name="RowTitles-Detail 2 2 6 6 7" xfId="19488" xr:uid="{00000000-0005-0000-0000-0000606D0000}"/>
    <cellStyle name="RowTitles-Detail 2 2 6 7" xfId="2913" xr:uid="{00000000-0005-0000-0000-0000616D0000}"/>
    <cellStyle name="RowTitles-Detail 2 2 6 7 2" xfId="12554" xr:uid="{00000000-0005-0000-0000-0000626D0000}"/>
    <cellStyle name="RowTitles-Detail 2 2 6 7 2 2" xfId="22954" xr:uid="{00000000-0005-0000-0000-0000636D0000}"/>
    <cellStyle name="RowTitles-Detail 2 2 6 7 2 2 2" xfId="34491" xr:uid="{00000000-0005-0000-0000-0000646D0000}"/>
    <cellStyle name="RowTitles-Detail 2 2 6 7 2 3" xfId="31835" xr:uid="{00000000-0005-0000-0000-0000656D0000}"/>
    <cellStyle name="RowTitles-Detail 2 2 6 7 3" xfId="16201" xr:uid="{00000000-0005-0000-0000-0000666D0000}"/>
    <cellStyle name="RowTitles-Detail 2 2 6 7 3 2" xfId="28867" xr:uid="{00000000-0005-0000-0000-0000676D0000}"/>
    <cellStyle name="RowTitles-Detail 2 2 6 7 3 2 2" xfId="37654" xr:uid="{00000000-0005-0000-0000-0000686D0000}"/>
    <cellStyle name="RowTitles-Detail 2 2 6 7 4" xfId="6484" xr:uid="{00000000-0005-0000-0000-0000696D0000}"/>
    <cellStyle name="RowTitles-Detail 2 2 6 7 4 2" xfId="20260" xr:uid="{00000000-0005-0000-0000-00006A6D0000}"/>
    <cellStyle name="RowTitles-Detail 2 2 6 7 5" xfId="25724" xr:uid="{00000000-0005-0000-0000-00006B6D0000}"/>
    <cellStyle name="RowTitles-Detail 2 2 6 8" xfId="8868" xr:uid="{00000000-0005-0000-0000-00006C6D0000}"/>
    <cellStyle name="RowTitles-Detail 2 2 6 8 2" xfId="5770" xr:uid="{00000000-0005-0000-0000-00006D6D0000}"/>
    <cellStyle name="RowTitles-Detail 2 2 6 9" xfId="10670" xr:uid="{00000000-0005-0000-0000-00006E6D0000}"/>
    <cellStyle name="RowTitles-Detail 2 2 6 9 2" xfId="26264" xr:uid="{00000000-0005-0000-0000-00006F6D0000}"/>
    <cellStyle name="RowTitles-Detail 2 2 6 9 2 2" xfId="35746" xr:uid="{00000000-0005-0000-0000-0000706D0000}"/>
    <cellStyle name="RowTitles-Detail 2 2 6_STUD aligned by INSTIT" xfId="5054" xr:uid="{00000000-0005-0000-0000-0000716D0000}"/>
    <cellStyle name="RowTitles-Detail 2 2 7" xfId="612" xr:uid="{00000000-0005-0000-0000-0000726D0000}"/>
    <cellStyle name="RowTitles-Detail 2 2 7 2" xfId="2919" xr:uid="{00000000-0005-0000-0000-0000736D0000}"/>
    <cellStyle name="RowTitles-Detail 2 2 7 2 2" xfId="12560" xr:uid="{00000000-0005-0000-0000-0000746D0000}"/>
    <cellStyle name="RowTitles-Detail 2 2 7 2 2 2" xfId="22960" xr:uid="{00000000-0005-0000-0000-0000756D0000}"/>
    <cellStyle name="RowTitles-Detail 2 2 7 2 2 2 2" xfId="34497" xr:uid="{00000000-0005-0000-0000-0000766D0000}"/>
    <cellStyle name="RowTitles-Detail 2 2 7 2 2 3" xfId="31841" xr:uid="{00000000-0005-0000-0000-0000776D0000}"/>
    <cellStyle name="RowTitles-Detail 2 2 7 2 3" xfId="16207" xr:uid="{00000000-0005-0000-0000-0000786D0000}"/>
    <cellStyle name="RowTitles-Detail 2 2 7 2 3 2" xfId="28873" xr:uid="{00000000-0005-0000-0000-0000796D0000}"/>
    <cellStyle name="RowTitles-Detail 2 2 7 2 3 2 2" xfId="37660" xr:uid="{00000000-0005-0000-0000-00007A6D0000}"/>
    <cellStyle name="RowTitles-Detail 2 2 7 2 4" xfId="6621" xr:uid="{00000000-0005-0000-0000-00007B6D0000}"/>
    <cellStyle name="RowTitles-Detail 2 2 7 2 4 2" xfId="24903" xr:uid="{00000000-0005-0000-0000-00007C6D0000}"/>
    <cellStyle name="RowTitles-Detail 2 2 7 2 5" xfId="25769" xr:uid="{00000000-0005-0000-0000-00007D6D0000}"/>
    <cellStyle name="RowTitles-Detail 2 2 7 3" xfId="3425" xr:uid="{00000000-0005-0000-0000-00007E6D0000}"/>
    <cellStyle name="RowTitles-Detail 2 2 7 3 2" xfId="13062" xr:uid="{00000000-0005-0000-0000-00007F6D0000}"/>
    <cellStyle name="RowTitles-Detail 2 2 7 3 2 2" xfId="23430" xr:uid="{00000000-0005-0000-0000-0000806D0000}"/>
    <cellStyle name="RowTitles-Detail 2 2 7 3 2 2 2" xfId="34918" xr:uid="{00000000-0005-0000-0000-0000816D0000}"/>
    <cellStyle name="RowTitles-Detail 2 2 7 3 2 3" xfId="32274" xr:uid="{00000000-0005-0000-0000-0000826D0000}"/>
    <cellStyle name="RowTitles-Detail 2 2 7 3 3" xfId="16673" xr:uid="{00000000-0005-0000-0000-0000836D0000}"/>
    <cellStyle name="RowTitles-Detail 2 2 7 3 3 2" xfId="29339" xr:uid="{00000000-0005-0000-0000-0000846D0000}"/>
    <cellStyle name="RowTitles-Detail 2 2 7 3 3 2 2" xfId="38122" xr:uid="{00000000-0005-0000-0000-0000856D0000}"/>
    <cellStyle name="RowTitles-Detail 2 2 7 3 4" xfId="8124" xr:uid="{00000000-0005-0000-0000-0000866D0000}"/>
    <cellStyle name="RowTitles-Detail 2 2 7 3 4 2" xfId="24770" xr:uid="{00000000-0005-0000-0000-0000876D0000}"/>
    <cellStyle name="RowTitles-Detail 2 2 7 3 5" xfId="17868" xr:uid="{00000000-0005-0000-0000-0000886D0000}"/>
    <cellStyle name="RowTitles-Detail 2 2 7 4" xfId="8760" xr:uid="{00000000-0005-0000-0000-0000896D0000}"/>
    <cellStyle name="RowTitles-Detail 2 2 7 4 2" xfId="19064" xr:uid="{00000000-0005-0000-0000-00008A6D0000}"/>
    <cellStyle name="RowTitles-Detail 2 2 7 5" xfId="10412" xr:uid="{00000000-0005-0000-0000-00008B6D0000}"/>
    <cellStyle name="RowTitles-Detail 2 2 7 5 2" xfId="20921" xr:uid="{00000000-0005-0000-0000-00008C6D0000}"/>
    <cellStyle name="RowTitles-Detail 2 2 7 5 2 2" xfId="33347" xr:uid="{00000000-0005-0000-0000-00008D6D0000}"/>
    <cellStyle name="RowTitles-Detail 2 2 7 5 3" xfId="30452" xr:uid="{00000000-0005-0000-0000-00008E6D0000}"/>
    <cellStyle name="RowTitles-Detail 2 2 7 6" xfId="11822" xr:uid="{00000000-0005-0000-0000-00008F6D0000}"/>
    <cellStyle name="RowTitles-Detail 2 2 7 6 2" xfId="26041" xr:uid="{00000000-0005-0000-0000-0000906D0000}"/>
    <cellStyle name="RowTitles-Detail 2 2 7 6 2 2" xfId="35730" xr:uid="{00000000-0005-0000-0000-0000916D0000}"/>
    <cellStyle name="RowTitles-Detail 2 2 8" xfId="908" xr:uid="{00000000-0005-0000-0000-0000926D0000}"/>
    <cellStyle name="RowTitles-Detail 2 2 8 2" xfId="2920" xr:uid="{00000000-0005-0000-0000-0000936D0000}"/>
    <cellStyle name="RowTitles-Detail 2 2 8 2 2" xfId="12561" xr:uid="{00000000-0005-0000-0000-0000946D0000}"/>
    <cellStyle name="RowTitles-Detail 2 2 8 2 2 2" xfId="22961" xr:uid="{00000000-0005-0000-0000-0000956D0000}"/>
    <cellStyle name="RowTitles-Detail 2 2 8 2 2 2 2" xfId="34498" xr:uid="{00000000-0005-0000-0000-0000966D0000}"/>
    <cellStyle name="RowTitles-Detail 2 2 8 2 2 3" xfId="31842" xr:uid="{00000000-0005-0000-0000-0000976D0000}"/>
    <cellStyle name="RowTitles-Detail 2 2 8 2 3" xfId="16208" xr:uid="{00000000-0005-0000-0000-0000986D0000}"/>
    <cellStyle name="RowTitles-Detail 2 2 8 2 3 2" xfId="28874" xr:uid="{00000000-0005-0000-0000-0000996D0000}"/>
    <cellStyle name="RowTitles-Detail 2 2 8 2 3 2 2" xfId="37661" xr:uid="{00000000-0005-0000-0000-00009A6D0000}"/>
    <cellStyle name="RowTitles-Detail 2 2 8 2 4" xfId="6593" xr:uid="{00000000-0005-0000-0000-00009B6D0000}"/>
    <cellStyle name="RowTitles-Detail 2 2 8 2 4 2" xfId="19615" xr:uid="{00000000-0005-0000-0000-00009C6D0000}"/>
    <cellStyle name="RowTitles-Detail 2 2 8 2 5" xfId="5207" xr:uid="{00000000-0005-0000-0000-00009D6D0000}"/>
    <cellStyle name="RowTitles-Detail 2 2 8 3" xfId="3687" xr:uid="{00000000-0005-0000-0000-00009E6D0000}"/>
    <cellStyle name="RowTitles-Detail 2 2 8 3 2" xfId="13314" xr:uid="{00000000-0005-0000-0000-00009F6D0000}"/>
    <cellStyle name="RowTitles-Detail 2 2 8 3 2 2" xfId="23679" xr:uid="{00000000-0005-0000-0000-0000A06D0000}"/>
    <cellStyle name="RowTitles-Detail 2 2 8 3 2 2 2" xfId="35075" xr:uid="{00000000-0005-0000-0000-0000A16D0000}"/>
    <cellStyle name="RowTitles-Detail 2 2 8 3 2 3" xfId="32454" xr:uid="{00000000-0005-0000-0000-0000A26D0000}"/>
    <cellStyle name="RowTitles-Detail 2 2 8 3 3" xfId="16915" xr:uid="{00000000-0005-0000-0000-0000A36D0000}"/>
    <cellStyle name="RowTitles-Detail 2 2 8 3 3 2" xfId="29581" xr:uid="{00000000-0005-0000-0000-0000A46D0000}"/>
    <cellStyle name="RowTitles-Detail 2 2 8 3 3 2 2" xfId="38360" xr:uid="{00000000-0005-0000-0000-0000A56D0000}"/>
    <cellStyle name="RowTitles-Detail 2 2 8 3 4" xfId="8094" xr:uid="{00000000-0005-0000-0000-0000A66D0000}"/>
    <cellStyle name="RowTitles-Detail 2 2 8 3 4 2" xfId="18688" xr:uid="{00000000-0005-0000-0000-0000A76D0000}"/>
    <cellStyle name="RowTitles-Detail 2 2 8 3 5" xfId="19697" xr:uid="{00000000-0005-0000-0000-0000A86D0000}"/>
    <cellStyle name="RowTitles-Detail 2 2 8 4" xfId="8008" xr:uid="{00000000-0005-0000-0000-0000A96D0000}"/>
    <cellStyle name="RowTitles-Detail 2 2 8 4 2" xfId="26544" xr:uid="{00000000-0005-0000-0000-0000AA6D0000}"/>
    <cellStyle name="RowTitles-Detail 2 2 8 5" xfId="14316" xr:uid="{00000000-0005-0000-0000-0000AB6D0000}"/>
    <cellStyle name="RowTitles-Detail 2 2 8 5 2" xfId="27015" xr:uid="{00000000-0005-0000-0000-0000AC6D0000}"/>
    <cellStyle name="RowTitles-Detail 2 2 8 5 2 2" xfId="35854" xr:uid="{00000000-0005-0000-0000-0000AD6D0000}"/>
    <cellStyle name="RowTitles-Detail 2 2 8 6" xfId="5148" xr:uid="{00000000-0005-0000-0000-0000AE6D0000}"/>
    <cellStyle name="RowTitles-Detail 2 2 8 6 2" xfId="26278" xr:uid="{00000000-0005-0000-0000-0000AF6D0000}"/>
    <cellStyle name="RowTitles-Detail 2 2 8 7" xfId="19875" xr:uid="{00000000-0005-0000-0000-0000B06D0000}"/>
    <cellStyle name="RowTitles-Detail 2 2 9" xfId="984" xr:uid="{00000000-0005-0000-0000-0000B16D0000}"/>
    <cellStyle name="RowTitles-Detail 2 2 9 2" xfId="2921" xr:uid="{00000000-0005-0000-0000-0000B26D0000}"/>
    <cellStyle name="RowTitles-Detail 2 2 9 2 2" xfId="12562" xr:uid="{00000000-0005-0000-0000-0000B36D0000}"/>
    <cellStyle name="RowTitles-Detail 2 2 9 2 2 2" xfId="22962" xr:uid="{00000000-0005-0000-0000-0000B46D0000}"/>
    <cellStyle name="RowTitles-Detail 2 2 9 2 2 2 2" xfId="34499" xr:uid="{00000000-0005-0000-0000-0000B56D0000}"/>
    <cellStyle name="RowTitles-Detail 2 2 9 2 2 3" xfId="31843" xr:uid="{00000000-0005-0000-0000-0000B66D0000}"/>
    <cellStyle name="RowTitles-Detail 2 2 9 2 3" xfId="16209" xr:uid="{00000000-0005-0000-0000-0000B76D0000}"/>
    <cellStyle name="RowTitles-Detail 2 2 9 2 3 2" xfId="28875" xr:uid="{00000000-0005-0000-0000-0000B86D0000}"/>
    <cellStyle name="RowTitles-Detail 2 2 9 2 3 2 2" xfId="37662" xr:uid="{00000000-0005-0000-0000-0000B96D0000}"/>
    <cellStyle name="RowTitles-Detail 2 2 9 2 4" xfId="6659" xr:uid="{00000000-0005-0000-0000-0000BA6D0000}"/>
    <cellStyle name="RowTitles-Detail 2 2 9 2 4 2" xfId="18994" xr:uid="{00000000-0005-0000-0000-0000BB6D0000}"/>
    <cellStyle name="RowTitles-Detail 2 2 9 2 5" xfId="26792" xr:uid="{00000000-0005-0000-0000-0000BC6D0000}"/>
    <cellStyle name="RowTitles-Detail 2 2 9 3" xfId="3762" xr:uid="{00000000-0005-0000-0000-0000BD6D0000}"/>
    <cellStyle name="RowTitles-Detail 2 2 9 3 2" xfId="13389" xr:uid="{00000000-0005-0000-0000-0000BE6D0000}"/>
    <cellStyle name="RowTitles-Detail 2 2 9 3 2 2" xfId="23754" xr:uid="{00000000-0005-0000-0000-0000BF6D0000}"/>
    <cellStyle name="RowTitles-Detail 2 2 9 3 2 2 2" xfId="35118" xr:uid="{00000000-0005-0000-0000-0000C06D0000}"/>
    <cellStyle name="RowTitles-Detail 2 2 9 3 2 3" xfId="32504" xr:uid="{00000000-0005-0000-0000-0000C16D0000}"/>
    <cellStyle name="RowTitles-Detail 2 2 9 3 3" xfId="16988" xr:uid="{00000000-0005-0000-0000-0000C26D0000}"/>
    <cellStyle name="RowTitles-Detail 2 2 9 3 3 2" xfId="29654" xr:uid="{00000000-0005-0000-0000-0000C36D0000}"/>
    <cellStyle name="RowTitles-Detail 2 2 9 3 3 2 2" xfId="38433" xr:uid="{00000000-0005-0000-0000-0000C46D0000}"/>
    <cellStyle name="RowTitles-Detail 2 2 9 3 4" xfId="8166" xr:uid="{00000000-0005-0000-0000-0000C56D0000}"/>
    <cellStyle name="RowTitles-Detail 2 2 9 3 4 2" xfId="25449" xr:uid="{00000000-0005-0000-0000-0000C66D0000}"/>
    <cellStyle name="RowTitles-Detail 2 2 9 3 5" xfId="17822" xr:uid="{00000000-0005-0000-0000-0000C76D0000}"/>
    <cellStyle name="RowTitles-Detail 2 2 9 4" xfId="8731" xr:uid="{00000000-0005-0000-0000-0000C86D0000}"/>
    <cellStyle name="RowTitles-Detail 2 2 9 4 2" xfId="26416" xr:uid="{00000000-0005-0000-0000-0000C96D0000}"/>
    <cellStyle name="RowTitles-Detail 2 2 9 5" xfId="10716" xr:uid="{00000000-0005-0000-0000-0000CA6D0000}"/>
    <cellStyle name="RowTitles-Detail 2 2 9 5 2" xfId="21191" xr:uid="{00000000-0005-0000-0000-0000CB6D0000}"/>
    <cellStyle name="RowTitles-Detail 2 2 9 5 2 2" xfId="33472" xr:uid="{00000000-0005-0000-0000-0000CC6D0000}"/>
    <cellStyle name="RowTitles-Detail 2 2 9 5 3" xfId="30594" xr:uid="{00000000-0005-0000-0000-0000CD6D0000}"/>
    <cellStyle name="RowTitles-Detail 2 2 9 6" xfId="14391" xr:uid="{00000000-0005-0000-0000-0000CE6D0000}"/>
    <cellStyle name="RowTitles-Detail 2 2 9 6 2" xfId="27088" xr:uid="{00000000-0005-0000-0000-0000CF6D0000}"/>
    <cellStyle name="RowTitles-Detail 2 2 9 6 2 2" xfId="35927" xr:uid="{00000000-0005-0000-0000-0000D06D0000}"/>
    <cellStyle name="RowTitles-Detail 2 2 9 7" xfId="5202" xr:uid="{00000000-0005-0000-0000-0000D16D0000}"/>
    <cellStyle name="RowTitles-Detail 2 2 9 7 2" xfId="22251" xr:uid="{00000000-0005-0000-0000-0000D26D0000}"/>
    <cellStyle name="RowTitles-Detail 2 2 9 8" xfId="26317" xr:uid="{00000000-0005-0000-0000-0000D36D0000}"/>
    <cellStyle name="RowTitles-Detail 2 2_STUD aligned by INSTIT" xfId="5039" xr:uid="{00000000-0005-0000-0000-0000D46D0000}"/>
    <cellStyle name="RowTitles-Detail 2 3" xfId="254" xr:uid="{00000000-0005-0000-0000-0000D56D0000}"/>
    <cellStyle name="RowTitles-Detail 2 3 10" xfId="655" xr:uid="{00000000-0005-0000-0000-0000D66D0000}"/>
    <cellStyle name="RowTitles-Detail 2 3 10 2" xfId="2923" xr:uid="{00000000-0005-0000-0000-0000D76D0000}"/>
    <cellStyle name="RowTitles-Detail 2 3 10 2 2" xfId="12564" xr:uid="{00000000-0005-0000-0000-0000D86D0000}"/>
    <cellStyle name="RowTitles-Detail 2 3 10 2 2 2" xfId="22964" xr:uid="{00000000-0005-0000-0000-0000D96D0000}"/>
    <cellStyle name="RowTitles-Detail 2 3 10 2 2 2 2" xfId="34501" xr:uid="{00000000-0005-0000-0000-0000DA6D0000}"/>
    <cellStyle name="RowTitles-Detail 2 3 10 2 2 3" xfId="31845" xr:uid="{00000000-0005-0000-0000-0000DB6D0000}"/>
    <cellStyle name="RowTitles-Detail 2 3 10 2 3" xfId="16211" xr:uid="{00000000-0005-0000-0000-0000DC6D0000}"/>
    <cellStyle name="RowTitles-Detail 2 3 10 2 3 2" xfId="28877" xr:uid="{00000000-0005-0000-0000-0000DD6D0000}"/>
    <cellStyle name="RowTitles-Detail 2 3 10 2 3 2 2" xfId="37664" xr:uid="{00000000-0005-0000-0000-0000DE6D0000}"/>
    <cellStyle name="RowTitles-Detail 2 3 10 2 4" xfId="7618" xr:uid="{00000000-0005-0000-0000-0000DF6D0000}"/>
    <cellStyle name="RowTitles-Detail 2 3 10 2 4 2" xfId="19253" xr:uid="{00000000-0005-0000-0000-0000E06D0000}"/>
    <cellStyle name="RowTitles-Detail 2 3 10 2 5" xfId="25186" xr:uid="{00000000-0005-0000-0000-0000E16D0000}"/>
    <cellStyle name="RowTitles-Detail 2 3 10 3" xfId="3462" xr:uid="{00000000-0005-0000-0000-0000E26D0000}"/>
    <cellStyle name="RowTitles-Detail 2 3 10 3 2" xfId="13096" xr:uid="{00000000-0005-0000-0000-0000E36D0000}"/>
    <cellStyle name="RowTitles-Detail 2 3 10 3 2 2" xfId="23464" xr:uid="{00000000-0005-0000-0000-0000E46D0000}"/>
    <cellStyle name="RowTitles-Detail 2 3 10 3 2 2 2" xfId="34933" xr:uid="{00000000-0005-0000-0000-0000E56D0000}"/>
    <cellStyle name="RowTitles-Detail 2 3 10 3 2 3" xfId="32290" xr:uid="{00000000-0005-0000-0000-0000E66D0000}"/>
    <cellStyle name="RowTitles-Detail 2 3 10 3 3" xfId="16705" xr:uid="{00000000-0005-0000-0000-0000E76D0000}"/>
    <cellStyle name="RowTitles-Detail 2 3 10 3 3 2" xfId="29371" xr:uid="{00000000-0005-0000-0000-0000E86D0000}"/>
    <cellStyle name="RowTitles-Detail 2 3 10 3 3 2 2" xfId="38154" xr:uid="{00000000-0005-0000-0000-0000E96D0000}"/>
    <cellStyle name="RowTitles-Detail 2 3 10 3 4" xfId="9941" xr:uid="{00000000-0005-0000-0000-0000EA6D0000}"/>
    <cellStyle name="RowTitles-Detail 2 3 10 3 4 2" xfId="19730" xr:uid="{00000000-0005-0000-0000-0000EB6D0000}"/>
    <cellStyle name="RowTitles-Detail 2 3 10 3 5" xfId="26100" xr:uid="{00000000-0005-0000-0000-0000EC6D0000}"/>
    <cellStyle name="RowTitles-Detail 2 3 10 4" xfId="10448" xr:uid="{00000000-0005-0000-0000-0000ED6D0000}"/>
    <cellStyle name="RowTitles-Detail 2 3 10 4 2" xfId="20953" xr:uid="{00000000-0005-0000-0000-0000EE6D0000}"/>
    <cellStyle name="RowTitles-Detail 2 3 10 4 2 2" xfId="33360" xr:uid="{00000000-0005-0000-0000-0000EF6D0000}"/>
    <cellStyle name="RowTitles-Detail 2 3 10 4 3" xfId="30466" xr:uid="{00000000-0005-0000-0000-0000F06D0000}"/>
    <cellStyle name="RowTitles-Detail 2 3 10 5" xfId="10263" xr:uid="{00000000-0005-0000-0000-0000F16D0000}"/>
    <cellStyle name="RowTitles-Detail 2 3 10 5 2" xfId="26338" xr:uid="{00000000-0005-0000-0000-0000F26D0000}"/>
    <cellStyle name="RowTitles-Detail 2 3 10 5 2 2" xfId="35749" xr:uid="{00000000-0005-0000-0000-0000F36D0000}"/>
    <cellStyle name="RowTitles-Detail 2 3 10 6" xfId="6072" xr:uid="{00000000-0005-0000-0000-0000F46D0000}"/>
    <cellStyle name="RowTitles-Detail 2 3 10 6 2" xfId="25233" xr:uid="{00000000-0005-0000-0000-0000F56D0000}"/>
    <cellStyle name="RowTitles-Detail 2 3 10 7" xfId="19912" xr:uid="{00000000-0005-0000-0000-0000F66D0000}"/>
    <cellStyle name="RowTitles-Detail 2 3 11" xfId="1206" xr:uid="{00000000-0005-0000-0000-0000F76D0000}"/>
    <cellStyle name="RowTitles-Detail 2 3 11 2" xfId="2924" xr:uid="{00000000-0005-0000-0000-0000F86D0000}"/>
    <cellStyle name="RowTitles-Detail 2 3 11 2 2" xfId="12565" xr:uid="{00000000-0005-0000-0000-0000F96D0000}"/>
    <cellStyle name="RowTitles-Detail 2 3 11 2 2 2" xfId="22965" xr:uid="{00000000-0005-0000-0000-0000FA6D0000}"/>
    <cellStyle name="RowTitles-Detail 2 3 11 2 2 2 2" xfId="34502" xr:uid="{00000000-0005-0000-0000-0000FB6D0000}"/>
    <cellStyle name="RowTitles-Detail 2 3 11 2 2 3" xfId="31846" xr:uid="{00000000-0005-0000-0000-0000FC6D0000}"/>
    <cellStyle name="RowTitles-Detail 2 3 11 2 3" xfId="16212" xr:uid="{00000000-0005-0000-0000-0000FD6D0000}"/>
    <cellStyle name="RowTitles-Detail 2 3 11 2 3 2" xfId="28878" xr:uid="{00000000-0005-0000-0000-0000FE6D0000}"/>
    <cellStyle name="RowTitles-Detail 2 3 11 2 3 2 2" xfId="37665" xr:uid="{00000000-0005-0000-0000-0000FF6D0000}"/>
    <cellStyle name="RowTitles-Detail 2 3 11 2 4" xfId="7619" xr:uid="{00000000-0005-0000-0000-0000006E0000}"/>
    <cellStyle name="RowTitles-Detail 2 3 11 2 4 2" xfId="18252" xr:uid="{00000000-0005-0000-0000-0000016E0000}"/>
    <cellStyle name="RowTitles-Detail 2 3 11 2 5" xfId="26409" xr:uid="{00000000-0005-0000-0000-0000026E0000}"/>
    <cellStyle name="RowTitles-Detail 2 3 11 3" xfId="3984" xr:uid="{00000000-0005-0000-0000-0000036E0000}"/>
    <cellStyle name="RowTitles-Detail 2 3 11 3 2" xfId="13606" xr:uid="{00000000-0005-0000-0000-0000046E0000}"/>
    <cellStyle name="RowTitles-Detail 2 3 11 3 2 2" xfId="23963" xr:uid="{00000000-0005-0000-0000-0000056E0000}"/>
    <cellStyle name="RowTitles-Detail 2 3 11 3 2 2 2" xfId="35256" xr:uid="{00000000-0005-0000-0000-0000066E0000}"/>
    <cellStyle name="RowTitles-Detail 2 3 11 3 2 3" xfId="32666" xr:uid="{00000000-0005-0000-0000-0000076E0000}"/>
    <cellStyle name="RowTitles-Detail 2 3 11 3 3" xfId="17190" xr:uid="{00000000-0005-0000-0000-0000086E0000}"/>
    <cellStyle name="RowTitles-Detail 2 3 11 3 3 2" xfId="29856" xr:uid="{00000000-0005-0000-0000-0000096E0000}"/>
    <cellStyle name="RowTitles-Detail 2 3 11 3 3 2 2" xfId="38633" xr:uid="{00000000-0005-0000-0000-00000A6E0000}"/>
    <cellStyle name="RowTitles-Detail 2 3 11 3 4" xfId="9942" xr:uid="{00000000-0005-0000-0000-00000B6E0000}"/>
    <cellStyle name="RowTitles-Detail 2 3 11 3 4 2" xfId="27467" xr:uid="{00000000-0005-0000-0000-00000C6E0000}"/>
    <cellStyle name="RowTitles-Detail 2 3 11 3 5" xfId="25572" xr:uid="{00000000-0005-0000-0000-00000D6E0000}"/>
    <cellStyle name="RowTitles-Detail 2 3 11 4" xfId="10877" xr:uid="{00000000-0005-0000-0000-00000E6E0000}"/>
    <cellStyle name="RowTitles-Detail 2 3 11 4 2" xfId="21322" xr:uid="{00000000-0005-0000-0000-00000F6E0000}"/>
    <cellStyle name="RowTitles-Detail 2 3 11 4 2 2" xfId="33541" xr:uid="{00000000-0005-0000-0000-0000106E0000}"/>
    <cellStyle name="RowTitles-Detail 2 3 11 4 3" xfId="30681" xr:uid="{00000000-0005-0000-0000-0000116E0000}"/>
    <cellStyle name="RowTitles-Detail 2 3 11 5" xfId="14584" xr:uid="{00000000-0005-0000-0000-0000126E0000}"/>
    <cellStyle name="RowTitles-Detail 2 3 11 5 2" xfId="27273" xr:uid="{00000000-0005-0000-0000-0000136E0000}"/>
    <cellStyle name="RowTitles-Detail 2 3 11 5 2 2" xfId="36104" xr:uid="{00000000-0005-0000-0000-0000146E0000}"/>
    <cellStyle name="RowTitles-Detail 2 3 11 6" xfId="6073" xr:uid="{00000000-0005-0000-0000-0000156E0000}"/>
    <cellStyle name="RowTitles-Detail 2 3 11 6 2" xfId="19207" xr:uid="{00000000-0005-0000-0000-0000166E0000}"/>
    <cellStyle name="RowTitles-Detail 2 3 11 7" xfId="25068" xr:uid="{00000000-0005-0000-0000-0000176E0000}"/>
    <cellStyle name="RowTitles-Detail 2 3 12" xfId="2922" xr:uid="{00000000-0005-0000-0000-0000186E0000}"/>
    <cellStyle name="RowTitles-Detail 2 3 12 2" xfId="12563" xr:uid="{00000000-0005-0000-0000-0000196E0000}"/>
    <cellStyle name="RowTitles-Detail 2 3 12 2 2" xfId="22963" xr:uid="{00000000-0005-0000-0000-00001A6E0000}"/>
    <cellStyle name="RowTitles-Detail 2 3 12 2 2 2" xfId="34500" xr:uid="{00000000-0005-0000-0000-00001B6E0000}"/>
    <cellStyle name="RowTitles-Detail 2 3 12 2 3" xfId="31844" xr:uid="{00000000-0005-0000-0000-00001C6E0000}"/>
    <cellStyle name="RowTitles-Detail 2 3 12 3" xfId="16210" xr:uid="{00000000-0005-0000-0000-00001D6E0000}"/>
    <cellStyle name="RowTitles-Detail 2 3 12 3 2" xfId="28876" xr:uid="{00000000-0005-0000-0000-00001E6E0000}"/>
    <cellStyle name="RowTitles-Detail 2 3 12 3 2 2" xfId="37663" xr:uid="{00000000-0005-0000-0000-00001F6E0000}"/>
    <cellStyle name="RowTitles-Detail 2 3 12 4" xfId="6335" xr:uid="{00000000-0005-0000-0000-0000206E0000}"/>
    <cellStyle name="RowTitles-Detail 2 3 12 4 2" xfId="18338" xr:uid="{00000000-0005-0000-0000-0000216E0000}"/>
    <cellStyle name="RowTitles-Detail 2 3 12 5" xfId="19114" xr:uid="{00000000-0005-0000-0000-0000226E0000}"/>
    <cellStyle name="RowTitles-Detail 2 3 13" xfId="7808" xr:uid="{00000000-0005-0000-0000-0000236E0000}"/>
    <cellStyle name="RowTitles-Detail 2 3 13 2" xfId="19356" xr:uid="{00000000-0005-0000-0000-0000246E0000}"/>
    <cellStyle name="RowTitles-Detail 2 3 13 2 2" xfId="33234" xr:uid="{00000000-0005-0000-0000-0000256E0000}"/>
    <cellStyle name="RowTitles-Detail 2 3 14" xfId="8948" xr:uid="{00000000-0005-0000-0000-0000266E0000}"/>
    <cellStyle name="RowTitles-Detail 2 3 14 2" xfId="24984" xr:uid="{00000000-0005-0000-0000-0000276E0000}"/>
    <cellStyle name="RowTitles-Detail 2 3 15" xfId="10830" xr:uid="{00000000-0005-0000-0000-0000286E0000}"/>
    <cellStyle name="RowTitles-Detail 2 3 15 2" xfId="5763" xr:uid="{00000000-0005-0000-0000-0000296E0000}"/>
    <cellStyle name="RowTitles-Detail 2 3 15 2 2" xfId="26631" xr:uid="{00000000-0005-0000-0000-00002A6E0000}"/>
    <cellStyle name="RowTitles-Detail 2 3 2" xfId="280" xr:uid="{00000000-0005-0000-0000-00002B6E0000}"/>
    <cellStyle name="RowTitles-Detail 2 3 2 10" xfId="1188" xr:uid="{00000000-0005-0000-0000-00002C6E0000}"/>
    <cellStyle name="RowTitles-Detail 2 3 2 10 2" xfId="2926" xr:uid="{00000000-0005-0000-0000-00002D6E0000}"/>
    <cellStyle name="RowTitles-Detail 2 3 2 10 2 2" xfId="12567" xr:uid="{00000000-0005-0000-0000-00002E6E0000}"/>
    <cellStyle name="RowTitles-Detail 2 3 2 10 2 2 2" xfId="22967" xr:uid="{00000000-0005-0000-0000-00002F6E0000}"/>
    <cellStyle name="RowTitles-Detail 2 3 2 10 2 2 2 2" xfId="34504" xr:uid="{00000000-0005-0000-0000-0000306E0000}"/>
    <cellStyle name="RowTitles-Detail 2 3 2 10 2 2 3" xfId="31848" xr:uid="{00000000-0005-0000-0000-0000316E0000}"/>
    <cellStyle name="RowTitles-Detail 2 3 2 10 2 3" xfId="16214" xr:uid="{00000000-0005-0000-0000-0000326E0000}"/>
    <cellStyle name="RowTitles-Detail 2 3 2 10 2 3 2" xfId="28880" xr:uid="{00000000-0005-0000-0000-0000336E0000}"/>
    <cellStyle name="RowTitles-Detail 2 3 2 10 2 3 2 2" xfId="37667" xr:uid="{00000000-0005-0000-0000-0000346E0000}"/>
    <cellStyle name="RowTitles-Detail 2 3 2 10 2 4" xfId="7620" xr:uid="{00000000-0005-0000-0000-0000356E0000}"/>
    <cellStyle name="RowTitles-Detail 2 3 2 10 2 4 2" xfId="7192" xr:uid="{00000000-0005-0000-0000-0000366E0000}"/>
    <cellStyle name="RowTitles-Detail 2 3 2 10 2 5" xfId="18515" xr:uid="{00000000-0005-0000-0000-0000376E0000}"/>
    <cellStyle name="RowTitles-Detail 2 3 2 10 3" xfId="3966" xr:uid="{00000000-0005-0000-0000-0000386E0000}"/>
    <cellStyle name="RowTitles-Detail 2 3 2 10 3 2" xfId="13588" xr:uid="{00000000-0005-0000-0000-0000396E0000}"/>
    <cellStyle name="RowTitles-Detail 2 3 2 10 3 2 2" xfId="23945" xr:uid="{00000000-0005-0000-0000-00003A6E0000}"/>
    <cellStyle name="RowTitles-Detail 2 3 2 10 3 2 2 2" xfId="35244" xr:uid="{00000000-0005-0000-0000-00003B6E0000}"/>
    <cellStyle name="RowTitles-Detail 2 3 2 10 3 2 3" xfId="32652" xr:uid="{00000000-0005-0000-0000-00003C6E0000}"/>
    <cellStyle name="RowTitles-Detail 2 3 2 10 3 3" xfId="17173" xr:uid="{00000000-0005-0000-0000-00003D6E0000}"/>
    <cellStyle name="RowTitles-Detail 2 3 2 10 3 3 2" xfId="29839" xr:uid="{00000000-0005-0000-0000-00003E6E0000}"/>
    <cellStyle name="RowTitles-Detail 2 3 2 10 3 3 2 2" xfId="38616" xr:uid="{00000000-0005-0000-0000-00003F6E0000}"/>
    <cellStyle name="RowTitles-Detail 2 3 2 10 3 4" xfId="9943" xr:uid="{00000000-0005-0000-0000-0000406E0000}"/>
    <cellStyle name="RowTitles-Detail 2 3 2 10 3 4 2" xfId="19968" xr:uid="{00000000-0005-0000-0000-0000416E0000}"/>
    <cellStyle name="RowTitles-Detail 2 3 2 10 3 5" xfId="25746" xr:uid="{00000000-0005-0000-0000-0000426E0000}"/>
    <cellStyle name="RowTitles-Detail 2 3 2 10 4" xfId="10859" xr:uid="{00000000-0005-0000-0000-0000436E0000}"/>
    <cellStyle name="RowTitles-Detail 2 3 2 10 4 2" xfId="21304" xr:uid="{00000000-0005-0000-0000-0000446E0000}"/>
    <cellStyle name="RowTitles-Detail 2 3 2 10 4 2 2" xfId="33529" xr:uid="{00000000-0005-0000-0000-0000456E0000}"/>
    <cellStyle name="RowTitles-Detail 2 3 2 10 4 3" xfId="30667" xr:uid="{00000000-0005-0000-0000-0000466E0000}"/>
    <cellStyle name="RowTitles-Detail 2 3 2 10 5" xfId="14566" xr:uid="{00000000-0005-0000-0000-0000476E0000}"/>
    <cellStyle name="RowTitles-Detail 2 3 2 10 5 2" xfId="27255" xr:uid="{00000000-0005-0000-0000-0000486E0000}"/>
    <cellStyle name="RowTitles-Detail 2 3 2 10 5 2 2" xfId="36087" xr:uid="{00000000-0005-0000-0000-0000496E0000}"/>
    <cellStyle name="RowTitles-Detail 2 3 2 10 6" xfId="6074" xr:uid="{00000000-0005-0000-0000-00004A6E0000}"/>
    <cellStyle name="RowTitles-Detail 2 3 2 10 6 2" xfId="26277" xr:uid="{00000000-0005-0000-0000-00004B6E0000}"/>
    <cellStyle name="RowTitles-Detail 2 3 2 10 7" xfId="5197" xr:uid="{00000000-0005-0000-0000-00004C6E0000}"/>
    <cellStyle name="RowTitles-Detail 2 3 2 11" xfId="2925" xr:uid="{00000000-0005-0000-0000-00004D6E0000}"/>
    <cellStyle name="RowTitles-Detail 2 3 2 11 2" xfId="12566" xr:uid="{00000000-0005-0000-0000-00004E6E0000}"/>
    <cellStyle name="RowTitles-Detail 2 3 2 11 2 2" xfId="22966" xr:uid="{00000000-0005-0000-0000-00004F6E0000}"/>
    <cellStyle name="RowTitles-Detail 2 3 2 11 2 2 2" xfId="34503" xr:uid="{00000000-0005-0000-0000-0000506E0000}"/>
    <cellStyle name="RowTitles-Detail 2 3 2 11 2 3" xfId="31847" xr:uid="{00000000-0005-0000-0000-0000516E0000}"/>
    <cellStyle name="RowTitles-Detail 2 3 2 11 3" xfId="16213" xr:uid="{00000000-0005-0000-0000-0000526E0000}"/>
    <cellStyle name="RowTitles-Detail 2 3 2 11 3 2" xfId="28879" xr:uid="{00000000-0005-0000-0000-0000536E0000}"/>
    <cellStyle name="RowTitles-Detail 2 3 2 11 3 2 2" xfId="37666" xr:uid="{00000000-0005-0000-0000-0000546E0000}"/>
    <cellStyle name="RowTitles-Detail 2 3 2 11 4" xfId="6336" xr:uid="{00000000-0005-0000-0000-0000556E0000}"/>
    <cellStyle name="RowTitles-Detail 2 3 2 11 4 2" xfId="19432" xr:uid="{00000000-0005-0000-0000-0000566E0000}"/>
    <cellStyle name="RowTitles-Detail 2 3 2 11 5" xfId="20669" xr:uid="{00000000-0005-0000-0000-0000576E0000}"/>
    <cellStyle name="RowTitles-Detail 2 3 2 12" xfId="8947" xr:uid="{00000000-0005-0000-0000-0000586E0000}"/>
    <cellStyle name="RowTitles-Detail 2 3 2 12 2" xfId="19065" xr:uid="{00000000-0005-0000-0000-0000596E0000}"/>
    <cellStyle name="RowTitles-Detail 2 3 2 13" xfId="10528" xr:uid="{00000000-0005-0000-0000-00005A6E0000}"/>
    <cellStyle name="RowTitles-Detail 2 3 2 13 2" xfId="17867" xr:uid="{00000000-0005-0000-0000-00005B6E0000}"/>
    <cellStyle name="RowTitles-Detail 2 3 2 13 2 2" xfId="33157" xr:uid="{00000000-0005-0000-0000-00005C6E0000}"/>
    <cellStyle name="RowTitles-Detail 2 3 2 2" xfId="345" xr:uid="{00000000-0005-0000-0000-00005D6E0000}"/>
    <cellStyle name="RowTitles-Detail 2 3 2 2 10" xfId="2927" xr:uid="{00000000-0005-0000-0000-00005E6E0000}"/>
    <cellStyle name="RowTitles-Detail 2 3 2 2 10 2" xfId="12568" xr:uid="{00000000-0005-0000-0000-00005F6E0000}"/>
    <cellStyle name="RowTitles-Detail 2 3 2 2 10 2 2" xfId="22968" xr:uid="{00000000-0005-0000-0000-0000606E0000}"/>
    <cellStyle name="RowTitles-Detail 2 3 2 2 10 2 2 2" xfId="34505" xr:uid="{00000000-0005-0000-0000-0000616E0000}"/>
    <cellStyle name="RowTitles-Detail 2 3 2 2 10 2 3" xfId="31849" xr:uid="{00000000-0005-0000-0000-0000626E0000}"/>
    <cellStyle name="RowTitles-Detail 2 3 2 2 10 3" xfId="16215" xr:uid="{00000000-0005-0000-0000-0000636E0000}"/>
    <cellStyle name="RowTitles-Detail 2 3 2 2 10 3 2" xfId="28881" xr:uid="{00000000-0005-0000-0000-0000646E0000}"/>
    <cellStyle name="RowTitles-Detail 2 3 2 2 10 3 2 2" xfId="37668" xr:uid="{00000000-0005-0000-0000-0000656E0000}"/>
    <cellStyle name="RowTitles-Detail 2 3 2 2 10 4" xfId="6337" xr:uid="{00000000-0005-0000-0000-0000666E0000}"/>
    <cellStyle name="RowTitles-Detail 2 3 2 2 10 4 2" xfId="26769" xr:uid="{00000000-0005-0000-0000-0000676E0000}"/>
    <cellStyle name="RowTitles-Detail 2 3 2 2 10 5" xfId="24958" xr:uid="{00000000-0005-0000-0000-0000686E0000}"/>
    <cellStyle name="RowTitles-Detail 2 3 2 2 11" xfId="8006" xr:uid="{00000000-0005-0000-0000-0000696E0000}"/>
    <cellStyle name="RowTitles-Detail 2 3 2 2 11 2" xfId="5397" xr:uid="{00000000-0005-0000-0000-00006A6E0000}"/>
    <cellStyle name="RowTitles-Detail 2 3 2 2 12" xfId="10262" xr:uid="{00000000-0005-0000-0000-00006B6E0000}"/>
    <cellStyle name="RowTitles-Detail 2 3 2 2 12 2" xfId="24785" xr:uid="{00000000-0005-0000-0000-00006C6E0000}"/>
    <cellStyle name="RowTitles-Detail 2 3 2 2 12 2 2" xfId="35665" xr:uid="{00000000-0005-0000-0000-00006D6E0000}"/>
    <cellStyle name="RowTitles-Detail 2 3 2 2 2" xfId="439" xr:uid="{00000000-0005-0000-0000-00006E6E0000}"/>
    <cellStyle name="RowTitles-Detail 2 3 2 2 2 2" xfId="795" xr:uid="{00000000-0005-0000-0000-00006F6E0000}"/>
    <cellStyle name="RowTitles-Detail 2 3 2 2 2 2 2" xfId="2929" xr:uid="{00000000-0005-0000-0000-0000706E0000}"/>
    <cellStyle name="RowTitles-Detail 2 3 2 2 2 2 2 2" xfId="12570" xr:uid="{00000000-0005-0000-0000-0000716E0000}"/>
    <cellStyle name="RowTitles-Detail 2 3 2 2 2 2 2 2 2" xfId="22970" xr:uid="{00000000-0005-0000-0000-0000726E0000}"/>
    <cellStyle name="RowTitles-Detail 2 3 2 2 2 2 2 2 2 2" xfId="34507" xr:uid="{00000000-0005-0000-0000-0000736E0000}"/>
    <cellStyle name="RowTitles-Detail 2 3 2 2 2 2 2 2 3" xfId="31851" xr:uid="{00000000-0005-0000-0000-0000746E0000}"/>
    <cellStyle name="RowTitles-Detail 2 3 2 2 2 2 2 3" xfId="16217" xr:uid="{00000000-0005-0000-0000-0000756E0000}"/>
    <cellStyle name="RowTitles-Detail 2 3 2 2 2 2 2 3 2" xfId="28883" xr:uid="{00000000-0005-0000-0000-0000766E0000}"/>
    <cellStyle name="RowTitles-Detail 2 3 2 2 2 2 2 3 2 2" xfId="37670" xr:uid="{00000000-0005-0000-0000-0000776E0000}"/>
    <cellStyle name="RowTitles-Detail 2 3 2 2 2 2 2 4" xfId="6918" xr:uid="{00000000-0005-0000-0000-0000786E0000}"/>
    <cellStyle name="RowTitles-Detail 2 3 2 2 2 2 2 4 2" xfId="17881" xr:uid="{00000000-0005-0000-0000-0000796E0000}"/>
    <cellStyle name="RowTitles-Detail 2 3 2 2 2 2 2 5" xfId="20063" xr:uid="{00000000-0005-0000-0000-00007A6E0000}"/>
    <cellStyle name="RowTitles-Detail 2 3 2 2 2 2 3" xfId="3576" xr:uid="{00000000-0005-0000-0000-00007B6E0000}"/>
    <cellStyle name="RowTitles-Detail 2 3 2 2 2 2 3 2" xfId="13207" xr:uid="{00000000-0005-0000-0000-00007C6E0000}"/>
    <cellStyle name="RowTitles-Detail 2 3 2 2 2 2 3 2 2" xfId="23574" xr:uid="{00000000-0005-0000-0000-00007D6E0000}"/>
    <cellStyle name="RowTitles-Detail 2 3 2 2 2 2 3 2 2 2" xfId="35004" xr:uid="{00000000-0005-0000-0000-00007E6E0000}"/>
    <cellStyle name="RowTitles-Detail 2 3 2 2 2 2 3 2 3" xfId="32372" xr:uid="{00000000-0005-0000-0000-00007F6E0000}"/>
    <cellStyle name="RowTitles-Detail 2 3 2 2 2 2 3 3" xfId="16816" xr:uid="{00000000-0005-0000-0000-0000806E0000}"/>
    <cellStyle name="RowTitles-Detail 2 3 2 2 2 2 3 3 2" xfId="29482" xr:uid="{00000000-0005-0000-0000-0000816E0000}"/>
    <cellStyle name="RowTitles-Detail 2 3 2 2 2 2 3 3 2 2" xfId="38262" xr:uid="{00000000-0005-0000-0000-0000826E0000}"/>
    <cellStyle name="RowTitles-Detail 2 3 2 2 2 2 3 4" xfId="8425" xr:uid="{00000000-0005-0000-0000-0000836E0000}"/>
    <cellStyle name="RowTitles-Detail 2 3 2 2 2 2 3 4 2" xfId="20450" xr:uid="{00000000-0005-0000-0000-0000846E0000}"/>
    <cellStyle name="RowTitles-Detail 2 3 2 2 2 2 3 5" xfId="18787" xr:uid="{00000000-0005-0000-0000-0000856E0000}"/>
    <cellStyle name="RowTitles-Detail 2 3 2 2 2 2 4" xfId="9219" xr:uid="{00000000-0005-0000-0000-0000866E0000}"/>
    <cellStyle name="RowTitles-Detail 2 3 2 2 2 2 4 2" xfId="17855" xr:uid="{00000000-0005-0000-0000-0000876E0000}"/>
    <cellStyle name="RowTitles-Detail 2 3 2 2 2 2 5" xfId="10172" xr:uid="{00000000-0005-0000-0000-0000886E0000}"/>
    <cellStyle name="RowTitles-Detail 2 3 2 2 2 2 5 2" xfId="25364" xr:uid="{00000000-0005-0000-0000-0000896E0000}"/>
    <cellStyle name="RowTitles-Detail 2 3 2 2 2 2 5 2 2" xfId="35715" xr:uid="{00000000-0005-0000-0000-00008A6E0000}"/>
    <cellStyle name="RowTitles-Detail 2 3 2 2 2 3" xfId="1074" xr:uid="{00000000-0005-0000-0000-00008B6E0000}"/>
    <cellStyle name="RowTitles-Detail 2 3 2 2 2 3 2" xfId="2930" xr:uid="{00000000-0005-0000-0000-00008C6E0000}"/>
    <cellStyle name="RowTitles-Detail 2 3 2 2 2 3 2 2" xfId="12571" xr:uid="{00000000-0005-0000-0000-00008D6E0000}"/>
    <cellStyle name="RowTitles-Detail 2 3 2 2 2 3 2 2 2" xfId="22971" xr:uid="{00000000-0005-0000-0000-00008E6E0000}"/>
    <cellStyle name="RowTitles-Detail 2 3 2 2 2 3 2 2 2 2" xfId="34508" xr:uid="{00000000-0005-0000-0000-00008F6E0000}"/>
    <cellStyle name="RowTitles-Detail 2 3 2 2 2 3 2 2 3" xfId="31852" xr:uid="{00000000-0005-0000-0000-0000906E0000}"/>
    <cellStyle name="RowTitles-Detail 2 3 2 2 2 3 2 3" xfId="16218" xr:uid="{00000000-0005-0000-0000-0000916E0000}"/>
    <cellStyle name="RowTitles-Detail 2 3 2 2 2 3 2 3 2" xfId="28884" xr:uid="{00000000-0005-0000-0000-0000926E0000}"/>
    <cellStyle name="RowTitles-Detail 2 3 2 2 2 3 2 3 2 2" xfId="37671" xr:uid="{00000000-0005-0000-0000-0000936E0000}"/>
    <cellStyle name="RowTitles-Detail 2 3 2 2 2 3 2 4" xfId="7138" xr:uid="{00000000-0005-0000-0000-0000946E0000}"/>
    <cellStyle name="RowTitles-Detail 2 3 2 2 2 3 2 4 2" xfId="18878" xr:uid="{00000000-0005-0000-0000-0000956E0000}"/>
    <cellStyle name="RowTitles-Detail 2 3 2 2 2 3 2 5" xfId="20417" xr:uid="{00000000-0005-0000-0000-0000966E0000}"/>
    <cellStyle name="RowTitles-Detail 2 3 2 2 2 3 3" xfId="3852" xr:uid="{00000000-0005-0000-0000-0000976E0000}"/>
    <cellStyle name="RowTitles-Detail 2 3 2 2 2 3 3 2" xfId="13478" xr:uid="{00000000-0005-0000-0000-0000986E0000}"/>
    <cellStyle name="RowTitles-Detail 2 3 2 2 2 3 3 2 2" xfId="23839" xr:uid="{00000000-0005-0000-0000-0000996E0000}"/>
    <cellStyle name="RowTitles-Detail 2 3 2 2 2 3 3 2 2 2" xfId="35169" xr:uid="{00000000-0005-0000-0000-00009A6E0000}"/>
    <cellStyle name="RowTitles-Detail 2 3 2 2 2 3 3 2 3" xfId="32565" xr:uid="{00000000-0005-0000-0000-00009B6E0000}"/>
    <cellStyle name="RowTitles-Detail 2 3 2 2 2 3 3 3" xfId="17071" xr:uid="{00000000-0005-0000-0000-00009C6E0000}"/>
    <cellStyle name="RowTitles-Detail 2 3 2 2 2 3 3 3 2" xfId="29737" xr:uid="{00000000-0005-0000-0000-00009D6E0000}"/>
    <cellStyle name="RowTitles-Detail 2 3 2 2 2 3 3 3 2 2" xfId="38515" xr:uid="{00000000-0005-0000-0000-00009E6E0000}"/>
    <cellStyle name="RowTitles-Detail 2 3 2 2 2 3 3 4" xfId="8646" xr:uid="{00000000-0005-0000-0000-00009F6E0000}"/>
    <cellStyle name="RowTitles-Detail 2 3 2 2 2 3 3 4 2" xfId="24617" xr:uid="{00000000-0005-0000-0000-0000A06E0000}"/>
    <cellStyle name="RowTitles-Detail 2 3 2 2 2 3 3 5" xfId="26661" xr:uid="{00000000-0005-0000-0000-0000A16E0000}"/>
    <cellStyle name="RowTitles-Detail 2 3 2 2 2 3 4" xfId="9442" xr:uid="{00000000-0005-0000-0000-0000A26E0000}"/>
    <cellStyle name="RowTitles-Detail 2 3 2 2 2 3 4 2" xfId="4675" xr:uid="{00000000-0005-0000-0000-0000A36E0000}"/>
    <cellStyle name="RowTitles-Detail 2 3 2 2 2 3 5" xfId="10790" xr:uid="{00000000-0005-0000-0000-0000A46E0000}"/>
    <cellStyle name="RowTitles-Detail 2 3 2 2 2 3 5 2" xfId="21254" xr:uid="{00000000-0005-0000-0000-0000A56E0000}"/>
    <cellStyle name="RowTitles-Detail 2 3 2 2 2 3 5 2 2" xfId="33510" xr:uid="{00000000-0005-0000-0000-0000A66E0000}"/>
    <cellStyle name="RowTitles-Detail 2 3 2 2 2 3 5 3" xfId="30644" xr:uid="{00000000-0005-0000-0000-0000A76E0000}"/>
    <cellStyle name="RowTitles-Detail 2 3 2 2 2 3 6" xfId="14475" xr:uid="{00000000-0005-0000-0000-0000A86E0000}"/>
    <cellStyle name="RowTitles-Detail 2 3 2 2 2 3 6 2" xfId="27168" xr:uid="{00000000-0005-0000-0000-0000A96E0000}"/>
    <cellStyle name="RowTitles-Detail 2 3 2 2 2 3 6 2 2" xfId="36004" xr:uid="{00000000-0005-0000-0000-0000AA6E0000}"/>
    <cellStyle name="RowTitles-Detail 2 3 2 2 2 3 7" xfId="5597" xr:uid="{00000000-0005-0000-0000-0000AB6E0000}"/>
    <cellStyle name="RowTitles-Detail 2 3 2 2 2 3 7 2" xfId="26280" xr:uid="{00000000-0005-0000-0000-0000AC6E0000}"/>
    <cellStyle name="RowTitles-Detail 2 3 2 2 2 3 8" xfId="25587" xr:uid="{00000000-0005-0000-0000-0000AD6E0000}"/>
    <cellStyle name="RowTitles-Detail 2 3 2 2 2 4" xfId="1307" xr:uid="{00000000-0005-0000-0000-0000AE6E0000}"/>
    <cellStyle name="RowTitles-Detail 2 3 2 2 2 4 2" xfId="2931" xr:uid="{00000000-0005-0000-0000-0000AF6E0000}"/>
    <cellStyle name="RowTitles-Detail 2 3 2 2 2 4 2 2" xfId="12572" xr:uid="{00000000-0005-0000-0000-0000B06E0000}"/>
    <cellStyle name="RowTitles-Detail 2 3 2 2 2 4 2 2 2" xfId="22972" xr:uid="{00000000-0005-0000-0000-0000B16E0000}"/>
    <cellStyle name="RowTitles-Detail 2 3 2 2 2 4 2 2 2 2" xfId="34509" xr:uid="{00000000-0005-0000-0000-0000B26E0000}"/>
    <cellStyle name="RowTitles-Detail 2 3 2 2 2 4 2 2 3" xfId="31853" xr:uid="{00000000-0005-0000-0000-0000B36E0000}"/>
    <cellStyle name="RowTitles-Detail 2 3 2 2 2 4 2 3" xfId="16219" xr:uid="{00000000-0005-0000-0000-0000B46E0000}"/>
    <cellStyle name="RowTitles-Detail 2 3 2 2 2 4 2 3 2" xfId="28885" xr:uid="{00000000-0005-0000-0000-0000B56E0000}"/>
    <cellStyle name="RowTitles-Detail 2 3 2 2 2 4 2 3 2 2" xfId="37672" xr:uid="{00000000-0005-0000-0000-0000B66E0000}"/>
    <cellStyle name="RowTitles-Detail 2 3 2 2 2 4 2 4" xfId="7621" xr:uid="{00000000-0005-0000-0000-0000B76E0000}"/>
    <cellStyle name="RowTitles-Detail 2 3 2 2 2 4 2 4 2" xfId="24821" xr:uid="{00000000-0005-0000-0000-0000B86E0000}"/>
    <cellStyle name="RowTitles-Detail 2 3 2 2 2 4 2 5" xfId="20109" xr:uid="{00000000-0005-0000-0000-0000B96E0000}"/>
    <cellStyle name="RowTitles-Detail 2 3 2 2 2 4 3" xfId="4085" xr:uid="{00000000-0005-0000-0000-0000BA6E0000}"/>
    <cellStyle name="RowTitles-Detail 2 3 2 2 2 4 3 2" xfId="13707" xr:uid="{00000000-0005-0000-0000-0000BB6E0000}"/>
    <cellStyle name="RowTitles-Detail 2 3 2 2 2 4 3 2 2" xfId="24059" xr:uid="{00000000-0005-0000-0000-0000BC6E0000}"/>
    <cellStyle name="RowTitles-Detail 2 3 2 2 2 4 3 2 2 2" xfId="35318" xr:uid="{00000000-0005-0000-0000-0000BD6E0000}"/>
    <cellStyle name="RowTitles-Detail 2 3 2 2 2 4 3 2 3" xfId="32737" xr:uid="{00000000-0005-0000-0000-0000BE6E0000}"/>
    <cellStyle name="RowTitles-Detail 2 3 2 2 2 4 3 3" xfId="17284" xr:uid="{00000000-0005-0000-0000-0000BF6E0000}"/>
    <cellStyle name="RowTitles-Detail 2 3 2 2 2 4 3 3 2" xfId="29950" xr:uid="{00000000-0005-0000-0000-0000C06E0000}"/>
    <cellStyle name="RowTitles-Detail 2 3 2 2 2 4 3 3 2 2" xfId="38727" xr:uid="{00000000-0005-0000-0000-0000C16E0000}"/>
    <cellStyle name="RowTitles-Detail 2 3 2 2 2 4 3 4" xfId="9944" xr:uid="{00000000-0005-0000-0000-0000C26E0000}"/>
    <cellStyle name="RowTitles-Detail 2 3 2 2 2 4 3 4 2" xfId="18536" xr:uid="{00000000-0005-0000-0000-0000C36E0000}"/>
    <cellStyle name="RowTitles-Detail 2 3 2 2 2 4 3 5" xfId="4664" xr:uid="{00000000-0005-0000-0000-0000C46E0000}"/>
    <cellStyle name="RowTitles-Detail 2 3 2 2 2 4 4" xfId="10978" xr:uid="{00000000-0005-0000-0000-0000C56E0000}"/>
    <cellStyle name="RowTitles-Detail 2 3 2 2 2 4 4 2" xfId="21417" xr:uid="{00000000-0005-0000-0000-0000C66E0000}"/>
    <cellStyle name="RowTitles-Detail 2 3 2 2 2 4 4 2 2" xfId="33603" xr:uid="{00000000-0005-0000-0000-0000C76E0000}"/>
    <cellStyle name="RowTitles-Detail 2 3 2 2 2 4 4 3" xfId="30752" xr:uid="{00000000-0005-0000-0000-0000C86E0000}"/>
    <cellStyle name="RowTitles-Detail 2 3 2 2 2 4 5" xfId="14685" xr:uid="{00000000-0005-0000-0000-0000C96E0000}"/>
    <cellStyle name="RowTitles-Detail 2 3 2 2 2 4 5 2" xfId="27370" xr:uid="{00000000-0005-0000-0000-0000CA6E0000}"/>
    <cellStyle name="RowTitles-Detail 2 3 2 2 2 4 5 2 2" xfId="36198" xr:uid="{00000000-0005-0000-0000-0000CB6E0000}"/>
    <cellStyle name="RowTitles-Detail 2 3 2 2 2 4 6" xfId="6075" xr:uid="{00000000-0005-0000-0000-0000CC6E0000}"/>
    <cellStyle name="RowTitles-Detail 2 3 2 2 2 4 6 2" xfId="20969" xr:uid="{00000000-0005-0000-0000-0000CD6E0000}"/>
    <cellStyle name="RowTitles-Detail 2 3 2 2 2 4 7" xfId="20900" xr:uid="{00000000-0005-0000-0000-0000CE6E0000}"/>
    <cellStyle name="RowTitles-Detail 2 3 2 2 2 5" xfId="1523" xr:uid="{00000000-0005-0000-0000-0000CF6E0000}"/>
    <cellStyle name="RowTitles-Detail 2 3 2 2 2 5 2" xfId="2932" xr:uid="{00000000-0005-0000-0000-0000D06E0000}"/>
    <cellStyle name="RowTitles-Detail 2 3 2 2 2 5 2 2" xfId="12573" xr:uid="{00000000-0005-0000-0000-0000D16E0000}"/>
    <cellStyle name="RowTitles-Detail 2 3 2 2 2 5 2 2 2" xfId="22973" xr:uid="{00000000-0005-0000-0000-0000D26E0000}"/>
    <cellStyle name="RowTitles-Detail 2 3 2 2 2 5 2 2 2 2" xfId="34510" xr:uid="{00000000-0005-0000-0000-0000D36E0000}"/>
    <cellStyle name="RowTitles-Detail 2 3 2 2 2 5 2 2 3" xfId="31854" xr:uid="{00000000-0005-0000-0000-0000D46E0000}"/>
    <cellStyle name="RowTitles-Detail 2 3 2 2 2 5 2 3" xfId="16220" xr:uid="{00000000-0005-0000-0000-0000D56E0000}"/>
    <cellStyle name="RowTitles-Detail 2 3 2 2 2 5 2 3 2" xfId="28886" xr:uid="{00000000-0005-0000-0000-0000D66E0000}"/>
    <cellStyle name="RowTitles-Detail 2 3 2 2 2 5 2 3 2 2" xfId="37673" xr:uid="{00000000-0005-0000-0000-0000D76E0000}"/>
    <cellStyle name="RowTitles-Detail 2 3 2 2 2 5 2 4" xfId="7622" xr:uid="{00000000-0005-0000-0000-0000D86E0000}"/>
    <cellStyle name="RowTitles-Detail 2 3 2 2 2 5 2 4 2" xfId="25070" xr:uid="{00000000-0005-0000-0000-0000D96E0000}"/>
    <cellStyle name="RowTitles-Detail 2 3 2 2 2 5 2 5" xfId="17783" xr:uid="{00000000-0005-0000-0000-0000DA6E0000}"/>
    <cellStyle name="RowTitles-Detail 2 3 2 2 2 5 3" xfId="4301" xr:uid="{00000000-0005-0000-0000-0000DB6E0000}"/>
    <cellStyle name="RowTitles-Detail 2 3 2 2 2 5 3 2" xfId="13923" xr:uid="{00000000-0005-0000-0000-0000DC6E0000}"/>
    <cellStyle name="RowTitles-Detail 2 3 2 2 2 5 3 2 2" xfId="24264" xr:uid="{00000000-0005-0000-0000-0000DD6E0000}"/>
    <cellStyle name="RowTitles-Detail 2 3 2 2 2 5 3 2 2 2" xfId="35458" xr:uid="{00000000-0005-0000-0000-0000DE6E0000}"/>
    <cellStyle name="RowTitles-Detail 2 3 2 2 2 5 3 2 3" xfId="32898" xr:uid="{00000000-0005-0000-0000-0000DF6E0000}"/>
    <cellStyle name="RowTitles-Detail 2 3 2 2 2 5 3 3" xfId="17482" xr:uid="{00000000-0005-0000-0000-0000E06E0000}"/>
    <cellStyle name="RowTitles-Detail 2 3 2 2 2 5 3 3 2" xfId="30148" xr:uid="{00000000-0005-0000-0000-0000E16E0000}"/>
    <cellStyle name="RowTitles-Detail 2 3 2 2 2 5 3 3 2 2" xfId="38925" xr:uid="{00000000-0005-0000-0000-0000E26E0000}"/>
    <cellStyle name="RowTitles-Detail 2 3 2 2 2 5 3 4" xfId="9945" xr:uid="{00000000-0005-0000-0000-0000E36E0000}"/>
    <cellStyle name="RowTitles-Detail 2 3 2 2 2 5 3 4 2" xfId="26668" xr:uid="{00000000-0005-0000-0000-0000E46E0000}"/>
    <cellStyle name="RowTitles-Detail 2 3 2 2 2 5 3 5" xfId="24615" xr:uid="{00000000-0005-0000-0000-0000E56E0000}"/>
    <cellStyle name="RowTitles-Detail 2 3 2 2 2 5 4" xfId="11194" xr:uid="{00000000-0005-0000-0000-0000E66E0000}"/>
    <cellStyle name="RowTitles-Detail 2 3 2 2 2 5 4 2" xfId="21625" xr:uid="{00000000-0005-0000-0000-0000E76E0000}"/>
    <cellStyle name="RowTitles-Detail 2 3 2 2 2 5 4 2 2" xfId="33743" xr:uid="{00000000-0005-0000-0000-0000E86E0000}"/>
    <cellStyle name="RowTitles-Detail 2 3 2 2 2 5 4 3" xfId="30913" xr:uid="{00000000-0005-0000-0000-0000E96E0000}"/>
    <cellStyle name="RowTitles-Detail 2 3 2 2 2 5 5" xfId="14901" xr:uid="{00000000-0005-0000-0000-0000EA6E0000}"/>
    <cellStyle name="RowTitles-Detail 2 3 2 2 2 5 5 2" xfId="27577" xr:uid="{00000000-0005-0000-0000-0000EB6E0000}"/>
    <cellStyle name="RowTitles-Detail 2 3 2 2 2 5 5 2 2" xfId="36396" xr:uid="{00000000-0005-0000-0000-0000EC6E0000}"/>
    <cellStyle name="RowTitles-Detail 2 3 2 2 2 5 6" xfId="6076" xr:uid="{00000000-0005-0000-0000-0000ED6E0000}"/>
    <cellStyle name="RowTitles-Detail 2 3 2 2 2 5 6 2" xfId="26727" xr:uid="{00000000-0005-0000-0000-0000EE6E0000}"/>
    <cellStyle name="RowTitles-Detail 2 3 2 2 2 5 7" xfId="24357" xr:uid="{00000000-0005-0000-0000-0000EF6E0000}"/>
    <cellStyle name="RowTitles-Detail 2 3 2 2 2 6" xfId="1725" xr:uid="{00000000-0005-0000-0000-0000F06E0000}"/>
    <cellStyle name="RowTitles-Detail 2 3 2 2 2 6 2" xfId="2933" xr:uid="{00000000-0005-0000-0000-0000F16E0000}"/>
    <cellStyle name="RowTitles-Detail 2 3 2 2 2 6 2 2" xfId="12574" xr:uid="{00000000-0005-0000-0000-0000F26E0000}"/>
    <cellStyle name="RowTitles-Detail 2 3 2 2 2 6 2 2 2" xfId="22974" xr:uid="{00000000-0005-0000-0000-0000F36E0000}"/>
    <cellStyle name="RowTitles-Detail 2 3 2 2 2 6 2 2 2 2" xfId="34511" xr:uid="{00000000-0005-0000-0000-0000F46E0000}"/>
    <cellStyle name="RowTitles-Detail 2 3 2 2 2 6 2 2 3" xfId="31855" xr:uid="{00000000-0005-0000-0000-0000F56E0000}"/>
    <cellStyle name="RowTitles-Detail 2 3 2 2 2 6 2 3" xfId="16221" xr:uid="{00000000-0005-0000-0000-0000F66E0000}"/>
    <cellStyle name="RowTitles-Detail 2 3 2 2 2 6 2 3 2" xfId="28887" xr:uid="{00000000-0005-0000-0000-0000F76E0000}"/>
    <cellStyle name="RowTitles-Detail 2 3 2 2 2 6 2 3 2 2" xfId="37674" xr:uid="{00000000-0005-0000-0000-0000F86E0000}"/>
    <cellStyle name="RowTitles-Detail 2 3 2 2 2 6 2 4" xfId="7623" xr:uid="{00000000-0005-0000-0000-0000F96E0000}"/>
    <cellStyle name="RowTitles-Detail 2 3 2 2 2 6 2 4 2" xfId="26005" xr:uid="{00000000-0005-0000-0000-0000FA6E0000}"/>
    <cellStyle name="RowTitles-Detail 2 3 2 2 2 6 2 5" xfId="20538" xr:uid="{00000000-0005-0000-0000-0000FB6E0000}"/>
    <cellStyle name="RowTitles-Detail 2 3 2 2 2 6 3" xfId="4503" xr:uid="{00000000-0005-0000-0000-0000FC6E0000}"/>
    <cellStyle name="RowTitles-Detail 2 3 2 2 2 6 3 2" xfId="14125" xr:uid="{00000000-0005-0000-0000-0000FD6E0000}"/>
    <cellStyle name="RowTitles-Detail 2 3 2 2 2 6 3 2 2" xfId="24457" xr:uid="{00000000-0005-0000-0000-0000FE6E0000}"/>
    <cellStyle name="RowTitles-Detail 2 3 2 2 2 6 3 2 2 2" xfId="35589" xr:uid="{00000000-0005-0000-0000-0000FF6E0000}"/>
    <cellStyle name="RowTitles-Detail 2 3 2 2 2 6 3 2 3" xfId="33050" xr:uid="{00000000-0005-0000-0000-0000006F0000}"/>
    <cellStyle name="RowTitles-Detail 2 3 2 2 2 6 3 3" xfId="17669" xr:uid="{00000000-0005-0000-0000-0000016F0000}"/>
    <cellStyle name="RowTitles-Detail 2 3 2 2 2 6 3 3 2" xfId="30335" xr:uid="{00000000-0005-0000-0000-0000026F0000}"/>
    <cellStyle name="RowTitles-Detail 2 3 2 2 2 6 3 3 2 2" xfId="39112" xr:uid="{00000000-0005-0000-0000-0000036F0000}"/>
    <cellStyle name="RowTitles-Detail 2 3 2 2 2 6 3 4" xfId="9946" xr:uid="{00000000-0005-0000-0000-0000046F0000}"/>
    <cellStyle name="RowTitles-Detail 2 3 2 2 2 6 3 4 2" xfId="26000" xr:uid="{00000000-0005-0000-0000-0000056F0000}"/>
    <cellStyle name="RowTitles-Detail 2 3 2 2 2 6 3 5" xfId="20056" xr:uid="{00000000-0005-0000-0000-0000066F0000}"/>
    <cellStyle name="RowTitles-Detail 2 3 2 2 2 6 4" xfId="11396" xr:uid="{00000000-0005-0000-0000-0000076F0000}"/>
    <cellStyle name="RowTitles-Detail 2 3 2 2 2 6 4 2" xfId="21821" xr:uid="{00000000-0005-0000-0000-0000086F0000}"/>
    <cellStyle name="RowTitles-Detail 2 3 2 2 2 6 4 2 2" xfId="33874" xr:uid="{00000000-0005-0000-0000-0000096F0000}"/>
    <cellStyle name="RowTitles-Detail 2 3 2 2 2 6 4 3" xfId="31065" xr:uid="{00000000-0005-0000-0000-00000A6F0000}"/>
    <cellStyle name="RowTitles-Detail 2 3 2 2 2 6 5" xfId="15103" xr:uid="{00000000-0005-0000-0000-00000B6F0000}"/>
    <cellStyle name="RowTitles-Detail 2 3 2 2 2 6 5 2" xfId="27772" xr:uid="{00000000-0005-0000-0000-00000C6F0000}"/>
    <cellStyle name="RowTitles-Detail 2 3 2 2 2 6 5 2 2" xfId="36583" xr:uid="{00000000-0005-0000-0000-00000D6F0000}"/>
    <cellStyle name="RowTitles-Detail 2 3 2 2 2 6 6" xfId="6077" xr:uid="{00000000-0005-0000-0000-00000E6F0000}"/>
    <cellStyle name="RowTitles-Detail 2 3 2 2 2 6 6 2" xfId="26024" xr:uid="{00000000-0005-0000-0000-00000F6F0000}"/>
    <cellStyle name="RowTitles-Detail 2 3 2 2 2 6 7" xfId="20183" xr:uid="{00000000-0005-0000-0000-0000106F0000}"/>
    <cellStyle name="RowTitles-Detail 2 3 2 2 2 7" xfId="2928" xr:uid="{00000000-0005-0000-0000-0000116F0000}"/>
    <cellStyle name="RowTitles-Detail 2 3 2 2 2 7 2" xfId="12569" xr:uid="{00000000-0005-0000-0000-0000126F0000}"/>
    <cellStyle name="RowTitles-Detail 2 3 2 2 2 7 2 2" xfId="22969" xr:uid="{00000000-0005-0000-0000-0000136F0000}"/>
    <cellStyle name="RowTitles-Detail 2 3 2 2 2 7 2 2 2" xfId="34506" xr:uid="{00000000-0005-0000-0000-0000146F0000}"/>
    <cellStyle name="RowTitles-Detail 2 3 2 2 2 7 2 3" xfId="31850" xr:uid="{00000000-0005-0000-0000-0000156F0000}"/>
    <cellStyle name="RowTitles-Detail 2 3 2 2 2 7 3" xfId="16216" xr:uid="{00000000-0005-0000-0000-0000166F0000}"/>
    <cellStyle name="RowTitles-Detail 2 3 2 2 2 7 3 2" xfId="28882" xr:uid="{00000000-0005-0000-0000-0000176F0000}"/>
    <cellStyle name="RowTitles-Detail 2 3 2 2 2 7 3 2 2" xfId="37669" xr:uid="{00000000-0005-0000-0000-0000186F0000}"/>
    <cellStyle name="RowTitles-Detail 2 3 2 2 2 7 4" xfId="6480" xr:uid="{00000000-0005-0000-0000-0000196F0000}"/>
    <cellStyle name="RowTitles-Detail 2 3 2 2 2 7 4 2" xfId="25834" xr:uid="{00000000-0005-0000-0000-00001A6F0000}"/>
    <cellStyle name="RowTitles-Detail 2 3 2 2 2 7 5" xfId="6710" xr:uid="{00000000-0005-0000-0000-00001B6F0000}"/>
    <cellStyle name="RowTitles-Detail 2 3 2 2 2 8" xfId="8871" xr:uid="{00000000-0005-0000-0000-00001C6F0000}"/>
    <cellStyle name="RowTitles-Detail 2 3 2 2 2 8 2" xfId="19543" xr:uid="{00000000-0005-0000-0000-00001D6F0000}"/>
    <cellStyle name="RowTitles-Detail 2 3 2 2 2 9" xfId="10322" xr:uid="{00000000-0005-0000-0000-00001E6F0000}"/>
    <cellStyle name="RowTitles-Detail 2 3 2 2 2 9 2" xfId="20496" xr:uid="{00000000-0005-0000-0000-00001F6F0000}"/>
    <cellStyle name="RowTitles-Detail 2 3 2 2 2 9 2 2" xfId="33306" xr:uid="{00000000-0005-0000-0000-0000206F0000}"/>
    <cellStyle name="RowTitles-Detail 2 3 2 2 2_STUD aligned by INSTIT" xfId="5058" xr:uid="{00000000-0005-0000-0000-0000216F0000}"/>
    <cellStyle name="RowTitles-Detail 2 3 2 2 3" xfId="502" xr:uid="{00000000-0005-0000-0000-0000226F0000}"/>
    <cellStyle name="RowTitles-Detail 2 3 2 2 3 2" xfId="858" xr:uid="{00000000-0005-0000-0000-0000236F0000}"/>
    <cellStyle name="RowTitles-Detail 2 3 2 2 3 2 2" xfId="2935" xr:uid="{00000000-0005-0000-0000-0000246F0000}"/>
    <cellStyle name="RowTitles-Detail 2 3 2 2 3 2 2 2" xfId="12576" xr:uid="{00000000-0005-0000-0000-0000256F0000}"/>
    <cellStyle name="RowTitles-Detail 2 3 2 2 3 2 2 2 2" xfId="22976" xr:uid="{00000000-0005-0000-0000-0000266F0000}"/>
    <cellStyle name="RowTitles-Detail 2 3 2 2 3 2 2 2 2 2" xfId="34513" xr:uid="{00000000-0005-0000-0000-0000276F0000}"/>
    <cellStyle name="RowTitles-Detail 2 3 2 2 3 2 2 2 3" xfId="31857" xr:uid="{00000000-0005-0000-0000-0000286F0000}"/>
    <cellStyle name="RowTitles-Detail 2 3 2 2 3 2 2 3" xfId="16223" xr:uid="{00000000-0005-0000-0000-0000296F0000}"/>
    <cellStyle name="RowTitles-Detail 2 3 2 2 3 2 2 3 2" xfId="28889" xr:uid="{00000000-0005-0000-0000-00002A6F0000}"/>
    <cellStyle name="RowTitles-Detail 2 3 2 2 3 2 2 3 2 2" xfId="37676" xr:uid="{00000000-0005-0000-0000-00002B6F0000}"/>
    <cellStyle name="RowTitles-Detail 2 3 2 2 3 2 2 4" xfId="6800" xr:uid="{00000000-0005-0000-0000-00002C6F0000}"/>
    <cellStyle name="RowTitles-Detail 2 3 2 2 3 2 2 4 2" xfId="19508" xr:uid="{00000000-0005-0000-0000-00002D6F0000}"/>
    <cellStyle name="RowTitles-Detail 2 3 2 2 3 2 2 5" xfId="20189" xr:uid="{00000000-0005-0000-0000-00002E6F0000}"/>
    <cellStyle name="RowTitles-Detail 2 3 2 2 3 2 3" xfId="3639" xr:uid="{00000000-0005-0000-0000-00002F6F0000}"/>
    <cellStyle name="RowTitles-Detail 2 3 2 2 3 2 3 2" xfId="13266" xr:uid="{00000000-0005-0000-0000-0000306F0000}"/>
    <cellStyle name="RowTitles-Detail 2 3 2 2 3 2 3 2 2" xfId="23632" xr:uid="{00000000-0005-0000-0000-0000316F0000}"/>
    <cellStyle name="RowTitles-Detail 2 3 2 2 3 2 3 2 2 2" xfId="35040" xr:uid="{00000000-0005-0000-0000-0000326F0000}"/>
    <cellStyle name="RowTitles-Detail 2 3 2 2 3 2 3 2 3" xfId="32414" xr:uid="{00000000-0005-0000-0000-0000336F0000}"/>
    <cellStyle name="RowTitles-Detail 2 3 2 2 3 2 3 3" xfId="16872" xr:uid="{00000000-0005-0000-0000-0000346F0000}"/>
    <cellStyle name="RowTitles-Detail 2 3 2 2 3 2 3 3 2" xfId="29538" xr:uid="{00000000-0005-0000-0000-0000356F0000}"/>
    <cellStyle name="RowTitles-Detail 2 3 2 2 3 2 3 3 2 2" xfId="38317" xr:uid="{00000000-0005-0000-0000-0000366F0000}"/>
    <cellStyle name="RowTitles-Detail 2 3 2 2 3 2 3 4" xfId="8306" xr:uid="{00000000-0005-0000-0000-0000376F0000}"/>
    <cellStyle name="RowTitles-Detail 2 3 2 2 3 2 3 4 2" xfId="26067" xr:uid="{00000000-0005-0000-0000-0000386F0000}"/>
    <cellStyle name="RowTitles-Detail 2 3 2 2 3 2 3 5" xfId="20628" xr:uid="{00000000-0005-0000-0000-0000396F0000}"/>
    <cellStyle name="RowTitles-Detail 2 3 2 2 3 2 4" xfId="9099" xr:uid="{00000000-0005-0000-0000-00003A6F0000}"/>
    <cellStyle name="RowTitles-Detail 2 3 2 2 3 2 4 2" xfId="25049" xr:uid="{00000000-0005-0000-0000-00003B6F0000}"/>
    <cellStyle name="RowTitles-Detail 2 3 2 2 3 2 5" xfId="10610" xr:uid="{00000000-0005-0000-0000-00003C6F0000}"/>
    <cellStyle name="RowTitles-Detail 2 3 2 2 3 2 5 2" xfId="21093" xr:uid="{00000000-0005-0000-0000-00003D6F0000}"/>
    <cellStyle name="RowTitles-Detail 2 3 2 2 3 2 5 2 2" xfId="33427" xr:uid="{00000000-0005-0000-0000-00003E6F0000}"/>
    <cellStyle name="RowTitles-Detail 2 3 2 2 3 2 5 3" xfId="30543" xr:uid="{00000000-0005-0000-0000-00003F6F0000}"/>
    <cellStyle name="RowTitles-Detail 2 3 2 2 3 2 6" xfId="14272" xr:uid="{00000000-0005-0000-0000-0000406F0000}"/>
    <cellStyle name="RowTitles-Detail 2 3 2 2 3 2 6 2" xfId="26973" xr:uid="{00000000-0005-0000-0000-0000416F0000}"/>
    <cellStyle name="RowTitles-Detail 2 3 2 2 3 2 6 2 2" xfId="35815" xr:uid="{00000000-0005-0000-0000-0000426F0000}"/>
    <cellStyle name="RowTitles-Detail 2 3 2 2 3 2 7" xfId="5328" xr:uid="{00000000-0005-0000-0000-0000436F0000}"/>
    <cellStyle name="RowTitles-Detail 2 3 2 2 3 2 7 2" xfId="25408" xr:uid="{00000000-0005-0000-0000-0000446F0000}"/>
    <cellStyle name="RowTitles-Detail 2 3 2 2 3 2 8" xfId="24696" xr:uid="{00000000-0005-0000-0000-0000456F0000}"/>
    <cellStyle name="RowTitles-Detail 2 3 2 2 3 3" xfId="1137" xr:uid="{00000000-0005-0000-0000-0000466F0000}"/>
    <cellStyle name="RowTitles-Detail 2 3 2 2 3 3 2" xfId="2936" xr:uid="{00000000-0005-0000-0000-0000476F0000}"/>
    <cellStyle name="RowTitles-Detail 2 3 2 2 3 3 2 2" xfId="12577" xr:uid="{00000000-0005-0000-0000-0000486F0000}"/>
    <cellStyle name="RowTitles-Detail 2 3 2 2 3 3 2 2 2" xfId="22977" xr:uid="{00000000-0005-0000-0000-0000496F0000}"/>
    <cellStyle name="RowTitles-Detail 2 3 2 2 3 3 2 2 2 2" xfId="34514" xr:uid="{00000000-0005-0000-0000-00004A6F0000}"/>
    <cellStyle name="RowTitles-Detail 2 3 2 2 3 3 2 2 3" xfId="31858" xr:uid="{00000000-0005-0000-0000-00004B6F0000}"/>
    <cellStyle name="RowTitles-Detail 2 3 2 2 3 3 2 3" xfId="16224" xr:uid="{00000000-0005-0000-0000-00004C6F0000}"/>
    <cellStyle name="RowTitles-Detail 2 3 2 2 3 3 2 3 2" xfId="28890" xr:uid="{00000000-0005-0000-0000-00004D6F0000}"/>
    <cellStyle name="RowTitles-Detail 2 3 2 2 3 3 2 3 2 2" xfId="37677" xr:uid="{00000000-0005-0000-0000-00004E6F0000}"/>
    <cellStyle name="RowTitles-Detail 2 3 2 2 3 3 2 4" xfId="6974" xr:uid="{00000000-0005-0000-0000-00004F6F0000}"/>
    <cellStyle name="RowTitles-Detail 2 3 2 2 3 3 2 4 2" xfId="19771" xr:uid="{00000000-0005-0000-0000-0000506F0000}"/>
    <cellStyle name="RowTitles-Detail 2 3 2 2 3 3 2 5" xfId="26169" xr:uid="{00000000-0005-0000-0000-0000516F0000}"/>
    <cellStyle name="RowTitles-Detail 2 3 2 2 3 3 3" xfId="3915" xr:uid="{00000000-0005-0000-0000-0000526F0000}"/>
    <cellStyle name="RowTitles-Detail 2 3 2 2 3 3 3 2" xfId="13537" xr:uid="{00000000-0005-0000-0000-0000536F0000}"/>
    <cellStyle name="RowTitles-Detail 2 3 2 2 3 3 3 2 2" xfId="23897" xr:uid="{00000000-0005-0000-0000-0000546F0000}"/>
    <cellStyle name="RowTitles-Detail 2 3 2 2 3 3 3 2 2 2" xfId="35205" xr:uid="{00000000-0005-0000-0000-0000556F0000}"/>
    <cellStyle name="RowTitles-Detail 2 3 2 2 3 3 3 2 3" xfId="32607" xr:uid="{00000000-0005-0000-0000-0000566F0000}"/>
    <cellStyle name="RowTitles-Detail 2 3 2 2 3 3 3 3" xfId="17127" xr:uid="{00000000-0005-0000-0000-0000576F0000}"/>
    <cellStyle name="RowTitles-Detail 2 3 2 2 3 3 3 3 2" xfId="29793" xr:uid="{00000000-0005-0000-0000-0000586F0000}"/>
    <cellStyle name="RowTitles-Detail 2 3 2 2 3 3 3 3 2 2" xfId="38570" xr:uid="{00000000-0005-0000-0000-0000596F0000}"/>
    <cellStyle name="RowTitles-Detail 2 3 2 2 3 3 3 4" xfId="8482" xr:uid="{00000000-0005-0000-0000-00005A6F0000}"/>
    <cellStyle name="RowTitles-Detail 2 3 2 2 3 3 3 4 2" xfId="4653" xr:uid="{00000000-0005-0000-0000-00005B6F0000}"/>
    <cellStyle name="RowTitles-Detail 2 3 2 2 3 3 3 5" xfId="19747" xr:uid="{00000000-0005-0000-0000-00005C6F0000}"/>
    <cellStyle name="RowTitles-Detail 2 3 2 2 3 3 4" xfId="9278" xr:uid="{00000000-0005-0000-0000-00005D6F0000}"/>
    <cellStyle name="RowTitles-Detail 2 3 2 2 3 3 4 2" xfId="25285" xr:uid="{00000000-0005-0000-0000-00005E6F0000}"/>
    <cellStyle name="RowTitles-Detail 2 3 2 2 3 3 5" xfId="14515" xr:uid="{00000000-0005-0000-0000-00005F6F0000}"/>
    <cellStyle name="RowTitles-Detail 2 3 2 2 3 3 5 2" xfId="27206" xr:uid="{00000000-0005-0000-0000-0000606F0000}"/>
    <cellStyle name="RowTitles-Detail 2 3 2 2 3 3 5 2 2" xfId="36041" xr:uid="{00000000-0005-0000-0000-0000616F0000}"/>
    <cellStyle name="RowTitles-Detail 2 3 2 2 3 4" xfId="1365" xr:uid="{00000000-0005-0000-0000-0000626F0000}"/>
    <cellStyle name="RowTitles-Detail 2 3 2 2 3 4 2" xfId="2937" xr:uid="{00000000-0005-0000-0000-0000636F0000}"/>
    <cellStyle name="RowTitles-Detail 2 3 2 2 3 4 2 2" xfId="12578" xr:uid="{00000000-0005-0000-0000-0000646F0000}"/>
    <cellStyle name="RowTitles-Detail 2 3 2 2 3 4 2 2 2" xfId="22978" xr:uid="{00000000-0005-0000-0000-0000656F0000}"/>
    <cellStyle name="RowTitles-Detail 2 3 2 2 3 4 2 2 2 2" xfId="34515" xr:uid="{00000000-0005-0000-0000-0000666F0000}"/>
    <cellStyle name="RowTitles-Detail 2 3 2 2 3 4 2 2 3" xfId="31859" xr:uid="{00000000-0005-0000-0000-0000676F0000}"/>
    <cellStyle name="RowTitles-Detail 2 3 2 2 3 4 2 3" xfId="16225" xr:uid="{00000000-0005-0000-0000-0000686F0000}"/>
    <cellStyle name="RowTitles-Detail 2 3 2 2 3 4 2 3 2" xfId="28891" xr:uid="{00000000-0005-0000-0000-0000696F0000}"/>
    <cellStyle name="RowTitles-Detail 2 3 2 2 3 4 2 3 2 2" xfId="37678" xr:uid="{00000000-0005-0000-0000-00006A6F0000}"/>
    <cellStyle name="RowTitles-Detail 2 3 2 2 3 4 2 4" xfId="7624" xr:uid="{00000000-0005-0000-0000-00006B6F0000}"/>
    <cellStyle name="RowTitles-Detail 2 3 2 2 3 4 2 4 2" xfId="17773" xr:uid="{00000000-0005-0000-0000-00006C6F0000}"/>
    <cellStyle name="RowTitles-Detail 2 3 2 2 3 4 2 5" xfId="24594" xr:uid="{00000000-0005-0000-0000-00006D6F0000}"/>
    <cellStyle name="RowTitles-Detail 2 3 2 2 3 4 3" xfId="4143" xr:uid="{00000000-0005-0000-0000-00006E6F0000}"/>
    <cellStyle name="RowTitles-Detail 2 3 2 2 3 4 3 2" xfId="13765" xr:uid="{00000000-0005-0000-0000-00006F6F0000}"/>
    <cellStyle name="RowTitles-Detail 2 3 2 2 3 4 3 2 2" xfId="24114" xr:uid="{00000000-0005-0000-0000-0000706F0000}"/>
    <cellStyle name="RowTitles-Detail 2 3 2 2 3 4 3 2 2 2" xfId="35354" xr:uid="{00000000-0005-0000-0000-0000716F0000}"/>
    <cellStyle name="RowTitles-Detail 2 3 2 2 3 4 3 2 3" xfId="32779" xr:uid="{00000000-0005-0000-0000-0000726F0000}"/>
    <cellStyle name="RowTitles-Detail 2 3 2 2 3 4 3 3" xfId="17339" xr:uid="{00000000-0005-0000-0000-0000736F0000}"/>
    <cellStyle name="RowTitles-Detail 2 3 2 2 3 4 3 3 2" xfId="30005" xr:uid="{00000000-0005-0000-0000-0000746F0000}"/>
    <cellStyle name="RowTitles-Detail 2 3 2 2 3 4 3 3 2 2" xfId="38782" xr:uid="{00000000-0005-0000-0000-0000756F0000}"/>
    <cellStyle name="RowTitles-Detail 2 3 2 2 3 4 3 4" xfId="9947" xr:uid="{00000000-0005-0000-0000-0000766F0000}"/>
    <cellStyle name="RowTitles-Detail 2 3 2 2 3 4 3 4 2" xfId="19345" xr:uid="{00000000-0005-0000-0000-0000776F0000}"/>
    <cellStyle name="RowTitles-Detail 2 3 2 2 3 4 3 5" xfId="19992" xr:uid="{00000000-0005-0000-0000-0000786F0000}"/>
    <cellStyle name="RowTitles-Detail 2 3 2 2 3 4 4" xfId="11036" xr:uid="{00000000-0005-0000-0000-0000796F0000}"/>
    <cellStyle name="RowTitles-Detail 2 3 2 2 3 4 4 2" xfId="21473" xr:uid="{00000000-0005-0000-0000-00007A6F0000}"/>
    <cellStyle name="RowTitles-Detail 2 3 2 2 3 4 4 2 2" xfId="33639" xr:uid="{00000000-0005-0000-0000-00007B6F0000}"/>
    <cellStyle name="RowTitles-Detail 2 3 2 2 3 4 4 3" xfId="30794" xr:uid="{00000000-0005-0000-0000-00007C6F0000}"/>
    <cellStyle name="RowTitles-Detail 2 3 2 2 3 4 5" xfId="14743" xr:uid="{00000000-0005-0000-0000-00007D6F0000}"/>
    <cellStyle name="RowTitles-Detail 2 3 2 2 3 4 5 2" xfId="27426" xr:uid="{00000000-0005-0000-0000-00007E6F0000}"/>
    <cellStyle name="RowTitles-Detail 2 3 2 2 3 4 5 2 2" xfId="36253" xr:uid="{00000000-0005-0000-0000-00007F6F0000}"/>
    <cellStyle name="RowTitles-Detail 2 3 2 2 3 4 6" xfId="6078" xr:uid="{00000000-0005-0000-0000-0000806F0000}"/>
    <cellStyle name="RowTitles-Detail 2 3 2 2 3 4 6 2" xfId="4661" xr:uid="{00000000-0005-0000-0000-0000816F0000}"/>
    <cellStyle name="RowTitles-Detail 2 3 2 2 3 4 7" xfId="26152" xr:uid="{00000000-0005-0000-0000-0000826F0000}"/>
    <cellStyle name="RowTitles-Detail 2 3 2 2 3 5" xfId="1581" xr:uid="{00000000-0005-0000-0000-0000836F0000}"/>
    <cellStyle name="RowTitles-Detail 2 3 2 2 3 5 2" xfId="2938" xr:uid="{00000000-0005-0000-0000-0000846F0000}"/>
    <cellStyle name="RowTitles-Detail 2 3 2 2 3 5 2 2" xfId="12579" xr:uid="{00000000-0005-0000-0000-0000856F0000}"/>
    <cellStyle name="RowTitles-Detail 2 3 2 2 3 5 2 2 2" xfId="22979" xr:uid="{00000000-0005-0000-0000-0000866F0000}"/>
    <cellStyle name="RowTitles-Detail 2 3 2 2 3 5 2 2 2 2" xfId="34516" xr:uid="{00000000-0005-0000-0000-0000876F0000}"/>
    <cellStyle name="RowTitles-Detail 2 3 2 2 3 5 2 2 3" xfId="31860" xr:uid="{00000000-0005-0000-0000-0000886F0000}"/>
    <cellStyle name="RowTitles-Detail 2 3 2 2 3 5 2 3" xfId="16226" xr:uid="{00000000-0005-0000-0000-0000896F0000}"/>
    <cellStyle name="RowTitles-Detail 2 3 2 2 3 5 2 3 2" xfId="28892" xr:uid="{00000000-0005-0000-0000-00008A6F0000}"/>
    <cellStyle name="RowTitles-Detail 2 3 2 2 3 5 2 3 2 2" xfId="37679" xr:uid="{00000000-0005-0000-0000-00008B6F0000}"/>
    <cellStyle name="RowTitles-Detail 2 3 2 2 3 5 2 4" xfId="7625" xr:uid="{00000000-0005-0000-0000-00008C6F0000}"/>
    <cellStyle name="RowTitles-Detail 2 3 2 2 3 5 2 4 2" xfId="26394" xr:uid="{00000000-0005-0000-0000-00008D6F0000}"/>
    <cellStyle name="RowTitles-Detail 2 3 2 2 3 5 2 5" xfId="26499" xr:uid="{00000000-0005-0000-0000-00008E6F0000}"/>
    <cellStyle name="RowTitles-Detail 2 3 2 2 3 5 3" xfId="4359" xr:uid="{00000000-0005-0000-0000-00008F6F0000}"/>
    <cellStyle name="RowTitles-Detail 2 3 2 2 3 5 3 2" xfId="13981" xr:uid="{00000000-0005-0000-0000-0000906F0000}"/>
    <cellStyle name="RowTitles-Detail 2 3 2 2 3 5 3 2 2" xfId="24320" xr:uid="{00000000-0005-0000-0000-0000916F0000}"/>
    <cellStyle name="RowTitles-Detail 2 3 2 2 3 5 3 2 2 2" xfId="35494" xr:uid="{00000000-0005-0000-0000-0000926F0000}"/>
    <cellStyle name="RowTitles-Detail 2 3 2 2 3 5 3 2 3" xfId="32940" xr:uid="{00000000-0005-0000-0000-0000936F0000}"/>
    <cellStyle name="RowTitles-Detail 2 3 2 2 3 5 3 3" xfId="17537" xr:uid="{00000000-0005-0000-0000-0000946F0000}"/>
    <cellStyle name="RowTitles-Detail 2 3 2 2 3 5 3 3 2" xfId="30203" xr:uid="{00000000-0005-0000-0000-0000956F0000}"/>
    <cellStyle name="RowTitles-Detail 2 3 2 2 3 5 3 3 2 2" xfId="38980" xr:uid="{00000000-0005-0000-0000-0000966F0000}"/>
    <cellStyle name="RowTitles-Detail 2 3 2 2 3 5 3 4" xfId="9948" xr:uid="{00000000-0005-0000-0000-0000976F0000}"/>
    <cellStyle name="RowTitles-Detail 2 3 2 2 3 5 3 4 2" xfId="19219" xr:uid="{00000000-0005-0000-0000-0000986F0000}"/>
    <cellStyle name="RowTitles-Detail 2 3 2 2 3 5 3 5" xfId="20519" xr:uid="{00000000-0005-0000-0000-0000996F0000}"/>
    <cellStyle name="RowTitles-Detail 2 3 2 2 3 5 4" xfId="11252" xr:uid="{00000000-0005-0000-0000-00009A6F0000}"/>
    <cellStyle name="RowTitles-Detail 2 3 2 2 3 5 4 2" xfId="21681" xr:uid="{00000000-0005-0000-0000-00009B6F0000}"/>
    <cellStyle name="RowTitles-Detail 2 3 2 2 3 5 4 2 2" xfId="33779" xr:uid="{00000000-0005-0000-0000-00009C6F0000}"/>
    <cellStyle name="RowTitles-Detail 2 3 2 2 3 5 4 3" xfId="30955" xr:uid="{00000000-0005-0000-0000-00009D6F0000}"/>
    <cellStyle name="RowTitles-Detail 2 3 2 2 3 5 5" xfId="14959" xr:uid="{00000000-0005-0000-0000-00009E6F0000}"/>
    <cellStyle name="RowTitles-Detail 2 3 2 2 3 5 5 2" xfId="27633" xr:uid="{00000000-0005-0000-0000-00009F6F0000}"/>
    <cellStyle name="RowTitles-Detail 2 3 2 2 3 5 5 2 2" xfId="36451" xr:uid="{00000000-0005-0000-0000-0000A06F0000}"/>
    <cellStyle name="RowTitles-Detail 2 3 2 2 3 5 6" xfId="6079" xr:uid="{00000000-0005-0000-0000-0000A16F0000}"/>
    <cellStyle name="RowTitles-Detail 2 3 2 2 3 5 6 2" xfId="25632" xr:uid="{00000000-0005-0000-0000-0000A26F0000}"/>
    <cellStyle name="RowTitles-Detail 2 3 2 2 3 5 7" xfId="21031" xr:uid="{00000000-0005-0000-0000-0000A36F0000}"/>
    <cellStyle name="RowTitles-Detail 2 3 2 2 3 6" xfId="1783" xr:uid="{00000000-0005-0000-0000-0000A46F0000}"/>
    <cellStyle name="RowTitles-Detail 2 3 2 2 3 6 2" xfId="2939" xr:uid="{00000000-0005-0000-0000-0000A56F0000}"/>
    <cellStyle name="RowTitles-Detail 2 3 2 2 3 6 2 2" xfId="12580" xr:uid="{00000000-0005-0000-0000-0000A66F0000}"/>
    <cellStyle name="RowTitles-Detail 2 3 2 2 3 6 2 2 2" xfId="22980" xr:uid="{00000000-0005-0000-0000-0000A76F0000}"/>
    <cellStyle name="RowTitles-Detail 2 3 2 2 3 6 2 2 2 2" xfId="34517" xr:uid="{00000000-0005-0000-0000-0000A86F0000}"/>
    <cellStyle name="RowTitles-Detail 2 3 2 2 3 6 2 2 3" xfId="31861" xr:uid="{00000000-0005-0000-0000-0000A96F0000}"/>
    <cellStyle name="RowTitles-Detail 2 3 2 2 3 6 2 3" xfId="16227" xr:uid="{00000000-0005-0000-0000-0000AA6F0000}"/>
    <cellStyle name="RowTitles-Detail 2 3 2 2 3 6 2 3 2" xfId="28893" xr:uid="{00000000-0005-0000-0000-0000AB6F0000}"/>
    <cellStyle name="RowTitles-Detail 2 3 2 2 3 6 2 3 2 2" xfId="37680" xr:uid="{00000000-0005-0000-0000-0000AC6F0000}"/>
    <cellStyle name="RowTitles-Detail 2 3 2 2 3 6 2 4" xfId="7626" xr:uid="{00000000-0005-0000-0000-0000AD6F0000}"/>
    <cellStyle name="RowTitles-Detail 2 3 2 2 3 6 2 4 2" xfId="20661" xr:uid="{00000000-0005-0000-0000-0000AE6F0000}"/>
    <cellStyle name="RowTitles-Detail 2 3 2 2 3 6 2 5" xfId="26132" xr:uid="{00000000-0005-0000-0000-0000AF6F0000}"/>
    <cellStyle name="RowTitles-Detail 2 3 2 2 3 6 3" xfId="4561" xr:uid="{00000000-0005-0000-0000-0000B06F0000}"/>
    <cellStyle name="RowTitles-Detail 2 3 2 2 3 6 3 2" xfId="14183" xr:uid="{00000000-0005-0000-0000-0000B16F0000}"/>
    <cellStyle name="RowTitles-Detail 2 3 2 2 3 6 3 2 2" xfId="24512" xr:uid="{00000000-0005-0000-0000-0000B26F0000}"/>
    <cellStyle name="RowTitles-Detail 2 3 2 2 3 6 3 2 2 2" xfId="35625" xr:uid="{00000000-0005-0000-0000-0000B36F0000}"/>
    <cellStyle name="RowTitles-Detail 2 3 2 2 3 6 3 2 3" xfId="33092" xr:uid="{00000000-0005-0000-0000-0000B46F0000}"/>
    <cellStyle name="RowTitles-Detail 2 3 2 2 3 6 3 3" xfId="17724" xr:uid="{00000000-0005-0000-0000-0000B56F0000}"/>
    <cellStyle name="RowTitles-Detail 2 3 2 2 3 6 3 3 2" xfId="30390" xr:uid="{00000000-0005-0000-0000-0000B66F0000}"/>
    <cellStyle name="RowTitles-Detail 2 3 2 2 3 6 3 3 2 2" xfId="39167" xr:uid="{00000000-0005-0000-0000-0000B76F0000}"/>
    <cellStyle name="RowTitles-Detail 2 3 2 2 3 6 3 4" xfId="9949" xr:uid="{00000000-0005-0000-0000-0000B86F0000}"/>
    <cellStyle name="RowTitles-Detail 2 3 2 2 3 6 3 4 2" xfId="26087" xr:uid="{00000000-0005-0000-0000-0000B96F0000}"/>
    <cellStyle name="RowTitles-Detail 2 3 2 2 3 6 3 5" xfId="18483" xr:uid="{00000000-0005-0000-0000-0000BA6F0000}"/>
    <cellStyle name="RowTitles-Detail 2 3 2 2 3 6 4" xfId="11454" xr:uid="{00000000-0005-0000-0000-0000BB6F0000}"/>
    <cellStyle name="RowTitles-Detail 2 3 2 2 3 6 4 2" xfId="21877" xr:uid="{00000000-0005-0000-0000-0000BC6F0000}"/>
    <cellStyle name="RowTitles-Detail 2 3 2 2 3 6 4 2 2" xfId="33910" xr:uid="{00000000-0005-0000-0000-0000BD6F0000}"/>
    <cellStyle name="RowTitles-Detail 2 3 2 2 3 6 4 3" xfId="31107" xr:uid="{00000000-0005-0000-0000-0000BE6F0000}"/>
    <cellStyle name="RowTitles-Detail 2 3 2 2 3 6 5" xfId="15161" xr:uid="{00000000-0005-0000-0000-0000BF6F0000}"/>
    <cellStyle name="RowTitles-Detail 2 3 2 2 3 6 5 2" xfId="27828" xr:uid="{00000000-0005-0000-0000-0000C06F0000}"/>
    <cellStyle name="RowTitles-Detail 2 3 2 2 3 6 5 2 2" xfId="36638" xr:uid="{00000000-0005-0000-0000-0000C16F0000}"/>
    <cellStyle name="RowTitles-Detail 2 3 2 2 3 6 6" xfId="6080" xr:uid="{00000000-0005-0000-0000-0000C26F0000}"/>
    <cellStyle name="RowTitles-Detail 2 3 2 2 3 6 6 2" xfId="20255" xr:uid="{00000000-0005-0000-0000-0000C36F0000}"/>
    <cellStyle name="RowTitles-Detail 2 3 2 2 3 6 7" xfId="18990" xr:uid="{00000000-0005-0000-0000-0000C46F0000}"/>
    <cellStyle name="RowTitles-Detail 2 3 2 2 3 7" xfId="2934" xr:uid="{00000000-0005-0000-0000-0000C56F0000}"/>
    <cellStyle name="RowTitles-Detail 2 3 2 2 3 7 2" xfId="12575" xr:uid="{00000000-0005-0000-0000-0000C66F0000}"/>
    <cellStyle name="RowTitles-Detail 2 3 2 2 3 7 2 2" xfId="22975" xr:uid="{00000000-0005-0000-0000-0000C76F0000}"/>
    <cellStyle name="RowTitles-Detail 2 3 2 2 3 7 2 2 2" xfId="34512" xr:uid="{00000000-0005-0000-0000-0000C86F0000}"/>
    <cellStyle name="RowTitles-Detail 2 3 2 2 3 7 2 3" xfId="31856" xr:uid="{00000000-0005-0000-0000-0000C96F0000}"/>
    <cellStyle name="RowTitles-Detail 2 3 2 2 3 7 3" xfId="16222" xr:uid="{00000000-0005-0000-0000-0000CA6F0000}"/>
    <cellStyle name="RowTitles-Detail 2 3 2 2 3 7 3 2" xfId="28888" xr:uid="{00000000-0005-0000-0000-0000CB6F0000}"/>
    <cellStyle name="RowTitles-Detail 2 3 2 2 3 7 3 2 2" xfId="37675" xr:uid="{00000000-0005-0000-0000-0000CC6F0000}"/>
    <cellStyle name="RowTitles-Detail 2 3 2 2 3 7 4" xfId="6537" xr:uid="{00000000-0005-0000-0000-0000CD6F0000}"/>
    <cellStyle name="RowTitles-Detail 2 3 2 2 3 7 4 2" xfId="26022" xr:uid="{00000000-0005-0000-0000-0000CE6F0000}"/>
    <cellStyle name="RowTitles-Detail 2 3 2 2 3 7 5" xfId="18025" xr:uid="{00000000-0005-0000-0000-0000CF6F0000}"/>
    <cellStyle name="RowTitles-Detail 2 3 2 2 3 8" xfId="3372" xr:uid="{00000000-0005-0000-0000-0000D06F0000}"/>
    <cellStyle name="RowTitles-Detail 2 3 2 2 3 8 2" xfId="13013" xr:uid="{00000000-0005-0000-0000-0000D16F0000}"/>
    <cellStyle name="RowTitles-Detail 2 3 2 2 3 8 2 2" xfId="23382" xr:uid="{00000000-0005-0000-0000-0000D26F0000}"/>
    <cellStyle name="RowTitles-Detail 2 3 2 2 3 8 2 2 2" xfId="34891" xr:uid="{00000000-0005-0000-0000-0000D36F0000}"/>
    <cellStyle name="RowTitles-Detail 2 3 2 2 3 8 2 3" xfId="32242" xr:uid="{00000000-0005-0000-0000-0000D46F0000}"/>
    <cellStyle name="RowTitles-Detail 2 3 2 2 3 8 3" xfId="16624" xr:uid="{00000000-0005-0000-0000-0000D56F0000}"/>
    <cellStyle name="RowTitles-Detail 2 3 2 2 3 8 3 2" xfId="29290" xr:uid="{00000000-0005-0000-0000-0000D66F0000}"/>
    <cellStyle name="RowTitles-Detail 2 3 2 2 3 8 3 2 2" xfId="38077" xr:uid="{00000000-0005-0000-0000-0000D76F0000}"/>
    <cellStyle name="RowTitles-Detail 2 3 2 2 3 8 4" xfId="7914" xr:uid="{00000000-0005-0000-0000-0000D86F0000}"/>
    <cellStyle name="RowTitles-Detail 2 3 2 2 3 8 4 2" xfId="19057" xr:uid="{00000000-0005-0000-0000-0000D96F0000}"/>
    <cellStyle name="RowTitles-Detail 2 3 2 2 3 8 5" xfId="20657" xr:uid="{00000000-0005-0000-0000-0000DA6F0000}"/>
    <cellStyle name="RowTitles-Detail 2 3 2 2 3 9" xfId="10557" xr:uid="{00000000-0005-0000-0000-0000DB6F0000}"/>
    <cellStyle name="RowTitles-Detail 2 3 2 2 3 9 2" xfId="19089" xr:uid="{00000000-0005-0000-0000-0000DC6F0000}"/>
    <cellStyle name="RowTitles-Detail 2 3 2 2 3 9 2 2" xfId="33213" xr:uid="{00000000-0005-0000-0000-0000DD6F0000}"/>
    <cellStyle name="RowTitles-Detail 2 3 2 2 3_STUD aligned by INSTIT" xfId="5059" xr:uid="{00000000-0005-0000-0000-0000DE6F0000}"/>
    <cellStyle name="RowTitles-Detail 2 3 2 2 4" xfId="532" xr:uid="{00000000-0005-0000-0000-0000DF6F0000}"/>
    <cellStyle name="RowTitles-Detail 2 3 2 2 4 2" xfId="888" xr:uid="{00000000-0005-0000-0000-0000E06F0000}"/>
    <cellStyle name="RowTitles-Detail 2 3 2 2 4 2 2" xfId="2941" xr:uid="{00000000-0005-0000-0000-0000E16F0000}"/>
    <cellStyle name="RowTitles-Detail 2 3 2 2 4 2 2 2" xfId="12582" xr:uid="{00000000-0005-0000-0000-0000E26F0000}"/>
    <cellStyle name="RowTitles-Detail 2 3 2 2 4 2 2 2 2" xfId="22982" xr:uid="{00000000-0005-0000-0000-0000E36F0000}"/>
    <cellStyle name="RowTitles-Detail 2 3 2 2 4 2 2 2 2 2" xfId="34519" xr:uid="{00000000-0005-0000-0000-0000E46F0000}"/>
    <cellStyle name="RowTitles-Detail 2 3 2 2 4 2 2 2 3" xfId="31863" xr:uid="{00000000-0005-0000-0000-0000E56F0000}"/>
    <cellStyle name="RowTitles-Detail 2 3 2 2 4 2 2 3" xfId="16229" xr:uid="{00000000-0005-0000-0000-0000E66F0000}"/>
    <cellStyle name="RowTitles-Detail 2 3 2 2 4 2 2 3 2" xfId="28895" xr:uid="{00000000-0005-0000-0000-0000E76F0000}"/>
    <cellStyle name="RowTitles-Detail 2 3 2 2 4 2 2 3 2 2" xfId="37682" xr:uid="{00000000-0005-0000-0000-0000E86F0000}"/>
    <cellStyle name="RowTitles-Detail 2 3 2 2 4 2 2 4" xfId="6830" xr:uid="{00000000-0005-0000-0000-0000E96F0000}"/>
    <cellStyle name="RowTitles-Detail 2 3 2 2 4 2 2 4 2" xfId="6739" xr:uid="{00000000-0005-0000-0000-0000EA6F0000}"/>
    <cellStyle name="RowTitles-Detail 2 3 2 2 4 2 2 5" xfId="9015" xr:uid="{00000000-0005-0000-0000-0000EB6F0000}"/>
    <cellStyle name="RowTitles-Detail 2 3 2 2 4 2 3" xfId="3669" xr:uid="{00000000-0005-0000-0000-0000EC6F0000}"/>
    <cellStyle name="RowTitles-Detail 2 3 2 2 4 2 3 2" xfId="13296" xr:uid="{00000000-0005-0000-0000-0000ED6F0000}"/>
    <cellStyle name="RowTitles-Detail 2 3 2 2 4 2 3 2 2" xfId="23662" xr:uid="{00000000-0005-0000-0000-0000EE6F0000}"/>
    <cellStyle name="RowTitles-Detail 2 3 2 2 4 2 3 2 2 2" xfId="35066" xr:uid="{00000000-0005-0000-0000-0000EF6F0000}"/>
    <cellStyle name="RowTitles-Detail 2 3 2 2 4 2 3 2 3" xfId="32444" xr:uid="{00000000-0005-0000-0000-0000F06F0000}"/>
    <cellStyle name="RowTitles-Detail 2 3 2 2 4 2 3 3" xfId="16902" xr:uid="{00000000-0005-0000-0000-0000F16F0000}"/>
    <cellStyle name="RowTitles-Detail 2 3 2 2 4 2 3 3 2" xfId="29568" xr:uid="{00000000-0005-0000-0000-0000F26F0000}"/>
    <cellStyle name="RowTitles-Detail 2 3 2 2 4 2 3 3 2 2" xfId="38347" xr:uid="{00000000-0005-0000-0000-0000F36F0000}"/>
    <cellStyle name="RowTitles-Detail 2 3 2 2 4 2 3 4" xfId="8336" xr:uid="{00000000-0005-0000-0000-0000F46F0000}"/>
    <cellStyle name="RowTitles-Detail 2 3 2 2 4 2 3 4 2" xfId="23556" xr:uid="{00000000-0005-0000-0000-0000F56F0000}"/>
    <cellStyle name="RowTitles-Detail 2 3 2 2 4 2 3 5" xfId="5336" xr:uid="{00000000-0005-0000-0000-0000F66F0000}"/>
    <cellStyle name="RowTitles-Detail 2 3 2 2 4 2 4" xfId="9129" xr:uid="{00000000-0005-0000-0000-0000F76F0000}"/>
    <cellStyle name="RowTitles-Detail 2 3 2 2 4 2 4 2" xfId="20478" xr:uid="{00000000-0005-0000-0000-0000F86F0000}"/>
    <cellStyle name="RowTitles-Detail 2 3 2 2 4 2 5" xfId="10640" xr:uid="{00000000-0005-0000-0000-0000F96F0000}"/>
    <cellStyle name="RowTitles-Detail 2 3 2 2 4 2 5 2" xfId="21123" xr:uid="{00000000-0005-0000-0000-0000FA6F0000}"/>
    <cellStyle name="RowTitles-Detail 2 3 2 2 4 2 5 2 2" xfId="33453" xr:uid="{00000000-0005-0000-0000-0000FB6F0000}"/>
    <cellStyle name="RowTitles-Detail 2 3 2 2 4 2 5 3" xfId="30573" xr:uid="{00000000-0005-0000-0000-0000FC6F0000}"/>
    <cellStyle name="RowTitles-Detail 2 3 2 2 4 2 6" xfId="14298" xr:uid="{00000000-0005-0000-0000-0000FD6F0000}"/>
    <cellStyle name="RowTitles-Detail 2 3 2 2 4 2 6 2" xfId="26999" xr:uid="{00000000-0005-0000-0000-0000FE6F0000}"/>
    <cellStyle name="RowTitles-Detail 2 3 2 2 4 2 6 2 2" xfId="35841" xr:uid="{00000000-0005-0000-0000-0000FF6F0000}"/>
    <cellStyle name="RowTitles-Detail 2 3 2 2 4 3" xfId="1167" xr:uid="{00000000-0005-0000-0000-000000700000}"/>
    <cellStyle name="RowTitles-Detail 2 3 2 2 4 3 2" xfId="2942" xr:uid="{00000000-0005-0000-0000-000001700000}"/>
    <cellStyle name="RowTitles-Detail 2 3 2 2 4 3 2 2" xfId="12583" xr:uid="{00000000-0005-0000-0000-000002700000}"/>
    <cellStyle name="RowTitles-Detail 2 3 2 2 4 3 2 2 2" xfId="22983" xr:uid="{00000000-0005-0000-0000-000003700000}"/>
    <cellStyle name="RowTitles-Detail 2 3 2 2 4 3 2 2 2 2" xfId="34520" xr:uid="{00000000-0005-0000-0000-000004700000}"/>
    <cellStyle name="RowTitles-Detail 2 3 2 2 4 3 2 2 3" xfId="31864" xr:uid="{00000000-0005-0000-0000-000005700000}"/>
    <cellStyle name="RowTitles-Detail 2 3 2 2 4 3 2 3" xfId="16230" xr:uid="{00000000-0005-0000-0000-000006700000}"/>
    <cellStyle name="RowTitles-Detail 2 3 2 2 4 3 2 3 2" xfId="28896" xr:uid="{00000000-0005-0000-0000-000007700000}"/>
    <cellStyle name="RowTitles-Detail 2 3 2 2 4 3 2 3 2 2" xfId="37683" xr:uid="{00000000-0005-0000-0000-000008700000}"/>
    <cellStyle name="RowTitles-Detail 2 3 2 2 4 3 2 4" xfId="7004" xr:uid="{00000000-0005-0000-0000-000009700000}"/>
    <cellStyle name="RowTitles-Detail 2 3 2 2 4 3 2 4 2" xfId="18987" xr:uid="{00000000-0005-0000-0000-00000A700000}"/>
    <cellStyle name="RowTitles-Detail 2 3 2 2 4 3 2 5" xfId="25554" xr:uid="{00000000-0005-0000-0000-00000B700000}"/>
    <cellStyle name="RowTitles-Detail 2 3 2 2 4 3 3" xfId="3945" xr:uid="{00000000-0005-0000-0000-00000C700000}"/>
    <cellStyle name="RowTitles-Detail 2 3 2 2 4 3 3 2" xfId="13567" xr:uid="{00000000-0005-0000-0000-00000D700000}"/>
    <cellStyle name="RowTitles-Detail 2 3 2 2 4 3 3 2 2" xfId="23927" xr:uid="{00000000-0005-0000-0000-00000E700000}"/>
    <cellStyle name="RowTitles-Detail 2 3 2 2 4 3 3 2 2 2" xfId="35231" xr:uid="{00000000-0005-0000-0000-00000F700000}"/>
    <cellStyle name="RowTitles-Detail 2 3 2 2 4 3 3 2 3" xfId="32637" xr:uid="{00000000-0005-0000-0000-000010700000}"/>
    <cellStyle name="RowTitles-Detail 2 3 2 2 4 3 3 3" xfId="17157" xr:uid="{00000000-0005-0000-0000-000011700000}"/>
    <cellStyle name="RowTitles-Detail 2 3 2 2 4 3 3 3 2" xfId="29823" xr:uid="{00000000-0005-0000-0000-000012700000}"/>
    <cellStyle name="RowTitles-Detail 2 3 2 2 4 3 3 3 2 2" xfId="38600" xr:uid="{00000000-0005-0000-0000-000013700000}"/>
    <cellStyle name="RowTitles-Detail 2 3 2 2 4 3 3 4" xfId="8512" xr:uid="{00000000-0005-0000-0000-000014700000}"/>
    <cellStyle name="RowTitles-Detail 2 3 2 2 4 3 3 4 2" xfId="25704" xr:uid="{00000000-0005-0000-0000-000015700000}"/>
    <cellStyle name="RowTitles-Detail 2 3 2 2 4 3 3 5" xfId="20731" xr:uid="{00000000-0005-0000-0000-000016700000}"/>
    <cellStyle name="RowTitles-Detail 2 3 2 2 4 3 4" xfId="9308" xr:uid="{00000000-0005-0000-0000-000017700000}"/>
    <cellStyle name="RowTitles-Detail 2 3 2 2 4 3 4 2" xfId="25663" xr:uid="{00000000-0005-0000-0000-000018700000}"/>
    <cellStyle name="RowTitles-Detail 2 3 2 2 4 3 5" xfId="14545" xr:uid="{00000000-0005-0000-0000-000019700000}"/>
    <cellStyle name="RowTitles-Detail 2 3 2 2 4 3 5 2" xfId="27236" xr:uid="{00000000-0005-0000-0000-00001A700000}"/>
    <cellStyle name="RowTitles-Detail 2 3 2 2 4 3 5 2 2" xfId="36071" xr:uid="{00000000-0005-0000-0000-00001B700000}"/>
    <cellStyle name="RowTitles-Detail 2 3 2 2 4 3 6" xfId="5472" xr:uid="{00000000-0005-0000-0000-00001C700000}"/>
    <cellStyle name="RowTitles-Detail 2 3 2 2 4 3 6 2" xfId="26533" xr:uid="{00000000-0005-0000-0000-00001D700000}"/>
    <cellStyle name="RowTitles-Detail 2 3 2 2 4 3 7" xfId="25565" xr:uid="{00000000-0005-0000-0000-00001E700000}"/>
    <cellStyle name="RowTitles-Detail 2 3 2 2 4 4" xfId="1395" xr:uid="{00000000-0005-0000-0000-00001F700000}"/>
    <cellStyle name="RowTitles-Detail 2 3 2 2 4 4 2" xfId="2943" xr:uid="{00000000-0005-0000-0000-000020700000}"/>
    <cellStyle name="RowTitles-Detail 2 3 2 2 4 4 2 2" xfId="12584" xr:uid="{00000000-0005-0000-0000-000021700000}"/>
    <cellStyle name="RowTitles-Detail 2 3 2 2 4 4 2 2 2" xfId="22984" xr:uid="{00000000-0005-0000-0000-000022700000}"/>
    <cellStyle name="RowTitles-Detail 2 3 2 2 4 4 2 2 2 2" xfId="34521" xr:uid="{00000000-0005-0000-0000-000023700000}"/>
    <cellStyle name="RowTitles-Detail 2 3 2 2 4 4 2 2 3" xfId="31865" xr:uid="{00000000-0005-0000-0000-000024700000}"/>
    <cellStyle name="RowTitles-Detail 2 3 2 2 4 4 2 3" xfId="16231" xr:uid="{00000000-0005-0000-0000-000025700000}"/>
    <cellStyle name="RowTitles-Detail 2 3 2 2 4 4 2 3 2" xfId="28897" xr:uid="{00000000-0005-0000-0000-000026700000}"/>
    <cellStyle name="RowTitles-Detail 2 3 2 2 4 4 2 3 2 2" xfId="37684" xr:uid="{00000000-0005-0000-0000-000027700000}"/>
    <cellStyle name="RowTitles-Detail 2 3 2 2 4 4 2 4" xfId="7174" xr:uid="{00000000-0005-0000-0000-000028700000}"/>
    <cellStyle name="RowTitles-Detail 2 3 2 2 4 4 2 4 2" xfId="24591" xr:uid="{00000000-0005-0000-0000-000029700000}"/>
    <cellStyle name="RowTitles-Detail 2 3 2 2 4 4 2 5" xfId="24627" xr:uid="{00000000-0005-0000-0000-00002A700000}"/>
    <cellStyle name="RowTitles-Detail 2 3 2 2 4 4 3" xfId="4173" xr:uid="{00000000-0005-0000-0000-00002B700000}"/>
    <cellStyle name="RowTitles-Detail 2 3 2 2 4 4 3 2" xfId="13795" xr:uid="{00000000-0005-0000-0000-00002C700000}"/>
    <cellStyle name="RowTitles-Detail 2 3 2 2 4 4 3 2 2" xfId="24144" xr:uid="{00000000-0005-0000-0000-00002D700000}"/>
    <cellStyle name="RowTitles-Detail 2 3 2 2 4 4 3 2 2 2" xfId="35380" xr:uid="{00000000-0005-0000-0000-00002E700000}"/>
    <cellStyle name="RowTitles-Detail 2 3 2 2 4 4 3 2 3" xfId="32809" xr:uid="{00000000-0005-0000-0000-00002F700000}"/>
    <cellStyle name="RowTitles-Detail 2 3 2 2 4 4 3 3" xfId="17369" xr:uid="{00000000-0005-0000-0000-000030700000}"/>
    <cellStyle name="RowTitles-Detail 2 3 2 2 4 4 3 3 2" xfId="30035" xr:uid="{00000000-0005-0000-0000-000031700000}"/>
    <cellStyle name="RowTitles-Detail 2 3 2 2 4 4 3 3 2 2" xfId="38812" xr:uid="{00000000-0005-0000-0000-000032700000}"/>
    <cellStyle name="RowTitles-Detail 2 3 2 2 4 4 3 4" xfId="8682" xr:uid="{00000000-0005-0000-0000-000033700000}"/>
    <cellStyle name="RowTitles-Detail 2 3 2 2 4 4 3 4 2" xfId="26036" xr:uid="{00000000-0005-0000-0000-000034700000}"/>
    <cellStyle name="RowTitles-Detail 2 3 2 2 4 4 3 5" xfId="26693" xr:uid="{00000000-0005-0000-0000-000035700000}"/>
    <cellStyle name="RowTitles-Detail 2 3 2 2 4 4 4" xfId="9477" xr:uid="{00000000-0005-0000-0000-000036700000}"/>
    <cellStyle name="RowTitles-Detail 2 3 2 2 4 4 4 2" xfId="26757" xr:uid="{00000000-0005-0000-0000-000037700000}"/>
    <cellStyle name="RowTitles-Detail 2 3 2 2 4 4 5" xfId="11066" xr:uid="{00000000-0005-0000-0000-000038700000}"/>
    <cellStyle name="RowTitles-Detail 2 3 2 2 4 4 5 2" xfId="21503" xr:uid="{00000000-0005-0000-0000-000039700000}"/>
    <cellStyle name="RowTitles-Detail 2 3 2 2 4 4 5 2 2" xfId="33665" xr:uid="{00000000-0005-0000-0000-00003A700000}"/>
    <cellStyle name="RowTitles-Detail 2 3 2 2 4 4 5 3" xfId="30824" xr:uid="{00000000-0005-0000-0000-00003B700000}"/>
    <cellStyle name="RowTitles-Detail 2 3 2 2 4 4 6" xfId="14773" xr:uid="{00000000-0005-0000-0000-00003C700000}"/>
    <cellStyle name="RowTitles-Detail 2 3 2 2 4 4 6 2" xfId="27456" xr:uid="{00000000-0005-0000-0000-00003D700000}"/>
    <cellStyle name="RowTitles-Detail 2 3 2 2 4 4 6 2 2" xfId="36283" xr:uid="{00000000-0005-0000-0000-00003E700000}"/>
    <cellStyle name="RowTitles-Detail 2 3 2 2 4 4 7" xfId="5633" xr:uid="{00000000-0005-0000-0000-00003F700000}"/>
    <cellStyle name="RowTitles-Detail 2 3 2 2 4 4 7 2" xfId="18983" xr:uid="{00000000-0005-0000-0000-000040700000}"/>
    <cellStyle name="RowTitles-Detail 2 3 2 2 4 4 8" xfId="25155" xr:uid="{00000000-0005-0000-0000-000041700000}"/>
    <cellStyle name="RowTitles-Detail 2 3 2 2 4 5" xfId="1611" xr:uid="{00000000-0005-0000-0000-000042700000}"/>
    <cellStyle name="RowTitles-Detail 2 3 2 2 4 5 2" xfId="2944" xr:uid="{00000000-0005-0000-0000-000043700000}"/>
    <cellStyle name="RowTitles-Detail 2 3 2 2 4 5 2 2" xfId="12585" xr:uid="{00000000-0005-0000-0000-000044700000}"/>
    <cellStyle name="RowTitles-Detail 2 3 2 2 4 5 2 2 2" xfId="22985" xr:uid="{00000000-0005-0000-0000-000045700000}"/>
    <cellStyle name="RowTitles-Detail 2 3 2 2 4 5 2 2 2 2" xfId="34522" xr:uid="{00000000-0005-0000-0000-000046700000}"/>
    <cellStyle name="RowTitles-Detail 2 3 2 2 4 5 2 2 3" xfId="31866" xr:uid="{00000000-0005-0000-0000-000047700000}"/>
    <cellStyle name="RowTitles-Detail 2 3 2 2 4 5 2 3" xfId="16232" xr:uid="{00000000-0005-0000-0000-000048700000}"/>
    <cellStyle name="RowTitles-Detail 2 3 2 2 4 5 2 3 2" xfId="28898" xr:uid="{00000000-0005-0000-0000-000049700000}"/>
    <cellStyle name="RowTitles-Detail 2 3 2 2 4 5 2 3 2 2" xfId="37685" xr:uid="{00000000-0005-0000-0000-00004A700000}"/>
    <cellStyle name="RowTitles-Detail 2 3 2 2 4 5 2 4" xfId="7627" xr:uid="{00000000-0005-0000-0000-00004B700000}"/>
    <cellStyle name="RowTitles-Detail 2 3 2 2 4 5 2 4 2" xfId="25583" xr:uid="{00000000-0005-0000-0000-00004C700000}"/>
    <cellStyle name="RowTitles-Detail 2 3 2 2 4 5 2 5" xfId="25694" xr:uid="{00000000-0005-0000-0000-00004D700000}"/>
    <cellStyle name="RowTitles-Detail 2 3 2 2 4 5 3" xfId="4389" xr:uid="{00000000-0005-0000-0000-00004E700000}"/>
    <cellStyle name="RowTitles-Detail 2 3 2 2 4 5 3 2" xfId="14011" xr:uid="{00000000-0005-0000-0000-00004F700000}"/>
    <cellStyle name="RowTitles-Detail 2 3 2 2 4 5 3 2 2" xfId="24350" xr:uid="{00000000-0005-0000-0000-000050700000}"/>
    <cellStyle name="RowTitles-Detail 2 3 2 2 4 5 3 2 2 2" xfId="35520" xr:uid="{00000000-0005-0000-0000-000051700000}"/>
    <cellStyle name="RowTitles-Detail 2 3 2 2 4 5 3 2 3" xfId="32970" xr:uid="{00000000-0005-0000-0000-000052700000}"/>
    <cellStyle name="RowTitles-Detail 2 3 2 2 4 5 3 3" xfId="17567" xr:uid="{00000000-0005-0000-0000-000053700000}"/>
    <cellStyle name="RowTitles-Detail 2 3 2 2 4 5 3 3 2" xfId="30233" xr:uid="{00000000-0005-0000-0000-000054700000}"/>
    <cellStyle name="RowTitles-Detail 2 3 2 2 4 5 3 3 2 2" xfId="39010" xr:uid="{00000000-0005-0000-0000-000055700000}"/>
    <cellStyle name="RowTitles-Detail 2 3 2 2 4 5 3 4" xfId="9950" xr:uid="{00000000-0005-0000-0000-000056700000}"/>
    <cellStyle name="RowTitles-Detail 2 3 2 2 4 5 3 4 2" xfId="27246" xr:uid="{00000000-0005-0000-0000-000057700000}"/>
    <cellStyle name="RowTitles-Detail 2 3 2 2 4 5 3 5" xfId="5405" xr:uid="{00000000-0005-0000-0000-000058700000}"/>
    <cellStyle name="RowTitles-Detail 2 3 2 2 4 5 4" xfId="11282" xr:uid="{00000000-0005-0000-0000-000059700000}"/>
    <cellStyle name="RowTitles-Detail 2 3 2 2 4 5 4 2" xfId="21711" xr:uid="{00000000-0005-0000-0000-00005A700000}"/>
    <cellStyle name="RowTitles-Detail 2 3 2 2 4 5 4 2 2" xfId="33805" xr:uid="{00000000-0005-0000-0000-00005B700000}"/>
    <cellStyle name="RowTitles-Detail 2 3 2 2 4 5 4 3" xfId="30985" xr:uid="{00000000-0005-0000-0000-00005C700000}"/>
    <cellStyle name="RowTitles-Detail 2 3 2 2 4 5 5" xfId="14989" xr:uid="{00000000-0005-0000-0000-00005D700000}"/>
    <cellStyle name="RowTitles-Detail 2 3 2 2 4 5 5 2" xfId="27663" xr:uid="{00000000-0005-0000-0000-00005E700000}"/>
    <cellStyle name="RowTitles-Detail 2 3 2 2 4 5 5 2 2" xfId="36481" xr:uid="{00000000-0005-0000-0000-00005F700000}"/>
    <cellStyle name="RowTitles-Detail 2 3 2 2 4 5 6" xfId="6081" xr:uid="{00000000-0005-0000-0000-000060700000}"/>
    <cellStyle name="RowTitles-Detail 2 3 2 2 4 5 6 2" xfId="20293" xr:uid="{00000000-0005-0000-0000-000061700000}"/>
    <cellStyle name="RowTitles-Detail 2 3 2 2 4 5 7" xfId="25512" xr:uid="{00000000-0005-0000-0000-000062700000}"/>
    <cellStyle name="RowTitles-Detail 2 3 2 2 4 6" xfId="1813" xr:uid="{00000000-0005-0000-0000-000063700000}"/>
    <cellStyle name="RowTitles-Detail 2 3 2 2 4 6 2" xfId="2945" xr:uid="{00000000-0005-0000-0000-000064700000}"/>
    <cellStyle name="RowTitles-Detail 2 3 2 2 4 6 2 2" xfId="12586" xr:uid="{00000000-0005-0000-0000-000065700000}"/>
    <cellStyle name="RowTitles-Detail 2 3 2 2 4 6 2 2 2" xfId="22986" xr:uid="{00000000-0005-0000-0000-000066700000}"/>
    <cellStyle name="RowTitles-Detail 2 3 2 2 4 6 2 2 2 2" xfId="34523" xr:uid="{00000000-0005-0000-0000-000067700000}"/>
    <cellStyle name="RowTitles-Detail 2 3 2 2 4 6 2 2 3" xfId="31867" xr:uid="{00000000-0005-0000-0000-000068700000}"/>
    <cellStyle name="RowTitles-Detail 2 3 2 2 4 6 2 3" xfId="16233" xr:uid="{00000000-0005-0000-0000-000069700000}"/>
    <cellStyle name="RowTitles-Detail 2 3 2 2 4 6 2 3 2" xfId="28899" xr:uid="{00000000-0005-0000-0000-00006A700000}"/>
    <cellStyle name="RowTitles-Detail 2 3 2 2 4 6 2 3 2 2" xfId="37686" xr:uid="{00000000-0005-0000-0000-00006B700000}"/>
    <cellStyle name="RowTitles-Detail 2 3 2 2 4 6 2 4" xfId="7628" xr:uid="{00000000-0005-0000-0000-00006C700000}"/>
    <cellStyle name="RowTitles-Detail 2 3 2 2 4 6 2 4 2" xfId="26186" xr:uid="{00000000-0005-0000-0000-00006D700000}"/>
    <cellStyle name="RowTitles-Detail 2 3 2 2 4 6 2 5" xfId="24863" xr:uid="{00000000-0005-0000-0000-00006E700000}"/>
    <cellStyle name="RowTitles-Detail 2 3 2 2 4 6 3" xfId="4591" xr:uid="{00000000-0005-0000-0000-00006F700000}"/>
    <cellStyle name="RowTitles-Detail 2 3 2 2 4 6 3 2" xfId="14213" xr:uid="{00000000-0005-0000-0000-000070700000}"/>
    <cellStyle name="RowTitles-Detail 2 3 2 2 4 6 3 2 2" xfId="24542" xr:uid="{00000000-0005-0000-0000-000071700000}"/>
    <cellStyle name="RowTitles-Detail 2 3 2 2 4 6 3 2 2 2" xfId="35651" xr:uid="{00000000-0005-0000-0000-000072700000}"/>
    <cellStyle name="RowTitles-Detail 2 3 2 2 4 6 3 2 3" xfId="33122" xr:uid="{00000000-0005-0000-0000-000073700000}"/>
    <cellStyle name="RowTitles-Detail 2 3 2 2 4 6 3 3" xfId="17754" xr:uid="{00000000-0005-0000-0000-000074700000}"/>
    <cellStyle name="RowTitles-Detail 2 3 2 2 4 6 3 3 2" xfId="30420" xr:uid="{00000000-0005-0000-0000-000075700000}"/>
    <cellStyle name="RowTitles-Detail 2 3 2 2 4 6 3 3 2 2" xfId="39197" xr:uid="{00000000-0005-0000-0000-000076700000}"/>
    <cellStyle name="RowTitles-Detail 2 3 2 2 4 6 3 4" xfId="9951" xr:uid="{00000000-0005-0000-0000-000077700000}"/>
    <cellStyle name="RowTitles-Detail 2 3 2 2 4 6 3 4 2" xfId="19561" xr:uid="{00000000-0005-0000-0000-000078700000}"/>
    <cellStyle name="RowTitles-Detail 2 3 2 2 4 6 3 5" xfId="19035" xr:uid="{00000000-0005-0000-0000-000079700000}"/>
    <cellStyle name="RowTitles-Detail 2 3 2 2 4 6 4" xfId="11484" xr:uid="{00000000-0005-0000-0000-00007A700000}"/>
    <cellStyle name="RowTitles-Detail 2 3 2 2 4 6 4 2" xfId="21907" xr:uid="{00000000-0005-0000-0000-00007B700000}"/>
    <cellStyle name="RowTitles-Detail 2 3 2 2 4 6 4 2 2" xfId="33936" xr:uid="{00000000-0005-0000-0000-00007C700000}"/>
    <cellStyle name="RowTitles-Detail 2 3 2 2 4 6 4 3" xfId="31137" xr:uid="{00000000-0005-0000-0000-00007D700000}"/>
    <cellStyle name="RowTitles-Detail 2 3 2 2 4 6 5" xfId="15191" xr:uid="{00000000-0005-0000-0000-00007E700000}"/>
    <cellStyle name="RowTitles-Detail 2 3 2 2 4 6 5 2" xfId="27858" xr:uid="{00000000-0005-0000-0000-00007F700000}"/>
    <cellStyle name="RowTitles-Detail 2 3 2 2 4 6 5 2 2" xfId="36668" xr:uid="{00000000-0005-0000-0000-000080700000}"/>
    <cellStyle name="RowTitles-Detail 2 3 2 2 4 6 6" xfId="6082" xr:uid="{00000000-0005-0000-0000-000081700000}"/>
    <cellStyle name="RowTitles-Detail 2 3 2 2 4 6 6 2" xfId="19364" xr:uid="{00000000-0005-0000-0000-000082700000}"/>
    <cellStyle name="RowTitles-Detail 2 3 2 2 4 6 7" xfId="19512" xr:uid="{00000000-0005-0000-0000-000083700000}"/>
    <cellStyle name="RowTitles-Detail 2 3 2 2 4 7" xfId="2940" xr:uid="{00000000-0005-0000-0000-000084700000}"/>
    <cellStyle name="RowTitles-Detail 2 3 2 2 4 7 2" xfId="12581" xr:uid="{00000000-0005-0000-0000-000085700000}"/>
    <cellStyle name="RowTitles-Detail 2 3 2 2 4 7 2 2" xfId="22981" xr:uid="{00000000-0005-0000-0000-000086700000}"/>
    <cellStyle name="RowTitles-Detail 2 3 2 2 4 7 2 2 2" xfId="34518" xr:uid="{00000000-0005-0000-0000-000087700000}"/>
    <cellStyle name="RowTitles-Detail 2 3 2 2 4 7 2 3" xfId="31862" xr:uid="{00000000-0005-0000-0000-000088700000}"/>
    <cellStyle name="RowTitles-Detail 2 3 2 2 4 7 3" xfId="16228" xr:uid="{00000000-0005-0000-0000-000089700000}"/>
    <cellStyle name="RowTitles-Detail 2 3 2 2 4 7 3 2" xfId="28894" xr:uid="{00000000-0005-0000-0000-00008A700000}"/>
    <cellStyle name="RowTitles-Detail 2 3 2 2 4 7 3 2 2" xfId="37681" xr:uid="{00000000-0005-0000-0000-00008B700000}"/>
    <cellStyle name="RowTitles-Detail 2 3 2 2 4 7 4" xfId="6567" xr:uid="{00000000-0005-0000-0000-00008C700000}"/>
    <cellStyle name="RowTitles-Detail 2 3 2 2 4 7 4 2" xfId="25420" xr:uid="{00000000-0005-0000-0000-00008D700000}"/>
    <cellStyle name="RowTitles-Detail 2 3 2 2 4 7 5" xfId="20544" xr:uid="{00000000-0005-0000-0000-00008E700000}"/>
    <cellStyle name="RowTitles-Detail 2 3 2 2 4 8" xfId="8806" xr:uid="{00000000-0005-0000-0000-00008F700000}"/>
    <cellStyle name="RowTitles-Detail 2 3 2 2 4 8 2" xfId="26767" xr:uid="{00000000-0005-0000-0000-000090700000}"/>
    <cellStyle name="RowTitles-Detail 2 3 2 2 4 9" xfId="10827" xr:uid="{00000000-0005-0000-0000-000091700000}"/>
    <cellStyle name="RowTitles-Detail 2 3 2 2 4 9 2" xfId="19610" xr:uid="{00000000-0005-0000-0000-000092700000}"/>
    <cellStyle name="RowTitles-Detail 2 3 2 2 4 9 2 2" xfId="33250" xr:uid="{00000000-0005-0000-0000-000093700000}"/>
    <cellStyle name="RowTitles-Detail 2 3 2 2 4_STUD aligned by INSTIT" xfId="5060" xr:uid="{00000000-0005-0000-0000-000094700000}"/>
    <cellStyle name="RowTitles-Detail 2 3 2 2 5" xfId="702" xr:uid="{00000000-0005-0000-0000-000095700000}"/>
    <cellStyle name="RowTitles-Detail 2 3 2 2 5 2" xfId="2946" xr:uid="{00000000-0005-0000-0000-000096700000}"/>
    <cellStyle name="RowTitles-Detail 2 3 2 2 5 2 2" xfId="12587" xr:uid="{00000000-0005-0000-0000-000097700000}"/>
    <cellStyle name="RowTitles-Detail 2 3 2 2 5 2 2 2" xfId="22987" xr:uid="{00000000-0005-0000-0000-000098700000}"/>
    <cellStyle name="RowTitles-Detail 2 3 2 2 5 2 2 2 2" xfId="34524" xr:uid="{00000000-0005-0000-0000-000099700000}"/>
    <cellStyle name="RowTitles-Detail 2 3 2 2 5 2 2 3" xfId="31868" xr:uid="{00000000-0005-0000-0000-00009A700000}"/>
    <cellStyle name="RowTitles-Detail 2 3 2 2 5 2 3" xfId="16234" xr:uid="{00000000-0005-0000-0000-00009B700000}"/>
    <cellStyle name="RowTitles-Detail 2 3 2 2 5 2 3 2" xfId="28900" xr:uid="{00000000-0005-0000-0000-00009C700000}"/>
    <cellStyle name="RowTitles-Detail 2 3 2 2 5 2 3 2 2" xfId="37687" xr:uid="{00000000-0005-0000-0000-00009D700000}"/>
    <cellStyle name="RowTitles-Detail 2 3 2 2 5 2 4" xfId="6681" xr:uid="{00000000-0005-0000-0000-00009E700000}"/>
    <cellStyle name="RowTitles-Detail 2 3 2 2 5 2 4 2" xfId="17923" xr:uid="{00000000-0005-0000-0000-00009F700000}"/>
    <cellStyle name="RowTitles-Detail 2 3 2 2 5 2 5" xfId="24616" xr:uid="{00000000-0005-0000-0000-0000A0700000}"/>
    <cellStyle name="RowTitles-Detail 2 3 2 2 5 3" xfId="3487" xr:uid="{00000000-0005-0000-0000-0000A1700000}"/>
    <cellStyle name="RowTitles-Detail 2 3 2 2 5 3 2" xfId="13121" xr:uid="{00000000-0005-0000-0000-0000A2700000}"/>
    <cellStyle name="RowTitles-Detail 2 3 2 2 5 3 2 2" xfId="23489" xr:uid="{00000000-0005-0000-0000-0000A3700000}"/>
    <cellStyle name="RowTitles-Detail 2 3 2 2 5 3 2 2 2" xfId="34950" xr:uid="{00000000-0005-0000-0000-0000A4700000}"/>
    <cellStyle name="RowTitles-Detail 2 3 2 2 5 3 2 3" xfId="32310" xr:uid="{00000000-0005-0000-0000-0000A5700000}"/>
    <cellStyle name="RowTitles-Detail 2 3 2 2 5 3 3" xfId="16730" xr:uid="{00000000-0005-0000-0000-0000A6700000}"/>
    <cellStyle name="RowTitles-Detail 2 3 2 2 5 3 3 2" xfId="29396" xr:uid="{00000000-0005-0000-0000-0000A7700000}"/>
    <cellStyle name="RowTitles-Detail 2 3 2 2 5 3 3 2 2" xfId="38179" xr:uid="{00000000-0005-0000-0000-0000A8700000}"/>
    <cellStyle name="RowTitles-Detail 2 3 2 2 5 3 4" xfId="8188" xr:uid="{00000000-0005-0000-0000-0000A9700000}"/>
    <cellStyle name="RowTitles-Detail 2 3 2 2 5 3 4 2" xfId="18559" xr:uid="{00000000-0005-0000-0000-0000AA700000}"/>
    <cellStyle name="RowTitles-Detail 2 3 2 2 5 3 5" xfId="26529" xr:uid="{00000000-0005-0000-0000-0000AB700000}"/>
    <cellStyle name="RowTitles-Detail 2 3 2 2 5 4" xfId="8718" xr:uid="{00000000-0005-0000-0000-0000AC700000}"/>
    <cellStyle name="RowTitles-Detail 2 3 2 2 5 4 2" xfId="26490" xr:uid="{00000000-0005-0000-0000-0000AD700000}"/>
    <cellStyle name="RowTitles-Detail 2 3 2 2 5 5" xfId="10489" xr:uid="{00000000-0005-0000-0000-0000AE700000}"/>
    <cellStyle name="RowTitles-Detail 2 3 2 2 5 5 2" xfId="20991" xr:uid="{00000000-0005-0000-0000-0000AF700000}"/>
    <cellStyle name="RowTitles-Detail 2 3 2 2 5 5 2 2" xfId="33378" xr:uid="{00000000-0005-0000-0000-0000B0700000}"/>
    <cellStyle name="RowTitles-Detail 2 3 2 2 5 5 3" xfId="30486" xr:uid="{00000000-0005-0000-0000-0000B1700000}"/>
    <cellStyle name="RowTitles-Detail 2 3 2 2 5 6" xfId="10214" xr:uid="{00000000-0005-0000-0000-0000B2700000}"/>
    <cellStyle name="RowTitles-Detail 2 3 2 2 5 6 2" xfId="26567" xr:uid="{00000000-0005-0000-0000-0000B3700000}"/>
    <cellStyle name="RowTitles-Detail 2 3 2 2 5 6 2 2" xfId="35762" xr:uid="{00000000-0005-0000-0000-0000B4700000}"/>
    <cellStyle name="RowTitles-Detail 2 3 2 2 6" xfId="981" xr:uid="{00000000-0005-0000-0000-0000B5700000}"/>
    <cellStyle name="RowTitles-Detail 2 3 2 2 6 2" xfId="2947" xr:uid="{00000000-0005-0000-0000-0000B6700000}"/>
    <cellStyle name="RowTitles-Detail 2 3 2 2 6 2 2" xfId="12588" xr:uid="{00000000-0005-0000-0000-0000B7700000}"/>
    <cellStyle name="RowTitles-Detail 2 3 2 2 6 2 2 2" xfId="22988" xr:uid="{00000000-0005-0000-0000-0000B8700000}"/>
    <cellStyle name="RowTitles-Detail 2 3 2 2 6 2 2 2 2" xfId="34525" xr:uid="{00000000-0005-0000-0000-0000B9700000}"/>
    <cellStyle name="RowTitles-Detail 2 3 2 2 6 2 2 3" xfId="31869" xr:uid="{00000000-0005-0000-0000-0000BA700000}"/>
    <cellStyle name="RowTitles-Detail 2 3 2 2 6 2 3" xfId="16235" xr:uid="{00000000-0005-0000-0000-0000BB700000}"/>
    <cellStyle name="RowTitles-Detail 2 3 2 2 6 2 3 2" xfId="28901" xr:uid="{00000000-0005-0000-0000-0000BC700000}"/>
    <cellStyle name="RowTitles-Detail 2 3 2 2 6 2 3 2 2" xfId="37688" xr:uid="{00000000-0005-0000-0000-0000BD700000}"/>
    <cellStyle name="RowTitles-Detail 2 3 2 2 6 2 4" xfId="6836" xr:uid="{00000000-0005-0000-0000-0000BE700000}"/>
    <cellStyle name="RowTitles-Detail 2 3 2 2 6 2 4 2" xfId="17794" xr:uid="{00000000-0005-0000-0000-0000BF700000}"/>
    <cellStyle name="RowTitles-Detail 2 3 2 2 6 2 5" xfId="18383" xr:uid="{00000000-0005-0000-0000-0000C0700000}"/>
    <cellStyle name="RowTitles-Detail 2 3 2 2 6 3" xfId="3759" xr:uid="{00000000-0005-0000-0000-0000C1700000}"/>
    <cellStyle name="RowTitles-Detail 2 3 2 2 6 3 2" xfId="13386" xr:uid="{00000000-0005-0000-0000-0000C2700000}"/>
    <cellStyle name="RowTitles-Detail 2 3 2 2 6 3 2 2" xfId="23751" xr:uid="{00000000-0005-0000-0000-0000C3700000}"/>
    <cellStyle name="RowTitles-Detail 2 3 2 2 6 3 2 2 2" xfId="35115" xr:uid="{00000000-0005-0000-0000-0000C4700000}"/>
    <cellStyle name="RowTitles-Detail 2 3 2 2 6 3 2 3" xfId="32501" xr:uid="{00000000-0005-0000-0000-0000C5700000}"/>
    <cellStyle name="RowTitles-Detail 2 3 2 2 6 3 3" xfId="16985" xr:uid="{00000000-0005-0000-0000-0000C6700000}"/>
    <cellStyle name="RowTitles-Detail 2 3 2 2 6 3 3 2" xfId="29651" xr:uid="{00000000-0005-0000-0000-0000C7700000}"/>
    <cellStyle name="RowTitles-Detail 2 3 2 2 6 3 3 2 2" xfId="38430" xr:uid="{00000000-0005-0000-0000-0000C8700000}"/>
    <cellStyle name="RowTitles-Detail 2 3 2 2 6 3 4" xfId="8342" xr:uid="{00000000-0005-0000-0000-0000C9700000}"/>
    <cellStyle name="RowTitles-Detail 2 3 2 2 6 3 4 2" xfId="20095" xr:uid="{00000000-0005-0000-0000-0000CA700000}"/>
    <cellStyle name="RowTitles-Detail 2 3 2 2 6 3 5" xfId="19465" xr:uid="{00000000-0005-0000-0000-0000CB700000}"/>
    <cellStyle name="RowTitles-Detail 2 3 2 2 6 4" xfId="9135" xr:uid="{00000000-0005-0000-0000-0000CC700000}"/>
    <cellStyle name="RowTitles-Detail 2 3 2 2 6 4 2" xfId="25878" xr:uid="{00000000-0005-0000-0000-0000CD700000}"/>
    <cellStyle name="RowTitles-Detail 2 3 2 2 6 5" xfId="14388" xr:uid="{00000000-0005-0000-0000-0000CE700000}"/>
    <cellStyle name="RowTitles-Detail 2 3 2 2 6 5 2" xfId="27085" xr:uid="{00000000-0005-0000-0000-0000CF700000}"/>
    <cellStyle name="RowTitles-Detail 2 3 2 2 6 5 2 2" xfId="35924" xr:uid="{00000000-0005-0000-0000-0000D0700000}"/>
    <cellStyle name="RowTitles-Detail 2 3 2 2 6 6" xfId="5350" xr:uid="{00000000-0005-0000-0000-0000D1700000}"/>
    <cellStyle name="RowTitles-Detail 2 3 2 2 6 6 2" xfId="4834" xr:uid="{00000000-0005-0000-0000-0000D2700000}"/>
    <cellStyle name="RowTitles-Detail 2 3 2 2 6 7" xfId="25841" xr:uid="{00000000-0005-0000-0000-0000D3700000}"/>
    <cellStyle name="RowTitles-Detail 2 3 2 2 7" xfId="1215" xr:uid="{00000000-0005-0000-0000-0000D4700000}"/>
    <cellStyle name="RowTitles-Detail 2 3 2 2 7 2" xfId="2948" xr:uid="{00000000-0005-0000-0000-0000D5700000}"/>
    <cellStyle name="RowTitles-Detail 2 3 2 2 7 2 2" xfId="12589" xr:uid="{00000000-0005-0000-0000-0000D6700000}"/>
    <cellStyle name="RowTitles-Detail 2 3 2 2 7 2 2 2" xfId="22989" xr:uid="{00000000-0005-0000-0000-0000D7700000}"/>
    <cellStyle name="RowTitles-Detail 2 3 2 2 7 2 2 2 2" xfId="34526" xr:uid="{00000000-0005-0000-0000-0000D8700000}"/>
    <cellStyle name="RowTitles-Detail 2 3 2 2 7 2 2 3" xfId="31870" xr:uid="{00000000-0005-0000-0000-0000D9700000}"/>
    <cellStyle name="RowTitles-Detail 2 3 2 2 7 2 3" xfId="16236" xr:uid="{00000000-0005-0000-0000-0000DA700000}"/>
    <cellStyle name="RowTitles-Detail 2 3 2 2 7 2 3 2" xfId="28902" xr:uid="{00000000-0005-0000-0000-0000DB700000}"/>
    <cellStyle name="RowTitles-Detail 2 3 2 2 7 2 3 2 2" xfId="37689" xr:uid="{00000000-0005-0000-0000-0000DC700000}"/>
    <cellStyle name="RowTitles-Detail 2 3 2 2 7 2 4" xfId="7069" xr:uid="{00000000-0005-0000-0000-0000DD700000}"/>
    <cellStyle name="RowTitles-Detail 2 3 2 2 7 2 4 2" xfId="24626" xr:uid="{00000000-0005-0000-0000-0000DE700000}"/>
    <cellStyle name="RowTitles-Detail 2 3 2 2 7 2 5" xfId="20404" xr:uid="{00000000-0005-0000-0000-0000DF700000}"/>
    <cellStyle name="RowTitles-Detail 2 3 2 2 7 3" xfId="3993" xr:uid="{00000000-0005-0000-0000-0000E0700000}"/>
    <cellStyle name="RowTitles-Detail 2 3 2 2 7 3 2" xfId="13615" xr:uid="{00000000-0005-0000-0000-0000E1700000}"/>
    <cellStyle name="RowTitles-Detail 2 3 2 2 7 3 2 2" xfId="23972" xr:uid="{00000000-0005-0000-0000-0000E2700000}"/>
    <cellStyle name="RowTitles-Detail 2 3 2 2 7 3 2 2 2" xfId="35262" xr:uid="{00000000-0005-0000-0000-0000E3700000}"/>
    <cellStyle name="RowTitles-Detail 2 3 2 2 7 3 2 3" xfId="32673" xr:uid="{00000000-0005-0000-0000-0000E4700000}"/>
    <cellStyle name="RowTitles-Detail 2 3 2 2 7 3 3" xfId="17199" xr:uid="{00000000-0005-0000-0000-0000E5700000}"/>
    <cellStyle name="RowTitles-Detail 2 3 2 2 7 3 3 2" xfId="29865" xr:uid="{00000000-0005-0000-0000-0000E6700000}"/>
    <cellStyle name="RowTitles-Detail 2 3 2 2 7 3 3 2 2" xfId="38642" xr:uid="{00000000-0005-0000-0000-0000E7700000}"/>
    <cellStyle name="RowTitles-Detail 2 3 2 2 7 3 4" xfId="8577" xr:uid="{00000000-0005-0000-0000-0000E8700000}"/>
    <cellStyle name="RowTitles-Detail 2 3 2 2 7 3 4 2" xfId="26592" xr:uid="{00000000-0005-0000-0000-0000E9700000}"/>
    <cellStyle name="RowTitles-Detail 2 3 2 2 7 3 5" xfId="20826" xr:uid="{00000000-0005-0000-0000-0000EA700000}"/>
    <cellStyle name="RowTitles-Detail 2 3 2 2 7 4" xfId="9373" xr:uid="{00000000-0005-0000-0000-0000EB700000}"/>
    <cellStyle name="RowTitles-Detail 2 3 2 2 7 4 2" xfId="21169" xr:uid="{00000000-0005-0000-0000-0000EC700000}"/>
    <cellStyle name="RowTitles-Detail 2 3 2 2 7 5" xfId="10886" xr:uid="{00000000-0005-0000-0000-0000ED700000}"/>
    <cellStyle name="RowTitles-Detail 2 3 2 2 7 5 2" xfId="21330" xr:uid="{00000000-0005-0000-0000-0000EE700000}"/>
    <cellStyle name="RowTitles-Detail 2 3 2 2 7 5 2 2" xfId="33547" xr:uid="{00000000-0005-0000-0000-0000EF700000}"/>
    <cellStyle name="RowTitles-Detail 2 3 2 2 7 5 3" xfId="30688" xr:uid="{00000000-0005-0000-0000-0000F0700000}"/>
    <cellStyle name="RowTitles-Detail 2 3 2 2 7 6" xfId="14593" xr:uid="{00000000-0005-0000-0000-0000F1700000}"/>
    <cellStyle name="RowTitles-Detail 2 3 2 2 7 6 2" xfId="27282" xr:uid="{00000000-0005-0000-0000-0000F2700000}"/>
    <cellStyle name="RowTitles-Detail 2 3 2 2 7 6 2 2" xfId="36113" xr:uid="{00000000-0005-0000-0000-0000F3700000}"/>
    <cellStyle name="RowTitles-Detail 2 3 2 2 7 7" xfId="5529" xr:uid="{00000000-0005-0000-0000-0000F4700000}"/>
    <cellStyle name="RowTitles-Detail 2 3 2 2 7 7 2" xfId="20431" xr:uid="{00000000-0005-0000-0000-0000F5700000}"/>
    <cellStyle name="RowTitles-Detail 2 3 2 2 7 8" xfId="26417" xr:uid="{00000000-0005-0000-0000-0000F6700000}"/>
    <cellStyle name="RowTitles-Detail 2 3 2 2 8" xfId="1435" xr:uid="{00000000-0005-0000-0000-0000F7700000}"/>
    <cellStyle name="RowTitles-Detail 2 3 2 2 8 2" xfId="2949" xr:uid="{00000000-0005-0000-0000-0000F8700000}"/>
    <cellStyle name="RowTitles-Detail 2 3 2 2 8 2 2" xfId="12590" xr:uid="{00000000-0005-0000-0000-0000F9700000}"/>
    <cellStyle name="RowTitles-Detail 2 3 2 2 8 2 2 2" xfId="22990" xr:uid="{00000000-0005-0000-0000-0000FA700000}"/>
    <cellStyle name="RowTitles-Detail 2 3 2 2 8 2 2 2 2" xfId="34527" xr:uid="{00000000-0005-0000-0000-0000FB700000}"/>
    <cellStyle name="RowTitles-Detail 2 3 2 2 8 2 2 3" xfId="31871" xr:uid="{00000000-0005-0000-0000-0000FC700000}"/>
    <cellStyle name="RowTitles-Detail 2 3 2 2 8 2 3" xfId="16237" xr:uid="{00000000-0005-0000-0000-0000FD700000}"/>
    <cellStyle name="RowTitles-Detail 2 3 2 2 8 2 3 2" xfId="28903" xr:uid="{00000000-0005-0000-0000-0000FE700000}"/>
    <cellStyle name="RowTitles-Detail 2 3 2 2 8 2 3 2 2" xfId="37690" xr:uid="{00000000-0005-0000-0000-0000FF700000}"/>
    <cellStyle name="RowTitles-Detail 2 3 2 2 8 2 4" xfId="7629" xr:uid="{00000000-0005-0000-0000-000000710000}"/>
    <cellStyle name="RowTitles-Detail 2 3 2 2 8 2 4 2" xfId="20833" xr:uid="{00000000-0005-0000-0000-000001710000}"/>
    <cellStyle name="RowTitles-Detail 2 3 2 2 8 2 5" xfId="19745" xr:uid="{00000000-0005-0000-0000-000002710000}"/>
    <cellStyle name="RowTitles-Detail 2 3 2 2 8 3" xfId="4213" xr:uid="{00000000-0005-0000-0000-000003710000}"/>
    <cellStyle name="RowTitles-Detail 2 3 2 2 8 3 2" xfId="13835" xr:uid="{00000000-0005-0000-0000-000004710000}"/>
    <cellStyle name="RowTitles-Detail 2 3 2 2 8 3 2 2" xfId="24180" xr:uid="{00000000-0005-0000-0000-000005710000}"/>
    <cellStyle name="RowTitles-Detail 2 3 2 2 8 3 2 2 2" xfId="35404" xr:uid="{00000000-0005-0000-0000-000006710000}"/>
    <cellStyle name="RowTitles-Detail 2 3 2 2 8 3 2 3" xfId="32836" xr:uid="{00000000-0005-0000-0000-000007710000}"/>
    <cellStyle name="RowTitles-Detail 2 3 2 2 8 3 3" xfId="17401" xr:uid="{00000000-0005-0000-0000-000008710000}"/>
    <cellStyle name="RowTitles-Detail 2 3 2 2 8 3 3 2" xfId="30067" xr:uid="{00000000-0005-0000-0000-000009710000}"/>
    <cellStyle name="RowTitles-Detail 2 3 2 2 8 3 3 2 2" xfId="38844" xr:uid="{00000000-0005-0000-0000-00000A710000}"/>
    <cellStyle name="RowTitles-Detail 2 3 2 2 8 3 4" xfId="9952" xr:uid="{00000000-0005-0000-0000-00000B710000}"/>
    <cellStyle name="RowTitles-Detail 2 3 2 2 8 3 4 2" xfId="25435" xr:uid="{00000000-0005-0000-0000-00000C710000}"/>
    <cellStyle name="RowTitles-Detail 2 3 2 2 8 3 5" xfId="26004" xr:uid="{00000000-0005-0000-0000-00000D710000}"/>
    <cellStyle name="RowTitles-Detail 2 3 2 2 8 4" xfId="11106" xr:uid="{00000000-0005-0000-0000-00000E710000}"/>
    <cellStyle name="RowTitles-Detail 2 3 2 2 8 4 2" xfId="21540" xr:uid="{00000000-0005-0000-0000-00000F710000}"/>
    <cellStyle name="RowTitles-Detail 2 3 2 2 8 4 2 2" xfId="33689" xr:uid="{00000000-0005-0000-0000-000010710000}"/>
    <cellStyle name="RowTitles-Detail 2 3 2 2 8 4 3" xfId="30851" xr:uid="{00000000-0005-0000-0000-000011710000}"/>
    <cellStyle name="RowTitles-Detail 2 3 2 2 8 5" xfId="14813" xr:uid="{00000000-0005-0000-0000-000012710000}"/>
    <cellStyle name="RowTitles-Detail 2 3 2 2 8 5 2" xfId="27494" xr:uid="{00000000-0005-0000-0000-000013710000}"/>
    <cellStyle name="RowTitles-Detail 2 3 2 2 8 5 2 2" xfId="36315" xr:uid="{00000000-0005-0000-0000-000014710000}"/>
    <cellStyle name="RowTitles-Detail 2 3 2 2 8 6" xfId="6083" xr:uid="{00000000-0005-0000-0000-000015710000}"/>
    <cellStyle name="RowTitles-Detail 2 3 2 2 8 6 2" xfId="19394" xr:uid="{00000000-0005-0000-0000-000016710000}"/>
    <cellStyle name="RowTitles-Detail 2 3 2 2 8 7" xfId="20665" xr:uid="{00000000-0005-0000-0000-000017710000}"/>
    <cellStyle name="RowTitles-Detail 2 3 2 2 9" xfId="1639" xr:uid="{00000000-0005-0000-0000-000018710000}"/>
    <cellStyle name="RowTitles-Detail 2 3 2 2 9 2" xfId="2950" xr:uid="{00000000-0005-0000-0000-000019710000}"/>
    <cellStyle name="RowTitles-Detail 2 3 2 2 9 2 2" xfId="12591" xr:uid="{00000000-0005-0000-0000-00001A710000}"/>
    <cellStyle name="RowTitles-Detail 2 3 2 2 9 2 2 2" xfId="22991" xr:uid="{00000000-0005-0000-0000-00001B710000}"/>
    <cellStyle name="RowTitles-Detail 2 3 2 2 9 2 2 2 2" xfId="34528" xr:uid="{00000000-0005-0000-0000-00001C710000}"/>
    <cellStyle name="RowTitles-Detail 2 3 2 2 9 2 2 3" xfId="31872" xr:uid="{00000000-0005-0000-0000-00001D710000}"/>
    <cellStyle name="RowTitles-Detail 2 3 2 2 9 2 3" xfId="16238" xr:uid="{00000000-0005-0000-0000-00001E710000}"/>
    <cellStyle name="RowTitles-Detail 2 3 2 2 9 2 3 2" xfId="28904" xr:uid="{00000000-0005-0000-0000-00001F710000}"/>
    <cellStyle name="RowTitles-Detail 2 3 2 2 9 2 3 2 2" xfId="37691" xr:uid="{00000000-0005-0000-0000-000020710000}"/>
    <cellStyle name="RowTitles-Detail 2 3 2 2 9 2 4" xfId="7630" xr:uid="{00000000-0005-0000-0000-000021710000}"/>
    <cellStyle name="RowTitles-Detail 2 3 2 2 9 2 4 2" xfId="19936" xr:uid="{00000000-0005-0000-0000-000022710000}"/>
    <cellStyle name="RowTitles-Detail 2 3 2 2 9 2 5" xfId="25188" xr:uid="{00000000-0005-0000-0000-000023710000}"/>
    <cellStyle name="RowTitles-Detail 2 3 2 2 9 3" xfId="4417" xr:uid="{00000000-0005-0000-0000-000024710000}"/>
    <cellStyle name="RowTitles-Detail 2 3 2 2 9 3 2" xfId="14039" xr:uid="{00000000-0005-0000-0000-000025710000}"/>
    <cellStyle name="RowTitles-Detail 2 3 2 2 9 3 2 2" xfId="24376" xr:uid="{00000000-0005-0000-0000-000026710000}"/>
    <cellStyle name="RowTitles-Detail 2 3 2 2 9 3 2 2 2" xfId="35537" xr:uid="{00000000-0005-0000-0000-000027710000}"/>
    <cellStyle name="RowTitles-Detail 2 3 2 2 9 3 2 3" xfId="32990" xr:uid="{00000000-0005-0000-0000-000028710000}"/>
    <cellStyle name="RowTitles-Detail 2 3 2 2 9 3 3" xfId="17590" xr:uid="{00000000-0005-0000-0000-000029710000}"/>
    <cellStyle name="RowTitles-Detail 2 3 2 2 9 3 3 2" xfId="30256" xr:uid="{00000000-0005-0000-0000-00002A710000}"/>
    <cellStyle name="RowTitles-Detail 2 3 2 2 9 3 3 2 2" xfId="39033" xr:uid="{00000000-0005-0000-0000-00002B710000}"/>
    <cellStyle name="RowTitles-Detail 2 3 2 2 9 3 4" xfId="9953" xr:uid="{00000000-0005-0000-0000-00002C710000}"/>
    <cellStyle name="RowTitles-Detail 2 3 2 2 9 3 4 2" xfId="24545" xr:uid="{00000000-0005-0000-0000-00002D710000}"/>
    <cellStyle name="RowTitles-Detail 2 3 2 2 9 3 5" xfId="19521" xr:uid="{00000000-0005-0000-0000-00002E710000}"/>
    <cellStyle name="RowTitles-Detail 2 3 2 2 9 4" xfId="11310" xr:uid="{00000000-0005-0000-0000-00002F710000}"/>
    <cellStyle name="RowTitles-Detail 2 3 2 2 9 4 2" xfId="21739" xr:uid="{00000000-0005-0000-0000-000030710000}"/>
    <cellStyle name="RowTitles-Detail 2 3 2 2 9 4 2 2" xfId="33822" xr:uid="{00000000-0005-0000-0000-000031710000}"/>
    <cellStyle name="RowTitles-Detail 2 3 2 2 9 4 3" xfId="31005" xr:uid="{00000000-0005-0000-0000-000032710000}"/>
    <cellStyle name="RowTitles-Detail 2 3 2 2 9 5" xfId="15017" xr:uid="{00000000-0005-0000-0000-000033710000}"/>
    <cellStyle name="RowTitles-Detail 2 3 2 2 9 5 2" xfId="27690" xr:uid="{00000000-0005-0000-0000-000034710000}"/>
    <cellStyle name="RowTitles-Detail 2 3 2 2 9 5 2 2" xfId="36504" xr:uid="{00000000-0005-0000-0000-000035710000}"/>
    <cellStyle name="RowTitles-Detail 2 3 2 2 9 6" xfId="6084" xr:uid="{00000000-0005-0000-0000-000036710000}"/>
    <cellStyle name="RowTitles-Detail 2 3 2 2 9 6 2" xfId="17758" xr:uid="{00000000-0005-0000-0000-000037710000}"/>
    <cellStyle name="RowTitles-Detail 2 3 2 2 9 7" xfId="24589" xr:uid="{00000000-0005-0000-0000-000038710000}"/>
    <cellStyle name="RowTitles-Detail 2 3 2 2_STUD aligned by INSTIT" xfId="5057" xr:uid="{00000000-0005-0000-0000-000039710000}"/>
    <cellStyle name="RowTitles-Detail 2 3 2 3" xfId="407" xr:uid="{00000000-0005-0000-0000-00003A710000}"/>
    <cellStyle name="RowTitles-Detail 2 3 2 3 2" xfId="763" xr:uid="{00000000-0005-0000-0000-00003B710000}"/>
    <cellStyle name="RowTitles-Detail 2 3 2 3 2 2" xfId="2952" xr:uid="{00000000-0005-0000-0000-00003C710000}"/>
    <cellStyle name="RowTitles-Detail 2 3 2 3 2 2 2" xfId="12593" xr:uid="{00000000-0005-0000-0000-00003D710000}"/>
    <cellStyle name="RowTitles-Detail 2 3 2 3 2 2 2 2" xfId="22993" xr:uid="{00000000-0005-0000-0000-00003E710000}"/>
    <cellStyle name="RowTitles-Detail 2 3 2 3 2 2 2 2 2" xfId="34530" xr:uid="{00000000-0005-0000-0000-00003F710000}"/>
    <cellStyle name="RowTitles-Detail 2 3 2 3 2 2 2 3" xfId="31874" xr:uid="{00000000-0005-0000-0000-000040710000}"/>
    <cellStyle name="RowTitles-Detail 2 3 2 3 2 2 3" xfId="16240" xr:uid="{00000000-0005-0000-0000-000041710000}"/>
    <cellStyle name="RowTitles-Detail 2 3 2 3 2 2 3 2" xfId="28906" xr:uid="{00000000-0005-0000-0000-000042710000}"/>
    <cellStyle name="RowTitles-Detail 2 3 2 3 2 2 3 2 2" xfId="37693" xr:uid="{00000000-0005-0000-0000-000043710000}"/>
    <cellStyle name="RowTitles-Detail 2 3 2 3 2 2 4" xfId="6887" xr:uid="{00000000-0005-0000-0000-000044710000}"/>
    <cellStyle name="RowTitles-Detail 2 3 2 3 2 2 4 2" xfId="26626" xr:uid="{00000000-0005-0000-0000-000045710000}"/>
    <cellStyle name="RowTitles-Detail 2 3 2 3 2 2 5" xfId="22226" xr:uid="{00000000-0005-0000-0000-000046710000}"/>
    <cellStyle name="RowTitles-Detail 2 3 2 3 2 3" xfId="3544" xr:uid="{00000000-0005-0000-0000-000047710000}"/>
    <cellStyle name="RowTitles-Detail 2 3 2 3 2 3 2" xfId="13176" xr:uid="{00000000-0005-0000-0000-000048710000}"/>
    <cellStyle name="RowTitles-Detail 2 3 2 3 2 3 2 2" xfId="23543" xr:uid="{00000000-0005-0000-0000-000049710000}"/>
    <cellStyle name="RowTitles-Detail 2 3 2 3 2 3 2 2 2" xfId="34986" xr:uid="{00000000-0005-0000-0000-00004A710000}"/>
    <cellStyle name="RowTitles-Detail 2 3 2 3 2 3 2 3" xfId="32351" xr:uid="{00000000-0005-0000-0000-00004B710000}"/>
    <cellStyle name="RowTitles-Detail 2 3 2 3 2 3 3" xfId="16785" xr:uid="{00000000-0005-0000-0000-00004C710000}"/>
    <cellStyle name="RowTitles-Detail 2 3 2 3 2 3 3 2" xfId="29451" xr:uid="{00000000-0005-0000-0000-00004D710000}"/>
    <cellStyle name="RowTitles-Detail 2 3 2 3 2 3 3 2 2" xfId="38232" xr:uid="{00000000-0005-0000-0000-00004E710000}"/>
    <cellStyle name="RowTitles-Detail 2 3 2 3 2 3 4" xfId="8394" xr:uid="{00000000-0005-0000-0000-00004F710000}"/>
    <cellStyle name="RowTitles-Detail 2 3 2 3 2 3 4 2" xfId="20222" xr:uid="{00000000-0005-0000-0000-000050710000}"/>
    <cellStyle name="RowTitles-Detail 2 3 2 3 2 3 5" xfId="19116" xr:uid="{00000000-0005-0000-0000-000051710000}"/>
    <cellStyle name="RowTitles-Detail 2 3 2 3 2 4" xfId="9188" xr:uid="{00000000-0005-0000-0000-000052710000}"/>
    <cellStyle name="RowTitles-Detail 2 3 2 3 2 4 2" xfId="5184" xr:uid="{00000000-0005-0000-0000-000053710000}"/>
    <cellStyle name="RowTitles-Detail 2 3 2 3 2 5" xfId="10163" xr:uid="{00000000-0005-0000-0000-000054710000}"/>
    <cellStyle name="RowTitles-Detail 2 3 2 3 2 5 2" xfId="22220" xr:uid="{00000000-0005-0000-0000-000055710000}"/>
    <cellStyle name="RowTitles-Detail 2 3 2 3 2 5 2 2" xfId="33939" xr:uid="{00000000-0005-0000-0000-000056710000}"/>
    <cellStyle name="RowTitles-Detail 2 3 2 3 3" xfId="1042" xr:uid="{00000000-0005-0000-0000-000057710000}"/>
    <cellStyle name="RowTitles-Detail 2 3 2 3 3 2" xfId="2953" xr:uid="{00000000-0005-0000-0000-000058710000}"/>
    <cellStyle name="RowTitles-Detail 2 3 2 3 3 2 2" xfId="12594" xr:uid="{00000000-0005-0000-0000-000059710000}"/>
    <cellStyle name="RowTitles-Detail 2 3 2 3 3 2 2 2" xfId="22994" xr:uid="{00000000-0005-0000-0000-00005A710000}"/>
    <cellStyle name="RowTitles-Detail 2 3 2 3 3 2 2 2 2" xfId="34531" xr:uid="{00000000-0005-0000-0000-00005B710000}"/>
    <cellStyle name="RowTitles-Detail 2 3 2 3 3 2 2 3" xfId="31875" xr:uid="{00000000-0005-0000-0000-00005C710000}"/>
    <cellStyle name="RowTitles-Detail 2 3 2 3 3 2 3" xfId="16241" xr:uid="{00000000-0005-0000-0000-00005D710000}"/>
    <cellStyle name="RowTitles-Detail 2 3 2 3 3 2 3 2" xfId="28907" xr:uid="{00000000-0005-0000-0000-00005E710000}"/>
    <cellStyle name="RowTitles-Detail 2 3 2 3 3 2 3 2 2" xfId="37694" xr:uid="{00000000-0005-0000-0000-00005F710000}"/>
    <cellStyle name="RowTitles-Detail 2 3 2 3 3 2 4" xfId="7108" xr:uid="{00000000-0005-0000-0000-000060710000}"/>
    <cellStyle name="RowTitles-Detail 2 3 2 3 3 2 4 2" xfId="20122" xr:uid="{00000000-0005-0000-0000-000061710000}"/>
    <cellStyle name="RowTitles-Detail 2 3 2 3 3 2 5" xfId="26895" xr:uid="{00000000-0005-0000-0000-000062710000}"/>
    <cellStyle name="RowTitles-Detail 2 3 2 3 3 3" xfId="3820" xr:uid="{00000000-0005-0000-0000-000063710000}"/>
    <cellStyle name="RowTitles-Detail 2 3 2 3 3 3 2" xfId="13447" xr:uid="{00000000-0005-0000-0000-000064710000}"/>
    <cellStyle name="RowTitles-Detail 2 3 2 3 3 3 2 2" xfId="23808" xr:uid="{00000000-0005-0000-0000-000065710000}"/>
    <cellStyle name="RowTitles-Detail 2 3 2 3 3 3 2 2 2" xfId="35151" xr:uid="{00000000-0005-0000-0000-000066710000}"/>
    <cellStyle name="RowTitles-Detail 2 3 2 3 3 3 2 3" xfId="32544" xr:uid="{00000000-0005-0000-0000-000067710000}"/>
    <cellStyle name="RowTitles-Detail 2 3 2 3 3 3 3" xfId="17040" xr:uid="{00000000-0005-0000-0000-000068710000}"/>
    <cellStyle name="RowTitles-Detail 2 3 2 3 3 3 3 2" xfId="29706" xr:uid="{00000000-0005-0000-0000-000069710000}"/>
    <cellStyle name="RowTitles-Detail 2 3 2 3 3 3 3 2 2" xfId="38485" xr:uid="{00000000-0005-0000-0000-00006A710000}"/>
    <cellStyle name="RowTitles-Detail 2 3 2 3 3 3 4" xfId="8616" xr:uid="{00000000-0005-0000-0000-00006B710000}"/>
    <cellStyle name="RowTitles-Detail 2 3 2 3 3 3 4 2" xfId="18649" xr:uid="{00000000-0005-0000-0000-00006C710000}"/>
    <cellStyle name="RowTitles-Detail 2 3 2 3 3 3 5" xfId="26175" xr:uid="{00000000-0005-0000-0000-00006D710000}"/>
    <cellStyle name="RowTitles-Detail 2 3 2 3 3 4" xfId="9412" xr:uid="{00000000-0005-0000-0000-00006E710000}"/>
    <cellStyle name="RowTitles-Detail 2 3 2 3 3 4 2" xfId="5278" xr:uid="{00000000-0005-0000-0000-00006F710000}"/>
    <cellStyle name="RowTitles-Detail 2 3 2 3 3 5" xfId="10760" xr:uid="{00000000-0005-0000-0000-000070710000}"/>
    <cellStyle name="RowTitles-Detail 2 3 2 3 3 5 2" xfId="21228" xr:uid="{00000000-0005-0000-0000-000071710000}"/>
    <cellStyle name="RowTitles-Detail 2 3 2 3 3 5 2 2" xfId="33492" xr:uid="{00000000-0005-0000-0000-000072710000}"/>
    <cellStyle name="RowTitles-Detail 2 3 2 3 3 5 3" xfId="30622" xr:uid="{00000000-0005-0000-0000-000073710000}"/>
    <cellStyle name="RowTitles-Detail 2 3 2 3 3 6" xfId="14444" xr:uid="{00000000-0005-0000-0000-000074710000}"/>
    <cellStyle name="RowTitles-Detail 2 3 2 3 3 6 2" xfId="27137" xr:uid="{00000000-0005-0000-0000-000075710000}"/>
    <cellStyle name="RowTitles-Detail 2 3 2 3 3 6 2 2" xfId="35974" xr:uid="{00000000-0005-0000-0000-000076710000}"/>
    <cellStyle name="RowTitles-Detail 2 3 2 3 3 7" xfId="5567" xr:uid="{00000000-0005-0000-0000-000077710000}"/>
    <cellStyle name="RowTitles-Detail 2 3 2 3 3 7 2" xfId="18857" xr:uid="{00000000-0005-0000-0000-000078710000}"/>
    <cellStyle name="RowTitles-Detail 2 3 2 3 3 8" xfId="26059" xr:uid="{00000000-0005-0000-0000-000079710000}"/>
    <cellStyle name="RowTitles-Detail 2 3 2 3 4" xfId="1275" xr:uid="{00000000-0005-0000-0000-00007A710000}"/>
    <cellStyle name="RowTitles-Detail 2 3 2 3 4 2" xfId="2954" xr:uid="{00000000-0005-0000-0000-00007B710000}"/>
    <cellStyle name="RowTitles-Detail 2 3 2 3 4 2 2" xfId="12595" xr:uid="{00000000-0005-0000-0000-00007C710000}"/>
    <cellStyle name="RowTitles-Detail 2 3 2 3 4 2 2 2" xfId="22995" xr:uid="{00000000-0005-0000-0000-00007D710000}"/>
    <cellStyle name="RowTitles-Detail 2 3 2 3 4 2 2 2 2" xfId="34532" xr:uid="{00000000-0005-0000-0000-00007E710000}"/>
    <cellStyle name="RowTitles-Detail 2 3 2 3 4 2 2 3" xfId="31876" xr:uid="{00000000-0005-0000-0000-00007F710000}"/>
    <cellStyle name="RowTitles-Detail 2 3 2 3 4 2 3" xfId="16242" xr:uid="{00000000-0005-0000-0000-000080710000}"/>
    <cellStyle name="RowTitles-Detail 2 3 2 3 4 2 3 2" xfId="28908" xr:uid="{00000000-0005-0000-0000-000081710000}"/>
    <cellStyle name="RowTitles-Detail 2 3 2 3 4 2 3 2 2" xfId="37695" xr:uid="{00000000-0005-0000-0000-000082710000}"/>
    <cellStyle name="RowTitles-Detail 2 3 2 3 4 2 4" xfId="7631" xr:uid="{00000000-0005-0000-0000-000083710000}"/>
    <cellStyle name="RowTitles-Detail 2 3 2 3 4 2 4 2" xfId="5644" xr:uid="{00000000-0005-0000-0000-000084710000}"/>
    <cellStyle name="RowTitles-Detail 2 3 2 3 4 2 5" xfId="25393" xr:uid="{00000000-0005-0000-0000-000085710000}"/>
    <cellStyle name="RowTitles-Detail 2 3 2 3 4 3" xfId="4053" xr:uid="{00000000-0005-0000-0000-000086710000}"/>
    <cellStyle name="RowTitles-Detail 2 3 2 3 4 3 2" xfId="13675" xr:uid="{00000000-0005-0000-0000-000087710000}"/>
    <cellStyle name="RowTitles-Detail 2 3 2 3 4 3 2 2" xfId="24027" xr:uid="{00000000-0005-0000-0000-000088710000}"/>
    <cellStyle name="RowTitles-Detail 2 3 2 3 4 3 2 2 2" xfId="35299" xr:uid="{00000000-0005-0000-0000-000089710000}"/>
    <cellStyle name="RowTitles-Detail 2 3 2 3 4 3 2 3" xfId="32715" xr:uid="{00000000-0005-0000-0000-00008A710000}"/>
    <cellStyle name="RowTitles-Detail 2 3 2 3 4 3 3" xfId="17253" xr:uid="{00000000-0005-0000-0000-00008B710000}"/>
    <cellStyle name="RowTitles-Detail 2 3 2 3 4 3 3 2" xfId="29919" xr:uid="{00000000-0005-0000-0000-00008C710000}"/>
    <cellStyle name="RowTitles-Detail 2 3 2 3 4 3 3 2 2" xfId="38696" xr:uid="{00000000-0005-0000-0000-00008D710000}"/>
    <cellStyle name="RowTitles-Detail 2 3 2 3 4 3 4" xfId="9954" xr:uid="{00000000-0005-0000-0000-00008E710000}"/>
    <cellStyle name="RowTitles-Detail 2 3 2 3 4 3 4 2" xfId="19483" xr:uid="{00000000-0005-0000-0000-00008F710000}"/>
    <cellStyle name="RowTitles-Detail 2 3 2 3 4 3 5" xfId="18585" xr:uid="{00000000-0005-0000-0000-000090710000}"/>
    <cellStyle name="RowTitles-Detail 2 3 2 3 4 4" xfId="10946" xr:uid="{00000000-0005-0000-0000-000091710000}"/>
    <cellStyle name="RowTitles-Detail 2 3 2 3 4 4 2" xfId="21386" xr:uid="{00000000-0005-0000-0000-000092710000}"/>
    <cellStyle name="RowTitles-Detail 2 3 2 3 4 4 2 2" xfId="33584" xr:uid="{00000000-0005-0000-0000-000093710000}"/>
    <cellStyle name="RowTitles-Detail 2 3 2 3 4 4 3" xfId="30730" xr:uid="{00000000-0005-0000-0000-000094710000}"/>
    <cellStyle name="RowTitles-Detail 2 3 2 3 4 5" xfId="14653" xr:uid="{00000000-0005-0000-0000-000095710000}"/>
    <cellStyle name="RowTitles-Detail 2 3 2 3 4 5 2" xfId="27338" xr:uid="{00000000-0005-0000-0000-000096710000}"/>
    <cellStyle name="RowTitles-Detail 2 3 2 3 4 5 2 2" xfId="36167" xr:uid="{00000000-0005-0000-0000-000097710000}"/>
    <cellStyle name="RowTitles-Detail 2 3 2 3 4 6" xfId="6085" xr:uid="{00000000-0005-0000-0000-000098710000}"/>
    <cellStyle name="RowTitles-Detail 2 3 2 3 4 6 2" xfId="20614" xr:uid="{00000000-0005-0000-0000-000099710000}"/>
    <cellStyle name="RowTitles-Detail 2 3 2 3 4 7" xfId="26652" xr:uid="{00000000-0005-0000-0000-00009A710000}"/>
    <cellStyle name="RowTitles-Detail 2 3 2 3 5" xfId="1492" xr:uid="{00000000-0005-0000-0000-00009B710000}"/>
    <cellStyle name="RowTitles-Detail 2 3 2 3 5 2" xfId="2955" xr:uid="{00000000-0005-0000-0000-00009C710000}"/>
    <cellStyle name="RowTitles-Detail 2 3 2 3 5 2 2" xfId="12596" xr:uid="{00000000-0005-0000-0000-00009D710000}"/>
    <cellStyle name="RowTitles-Detail 2 3 2 3 5 2 2 2" xfId="22996" xr:uid="{00000000-0005-0000-0000-00009E710000}"/>
    <cellStyle name="RowTitles-Detail 2 3 2 3 5 2 2 2 2" xfId="34533" xr:uid="{00000000-0005-0000-0000-00009F710000}"/>
    <cellStyle name="RowTitles-Detail 2 3 2 3 5 2 2 3" xfId="31877" xr:uid="{00000000-0005-0000-0000-0000A0710000}"/>
    <cellStyle name="RowTitles-Detail 2 3 2 3 5 2 3" xfId="16243" xr:uid="{00000000-0005-0000-0000-0000A1710000}"/>
    <cellStyle name="RowTitles-Detail 2 3 2 3 5 2 3 2" xfId="28909" xr:uid="{00000000-0005-0000-0000-0000A2710000}"/>
    <cellStyle name="RowTitles-Detail 2 3 2 3 5 2 3 2 2" xfId="37696" xr:uid="{00000000-0005-0000-0000-0000A3710000}"/>
    <cellStyle name="RowTitles-Detail 2 3 2 3 5 2 4" xfId="7632" xr:uid="{00000000-0005-0000-0000-0000A4710000}"/>
    <cellStyle name="RowTitles-Detail 2 3 2 3 5 2 4 2" xfId="20592" xr:uid="{00000000-0005-0000-0000-0000A5710000}"/>
    <cellStyle name="RowTitles-Detail 2 3 2 3 5 2 5" xfId="25184" xr:uid="{00000000-0005-0000-0000-0000A6710000}"/>
    <cellStyle name="RowTitles-Detail 2 3 2 3 5 3" xfId="4270" xr:uid="{00000000-0005-0000-0000-0000A7710000}"/>
    <cellStyle name="RowTitles-Detail 2 3 2 3 5 3 2" xfId="13892" xr:uid="{00000000-0005-0000-0000-0000A8710000}"/>
    <cellStyle name="RowTitles-Detail 2 3 2 3 5 3 2 2" xfId="24234" xr:uid="{00000000-0005-0000-0000-0000A9710000}"/>
    <cellStyle name="RowTitles-Detail 2 3 2 3 5 3 2 2 2" xfId="35440" xr:uid="{00000000-0005-0000-0000-0000AA710000}"/>
    <cellStyle name="RowTitles-Detail 2 3 2 3 5 3 2 3" xfId="32877" xr:uid="{00000000-0005-0000-0000-0000AB710000}"/>
    <cellStyle name="RowTitles-Detail 2 3 2 3 5 3 3" xfId="17452" xr:uid="{00000000-0005-0000-0000-0000AC710000}"/>
    <cellStyle name="RowTitles-Detail 2 3 2 3 5 3 3 2" xfId="30118" xr:uid="{00000000-0005-0000-0000-0000AD710000}"/>
    <cellStyle name="RowTitles-Detail 2 3 2 3 5 3 3 2 2" xfId="38895" xr:uid="{00000000-0005-0000-0000-0000AE710000}"/>
    <cellStyle name="RowTitles-Detail 2 3 2 3 5 3 4" xfId="9955" xr:uid="{00000000-0005-0000-0000-0000AF710000}"/>
    <cellStyle name="RowTitles-Detail 2 3 2 3 5 3 4 2" xfId="4868" xr:uid="{00000000-0005-0000-0000-0000B0710000}"/>
    <cellStyle name="RowTitles-Detail 2 3 2 3 5 3 5" xfId="18312" xr:uid="{00000000-0005-0000-0000-0000B1710000}"/>
    <cellStyle name="RowTitles-Detail 2 3 2 3 5 4" xfId="11163" xr:uid="{00000000-0005-0000-0000-0000B2710000}"/>
    <cellStyle name="RowTitles-Detail 2 3 2 3 5 4 2" xfId="21594" xr:uid="{00000000-0005-0000-0000-0000B3710000}"/>
    <cellStyle name="RowTitles-Detail 2 3 2 3 5 4 2 2" xfId="33725" xr:uid="{00000000-0005-0000-0000-0000B4710000}"/>
    <cellStyle name="RowTitles-Detail 2 3 2 3 5 4 3" xfId="30892" xr:uid="{00000000-0005-0000-0000-0000B5710000}"/>
    <cellStyle name="RowTitles-Detail 2 3 2 3 5 5" xfId="14870" xr:uid="{00000000-0005-0000-0000-0000B6710000}"/>
    <cellStyle name="RowTitles-Detail 2 3 2 3 5 5 2" xfId="27547" xr:uid="{00000000-0005-0000-0000-0000B7710000}"/>
    <cellStyle name="RowTitles-Detail 2 3 2 3 5 5 2 2" xfId="36366" xr:uid="{00000000-0005-0000-0000-0000B8710000}"/>
    <cellStyle name="RowTitles-Detail 2 3 2 3 5 6" xfId="6086" xr:uid="{00000000-0005-0000-0000-0000B9710000}"/>
    <cellStyle name="RowTitles-Detail 2 3 2 3 5 6 2" xfId="24725" xr:uid="{00000000-0005-0000-0000-0000BA710000}"/>
    <cellStyle name="RowTitles-Detail 2 3 2 3 5 7" xfId="19139" xr:uid="{00000000-0005-0000-0000-0000BB710000}"/>
    <cellStyle name="RowTitles-Detail 2 3 2 3 6" xfId="1694" xr:uid="{00000000-0005-0000-0000-0000BC710000}"/>
    <cellStyle name="RowTitles-Detail 2 3 2 3 6 2" xfId="2956" xr:uid="{00000000-0005-0000-0000-0000BD710000}"/>
    <cellStyle name="RowTitles-Detail 2 3 2 3 6 2 2" xfId="12597" xr:uid="{00000000-0005-0000-0000-0000BE710000}"/>
    <cellStyle name="RowTitles-Detail 2 3 2 3 6 2 2 2" xfId="22997" xr:uid="{00000000-0005-0000-0000-0000BF710000}"/>
    <cellStyle name="RowTitles-Detail 2 3 2 3 6 2 2 2 2" xfId="34534" xr:uid="{00000000-0005-0000-0000-0000C0710000}"/>
    <cellStyle name="RowTitles-Detail 2 3 2 3 6 2 2 3" xfId="31878" xr:uid="{00000000-0005-0000-0000-0000C1710000}"/>
    <cellStyle name="RowTitles-Detail 2 3 2 3 6 2 3" xfId="16244" xr:uid="{00000000-0005-0000-0000-0000C2710000}"/>
    <cellStyle name="RowTitles-Detail 2 3 2 3 6 2 3 2" xfId="28910" xr:uid="{00000000-0005-0000-0000-0000C3710000}"/>
    <cellStyle name="RowTitles-Detail 2 3 2 3 6 2 3 2 2" xfId="37697" xr:uid="{00000000-0005-0000-0000-0000C4710000}"/>
    <cellStyle name="RowTitles-Detail 2 3 2 3 6 2 4" xfId="7633" xr:uid="{00000000-0005-0000-0000-0000C5710000}"/>
    <cellStyle name="RowTitles-Detail 2 3 2 3 6 2 4 2" xfId="25751" xr:uid="{00000000-0005-0000-0000-0000C6710000}"/>
    <cellStyle name="RowTitles-Detail 2 3 2 3 6 2 5" xfId="20367" xr:uid="{00000000-0005-0000-0000-0000C7710000}"/>
    <cellStyle name="RowTitles-Detail 2 3 2 3 6 3" xfId="4472" xr:uid="{00000000-0005-0000-0000-0000C8710000}"/>
    <cellStyle name="RowTitles-Detail 2 3 2 3 6 3 2" xfId="14094" xr:uid="{00000000-0005-0000-0000-0000C9710000}"/>
    <cellStyle name="RowTitles-Detail 2 3 2 3 6 3 2 2" xfId="24426" xr:uid="{00000000-0005-0000-0000-0000CA710000}"/>
    <cellStyle name="RowTitles-Detail 2 3 2 3 6 3 2 2 2" xfId="35571" xr:uid="{00000000-0005-0000-0000-0000CB710000}"/>
    <cellStyle name="RowTitles-Detail 2 3 2 3 6 3 2 3" xfId="33029" xr:uid="{00000000-0005-0000-0000-0000CC710000}"/>
    <cellStyle name="RowTitles-Detail 2 3 2 3 6 3 3" xfId="17639" xr:uid="{00000000-0005-0000-0000-0000CD710000}"/>
    <cellStyle name="RowTitles-Detail 2 3 2 3 6 3 3 2" xfId="30305" xr:uid="{00000000-0005-0000-0000-0000CE710000}"/>
    <cellStyle name="RowTitles-Detail 2 3 2 3 6 3 3 2 2" xfId="39082" xr:uid="{00000000-0005-0000-0000-0000CF710000}"/>
    <cellStyle name="RowTitles-Detail 2 3 2 3 6 3 4" xfId="9956" xr:uid="{00000000-0005-0000-0000-0000D0710000}"/>
    <cellStyle name="RowTitles-Detail 2 3 2 3 6 3 4 2" xfId="25653" xr:uid="{00000000-0005-0000-0000-0000D1710000}"/>
    <cellStyle name="RowTitles-Detail 2 3 2 3 6 3 5" xfId="19707" xr:uid="{00000000-0005-0000-0000-0000D2710000}"/>
    <cellStyle name="RowTitles-Detail 2 3 2 3 6 4" xfId="11365" xr:uid="{00000000-0005-0000-0000-0000D3710000}"/>
    <cellStyle name="RowTitles-Detail 2 3 2 3 6 4 2" xfId="21790" xr:uid="{00000000-0005-0000-0000-0000D4710000}"/>
    <cellStyle name="RowTitles-Detail 2 3 2 3 6 4 2 2" xfId="33856" xr:uid="{00000000-0005-0000-0000-0000D5710000}"/>
    <cellStyle name="RowTitles-Detail 2 3 2 3 6 4 3" xfId="31044" xr:uid="{00000000-0005-0000-0000-0000D6710000}"/>
    <cellStyle name="RowTitles-Detail 2 3 2 3 6 5" xfId="15072" xr:uid="{00000000-0005-0000-0000-0000D7710000}"/>
    <cellStyle name="RowTitles-Detail 2 3 2 3 6 5 2" xfId="27741" xr:uid="{00000000-0005-0000-0000-0000D8710000}"/>
    <cellStyle name="RowTitles-Detail 2 3 2 3 6 5 2 2" xfId="36553" xr:uid="{00000000-0005-0000-0000-0000D9710000}"/>
    <cellStyle name="RowTitles-Detail 2 3 2 3 6 6" xfId="6087" xr:uid="{00000000-0005-0000-0000-0000DA710000}"/>
    <cellStyle name="RowTitles-Detail 2 3 2 3 6 6 2" xfId="25296" xr:uid="{00000000-0005-0000-0000-0000DB710000}"/>
    <cellStyle name="RowTitles-Detail 2 3 2 3 6 7" xfId="18436" xr:uid="{00000000-0005-0000-0000-0000DC710000}"/>
    <cellStyle name="RowTitles-Detail 2 3 2 3 7" xfId="2951" xr:uid="{00000000-0005-0000-0000-0000DD710000}"/>
    <cellStyle name="RowTitles-Detail 2 3 2 3 7 2" xfId="12592" xr:uid="{00000000-0005-0000-0000-0000DE710000}"/>
    <cellStyle name="RowTitles-Detail 2 3 2 3 7 2 2" xfId="22992" xr:uid="{00000000-0005-0000-0000-0000DF710000}"/>
    <cellStyle name="RowTitles-Detail 2 3 2 3 7 2 2 2" xfId="34529" xr:uid="{00000000-0005-0000-0000-0000E0710000}"/>
    <cellStyle name="RowTitles-Detail 2 3 2 3 7 2 3" xfId="31873" xr:uid="{00000000-0005-0000-0000-0000E1710000}"/>
    <cellStyle name="RowTitles-Detail 2 3 2 3 7 3" xfId="16239" xr:uid="{00000000-0005-0000-0000-0000E2710000}"/>
    <cellStyle name="RowTitles-Detail 2 3 2 3 7 3 2" xfId="28905" xr:uid="{00000000-0005-0000-0000-0000E3710000}"/>
    <cellStyle name="RowTitles-Detail 2 3 2 3 7 3 2 2" xfId="37692" xr:uid="{00000000-0005-0000-0000-0000E4710000}"/>
    <cellStyle name="RowTitles-Detail 2 3 2 3 7 4" xfId="6449" xr:uid="{00000000-0005-0000-0000-0000E5710000}"/>
    <cellStyle name="RowTitles-Detail 2 3 2 3 7 4 2" xfId="19624" xr:uid="{00000000-0005-0000-0000-0000E6710000}"/>
    <cellStyle name="RowTitles-Detail 2 3 2 3 7 5" xfId="25728" xr:uid="{00000000-0005-0000-0000-0000E7710000}"/>
    <cellStyle name="RowTitles-Detail 2 3 2 3 8" xfId="8889" xr:uid="{00000000-0005-0000-0000-0000E8710000}"/>
    <cellStyle name="RowTitles-Detail 2 3 2 3 8 2" xfId="24652" xr:uid="{00000000-0005-0000-0000-0000E9710000}"/>
    <cellStyle name="RowTitles-Detail 2 3 2 3 9" xfId="10323" xr:uid="{00000000-0005-0000-0000-0000EA710000}"/>
    <cellStyle name="RowTitles-Detail 2 3 2 3 9 2" xfId="25347" xr:uid="{00000000-0005-0000-0000-0000EB710000}"/>
    <cellStyle name="RowTitles-Detail 2 3 2 3 9 2 2" xfId="35699" xr:uid="{00000000-0005-0000-0000-0000EC710000}"/>
    <cellStyle name="RowTitles-Detail 2 3 2 3_STUD aligned by INSTIT" xfId="5061" xr:uid="{00000000-0005-0000-0000-0000ED710000}"/>
    <cellStyle name="RowTitles-Detail 2 3 2 4" xfId="465" xr:uid="{00000000-0005-0000-0000-0000EE710000}"/>
    <cellStyle name="RowTitles-Detail 2 3 2 4 2" xfId="821" xr:uid="{00000000-0005-0000-0000-0000EF710000}"/>
    <cellStyle name="RowTitles-Detail 2 3 2 4 2 2" xfId="2958" xr:uid="{00000000-0005-0000-0000-0000F0710000}"/>
    <cellStyle name="RowTitles-Detail 2 3 2 4 2 2 2" xfId="12599" xr:uid="{00000000-0005-0000-0000-0000F1710000}"/>
    <cellStyle name="RowTitles-Detail 2 3 2 4 2 2 2 2" xfId="22999" xr:uid="{00000000-0005-0000-0000-0000F2710000}"/>
    <cellStyle name="RowTitles-Detail 2 3 2 4 2 2 2 2 2" xfId="34536" xr:uid="{00000000-0005-0000-0000-0000F3710000}"/>
    <cellStyle name="RowTitles-Detail 2 3 2 4 2 2 2 3" xfId="31880" xr:uid="{00000000-0005-0000-0000-0000F4710000}"/>
    <cellStyle name="RowTitles-Detail 2 3 2 4 2 2 3" xfId="16246" xr:uid="{00000000-0005-0000-0000-0000F5710000}"/>
    <cellStyle name="RowTitles-Detail 2 3 2 4 2 2 3 2" xfId="28912" xr:uid="{00000000-0005-0000-0000-0000F6710000}"/>
    <cellStyle name="RowTitles-Detail 2 3 2 4 2 2 3 2 2" xfId="37699" xr:uid="{00000000-0005-0000-0000-0000F7710000}"/>
    <cellStyle name="RowTitles-Detail 2 3 2 4 2 2 4" xfId="6768" xr:uid="{00000000-0005-0000-0000-0000F8710000}"/>
    <cellStyle name="RowTitles-Detail 2 3 2 4 2 2 4 2" xfId="19744" xr:uid="{00000000-0005-0000-0000-0000F9710000}"/>
    <cellStyle name="RowTitles-Detail 2 3 2 4 2 2 5" xfId="20804" xr:uid="{00000000-0005-0000-0000-0000FA710000}"/>
    <cellStyle name="RowTitles-Detail 2 3 2 4 2 3" xfId="3602" xr:uid="{00000000-0005-0000-0000-0000FB710000}"/>
    <cellStyle name="RowTitles-Detail 2 3 2 4 2 3 2" xfId="13230" xr:uid="{00000000-0005-0000-0000-0000FC710000}"/>
    <cellStyle name="RowTitles-Detail 2 3 2 4 2 3 2 2" xfId="23598" xr:uid="{00000000-0005-0000-0000-0000FD710000}"/>
    <cellStyle name="RowTitles-Detail 2 3 2 4 2 3 2 2 2" xfId="35018" xr:uid="{00000000-0005-0000-0000-0000FE710000}"/>
    <cellStyle name="RowTitles-Detail 2 3 2 4 2 3 2 3" xfId="32389" xr:uid="{00000000-0005-0000-0000-0000FF710000}"/>
    <cellStyle name="RowTitles-Detail 2 3 2 4 2 3 3" xfId="16837" xr:uid="{00000000-0005-0000-0000-000000720000}"/>
    <cellStyle name="RowTitles-Detail 2 3 2 4 2 3 3 2" xfId="29503" xr:uid="{00000000-0005-0000-0000-000001720000}"/>
    <cellStyle name="RowTitles-Detail 2 3 2 4 2 3 3 2 2" xfId="38283" xr:uid="{00000000-0005-0000-0000-000002720000}"/>
    <cellStyle name="RowTitles-Detail 2 3 2 4 2 3 4" xfId="8274" xr:uid="{00000000-0005-0000-0000-000003720000}"/>
    <cellStyle name="RowTitles-Detail 2 3 2 4 2 3 4 2" xfId="4663" xr:uid="{00000000-0005-0000-0000-000004720000}"/>
    <cellStyle name="RowTitles-Detail 2 3 2 4 2 3 5" xfId="20159" xr:uid="{00000000-0005-0000-0000-000005720000}"/>
    <cellStyle name="RowTitles-Detail 2 3 2 4 2 4" xfId="9065" xr:uid="{00000000-0005-0000-0000-000006720000}"/>
    <cellStyle name="RowTitles-Detail 2 3 2 4 2 4 2" xfId="20539" xr:uid="{00000000-0005-0000-0000-000007720000}"/>
    <cellStyle name="RowTitles-Detail 2 3 2 4 2 5" xfId="10582" xr:uid="{00000000-0005-0000-0000-000008720000}"/>
    <cellStyle name="RowTitles-Detail 2 3 2 4 2 5 2" xfId="21067" xr:uid="{00000000-0005-0000-0000-000009720000}"/>
    <cellStyle name="RowTitles-Detail 2 3 2 4 2 5 2 2" xfId="33407" xr:uid="{00000000-0005-0000-0000-00000A720000}"/>
    <cellStyle name="RowTitles-Detail 2 3 2 4 2 5 3" xfId="30520" xr:uid="{00000000-0005-0000-0000-00000B720000}"/>
    <cellStyle name="RowTitles-Detail 2 3 2 4 2 6" xfId="14236" xr:uid="{00000000-0005-0000-0000-00000C720000}"/>
    <cellStyle name="RowTitles-Detail 2 3 2 4 2 6 2" xfId="26938" xr:uid="{00000000-0005-0000-0000-00000D720000}"/>
    <cellStyle name="RowTitles-Detail 2 3 2 4 2 6 2 2" xfId="35781" xr:uid="{00000000-0005-0000-0000-00000E720000}"/>
    <cellStyle name="RowTitles-Detail 2 3 2 4 2 7" xfId="5296" xr:uid="{00000000-0005-0000-0000-00000F720000}"/>
    <cellStyle name="RowTitles-Detail 2 3 2 4 2 7 2" xfId="18984" xr:uid="{00000000-0005-0000-0000-000010720000}"/>
    <cellStyle name="RowTitles-Detail 2 3 2 4 2 8" xfId="19504" xr:uid="{00000000-0005-0000-0000-000011720000}"/>
    <cellStyle name="RowTitles-Detail 2 3 2 4 3" xfId="1100" xr:uid="{00000000-0005-0000-0000-000012720000}"/>
    <cellStyle name="RowTitles-Detail 2 3 2 4 3 2" xfId="2959" xr:uid="{00000000-0005-0000-0000-000013720000}"/>
    <cellStyle name="RowTitles-Detail 2 3 2 4 3 2 2" xfId="12600" xr:uid="{00000000-0005-0000-0000-000014720000}"/>
    <cellStyle name="RowTitles-Detail 2 3 2 4 3 2 2 2" xfId="23000" xr:uid="{00000000-0005-0000-0000-000015720000}"/>
    <cellStyle name="RowTitles-Detail 2 3 2 4 3 2 2 2 2" xfId="34537" xr:uid="{00000000-0005-0000-0000-000016720000}"/>
    <cellStyle name="RowTitles-Detail 2 3 2 4 3 2 2 3" xfId="31881" xr:uid="{00000000-0005-0000-0000-000017720000}"/>
    <cellStyle name="RowTitles-Detail 2 3 2 4 3 2 3" xfId="16247" xr:uid="{00000000-0005-0000-0000-000018720000}"/>
    <cellStyle name="RowTitles-Detail 2 3 2 4 3 2 3 2" xfId="28913" xr:uid="{00000000-0005-0000-0000-000019720000}"/>
    <cellStyle name="RowTitles-Detail 2 3 2 4 3 2 3 2 2" xfId="37700" xr:uid="{00000000-0005-0000-0000-00001A720000}"/>
    <cellStyle name="RowTitles-Detail 2 3 2 4 3 2 4" xfId="6940" xr:uid="{00000000-0005-0000-0000-00001B720000}"/>
    <cellStyle name="RowTitles-Detail 2 3 2 4 3 2 4 2" xfId="19971" xr:uid="{00000000-0005-0000-0000-00001C720000}"/>
    <cellStyle name="RowTitles-Detail 2 3 2 4 3 2 5" xfId="26772" xr:uid="{00000000-0005-0000-0000-00001D720000}"/>
    <cellStyle name="RowTitles-Detail 2 3 2 4 3 3" xfId="3878" xr:uid="{00000000-0005-0000-0000-00001E720000}"/>
    <cellStyle name="RowTitles-Detail 2 3 2 4 3 3 2" xfId="13501" xr:uid="{00000000-0005-0000-0000-00001F720000}"/>
    <cellStyle name="RowTitles-Detail 2 3 2 4 3 3 2 2" xfId="23862" xr:uid="{00000000-0005-0000-0000-000020720000}"/>
    <cellStyle name="RowTitles-Detail 2 3 2 4 3 3 2 2 2" xfId="35183" xr:uid="{00000000-0005-0000-0000-000021720000}"/>
    <cellStyle name="RowTitles-Detail 2 3 2 4 3 3 2 3" xfId="32582" xr:uid="{00000000-0005-0000-0000-000022720000}"/>
    <cellStyle name="RowTitles-Detail 2 3 2 4 3 3 3" xfId="17092" xr:uid="{00000000-0005-0000-0000-000023720000}"/>
    <cellStyle name="RowTitles-Detail 2 3 2 4 3 3 3 2" xfId="29758" xr:uid="{00000000-0005-0000-0000-000024720000}"/>
    <cellStyle name="RowTitles-Detail 2 3 2 4 3 3 3 2 2" xfId="38536" xr:uid="{00000000-0005-0000-0000-000025720000}"/>
    <cellStyle name="RowTitles-Detail 2 3 2 4 3 3 4" xfId="8448" xr:uid="{00000000-0005-0000-0000-000026720000}"/>
    <cellStyle name="RowTitles-Detail 2 3 2 4 3 3 4 2" xfId="18108" xr:uid="{00000000-0005-0000-0000-000027720000}"/>
    <cellStyle name="RowTitles-Detail 2 3 2 4 3 3 5" xfId="17911" xr:uid="{00000000-0005-0000-0000-000028720000}"/>
    <cellStyle name="RowTitles-Detail 2 3 2 4 3 4" xfId="9242" xr:uid="{00000000-0005-0000-0000-000029720000}"/>
    <cellStyle name="RowTitles-Detail 2 3 2 4 3 4 2" xfId="25281" xr:uid="{00000000-0005-0000-0000-00002A720000}"/>
    <cellStyle name="RowTitles-Detail 2 3 2 4 3 5" xfId="14491" xr:uid="{00000000-0005-0000-0000-00002B720000}"/>
    <cellStyle name="RowTitles-Detail 2 3 2 4 3 5 2" xfId="27183" xr:uid="{00000000-0005-0000-0000-00002C720000}"/>
    <cellStyle name="RowTitles-Detail 2 3 2 4 3 5 2 2" xfId="36019" xr:uid="{00000000-0005-0000-0000-00002D720000}"/>
    <cellStyle name="RowTitles-Detail 2 3 2 4 4" xfId="1329" xr:uid="{00000000-0005-0000-0000-00002E720000}"/>
    <cellStyle name="RowTitles-Detail 2 3 2 4 4 2" xfId="2960" xr:uid="{00000000-0005-0000-0000-00002F720000}"/>
    <cellStyle name="RowTitles-Detail 2 3 2 4 4 2 2" xfId="12601" xr:uid="{00000000-0005-0000-0000-000030720000}"/>
    <cellStyle name="RowTitles-Detail 2 3 2 4 4 2 2 2" xfId="23001" xr:uid="{00000000-0005-0000-0000-000031720000}"/>
    <cellStyle name="RowTitles-Detail 2 3 2 4 4 2 2 2 2" xfId="34538" xr:uid="{00000000-0005-0000-0000-000032720000}"/>
    <cellStyle name="RowTitles-Detail 2 3 2 4 4 2 2 3" xfId="31882" xr:uid="{00000000-0005-0000-0000-000033720000}"/>
    <cellStyle name="RowTitles-Detail 2 3 2 4 4 2 3" xfId="16248" xr:uid="{00000000-0005-0000-0000-000034720000}"/>
    <cellStyle name="RowTitles-Detail 2 3 2 4 4 2 3 2" xfId="28914" xr:uid="{00000000-0005-0000-0000-000035720000}"/>
    <cellStyle name="RowTitles-Detail 2 3 2 4 4 2 3 2 2" xfId="37701" xr:uid="{00000000-0005-0000-0000-000036720000}"/>
    <cellStyle name="RowTitles-Detail 2 3 2 4 4 2 4" xfId="7634" xr:uid="{00000000-0005-0000-0000-000037720000}"/>
    <cellStyle name="RowTitles-Detail 2 3 2 4 4 2 4 2" xfId="26148" xr:uid="{00000000-0005-0000-0000-000038720000}"/>
    <cellStyle name="RowTitles-Detail 2 3 2 4 4 2 5" xfId="20515" xr:uid="{00000000-0005-0000-0000-000039720000}"/>
    <cellStyle name="RowTitles-Detail 2 3 2 4 4 3" xfId="4107" xr:uid="{00000000-0005-0000-0000-00003A720000}"/>
    <cellStyle name="RowTitles-Detail 2 3 2 4 4 3 2" xfId="13729" xr:uid="{00000000-0005-0000-0000-00003B720000}"/>
    <cellStyle name="RowTitles-Detail 2 3 2 4 4 3 2 2" xfId="24080" xr:uid="{00000000-0005-0000-0000-00003C720000}"/>
    <cellStyle name="RowTitles-Detail 2 3 2 4 4 3 2 2 2" xfId="35332" xr:uid="{00000000-0005-0000-0000-00003D720000}"/>
    <cellStyle name="RowTitles-Detail 2 3 2 4 4 3 2 3" xfId="32754" xr:uid="{00000000-0005-0000-0000-00003E720000}"/>
    <cellStyle name="RowTitles-Detail 2 3 2 4 4 3 3" xfId="17305" xr:uid="{00000000-0005-0000-0000-00003F720000}"/>
    <cellStyle name="RowTitles-Detail 2 3 2 4 4 3 3 2" xfId="29971" xr:uid="{00000000-0005-0000-0000-000040720000}"/>
    <cellStyle name="RowTitles-Detail 2 3 2 4 4 3 3 2 2" xfId="38748" xr:uid="{00000000-0005-0000-0000-000041720000}"/>
    <cellStyle name="RowTitles-Detail 2 3 2 4 4 3 4" xfId="9957" xr:uid="{00000000-0005-0000-0000-000042720000}"/>
    <cellStyle name="RowTitles-Detail 2 3 2 4 4 3 4 2" xfId="20208" xr:uid="{00000000-0005-0000-0000-000043720000}"/>
    <cellStyle name="RowTitles-Detail 2 3 2 4 4 3 5" xfId="26320" xr:uid="{00000000-0005-0000-0000-000044720000}"/>
    <cellStyle name="RowTitles-Detail 2 3 2 4 4 4" xfId="11000" xr:uid="{00000000-0005-0000-0000-000045720000}"/>
    <cellStyle name="RowTitles-Detail 2 3 2 4 4 4 2" xfId="21438" xr:uid="{00000000-0005-0000-0000-000046720000}"/>
    <cellStyle name="RowTitles-Detail 2 3 2 4 4 4 2 2" xfId="33617" xr:uid="{00000000-0005-0000-0000-000047720000}"/>
    <cellStyle name="RowTitles-Detail 2 3 2 4 4 4 3" xfId="30769" xr:uid="{00000000-0005-0000-0000-000048720000}"/>
    <cellStyle name="RowTitles-Detail 2 3 2 4 4 5" xfId="14707" xr:uid="{00000000-0005-0000-0000-000049720000}"/>
    <cellStyle name="RowTitles-Detail 2 3 2 4 4 5 2" xfId="27391" xr:uid="{00000000-0005-0000-0000-00004A720000}"/>
    <cellStyle name="RowTitles-Detail 2 3 2 4 4 5 2 2" xfId="36219" xr:uid="{00000000-0005-0000-0000-00004B720000}"/>
    <cellStyle name="RowTitles-Detail 2 3 2 4 4 6" xfId="6088" xr:uid="{00000000-0005-0000-0000-00004C720000}"/>
    <cellStyle name="RowTitles-Detail 2 3 2 4 4 6 2" xfId="5656" xr:uid="{00000000-0005-0000-0000-00004D720000}"/>
    <cellStyle name="RowTitles-Detail 2 3 2 4 4 7" xfId="19435" xr:uid="{00000000-0005-0000-0000-00004E720000}"/>
    <cellStyle name="RowTitles-Detail 2 3 2 4 5" xfId="1545" xr:uid="{00000000-0005-0000-0000-00004F720000}"/>
    <cellStyle name="RowTitles-Detail 2 3 2 4 5 2" xfId="2961" xr:uid="{00000000-0005-0000-0000-000050720000}"/>
    <cellStyle name="RowTitles-Detail 2 3 2 4 5 2 2" xfId="12602" xr:uid="{00000000-0005-0000-0000-000051720000}"/>
    <cellStyle name="RowTitles-Detail 2 3 2 4 5 2 2 2" xfId="23002" xr:uid="{00000000-0005-0000-0000-000052720000}"/>
    <cellStyle name="RowTitles-Detail 2 3 2 4 5 2 2 2 2" xfId="34539" xr:uid="{00000000-0005-0000-0000-000053720000}"/>
    <cellStyle name="RowTitles-Detail 2 3 2 4 5 2 2 3" xfId="31883" xr:uid="{00000000-0005-0000-0000-000054720000}"/>
    <cellStyle name="RowTitles-Detail 2 3 2 4 5 2 3" xfId="16249" xr:uid="{00000000-0005-0000-0000-000055720000}"/>
    <cellStyle name="RowTitles-Detail 2 3 2 4 5 2 3 2" xfId="28915" xr:uid="{00000000-0005-0000-0000-000056720000}"/>
    <cellStyle name="RowTitles-Detail 2 3 2 4 5 2 3 2 2" xfId="37702" xr:uid="{00000000-0005-0000-0000-000057720000}"/>
    <cellStyle name="RowTitles-Detail 2 3 2 4 5 2 4" xfId="7635" xr:uid="{00000000-0005-0000-0000-000058720000}"/>
    <cellStyle name="RowTitles-Detail 2 3 2 4 5 2 4 2" xfId="20654" xr:uid="{00000000-0005-0000-0000-000059720000}"/>
    <cellStyle name="RowTitles-Detail 2 3 2 4 5 2 5" xfId="19354" xr:uid="{00000000-0005-0000-0000-00005A720000}"/>
    <cellStyle name="RowTitles-Detail 2 3 2 4 5 3" xfId="4323" xr:uid="{00000000-0005-0000-0000-00005B720000}"/>
    <cellStyle name="RowTitles-Detail 2 3 2 4 5 3 2" xfId="13945" xr:uid="{00000000-0005-0000-0000-00005C720000}"/>
    <cellStyle name="RowTitles-Detail 2 3 2 4 5 3 2 2" xfId="24285" xr:uid="{00000000-0005-0000-0000-00005D720000}"/>
    <cellStyle name="RowTitles-Detail 2 3 2 4 5 3 2 2 2" xfId="35472" xr:uid="{00000000-0005-0000-0000-00005E720000}"/>
    <cellStyle name="RowTitles-Detail 2 3 2 4 5 3 2 3" xfId="32915" xr:uid="{00000000-0005-0000-0000-00005F720000}"/>
    <cellStyle name="RowTitles-Detail 2 3 2 4 5 3 3" xfId="17503" xr:uid="{00000000-0005-0000-0000-000060720000}"/>
    <cellStyle name="RowTitles-Detail 2 3 2 4 5 3 3 2" xfId="30169" xr:uid="{00000000-0005-0000-0000-000061720000}"/>
    <cellStyle name="RowTitles-Detail 2 3 2 4 5 3 3 2 2" xfId="38946" xr:uid="{00000000-0005-0000-0000-000062720000}"/>
    <cellStyle name="RowTitles-Detail 2 3 2 4 5 3 4" xfId="9958" xr:uid="{00000000-0005-0000-0000-000063720000}"/>
    <cellStyle name="RowTitles-Detail 2 3 2 4 5 3 4 2" xfId="27006" xr:uid="{00000000-0005-0000-0000-000064720000}"/>
    <cellStyle name="RowTitles-Detail 2 3 2 4 5 3 5" xfId="18173" xr:uid="{00000000-0005-0000-0000-000065720000}"/>
    <cellStyle name="RowTitles-Detail 2 3 2 4 5 4" xfId="11216" xr:uid="{00000000-0005-0000-0000-000066720000}"/>
    <cellStyle name="RowTitles-Detail 2 3 2 4 5 4 2" xfId="21646" xr:uid="{00000000-0005-0000-0000-000067720000}"/>
    <cellStyle name="RowTitles-Detail 2 3 2 4 5 4 2 2" xfId="33757" xr:uid="{00000000-0005-0000-0000-000068720000}"/>
    <cellStyle name="RowTitles-Detail 2 3 2 4 5 4 3" xfId="30930" xr:uid="{00000000-0005-0000-0000-000069720000}"/>
    <cellStyle name="RowTitles-Detail 2 3 2 4 5 5" xfId="14923" xr:uid="{00000000-0005-0000-0000-00006A720000}"/>
    <cellStyle name="RowTitles-Detail 2 3 2 4 5 5 2" xfId="27598" xr:uid="{00000000-0005-0000-0000-00006B720000}"/>
    <cellStyle name="RowTitles-Detail 2 3 2 4 5 5 2 2" xfId="36417" xr:uid="{00000000-0005-0000-0000-00006C720000}"/>
    <cellStyle name="RowTitles-Detail 2 3 2 4 5 6" xfId="6089" xr:uid="{00000000-0005-0000-0000-00006D720000}"/>
    <cellStyle name="RowTitles-Detail 2 3 2 4 5 6 2" xfId="19905" xr:uid="{00000000-0005-0000-0000-00006E720000}"/>
    <cellStyle name="RowTitles-Detail 2 3 2 4 5 7" xfId="20813" xr:uid="{00000000-0005-0000-0000-00006F720000}"/>
    <cellStyle name="RowTitles-Detail 2 3 2 4 6" xfId="1747" xr:uid="{00000000-0005-0000-0000-000070720000}"/>
    <cellStyle name="RowTitles-Detail 2 3 2 4 6 2" xfId="2962" xr:uid="{00000000-0005-0000-0000-000071720000}"/>
    <cellStyle name="RowTitles-Detail 2 3 2 4 6 2 2" xfId="12603" xr:uid="{00000000-0005-0000-0000-000072720000}"/>
    <cellStyle name="RowTitles-Detail 2 3 2 4 6 2 2 2" xfId="23003" xr:uid="{00000000-0005-0000-0000-000073720000}"/>
    <cellStyle name="RowTitles-Detail 2 3 2 4 6 2 2 2 2" xfId="34540" xr:uid="{00000000-0005-0000-0000-000074720000}"/>
    <cellStyle name="RowTitles-Detail 2 3 2 4 6 2 2 3" xfId="31884" xr:uid="{00000000-0005-0000-0000-000075720000}"/>
    <cellStyle name="RowTitles-Detail 2 3 2 4 6 2 3" xfId="16250" xr:uid="{00000000-0005-0000-0000-000076720000}"/>
    <cellStyle name="RowTitles-Detail 2 3 2 4 6 2 3 2" xfId="28916" xr:uid="{00000000-0005-0000-0000-000077720000}"/>
    <cellStyle name="RowTitles-Detail 2 3 2 4 6 2 3 2 2" xfId="37703" xr:uid="{00000000-0005-0000-0000-000078720000}"/>
    <cellStyle name="RowTitles-Detail 2 3 2 4 6 2 4" xfId="7636" xr:uid="{00000000-0005-0000-0000-000079720000}"/>
    <cellStyle name="RowTitles-Detail 2 3 2 4 6 2 4 2" xfId="24919" xr:uid="{00000000-0005-0000-0000-00007A720000}"/>
    <cellStyle name="RowTitles-Detail 2 3 2 4 6 2 5" xfId="24861" xr:uid="{00000000-0005-0000-0000-00007B720000}"/>
    <cellStyle name="RowTitles-Detail 2 3 2 4 6 3" xfId="4525" xr:uid="{00000000-0005-0000-0000-00007C720000}"/>
    <cellStyle name="RowTitles-Detail 2 3 2 4 6 3 2" xfId="14147" xr:uid="{00000000-0005-0000-0000-00007D720000}"/>
    <cellStyle name="RowTitles-Detail 2 3 2 4 6 3 2 2" xfId="24478" xr:uid="{00000000-0005-0000-0000-00007E720000}"/>
    <cellStyle name="RowTitles-Detail 2 3 2 4 6 3 2 2 2" xfId="35603" xr:uid="{00000000-0005-0000-0000-00007F720000}"/>
    <cellStyle name="RowTitles-Detail 2 3 2 4 6 3 2 3" xfId="33067" xr:uid="{00000000-0005-0000-0000-000080720000}"/>
    <cellStyle name="RowTitles-Detail 2 3 2 4 6 3 3" xfId="17690" xr:uid="{00000000-0005-0000-0000-000081720000}"/>
    <cellStyle name="RowTitles-Detail 2 3 2 4 6 3 3 2" xfId="30356" xr:uid="{00000000-0005-0000-0000-000082720000}"/>
    <cellStyle name="RowTitles-Detail 2 3 2 4 6 3 3 2 2" xfId="39133" xr:uid="{00000000-0005-0000-0000-000083720000}"/>
    <cellStyle name="RowTitles-Detail 2 3 2 4 6 3 4" xfId="9959" xr:uid="{00000000-0005-0000-0000-000084720000}"/>
    <cellStyle name="RowTitles-Detail 2 3 2 4 6 3 4 2" xfId="26643" xr:uid="{00000000-0005-0000-0000-000085720000}"/>
    <cellStyle name="RowTitles-Detail 2 3 2 4 6 3 5" xfId="22244" xr:uid="{00000000-0005-0000-0000-000086720000}"/>
    <cellStyle name="RowTitles-Detail 2 3 2 4 6 4" xfId="11418" xr:uid="{00000000-0005-0000-0000-000087720000}"/>
    <cellStyle name="RowTitles-Detail 2 3 2 4 6 4 2" xfId="21842" xr:uid="{00000000-0005-0000-0000-000088720000}"/>
    <cellStyle name="RowTitles-Detail 2 3 2 4 6 4 2 2" xfId="33888" xr:uid="{00000000-0005-0000-0000-000089720000}"/>
    <cellStyle name="RowTitles-Detail 2 3 2 4 6 4 3" xfId="31082" xr:uid="{00000000-0005-0000-0000-00008A720000}"/>
    <cellStyle name="RowTitles-Detail 2 3 2 4 6 5" xfId="15125" xr:uid="{00000000-0005-0000-0000-00008B720000}"/>
    <cellStyle name="RowTitles-Detail 2 3 2 4 6 5 2" xfId="27793" xr:uid="{00000000-0005-0000-0000-00008C720000}"/>
    <cellStyle name="RowTitles-Detail 2 3 2 4 6 5 2 2" xfId="36604" xr:uid="{00000000-0005-0000-0000-00008D720000}"/>
    <cellStyle name="RowTitles-Detail 2 3 2 4 6 6" xfId="6090" xr:uid="{00000000-0005-0000-0000-00008E720000}"/>
    <cellStyle name="RowTitles-Detail 2 3 2 4 6 6 2" xfId="18547" xr:uid="{00000000-0005-0000-0000-00008F720000}"/>
    <cellStyle name="RowTitles-Detail 2 3 2 4 6 7" xfId="8075" xr:uid="{00000000-0005-0000-0000-000090720000}"/>
    <cellStyle name="RowTitles-Detail 2 3 2 4 7" xfId="2957" xr:uid="{00000000-0005-0000-0000-000091720000}"/>
    <cellStyle name="RowTitles-Detail 2 3 2 4 7 2" xfId="12598" xr:uid="{00000000-0005-0000-0000-000092720000}"/>
    <cellStyle name="RowTitles-Detail 2 3 2 4 7 2 2" xfId="22998" xr:uid="{00000000-0005-0000-0000-000093720000}"/>
    <cellStyle name="RowTitles-Detail 2 3 2 4 7 2 2 2" xfId="34535" xr:uid="{00000000-0005-0000-0000-000094720000}"/>
    <cellStyle name="RowTitles-Detail 2 3 2 4 7 2 3" xfId="31879" xr:uid="{00000000-0005-0000-0000-000095720000}"/>
    <cellStyle name="RowTitles-Detail 2 3 2 4 7 3" xfId="16245" xr:uid="{00000000-0005-0000-0000-000096720000}"/>
    <cellStyle name="RowTitles-Detail 2 3 2 4 7 3 2" xfId="28911" xr:uid="{00000000-0005-0000-0000-000097720000}"/>
    <cellStyle name="RowTitles-Detail 2 3 2 4 7 3 2 2" xfId="37698" xr:uid="{00000000-0005-0000-0000-000098720000}"/>
    <cellStyle name="RowTitles-Detail 2 3 2 4 7 4" xfId="6501" xr:uid="{00000000-0005-0000-0000-000099720000}"/>
    <cellStyle name="RowTitles-Detail 2 3 2 4 7 4 2" xfId="26697" xr:uid="{00000000-0005-0000-0000-00009A720000}"/>
    <cellStyle name="RowTitles-Detail 2 3 2 4 7 5" xfId="26462" xr:uid="{00000000-0005-0000-0000-00009B720000}"/>
    <cellStyle name="RowTitles-Detail 2 3 2 4 8" xfId="3338" xr:uid="{00000000-0005-0000-0000-00009C720000}"/>
    <cellStyle name="RowTitles-Detail 2 3 2 4 8 2" xfId="12979" xr:uid="{00000000-0005-0000-0000-00009D720000}"/>
    <cellStyle name="RowTitles-Detail 2 3 2 4 8 2 2" xfId="23349" xr:uid="{00000000-0005-0000-0000-00009E720000}"/>
    <cellStyle name="RowTitles-Detail 2 3 2 4 8 2 2 2" xfId="34871" xr:uid="{00000000-0005-0000-0000-00009F720000}"/>
    <cellStyle name="RowTitles-Detail 2 3 2 4 8 2 3" xfId="32219" xr:uid="{00000000-0005-0000-0000-0000A0720000}"/>
    <cellStyle name="RowTitles-Detail 2 3 2 4 8 3" xfId="16592" xr:uid="{00000000-0005-0000-0000-0000A1720000}"/>
    <cellStyle name="RowTitles-Detail 2 3 2 4 8 3 2" xfId="29258" xr:uid="{00000000-0005-0000-0000-0000A2720000}"/>
    <cellStyle name="RowTitles-Detail 2 3 2 4 8 3 2 2" xfId="38045" xr:uid="{00000000-0005-0000-0000-0000A3720000}"/>
    <cellStyle name="RowTitles-Detail 2 3 2 4 8 4" xfId="8854" xr:uid="{00000000-0005-0000-0000-0000A4720000}"/>
    <cellStyle name="RowTitles-Detail 2 3 2 4 8 4 2" xfId="26530" xr:uid="{00000000-0005-0000-0000-0000A5720000}"/>
    <cellStyle name="RowTitles-Detail 2 3 2 4 8 5" xfId="4822" xr:uid="{00000000-0005-0000-0000-0000A6720000}"/>
    <cellStyle name="RowTitles-Detail 2 3 2 4 9" xfId="10500" xr:uid="{00000000-0005-0000-0000-0000A7720000}"/>
    <cellStyle name="RowTitles-Detail 2 3 2 4 9 2" xfId="25953" xr:uid="{00000000-0005-0000-0000-0000A8720000}"/>
    <cellStyle name="RowTitles-Detail 2 3 2 4 9 2 2" xfId="35723" xr:uid="{00000000-0005-0000-0000-0000A9720000}"/>
    <cellStyle name="RowTitles-Detail 2 3 2 4_STUD aligned by INSTIT" xfId="5062" xr:uid="{00000000-0005-0000-0000-0000AA720000}"/>
    <cellStyle name="RowTitles-Detail 2 3 2 5" xfId="511" xr:uid="{00000000-0005-0000-0000-0000AB720000}"/>
    <cellStyle name="RowTitles-Detail 2 3 2 5 2" xfId="867" xr:uid="{00000000-0005-0000-0000-0000AC720000}"/>
    <cellStyle name="RowTitles-Detail 2 3 2 5 2 2" xfId="2964" xr:uid="{00000000-0005-0000-0000-0000AD720000}"/>
    <cellStyle name="RowTitles-Detail 2 3 2 5 2 2 2" xfId="12605" xr:uid="{00000000-0005-0000-0000-0000AE720000}"/>
    <cellStyle name="RowTitles-Detail 2 3 2 5 2 2 2 2" xfId="23005" xr:uid="{00000000-0005-0000-0000-0000AF720000}"/>
    <cellStyle name="RowTitles-Detail 2 3 2 5 2 2 2 2 2" xfId="34542" xr:uid="{00000000-0005-0000-0000-0000B0720000}"/>
    <cellStyle name="RowTitles-Detail 2 3 2 5 2 2 2 3" xfId="31886" xr:uid="{00000000-0005-0000-0000-0000B1720000}"/>
    <cellStyle name="RowTitles-Detail 2 3 2 5 2 2 3" xfId="16252" xr:uid="{00000000-0005-0000-0000-0000B2720000}"/>
    <cellStyle name="RowTitles-Detail 2 3 2 5 2 2 3 2" xfId="28918" xr:uid="{00000000-0005-0000-0000-0000B3720000}"/>
    <cellStyle name="RowTitles-Detail 2 3 2 5 2 2 3 2 2" xfId="37705" xr:uid="{00000000-0005-0000-0000-0000B4720000}"/>
    <cellStyle name="RowTitles-Detail 2 3 2 5 2 2 4" xfId="6809" xr:uid="{00000000-0005-0000-0000-0000B5720000}"/>
    <cellStyle name="RowTitles-Detail 2 3 2 5 2 2 4 2" xfId="25486" xr:uid="{00000000-0005-0000-0000-0000B6720000}"/>
    <cellStyle name="RowTitles-Detail 2 3 2 5 2 2 5" xfId="21464" xr:uid="{00000000-0005-0000-0000-0000B7720000}"/>
    <cellStyle name="RowTitles-Detail 2 3 2 5 2 3" xfId="3648" xr:uid="{00000000-0005-0000-0000-0000B8720000}"/>
    <cellStyle name="RowTitles-Detail 2 3 2 5 2 3 2" xfId="13275" xr:uid="{00000000-0005-0000-0000-0000B9720000}"/>
    <cellStyle name="RowTitles-Detail 2 3 2 5 2 3 2 2" xfId="23641" xr:uid="{00000000-0005-0000-0000-0000BA720000}"/>
    <cellStyle name="RowTitles-Detail 2 3 2 5 2 3 2 2 2" xfId="35048" xr:uid="{00000000-0005-0000-0000-0000BB720000}"/>
    <cellStyle name="RowTitles-Detail 2 3 2 5 2 3 2 3" xfId="32423" xr:uid="{00000000-0005-0000-0000-0000BC720000}"/>
    <cellStyle name="RowTitles-Detail 2 3 2 5 2 3 3" xfId="16881" xr:uid="{00000000-0005-0000-0000-0000BD720000}"/>
    <cellStyle name="RowTitles-Detail 2 3 2 5 2 3 3 2" xfId="29547" xr:uid="{00000000-0005-0000-0000-0000BE720000}"/>
    <cellStyle name="RowTitles-Detail 2 3 2 5 2 3 3 2 2" xfId="38326" xr:uid="{00000000-0005-0000-0000-0000BF720000}"/>
    <cellStyle name="RowTitles-Detail 2 3 2 5 2 3 4" xfId="8315" xr:uid="{00000000-0005-0000-0000-0000C0720000}"/>
    <cellStyle name="RowTitles-Detail 2 3 2 5 2 3 4 2" xfId="25722" xr:uid="{00000000-0005-0000-0000-0000C1720000}"/>
    <cellStyle name="RowTitles-Detail 2 3 2 5 2 3 5" xfId="18458" xr:uid="{00000000-0005-0000-0000-0000C2720000}"/>
    <cellStyle name="RowTitles-Detail 2 3 2 5 2 4" xfId="9108" xr:uid="{00000000-0005-0000-0000-0000C3720000}"/>
    <cellStyle name="RowTitles-Detail 2 3 2 5 2 4 2" xfId="18407" xr:uid="{00000000-0005-0000-0000-0000C4720000}"/>
    <cellStyle name="RowTitles-Detail 2 3 2 5 2 5" xfId="10619" xr:uid="{00000000-0005-0000-0000-0000C5720000}"/>
    <cellStyle name="RowTitles-Detail 2 3 2 5 2 5 2" xfId="21102" xr:uid="{00000000-0005-0000-0000-0000C6720000}"/>
    <cellStyle name="RowTitles-Detail 2 3 2 5 2 5 2 2" xfId="33435" xr:uid="{00000000-0005-0000-0000-0000C7720000}"/>
    <cellStyle name="RowTitles-Detail 2 3 2 5 2 5 3" xfId="30552" xr:uid="{00000000-0005-0000-0000-0000C8720000}"/>
    <cellStyle name="RowTitles-Detail 2 3 2 5 2 6" xfId="14280" xr:uid="{00000000-0005-0000-0000-0000C9720000}"/>
    <cellStyle name="RowTitles-Detail 2 3 2 5 2 6 2" xfId="26981" xr:uid="{00000000-0005-0000-0000-0000CA720000}"/>
    <cellStyle name="RowTitles-Detail 2 3 2 5 2 6 2 2" xfId="35823" xr:uid="{00000000-0005-0000-0000-0000CB720000}"/>
    <cellStyle name="RowTitles-Detail 2 3 2 5 3" xfId="1146" xr:uid="{00000000-0005-0000-0000-0000CC720000}"/>
    <cellStyle name="RowTitles-Detail 2 3 2 5 3 2" xfId="2965" xr:uid="{00000000-0005-0000-0000-0000CD720000}"/>
    <cellStyle name="RowTitles-Detail 2 3 2 5 3 2 2" xfId="12606" xr:uid="{00000000-0005-0000-0000-0000CE720000}"/>
    <cellStyle name="RowTitles-Detail 2 3 2 5 3 2 2 2" xfId="23006" xr:uid="{00000000-0005-0000-0000-0000CF720000}"/>
    <cellStyle name="RowTitles-Detail 2 3 2 5 3 2 2 2 2" xfId="34543" xr:uid="{00000000-0005-0000-0000-0000D0720000}"/>
    <cellStyle name="RowTitles-Detail 2 3 2 5 3 2 2 3" xfId="31887" xr:uid="{00000000-0005-0000-0000-0000D1720000}"/>
    <cellStyle name="RowTitles-Detail 2 3 2 5 3 2 3" xfId="16253" xr:uid="{00000000-0005-0000-0000-0000D2720000}"/>
    <cellStyle name="RowTitles-Detail 2 3 2 5 3 2 3 2" xfId="28919" xr:uid="{00000000-0005-0000-0000-0000D3720000}"/>
    <cellStyle name="RowTitles-Detail 2 3 2 5 3 2 3 2 2" xfId="37706" xr:uid="{00000000-0005-0000-0000-0000D4720000}"/>
    <cellStyle name="RowTitles-Detail 2 3 2 5 3 2 4" xfId="6983" xr:uid="{00000000-0005-0000-0000-0000D5720000}"/>
    <cellStyle name="RowTitles-Detail 2 3 2 5 3 2 4 2" xfId="18187" xr:uid="{00000000-0005-0000-0000-0000D6720000}"/>
    <cellStyle name="RowTitles-Detail 2 3 2 5 3 2 5" xfId="18015" xr:uid="{00000000-0005-0000-0000-0000D7720000}"/>
    <cellStyle name="RowTitles-Detail 2 3 2 5 3 3" xfId="3924" xr:uid="{00000000-0005-0000-0000-0000D8720000}"/>
    <cellStyle name="RowTitles-Detail 2 3 2 5 3 3 2" xfId="13546" xr:uid="{00000000-0005-0000-0000-0000D9720000}"/>
    <cellStyle name="RowTitles-Detail 2 3 2 5 3 3 2 2" xfId="23906" xr:uid="{00000000-0005-0000-0000-0000DA720000}"/>
    <cellStyle name="RowTitles-Detail 2 3 2 5 3 3 2 2 2" xfId="35213" xr:uid="{00000000-0005-0000-0000-0000DB720000}"/>
    <cellStyle name="RowTitles-Detail 2 3 2 5 3 3 2 3" xfId="32616" xr:uid="{00000000-0005-0000-0000-0000DC720000}"/>
    <cellStyle name="RowTitles-Detail 2 3 2 5 3 3 3" xfId="17136" xr:uid="{00000000-0005-0000-0000-0000DD720000}"/>
    <cellStyle name="RowTitles-Detail 2 3 2 5 3 3 3 2" xfId="29802" xr:uid="{00000000-0005-0000-0000-0000DE720000}"/>
    <cellStyle name="RowTitles-Detail 2 3 2 5 3 3 3 2 2" xfId="38579" xr:uid="{00000000-0005-0000-0000-0000DF720000}"/>
    <cellStyle name="RowTitles-Detail 2 3 2 5 3 3 4" xfId="8491" xr:uid="{00000000-0005-0000-0000-0000E0720000}"/>
    <cellStyle name="RowTitles-Detail 2 3 2 5 3 3 4 2" xfId="25273" xr:uid="{00000000-0005-0000-0000-0000E1720000}"/>
    <cellStyle name="RowTitles-Detail 2 3 2 5 3 3 5" xfId="5254" xr:uid="{00000000-0005-0000-0000-0000E2720000}"/>
    <cellStyle name="RowTitles-Detail 2 3 2 5 3 4" xfId="9287" xr:uid="{00000000-0005-0000-0000-0000E3720000}"/>
    <cellStyle name="RowTitles-Detail 2 3 2 5 3 4 2" xfId="5502" xr:uid="{00000000-0005-0000-0000-0000E4720000}"/>
    <cellStyle name="RowTitles-Detail 2 3 2 5 3 5" xfId="14524" xr:uid="{00000000-0005-0000-0000-0000E5720000}"/>
    <cellStyle name="RowTitles-Detail 2 3 2 5 3 5 2" xfId="27215" xr:uid="{00000000-0005-0000-0000-0000E6720000}"/>
    <cellStyle name="RowTitles-Detail 2 3 2 5 3 5 2 2" xfId="36050" xr:uid="{00000000-0005-0000-0000-0000E7720000}"/>
    <cellStyle name="RowTitles-Detail 2 3 2 5 3 6" xfId="5451" xr:uid="{00000000-0005-0000-0000-0000E8720000}"/>
    <cellStyle name="RowTitles-Detail 2 3 2 5 3 6 2" xfId="25225" xr:uid="{00000000-0005-0000-0000-0000E9720000}"/>
    <cellStyle name="RowTitles-Detail 2 3 2 5 3 7" xfId="19454" xr:uid="{00000000-0005-0000-0000-0000EA720000}"/>
    <cellStyle name="RowTitles-Detail 2 3 2 5 4" xfId="1374" xr:uid="{00000000-0005-0000-0000-0000EB720000}"/>
    <cellStyle name="RowTitles-Detail 2 3 2 5 4 2" xfId="2966" xr:uid="{00000000-0005-0000-0000-0000EC720000}"/>
    <cellStyle name="RowTitles-Detail 2 3 2 5 4 2 2" xfId="12607" xr:uid="{00000000-0005-0000-0000-0000ED720000}"/>
    <cellStyle name="RowTitles-Detail 2 3 2 5 4 2 2 2" xfId="23007" xr:uid="{00000000-0005-0000-0000-0000EE720000}"/>
    <cellStyle name="RowTitles-Detail 2 3 2 5 4 2 2 2 2" xfId="34544" xr:uid="{00000000-0005-0000-0000-0000EF720000}"/>
    <cellStyle name="RowTitles-Detail 2 3 2 5 4 2 2 3" xfId="31888" xr:uid="{00000000-0005-0000-0000-0000F0720000}"/>
    <cellStyle name="RowTitles-Detail 2 3 2 5 4 2 3" xfId="16254" xr:uid="{00000000-0005-0000-0000-0000F1720000}"/>
    <cellStyle name="RowTitles-Detail 2 3 2 5 4 2 3 2" xfId="28920" xr:uid="{00000000-0005-0000-0000-0000F2720000}"/>
    <cellStyle name="RowTitles-Detail 2 3 2 5 4 2 3 2 2" xfId="37707" xr:uid="{00000000-0005-0000-0000-0000F3720000}"/>
    <cellStyle name="RowTitles-Detail 2 3 2 5 4 2 4" xfId="7153" xr:uid="{00000000-0005-0000-0000-0000F4720000}"/>
    <cellStyle name="RowTitles-Detail 2 3 2 5 4 2 4 2" xfId="5394" xr:uid="{00000000-0005-0000-0000-0000F5720000}"/>
    <cellStyle name="RowTitles-Detail 2 3 2 5 4 2 5" xfId="26495" xr:uid="{00000000-0005-0000-0000-0000F6720000}"/>
    <cellStyle name="RowTitles-Detail 2 3 2 5 4 3" xfId="4152" xr:uid="{00000000-0005-0000-0000-0000F7720000}"/>
    <cellStyle name="RowTitles-Detail 2 3 2 5 4 3 2" xfId="13774" xr:uid="{00000000-0005-0000-0000-0000F8720000}"/>
    <cellStyle name="RowTitles-Detail 2 3 2 5 4 3 2 2" xfId="24123" xr:uid="{00000000-0005-0000-0000-0000F9720000}"/>
    <cellStyle name="RowTitles-Detail 2 3 2 5 4 3 2 2 2" xfId="35362" xr:uid="{00000000-0005-0000-0000-0000FA720000}"/>
    <cellStyle name="RowTitles-Detail 2 3 2 5 4 3 2 3" xfId="32788" xr:uid="{00000000-0005-0000-0000-0000FB720000}"/>
    <cellStyle name="RowTitles-Detail 2 3 2 5 4 3 3" xfId="17348" xr:uid="{00000000-0005-0000-0000-0000FC720000}"/>
    <cellStyle name="RowTitles-Detail 2 3 2 5 4 3 3 2" xfId="30014" xr:uid="{00000000-0005-0000-0000-0000FD720000}"/>
    <cellStyle name="RowTitles-Detail 2 3 2 5 4 3 3 2 2" xfId="38791" xr:uid="{00000000-0005-0000-0000-0000FE720000}"/>
    <cellStyle name="RowTitles-Detail 2 3 2 5 4 3 4" xfId="8661" xr:uid="{00000000-0005-0000-0000-0000FF720000}"/>
    <cellStyle name="RowTitles-Detail 2 3 2 5 4 3 4 2" xfId="25286" xr:uid="{00000000-0005-0000-0000-000000730000}"/>
    <cellStyle name="RowTitles-Detail 2 3 2 5 4 3 5" xfId="26640" xr:uid="{00000000-0005-0000-0000-000001730000}"/>
    <cellStyle name="RowTitles-Detail 2 3 2 5 4 4" xfId="9456" xr:uid="{00000000-0005-0000-0000-000002730000}"/>
    <cellStyle name="RowTitles-Detail 2 3 2 5 4 4 2" xfId="17959" xr:uid="{00000000-0005-0000-0000-000003730000}"/>
    <cellStyle name="RowTitles-Detail 2 3 2 5 4 5" xfId="11045" xr:uid="{00000000-0005-0000-0000-000004730000}"/>
    <cellStyle name="RowTitles-Detail 2 3 2 5 4 5 2" xfId="21482" xr:uid="{00000000-0005-0000-0000-000005730000}"/>
    <cellStyle name="RowTitles-Detail 2 3 2 5 4 5 2 2" xfId="33647" xr:uid="{00000000-0005-0000-0000-000006730000}"/>
    <cellStyle name="RowTitles-Detail 2 3 2 5 4 5 3" xfId="30803" xr:uid="{00000000-0005-0000-0000-000007730000}"/>
    <cellStyle name="RowTitles-Detail 2 3 2 5 4 6" xfId="14752" xr:uid="{00000000-0005-0000-0000-000008730000}"/>
    <cellStyle name="RowTitles-Detail 2 3 2 5 4 6 2" xfId="27435" xr:uid="{00000000-0005-0000-0000-000009730000}"/>
    <cellStyle name="RowTitles-Detail 2 3 2 5 4 6 2 2" xfId="36262" xr:uid="{00000000-0005-0000-0000-00000A730000}"/>
    <cellStyle name="RowTitles-Detail 2 3 2 5 4 7" xfId="5612" xr:uid="{00000000-0005-0000-0000-00000B730000}"/>
    <cellStyle name="RowTitles-Detail 2 3 2 5 4 7 2" xfId="25960" xr:uid="{00000000-0005-0000-0000-00000C730000}"/>
    <cellStyle name="RowTitles-Detail 2 3 2 5 4 8" xfId="9019" xr:uid="{00000000-0005-0000-0000-00000D730000}"/>
    <cellStyle name="RowTitles-Detail 2 3 2 5 5" xfId="1590" xr:uid="{00000000-0005-0000-0000-00000E730000}"/>
    <cellStyle name="RowTitles-Detail 2 3 2 5 5 2" xfId="2967" xr:uid="{00000000-0005-0000-0000-00000F730000}"/>
    <cellStyle name="RowTitles-Detail 2 3 2 5 5 2 2" xfId="12608" xr:uid="{00000000-0005-0000-0000-000010730000}"/>
    <cellStyle name="RowTitles-Detail 2 3 2 5 5 2 2 2" xfId="23008" xr:uid="{00000000-0005-0000-0000-000011730000}"/>
    <cellStyle name="RowTitles-Detail 2 3 2 5 5 2 2 2 2" xfId="34545" xr:uid="{00000000-0005-0000-0000-000012730000}"/>
    <cellStyle name="RowTitles-Detail 2 3 2 5 5 2 2 3" xfId="31889" xr:uid="{00000000-0005-0000-0000-000013730000}"/>
    <cellStyle name="RowTitles-Detail 2 3 2 5 5 2 3" xfId="16255" xr:uid="{00000000-0005-0000-0000-000014730000}"/>
    <cellStyle name="RowTitles-Detail 2 3 2 5 5 2 3 2" xfId="28921" xr:uid="{00000000-0005-0000-0000-000015730000}"/>
    <cellStyle name="RowTitles-Detail 2 3 2 5 5 2 3 2 2" xfId="37708" xr:uid="{00000000-0005-0000-0000-000016730000}"/>
    <cellStyle name="RowTitles-Detail 2 3 2 5 5 2 4" xfId="7637" xr:uid="{00000000-0005-0000-0000-000017730000}"/>
    <cellStyle name="RowTitles-Detail 2 3 2 5 5 2 4 2" xfId="18562" xr:uid="{00000000-0005-0000-0000-000018730000}"/>
    <cellStyle name="RowTitles-Detail 2 3 2 5 5 2 5" xfId="6224" xr:uid="{00000000-0005-0000-0000-000019730000}"/>
    <cellStyle name="RowTitles-Detail 2 3 2 5 5 3" xfId="4368" xr:uid="{00000000-0005-0000-0000-00001A730000}"/>
    <cellStyle name="RowTitles-Detail 2 3 2 5 5 3 2" xfId="13990" xr:uid="{00000000-0005-0000-0000-00001B730000}"/>
    <cellStyle name="RowTitles-Detail 2 3 2 5 5 3 2 2" xfId="24329" xr:uid="{00000000-0005-0000-0000-00001C730000}"/>
    <cellStyle name="RowTitles-Detail 2 3 2 5 5 3 2 2 2" xfId="35502" xr:uid="{00000000-0005-0000-0000-00001D730000}"/>
    <cellStyle name="RowTitles-Detail 2 3 2 5 5 3 2 3" xfId="32949" xr:uid="{00000000-0005-0000-0000-00001E730000}"/>
    <cellStyle name="RowTitles-Detail 2 3 2 5 5 3 3" xfId="17546" xr:uid="{00000000-0005-0000-0000-00001F730000}"/>
    <cellStyle name="RowTitles-Detail 2 3 2 5 5 3 3 2" xfId="30212" xr:uid="{00000000-0005-0000-0000-000020730000}"/>
    <cellStyle name="RowTitles-Detail 2 3 2 5 5 3 3 2 2" xfId="38989" xr:uid="{00000000-0005-0000-0000-000021730000}"/>
    <cellStyle name="RowTitles-Detail 2 3 2 5 5 3 4" xfId="9960" xr:uid="{00000000-0005-0000-0000-000022730000}"/>
    <cellStyle name="RowTitles-Detail 2 3 2 5 5 3 4 2" xfId="20022" xr:uid="{00000000-0005-0000-0000-000023730000}"/>
    <cellStyle name="RowTitles-Detail 2 3 2 5 5 3 5" xfId="26157" xr:uid="{00000000-0005-0000-0000-000024730000}"/>
    <cellStyle name="RowTitles-Detail 2 3 2 5 5 4" xfId="11261" xr:uid="{00000000-0005-0000-0000-000025730000}"/>
    <cellStyle name="RowTitles-Detail 2 3 2 5 5 4 2" xfId="21690" xr:uid="{00000000-0005-0000-0000-000026730000}"/>
    <cellStyle name="RowTitles-Detail 2 3 2 5 5 4 2 2" xfId="33787" xr:uid="{00000000-0005-0000-0000-000027730000}"/>
    <cellStyle name="RowTitles-Detail 2 3 2 5 5 4 3" xfId="30964" xr:uid="{00000000-0005-0000-0000-000028730000}"/>
    <cellStyle name="RowTitles-Detail 2 3 2 5 5 5" xfId="14968" xr:uid="{00000000-0005-0000-0000-000029730000}"/>
    <cellStyle name="RowTitles-Detail 2 3 2 5 5 5 2" xfId="27642" xr:uid="{00000000-0005-0000-0000-00002A730000}"/>
    <cellStyle name="RowTitles-Detail 2 3 2 5 5 5 2 2" xfId="36460" xr:uid="{00000000-0005-0000-0000-00002B730000}"/>
    <cellStyle name="RowTitles-Detail 2 3 2 5 5 6" xfId="6091" xr:uid="{00000000-0005-0000-0000-00002C730000}"/>
    <cellStyle name="RowTitles-Detail 2 3 2 5 5 6 2" xfId="18718" xr:uid="{00000000-0005-0000-0000-00002D730000}"/>
    <cellStyle name="RowTitles-Detail 2 3 2 5 5 7" xfId="18449" xr:uid="{00000000-0005-0000-0000-00002E730000}"/>
    <cellStyle name="RowTitles-Detail 2 3 2 5 6" xfId="1792" xr:uid="{00000000-0005-0000-0000-00002F730000}"/>
    <cellStyle name="RowTitles-Detail 2 3 2 5 6 2" xfId="2968" xr:uid="{00000000-0005-0000-0000-000030730000}"/>
    <cellStyle name="RowTitles-Detail 2 3 2 5 6 2 2" xfId="12609" xr:uid="{00000000-0005-0000-0000-000031730000}"/>
    <cellStyle name="RowTitles-Detail 2 3 2 5 6 2 2 2" xfId="23009" xr:uid="{00000000-0005-0000-0000-000032730000}"/>
    <cellStyle name="RowTitles-Detail 2 3 2 5 6 2 2 2 2" xfId="34546" xr:uid="{00000000-0005-0000-0000-000033730000}"/>
    <cellStyle name="RowTitles-Detail 2 3 2 5 6 2 2 3" xfId="31890" xr:uid="{00000000-0005-0000-0000-000034730000}"/>
    <cellStyle name="RowTitles-Detail 2 3 2 5 6 2 3" xfId="16256" xr:uid="{00000000-0005-0000-0000-000035730000}"/>
    <cellStyle name="RowTitles-Detail 2 3 2 5 6 2 3 2" xfId="28922" xr:uid="{00000000-0005-0000-0000-000036730000}"/>
    <cellStyle name="RowTitles-Detail 2 3 2 5 6 2 3 2 2" xfId="37709" xr:uid="{00000000-0005-0000-0000-000037730000}"/>
    <cellStyle name="RowTitles-Detail 2 3 2 5 6 2 4" xfId="7638" xr:uid="{00000000-0005-0000-0000-000038730000}"/>
    <cellStyle name="RowTitles-Detail 2 3 2 5 6 2 4 2" xfId="25937" xr:uid="{00000000-0005-0000-0000-000039730000}"/>
    <cellStyle name="RowTitles-Detail 2 3 2 5 6 2 5" xfId="18265" xr:uid="{00000000-0005-0000-0000-00003A730000}"/>
    <cellStyle name="RowTitles-Detail 2 3 2 5 6 3" xfId="4570" xr:uid="{00000000-0005-0000-0000-00003B730000}"/>
    <cellStyle name="RowTitles-Detail 2 3 2 5 6 3 2" xfId="14192" xr:uid="{00000000-0005-0000-0000-00003C730000}"/>
    <cellStyle name="RowTitles-Detail 2 3 2 5 6 3 2 2" xfId="24521" xr:uid="{00000000-0005-0000-0000-00003D730000}"/>
    <cellStyle name="RowTitles-Detail 2 3 2 5 6 3 2 2 2" xfId="35633" xr:uid="{00000000-0005-0000-0000-00003E730000}"/>
    <cellStyle name="RowTitles-Detail 2 3 2 5 6 3 2 3" xfId="33101" xr:uid="{00000000-0005-0000-0000-00003F730000}"/>
    <cellStyle name="RowTitles-Detail 2 3 2 5 6 3 3" xfId="17733" xr:uid="{00000000-0005-0000-0000-000040730000}"/>
    <cellStyle name="RowTitles-Detail 2 3 2 5 6 3 3 2" xfId="30399" xr:uid="{00000000-0005-0000-0000-000041730000}"/>
    <cellStyle name="RowTitles-Detail 2 3 2 5 6 3 3 2 2" xfId="39176" xr:uid="{00000000-0005-0000-0000-000042730000}"/>
    <cellStyle name="RowTitles-Detail 2 3 2 5 6 3 4" xfId="9961" xr:uid="{00000000-0005-0000-0000-000043730000}"/>
    <cellStyle name="RowTitles-Detail 2 3 2 5 6 3 4 2" xfId="4692" xr:uid="{00000000-0005-0000-0000-000044730000}"/>
    <cellStyle name="RowTitles-Detail 2 3 2 5 6 3 5" xfId="4865" xr:uid="{00000000-0005-0000-0000-000045730000}"/>
    <cellStyle name="RowTitles-Detail 2 3 2 5 6 4" xfId="11463" xr:uid="{00000000-0005-0000-0000-000046730000}"/>
    <cellStyle name="RowTitles-Detail 2 3 2 5 6 4 2" xfId="21886" xr:uid="{00000000-0005-0000-0000-000047730000}"/>
    <cellStyle name="RowTitles-Detail 2 3 2 5 6 4 2 2" xfId="33918" xr:uid="{00000000-0005-0000-0000-000048730000}"/>
    <cellStyle name="RowTitles-Detail 2 3 2 5 6 4 3" xfId="31116" xr:uid="{00000000-0005-0000-0000-000049730000}"/>
    <cellStyle name="RowTitles-Detail 2 3 2 5 6 5" xfId="15170" xr:uid="{00000000-0005-0000-0000-00004A730000}"/>
    <cellStyle name="RowTitles-Detail 2 3 2 5 6 5 2" xfId="27837" xr:uid="{00000000-0005-0000-0000-00004B730000}"/>
    <cellStyle name="RowTitles-Detail 2 3 2 5 6 5 2 2" xfId="36647" xr:uid="{00000000-0005-0000-0000-00004C730000}"/>
    <cellStyle name="RowTitles-Detail 2 3 2 5 6 6" xfId="6092" xr:uid="{00000000-0005-0000-0000-00004D730000}"/>
    <cellStyle name="RowTitles-Detail 2 3 2 5 6 6 2" xfId="18467" xr:uid="{00000000-0005-0000-0000-00004E730000}"/>
    <cellStyle name="RowTitles-Detail 2 3 2 5 6 7" xfId="19018" xr:uid="{00000000-0005-0000-0000-00004F730000}"/>
    <cellStyle name="RowTitles-Detail 2 3 2 5 7" xfId="2963" xr:uid="{00000000-0005-0000-0000-000050730000}"/>
    <cellStyle name="RowTitles-Detail 2 3 2 5 7 2" xfId="12604" xr:uid="{00000000-0005-0000-0000-000051730000}"/>
    <cellStyle name="RowTitles-Detail 2 3 2 5 7 2 2" xfId="23004" xr:uid="{00000000-0005-0000-0000-000052730000}"/>
    <cellStyle name="RowTitles-Detail 2 3 2 5 7 2 2 2" xfId="34541" xr:uid="{00000000-0005-0000-0000-000053730000}"/>
    <cellStyle name="RowTitles-Detail 2 3 2 5 7 2 3" xfId="31885" xr:uid="{00000000-0005-0000-0000-000054730000}"/>
    <cellStyle name="RowTitles-Detail 2 3 2 5 7 3" xfId="16251" xr:uid="{00000000-0005-0000-0000-000055730000}"/>
    <cellStyle name="RowTitles-Detail 2 3 2 5 7 3 2" xfId="28917" xr:uid="{00000000-0005-0000-0000-000056730000}"/>
    <cellStyle name="RowTitles-Detail 2 3 2 5 7 3 2 2" xfId="37704" xr:uid="{00000000-0005-0000-0000-000057730000}"/>
    <cellStyle name="RowTitles-Detail 2 3 2 5 7 4" xfId="6546" xr:uid="{00000000-0005-0000-0000-000058730000}"/>
    <cellStyle name="RowTitles-Detail 2 3 2 5 7 4 2" xfId="18781" xr:uid="{00000000-0005-0000-0000-000059730000}"/>
    <cellStyle name="RowTitles-Detail 2 3 2 5 7 5" xfId="24917" xr:uid="{00000000-0005-0000-0000-00005A730000}"/>
    <cellStyle name="RowTitles-Detail 2 3 2 5 8" xfId="8822" xr:uid="{00000000-0005-0000-0000-00005B730000}"/>
    <cellStyle name="RowTitles-Detail 2 3 2 5 8 2" xfId="26619" xr:uid="{00000000-0005-0000-0000-00005C730000}"/>
    <cellStyle name="RowTitles-Detail 2 3 2 5 9" xfId="10265" xr:uid="{00000000-0005-0000-0000-00005D730000}"/>
    <cellStyle name="RowTitles-Detail 2 3 2 5 9 2" xfId="25356" xr:uid="{00000000-0005-0000-0000-00005E730000}"/>
    <cellStyle name="RowTitles-Detail 2 3 2 5 9 2 2" xfId="35708" xr:uid="{00000000-0005-0000-0000-00005F730000}"/>
    <cellStyle name="RowTitles-Detail 2 3 2 5_STUD aligned by INSTIT" xfId="5063" xr:uid="{00000000-0005-0000-0000-000060730000}"/>
    <cellStyle name="RowTitles-Detail 2 3 2 6" xfId="638" xr:uid="{00000000-0005-0000-0000-000061730000}"/>
    <cellStyle name="RowTitles-Detail 2 3 2 6 2" xfId="2969" xr:uid="{00000000-0005-0000-0000-000062730000}"/>
    <cellStyle name="RowTitles-Detail 2 3 2 6 2 2" xfId="12610" xr:uid="{00000000-0005-0000-0000-000063730000}"/>
    <cellStyle name="RowTitles-Detail 2 3 2 6 2 2 2" xfId="23010" xr:uid="{00000000-0005-0000-0000-000064730000}"/>
    <cellStyle name="RowTitles-Detail 2 3 2 6 2 2 2 2" xfId="34547" xr:uid="{00000000-0005-0000-0000-000065730000}"/>
    <cellStyle name="RowTitles-Detail 2 3 2 6 2 2 3" xfId="31891" xr:uid="{00000000-0005-0000-0000-000066730000}"/>
    <cellStyle name="RowTitles-Detail 2 3 2 6 2 3" xfId="16257" xr:uid="{00000000-0005-0000-0000-000067730000}"/>
    <cellStyle name="RowTitles-Detail 2 3 2 6 2 3 2" xfId="28923" xr:uid="{00000000-0005-0000-0000-000068730000}"/>
    <cellStyle name="RowTitles-Detail 2 3 2 6 2 3 2 2" xfId="37710" xr:uid="{00000000-0005-0000-0000-000069730000}"/>
    <cellStyle name="RowTitles-Detail 2 3 2 6 2 4" xfId="6638" xr:uid="{00000000-0005-0000-0000-00006A730000}"/>
    <cellStyle name="RowTitles-Detail 2 3 2 6 2 4 2" xfId="20439" xr:uid="{00000000-0005-0000-0000-00006B730000}"/>
    <cellStyle name="RowTitles-Detail 2 3 2 6 2 5" xfId="18329" xr:uid="{00000000-0005-0000-0000-00006C730000}"/>
    <cellStyle name="RowTitles-Detail 2 3 2 6 3" xfId="3448" xr:uid="{00000000-0005-0000-0000-00006D730000}"/>
    <cellStyle name="RowTitles-Detail 2 3 2 6 3 2" xfId="13082" xr:uid="{00000000-0005-0000-0000-00006E730000}"/>
    <cellStyle name="RowTitles-Detail 2 3 2 6 3 2 2" xfId="23451" xr:uid="{00000000-0005-0000-0000-00006F730000}"/>
    <cellStyle name="RowTitles-Detail 2 3 2 6 3 2 2 2" xfId="34929" xr:uid="{00000000-0005-0000-0000-000070730000}"/>
    <cellStyle name="RowTitles-Detail 2 3 2 6 3 2 3" xfId="32286" xr:uid="{00000000-0005-0000-0000-000071730000}"/>
    <cellStyle name="RowTitles-Detail 2 3 2 6 3 3" xfId="16692" xr:uid="{00000000-0005-0000-0000-000072730000}"/>
    <cellStyle name="RowTitles-Detail 2 3 2 6 3 3 2" xfId="29358" xr:uid="{00000000-0005-0000-0000-000073730000}"/>
    <cellStyle name="RowTitles-Detail 2 3 2 6 3 3 2 2" xfId="38141" xr:uid="{00000000-0005-0000-0000-000074730000}"/>
    <cellStyle name="RowTitles-Detail 2 3 2 6 3 4" xfId="8145" xr:uid="{00000000-0005-0000-0000-000075730000}"/>
    <cellStyle name="RowTitles-Detail 2 3 2 6 3 4 2" xfId="18240" xr:uid="{00000000-0005-0000-0000-000076730000}"/>
    <cellStyle name="RowTitles-Detail 2 3 2 6 3 5" xfId="26488" xr:uid="{00000000-0005-0000-0000-000077730000}"/>
    <cellStyle name="RowTitles-Detail 2 3 2 6 4" xfId="8748" xr:uid="{00000000-0005-0000-0000-000078730000}"/>
    <cellStyle name="RowTitles-Detail 2 3 2 6 4 2" xfId="25279" xr:uid="{00000000-0005-0000-0000-000079730000}"/>
    <cellStyle name="RowTitles-Detail 2 3 2 6 5" xfId="10434" xr:uid="{00000000-0005-0000-0000-00007A730000}"/>
    <cellStyle name="RowTitles-Detail 2 3 2 6 5 2" xfId="20940" xr:uid="{00000000-0005-0000-0000-00007B730000}"/>
    <cellStyle name="RowTitles-Detail 2 3 2 6 5 2 2" xfId="33357" xr:uid="{00000000-0005-0000-0000-00007C730000}"/>
    <cellStyle name="RowTitles-Detail 2 3 2 6 5 3" xfId="30463" xr:uid="{00000000-0005-0000-0000-00007D730000}"/>
    <cellStyle name="RowTitles-Detail 2 3 2 6 6" xfId="11815" xr:uid="{00000000-0005-0000-0000-00007E730000}"/>
    <cellStyle name="RowTitles-Detail 2 3 2 6 6 2" xfId="26198" xr:uid="{00000000-0005-0000-0000-00007F730000}"/>
    <cellStyle name="RowTitles-Detail 2 3 2 6 6 2 2" xfId="35740" xr:uid="{00000000-0005-0000-0000-000080730000}"/>
    <cellStyle name="RowTitles-Detail 2 3 2 7" xfId="927" xr:uid="{00000000-0005-0000-0000-000081730000}"/>
    <cellStyle name="RowTitles-Detail 2 3 2 7 2" xfId="2970" xr:uid="{00000000-0005-0000-0000-000082730000}"/>
    <cellStyle name="RowTitles-Detail 2 3 2 7 2 2" xfId="12611" xr:uid="{00000000-0005-0000-0000-000083730000}"/>
    <cellStyle name="RowTitles-Detail 2 3 2 7 2 2 2" xfId="23011" xr:uid="{00000000-0005-0000-0000-000084730000}"/>
    <cellStyle name="RowTitles-Detail 2 3 2 7 2 2 2 2" xfId="34548" xr:uid="{00000000-0005-0000-0000-000085730000}"/>
    <cellStyle name="RowTitles-Detail 2 3 2 7 2 2 3" xfId="31892" xr:uid="{00000000-0005-0000-0000-000086730000}"/>
    <cellStyle name="RowTitles-Detail 2 3 2 7 2 3" xfId="16258" xr:uid="{00000000-0005-0000-0000-000087730000}"/>
    <cellStyle name="RowTitles-Detail 2 3 2 7 2 3 2" xfId="28924" xr:uid="{00000000-0005-0000-0000-000088730000}"/>
    <cellStyle name="RowTitles-Detail 2 3 2 7 2 3 2 2" xfId="37711" xr:uid="{00000000-0005-0000-0000-000089730000}"/>
    <cellStyle name="RowTitles-Detail 2 3 2 7 2 4" xfId="6777" xr:uid="{00000000-0005-0000-0000-00008A730000}"/>
    <cellStyle name="RowTitles-Detail 2 3 2 7 2 4 2" xfId="25855" xr:uid="{00000000-0005-0000-0000-00008B730000}"/>
    <cellStyle name="RowTitles-Detail 2 3 2 7 2 5" xfId="25979" xr:uid="{00000000-0005-0000-0000-00008C730000}"/>
    <cellStyle name="RowTitles-Detail 2 3 2 7 3" xfId="3705" xr:uid="{00000000-0005-0000-0000-00008D730000}"/>
    <cellStyle name="RowTitles-Detail 2 3 2 7 3 2" xfId="13332" xr:uid="{00000000-0005-0000-0000-00008E730000}"/>
    <cellStyle name="RowTitles-Detail 2 3 2 7 3 2 2" xfId="23697" xr:uid="{00000000-0005-0000-0000-00008F730000}"/>
    <cellStyle name="RowTitles-Detail 2 3 2 7 3 2 2 2" xfId="35085" xr:uid="{00000000-0005-0000-0000-000090730000}"/>
    <cellStyle name="RowTitles-Detail 2 3 2 7 3 2 3" xfId="32466" xr:uid="{00000000-0005-0000-0000-000091730000}"/>
    <cellStyle name="RowTitles-Detail 2 3 2 7 3 3" xfId="16932" xr:uid="{00000000-0005-0000-0000-000092730000}"/>
    <cellStyle name="RowTitles-Detail 2 3 2 7 3 3 2" xfId="29598" xr:uid="{00000000-0005-0000-0000-000093730000}"/>
    <cellStyle name="RowTitles-Detail 2 3 2 7 3 3 2 2" xfId="38377" xr:uid="{00000000-0005-0000-0000-000094730000}"/>
    <cellStyle name="RowTitles-Detail 2 3 2 7 3 4" xfId="8283" xr:uid="{00000000-0005-0000-0000-000095730000}"/>
    <cellStyle name="RowTitles-Detail 2 3 2 7 3 4 2" xfId="19360" xr:uid="{00000000-0005-0000-0000-000096730000}"/>
    <cellStyle name="RowTitles-Detail 2 3 2 7 3 5" xfId="26068" xr:uid="{00000000-0005-0000-0000-000097730000}"/>
    <cellStyle name="RowTitles-Detail 2 3 2 7 4" xfId="9075" xr:uid="{00000000-0005-0000-0000-000098730000}"/>
    <cellStyle name="RowTitles-Detail 2 3 2 7 4 2" xfId="19513" xr:uid="{00000000-0005-0000-0000-000099730000}"/>
    <cellStyle name="RowTitles-Detail 2 3 2 7 5" xfId="14334" xr:uid="{00000000-0005-0000-0000-00009A730000}"/>
    <cellStyle name="RowTitles-Detail 2 3 2 7 5 2" xfId="27032" xr:uid="{00000000-0005-0000-0000-00009B730000}"/>
    <cellStyle name="RowTitles-Detail 2 3 2 7 5 2 2" xfId="35871" xr:uid="{00000000-0005-0000-0000-00009C730000}"/>
    <cellStyle name="RowTitles-Detail 2 3 2 7 6" xfId="5306" xr:uid="{00000000-0005-0000-0000-00009D730000}"/>
    <cellStyle name="RowTitles-Detail 2 3 2 7 6 2" xfId="26027" xr:uid="{00000000-0005-0000-0000-00009E730000}"/>
    <cellStyle name="RowTitles-Detail 2 3 2 7 7" xfId="19970" xr:uid="{00000000-0005-0000-0000-00009F730000}"/>
    <cellStyle name="RowTitles-Detail 2 3 2 8" xfId="705" xr:uid="{00000000-0005-0000-0000-0000A0730000}"/>
    <cellStyle name="RowTitles-Detail 2 3 2 8 2" xfId="2971" xr:uid="{00000000-0005-0000-0000-0000A1730000}"/>
    <cellStyle name="RowTitles-Detail 2 3 2 8 2 2" xfId="12612" xr:uid="{00000000-0005-0000-0000-0000A2730000}"/>
    <cellStyle name="RowTitles-Detail 2 3 2 8 2 2 2" xfId="23012" xr:uid="{00000000-0005-0000-0000-0000A3730000}"/>
    <cellStyle name="RowTitles-Detail 2 3 2 8 2 2 2 2" xfId="34549" xr:uid="{00000000-0005-0000-0000-0000A4730000}"/>
    <cellStyle name="RowTitles-Detail 2 3 2 8 2 2 3" xfId="31893" xr:uid="{00000000-0005-0000-0000-0000A5730000}"/>
    <cellStyle name="RowTitles-Detail 2 3 2 8 2 3" xfId="16259" xr:uid="{00000000-0005-0000-0000-0000A6730000}"/>
    <cellStyle name="RowTitles-Detail 2 3 2 8 2 3 2" xfId="28925" xr:uid="{00000000-0005-0000-0000-0000A7730000}"/>
    <cellStyle name="RowTitles-Detail 2 3 2 8 2 3 2 2" xfId="37712" xr:uid="{00000000-0005-0000-0000-0000A8730000}"/>
    <cellStyle name="RowTitles-Detail 2 3 2 8 2 4" xfId="7017" xr:uid="{00000000-0005-0000-0000-0000A9730000}"/>
    <cellStyle name="RowTitles-Detail 2 3 2 8 2 4 2" xfId="26156" xr:uid="{00000000-0005-0000-0000-0000AA730000}"/>
    <cellStyle name="RowTitles-Detail 2 3 2 8 2 5" xfId="21719" xr:uid="{00000000-0005-0000-0000-0000AB730000}"/>
    <cellStyle name="RowTitles-Detail 2 3 2 8 3" xfId="3490" xr:uid="{00000000-0005-0000-0000-0000AC730000}"/>
    <cellStyle name="RowTitles-Detail 2 3 2 8 3 2" xfId="13124" xr:uid="{00000000-0005-0000-0000-0000AD730000}"/>
    <cellStyle name="RowTitles-Detail 2 3 2 8 3 2 2" xfId="23492" xr:uid="{00000000-0005-0000-0000-0000AE730000}"/>
    <cellStyle name="RowTitles-Detail 2 3 2 8 3 2 2 2" xfId="34953" xr:uid="{00000000-0005-0000-0000-0000AF730000}"/>
    <cellStyle name="RowTitles-Detail 2 3 2 8 3 2 3" xfId="32313" xr:uid="{00000000-0005-0000-0000-0000B0730000}"/>
    <cellStyle name="RowTitles-Detail 2 3 2 8 3 3" xfId="16733" xr:uid="{00000000-0005-0000-0000-0000B1730000}"/>
    <cellStyle name="RowTitles-Detail 2 3 2 8 3 3 2" xfId="29399" xr:uid="{00000000-0005-0000-0000-0000B2730000}"/>
    <cellStyle name="RowTitles-Detail 2 3 2 8 3 3 2 2" xfId="38182" xr:uid="{00000000-0005-0000-0000-0000B3730000}"/>
    <cellStyle name="RowTitles-Detail 2 3 2 8 3 4" xfId="8525" xr:uid="{00000000-0005-0000-0000-0000B4730000}"/>
    <cellStyle name="RowTitles-Detail 2 3 2 8 3 4 2" xfId="5533" xr:uid="{00000000-0005-0000-0000-0000B5730000}"/>
    <cellStyle name="RowTitles-Detail 2 3 2 8 3 5" xfId="25774" xr:uid="{00000000-0005-0000-0000-0000B6730000}"/>
    <cellStyle name="RowTitles-Detail 2 3 2 8 4" xfId="9321" xr:uid="{00000000-0005-0000-0000-0000B7730000}"/>
    <cellStyle name="RowTitles-Detail 2 3 2 8 4 2" xfId="18576" xr:uid="{00000000-0005-0000-0000-0000B8730000}"/>
    <cellStyle name="RowTitles-Detail 2 3 2 8 5" xfId="10492" xr:uid="{00000000-0005-0000-0000-0000B9730000}"/>
    <cellStyle name="RowTitles-Detail 2 3 2 8 5 2" xfId="20994" xr:uid="{00000000-0005-0000-0000-0000BA730000}"/>
    <cellStyle name="RowTitles-Detail 2 3 2 8 5 2 2" xfId="33381" xr:uid="{00000000-0005-0000-0000-0000BB730000}"/>
    <cellStyle name="RowTitles-Detail 2 3 2 8 5 3" xfId="30489" xr:uid="{00000000-0005-0000-0000-0000BC730000}"/>
    <cellStyle name="RowTitles-Detail 2 3 2 8 6" xfId="10736" xr:uid="{00000000-0005-0000-0000-0000BD730000}"/>
    <cellStyle name="RowTitles-Detail 2 3 2 8 6 2" xfId="20851" xr:uid="{00000000-0005-0000-0000-0000BE730000}"/>
    <cellStyle name="RowTitles-Detail 2 3 2 8 6 2 2" xfId="33324" xr:uid="{00000000-0005-0000-0000-0000BF730000}"/>
    <cellStyle name="RowTitles-Detail 2 3 2 8 7" xfId="5485" xr:uid="{00000000-0005-0000-0000-0000C0730000}"/>
    <cellStyle name="RowTitles-Detail 2 3 2 8 7 2" xfId="18210" xr:uid="{00000000-0005-0000-0000-0000C1730000}"/>
    <cellStyle name="RowTitles-Detail 2 3 2 8 8" xfId="19572" xr:uid="{00000000-0005-0000-0000-0000C2730000}"/>
    <cellStyle name="RowTitles-Detail 2 3 2 9" xfId="596" xr:uid="{00000000-0005-0000-0000-0000C3730000}"/>
    <cellStyle name="RowTitles-Detail 2 3 2 9 2" xfId="2972" xr:uid="{00000000-0005-0000-0000-0000C4730000}"/>
    <cellStyle name="RowTitles-Detail 2 3 2 9 2 2" xfId="12613" xr:uid="{00000000-0005-0000-0000-0000C5730000}"/>
    <cellStyle name="RowTitles-Detail 2 3 2 9 2 2 2" xfId="23013" xr:uid="{00000000-0005-0000-0000-0000C6730000}"/>
    <cellStyle name="RowTitles-Detail 2 3 2 9 2 2 2 2" xfId="34550" xr:uid="{00000000-0005-0000-0000-0000C7730000}"/>
    <cellStyle name="RowTitles-Detail 2 3 2 9 2 2 3" xfId="31894" xr:uid="{00000000-0005-0000-0000-0000C8730000}"/>
    <cellStyle name="RowTitles-Detail 2 3 2 9 2 3" xfId="16260" xr:uid="{00000000-0005-0000-0000-0000C9730000}"/>
    <cellStyle name="RowTitles-Detail 2 3 2 9 2 3 2" xfId="28926" xr:uid="{00000000-0005-0000-0000-0000CA730000}"/>
    <cellStyle name="RowTitles-Detail 2 3 2 9 2 3 2 2" xfId="37713" xr:uid="{00000000-0005-0000-0000-0000CB730000}"/>
    <cellStyle name="RowTitles-Detail 2 3 2 9 2 4" xfId="7639" xr:uid="{00000000-0005-0000-0000-0000CC730000}"/>
    <cellStyle name="RowTitles-Detail 2 3 2 9 2 4 2" xfId="19503" xr:uid="{00000000-0005-0000-0000-0000CD730000}"/>
    <cellStyle name="RowTitles-Detail 2 3 2 9 2 5" xfId="21286" xr:uid="{00000000-0005-0000-0000-0000CE730000}"/>
    <cellStyle name="RowTitles-Detail 2 3 2 9 3" xfId="3413" xr:uid="{00000000-0005-0000-0000-0000CF730000}"/>
    <cellStyle name="RowTitles-Detail 2 3 2 9 3 2" xfId="13050" xr:uid="{00000000-0005-0000-0000-0000D0730000}"/>
    <cellStyle name="RowTitles-Detail 2 3 2 9 3 2 2" xfId="23419" xr:uid="{00000000-0005-0000-0000-0000D1730000}"/>
    <cellStyle name="RowTitles-Detail 2 3 2 9 3 2 2 2" xfId="34910" xr:uid="{00000000-0005-0000-0000-0000D2730000}"/>
    <cellStyle name="RowTitles-Detail 2 3 2 9 3 2 3" xfId="32264" xr:uid="{00000000-0005-0000-0000-0000D3730000}"/>
    <cellStyle name="RowTitles-Detail 2 3 2 9 3 3" xfId="16662" xr:uid="{00000000-0005-0000-0000-0000D4730000}"/>
    <cellStyle name="RowTitles-Detail 2 3 2 9 3 3 2" xfId="29328" xr:uid="{00000000-0005-0000-0000-0000D5730000}"/>
    <cellStyle name="RowTitles-Detail 2 3 2 9 3 3 2 2" xfId="38111" xr:uid="{00000000-0005-0000-0000-0000D6730000}"/>
    <cellStyle name="RowTitles-Detail 2 3 2 9 3 4" xfId="9962" xr:uid="{00000000-0005-0000-0000-0000D7730000}"/>
    <cellStyle name="RowTitles-Detail 2 3 2 9 3 4 2" xfId="20929" xr:uid="{00000000-0005-0000-0000-0000D8730000}"/>
    <cellStyle name="RowTitles-Detail 2 3 2 9 3 5" xfId="20089" xr:uid="{00000000-0005-0000-0000-0000D9730000}"/>
    <cellStyle name="RowTitles-Detail 2 3 2 9 4" xfId="10397" xr:uid="{00000000-0005-0000-0000-0000DA730000}"/>
    <cellStyle name="RowTitles-Detail 2 3 2 9 4 2" xfId="20909" xr:uid="{00000000-0005-0000-0000-0000DB730000}"/>
    <cellStyle name="RowTitles-Detail 2 3 2 9 4 2 2" xfId="33339" xr:uid="{00000000-0005-0000-0000-0000DC730000}"/>
    <cellStyle name="RowTitles-Detail 2 3 2 9 4 3" xfId="30442" xr:uid="{00000000-0005-0000-0000-0000DD730000}"/>
    <cellStyle name="RowTitles-Detail 2 3 2 9 5" xfId="10418" xr:uid="{00000000-0005-0000-0000-0000DE730000}"/>
    <cellStyle name="RowTitles-Detail 2 3 2 9 5 2" xfId="25338" xr:uid="{00000000-0005-0000-0000-0000DF730000}"/>
    <cellStyle name="RowTitles-Detail 2 3 2 9 5 2 2" xfId="35695" xr:uid="{00000000-0005-0000-0000-0000E0730000}"/>
    <cellStyle name="RowTitles-Detail 2 3 2 9 6" xfId="6093" xr:uid="{00000000-0005-0000-0000-0000E1730000}"/>
    <cellStyle name="RowTitles-Detail 2 3 2 9 6 2" xfId="24735" xr:uid="{00000000-0005-0000-0000-0000E2730000}"/>
    <cellStyle name="RowTitles-Detail 2 3 2 9 7" xfId="18826" xr:uid="{00000000-0005-0000-0000-0000E3730000}"/>
    <cellStyle name="RowTitles-Detail 2 3 2_STUD aligned by INSTIT" xfId="5056" xr:uid="{00000000-0005-0000-0000-0000E4730000}"/>
    <cellStyle name="RowTitles-Detail 2 3 3" xfId="326" xr:uid="{00000000-0005-0000-0000-0000E5730000}"/>
    <cellStyle name="RowTitles-Detail 2 3 3 10" xfId="2973" xr:uid="{00000000-0005-0000-0000-0000E6730000}"/>
    <cellStyle name="RowTitles-Detail 2 3 3 10 2" xfId="12614" xr:uid="{00000000-0005-0000-0000-0000E7730000}"/>
    <cellStyle name="RowTitles-Detail 2 3 3 10 2 2" xfId="23014" xr:uid="{00000000-0005-0000-0000-0000E8730000}"/>
    <cellStyle name="RowTitles-Detail 2 3 3 10 2 2 2" xfId="34551" xr:uid="{00000000-0005-0000-0000-0000E9730000}"/>
    <cellStyle name="RowTitles-Detail 2 3 3 10 2 3" xfId="31895" xr:uid="{00000000-0005-0000-0000-0000EA730000}"/>
    <cellStyle name="RowTitles-Detail 2 3 3 10 3" xfId="16261" xr:uid="{00000000-0005-0000-0000-0000EB730000}"/>
    <cellStyle name="RowTitles-Detail 2 3 3 10 3 2" xfId="28927" xr:uid="{00000000-0005-0000-0000-0000EC730000}"/>
    <cellStyle name="RowTitles-Detail 2 3 3 10 3 2 2" xfId="37714" xr:uid="{00000000-0005-0000-0000-0000ED730000}"/>
    <cellStyle name="RowTitles-Detail 2 3 3 10 4" xfId="6338" xr:uid="{00000000-0005-0000-0000-0000EE730000}"/>
    <cellStyle name="RowTitles-Detail 2 3 3 10 4 2" xfId="24749" xr:uid="{00000000-0005-0000-0000-0000EF730000}"/>
    <cellStyle name="RowTitles-Detail 2 3 3 10 5" xfId="18058" xr:uid="{00000000-0005-0000-0000-0000F0730000}"/>
    <cellStyle name="RowTitles-Detail 2 3 3 11" xfId="8946" xr:uid="{00000000-0005-0000-0000-0000F1730000}"/>
    <cellStyle name="RowTitles-Detail 2 3 3 11 2" xfId="24915" xr:uid="{00000000-0005-0000-0000-0000F2730000}"/>
    <cellStyle name="RowTitles-Detail 2 3 3 12" xfId="10312" xr:uid="{00000000-0005-0000-0000-0000F3730000}"/>
    <cellStyle name="RowTitles-Detail 2 3 3 12 2" xfId="19573" xr:uid="{00000000-0005-0000-0000-0000F4730000}"/>
    <cellStyle name="RowTitles-Detail 2 3 3 12 2 2" xfId="33246" xr:uid="{00000000-0005-0000-0000-0000F5730000}"/>
    <cellStyle name="RowTitles-Detail 2 3 3 2" xfId="427" xr:uid="{00000000-0005-0000-0000-0000F6730000}"/>
    <cellStyle name="RowTitles-Detail 2 3 3 2 2" xfId="783" xr:uid="{00000000-0005-0000-0000-0000F7730000}"/>
    <cellStyle name="RowTitles-Detail 2 3 3 2 2 2" xfId="2975" xr:uid="{00000000-0005-0000-0000-0000F8730000}"/>
    <cellStyle name="RowTitles-Detail 2 3 3 2 2 2 2" xfId="12616" xr:uid="{00000000-0005-0000-0000-0000F9730000}"/>
    <cellStyle name="RowTitles-Detail 2 3 3 2 2 2 2 2" xfId="23016" xr:uid="{00000000-0005-0000-0000-0000FA730000}"/>
    <cellStyle name="RowTitles-Detail 2 3 3 2 2 2 2 2 2" xfId="34553" xr:uid="{00000000-0005-0000-0000-0000FB730000}"/>
    <cellStyle name="RowTitles-Detail 2 3 3 2 2 2 2 3" xfId="31897" xr:uid="{00000000-0005-0000-0000-0000FC730000}"/>
    <cellStyle name="RowTitles-Detail 2 3 3 2 2 2 3" xfId="16263" xr:uid="{00000000-0005-0000-0000-0000FD730000}"/>
    <cellStyle name="RowTitles-Detail 2 3 3 2 2 2 3 2" xfId="28929" xr:uid="{00000000-0005-0000-0000-0000FE730000}"/>
    <cellStyle name="RowTitles-Detail 2 3 3 2 2 2 3 2 2" xfId="37716" xr:uid="{00000000-0005-0000-0000-0000FF730000}"/>
    <cellStyle name="RowTitles-Detail 2 3 3 2 2 2 4" xfId="6906" xr:uid="{00000000-0005-0000-0000-000000740000}"/>
    <cellStyle name="RowTitles-Detail 2 3 3 2 2 2 4 2" xfId="19740" xr:uid="{00000000-0005-0000-0000-000001740000}"/>
    <cellStyle name="RowTitles-Detail 2 3 3 2 2 2 5" xfId="25837" xr:uid="{00000000-0005-0000-0000-000002740000}"/>
    <cellStyle name="RowTitles-Detail 2 3 3 2 2 3" xfId="3564" xr:uid="{00000000-0005-0000-0000-000003740000}"/>
    <cellStyle name="RowTitles-Detail 2 3 3 2 2 3 2" xfId="13195" xr:uid="{00000000-0005-0000-0000-000004740000}"/>
    <cellStyle name="RowTitles-Detail 2 3 3 2 2 3 2 2" xfId="23563" xr:uid="{00000000-0005-0000-0000-000005740000}"/>
    <cellStyle name="RowTitles-Detail 2 3 3 2 2 3 2 2 2" xfId="34996" xr:uid="{00000000-0005-0000-0000-000006740000}"/>
    <cellStyle name="RowTitles-Detail 2 3 3 2 2 3 2 3" xfId="32363" xr:uid="{00000000-0005-0000-0000-000007740000}"/>
    <cellStyle name="RowTitles-Detail 2 3 3 2 2 3 3" xfId="16805" xr:uid="{00000000-0005-0000-0000-000008740000}"/>
    <cellStyle name="RowTitles-Detail 2 3 3 2 2 3 3 2" xfId="29471" xr:uid="{00000000-0005-0000-0000-000009740000}"/>
    <cellStyle name="RowTitles-Detail 2 3 3 2 2 3 3 2 2" xfId="38251" xr:uid="{00000000-0005-0000-0000-00000A740000}"/>
    <cellStyle name="RowTitles-Detail 2 3 3 2 2 3 4" xfId="8413" xr:uid="{00000000-0005-0000-0000-00000B740000}"/>
    <cellStyle name="RowTitles-Detail 2 3 3 2 2 3 4 2" xfId="24553" xr:uid="{00000000-0005-0000-0000-00000C740000}"/>
    <cellStyle name="RowTitles-Detail 2 3 3 2 2 3 5" xfId="19957" xr:uid="{00000000-0005-0000-0000-00000D740000}"/>
    <cellStyle name="RowTitles-Detail 2 3 3 2 2 4" xfId="9207" xr:uid="{00000000-0005-0000-0000-00000E740000}"/>
    <cellStyle name="RowTitles-Detail 2 3 3 2 2 4 2" xfId="18838" xr:uid="{00000000-0005-0000-0000-00000F740000}"/>
    <cellStyle name="RowTitles-Detail 2 3 3 2 2 5" xfId="10159" xr:uid="{00000000-0005-0000-0000-000010740000}"/>
    <cellStyle name="RowTitles-Detail 2 3 3 2 2 5 2" xfId="19539" xr:uid="{00000000-0005-0000-0000-000011740000}"/>
    <cellStyle name="RowTitles-Detail 2 3 3 2 2 5 2 2" xfId="33244" xr:uid="{00000000-0005-0000-0000-000012740000}"/>
    <cellStyle name="RowTitles-Detail 2 3 3 2 3" xfId="1062" xr:uid="{00000000-0005-0000-0000-000013740000}"/>
    <cellStyle name="RowTitles-Detail 2 3 3 2 3 2" xfId="2976" xr:uid="{00000000-0005-0000-0000-000014740000}"/>
    <cellStyle name="RowTitles-Detail 2 3 3 2 3 2 2" xfId="12617" xr:uid="{00000000-0005-0000-0000-000015740000}"/>
    <cellStyle name="RowTitles-Detail 2 3 3 2 3 2 2 2" xfId="23017" xr:uid="{00000000-0005-0000-0000-000016740000}"/>
    <cellStyle name="RowTitles-Detail 2 3 3 2 3 2 2 2 2" xfId="34554" xr:uid="{00000000-0005-0000-0000-000017740000}"/>
    <cellStyle name="RowTitles-Detail 2 3 3 2 3 2 2 3" xfId="31898" xr:uid="{00000000-0005-0000-0000-000018740000}"/>
    <cellStyle name="RowTitles-Detail 2 3 3 2 3 2 3" xfId="16264" xr:uid="{00000000-0005-0000-0000-000019740000}"/>
    <cellStyle name="RowTitles-Detail 2 3 3 2 3 2 3 2" xfId="28930" xr:uid="{00000000-0005-0000-0000-00001A740000}"/>
    <cellStyle name="RowTitles-Detail 2 3 3 2 3 2 3 2 2" xfId="37717" xr:uid="{00000000-0005-0000-0000-00001B740000}"/>
    <cellStyle name="RowTitles-Detail 2 3 3 2 3 2 4" xfId="7127" xr:uid="{00000000-0005-0000-0000-00001C740000}"/>
    <cellStyle name="RowTitles-Detail 2 3 3 2 3 2 4 2" xfId="19317" xr:uid="{00000000-0005-0000-0000-00001D740000}"/>
    <cellStyle name="RowTitles-Detail 2 3 3 2 3 2 5" xfId="25308" xr:uid="{00000000-0005-0000-0000-00001E740000}"/>
    <cellStyle name="RowTitles-Detail 2 3 3 2 3 3" xfId="3840" xr:uid="{00000000-0005-0000-0000-00001F740000}"/>
    <cellStyle name="RowTitles-Detail 2 3 3 2 3 3 2" xfId="13466" xr:uid="{00000000-0005-0000-0000-000020740000}"/>
    <cellStyle name="RowTitles-Detail 2 3 3 2 3 3 2 2" xfId="23827" xr:uid="{00000000-0005-0000-0000-000021740000}"/>
    <cellStyle name="RowTitles-Detail 2 3 3 2 3 3 2 2 2" xfId="35161" xr:uid="{00000000-0005-0000-0000-000022740000}"/>
    <cellStyle name="RowTitles-Detail 2 3 3 2 3 3 2 3" xfId="32556" xr:uid="{00000000-0005-0000-0000-000023740000}"/>
    <cellStyle name="RowTitles-Detail 2 3 3 2 3 3 3" xfId="17060" xr:uid="{00000000-0005-0000-0000-000024740000}"/>
    <cellStyle name="RowTitles-Detail 2 3 3 2 3 3 3 2" xfId="29726" xr:uid="{00000000-0005-0000-0000-000025740000}"/>
    <cellStyle name="RowTitles-Detail 2 3 3 2 3 3 3 2 2" xfId="38504" xr:uid="{00000000-0005-0000-0000-000026740000}"/>
    <cellStyle name="RowTitles-Detail 2 3 3 2 3 3 4" xfId="8635" xr:uid="{00000000-0005-0000-0000-000027740000}"/>
    <cellStyle name="RowTitles-Detail 2 3 3 2 3 3 4 2" xfId="18724" xr:uid="{00000000-0005-0000-0000-000028740000}"/>
    <cellStyle name="RowTitles-Detail 2 3 3 2 3 3 5" xfId="20011" xr:uid="{00000000-0005-0000-0000-000029740000}"/>
    <cellStyle name="RowTitles-Detail 2 3 3 2 3 4" xfId="9431" xr:uid="{00000000-0005-0000-0000-00002A740000}"/>
    <cellStyle name="RowTitles-Detail 2 3 3 2 3 4 2" xfId="26126" xr:uid="{00000000-0005-0000-0000-00002B740000}"/>
    <cellStyle name="RowTitles-Detail 2 3 3 2 3 5" xfId="10778" xr:uid="{00000000-0005-0000-0000-00002C740000}"/>
    <cellStyle name="RowTitles-Detail 2 3 3 2 3 5 2" xfId="21243" xr:uid="{00000000-0005-0000-0000-00002D740000}"/>
    <cellStyle name="RowTitles-Detail 2 3 3 2 3 5 2 2" xfId="33502" xr:uid="{00000000-0005-0000-0000-00002E740000}"/>
    <cellStyle name="RowTitles-Detail 2 3 3 2 3 5 3" xfId="30635" xr:uid="{00000000-0005-0000-0000-00002F740000}"/>
    <cellStyle name="RowTitles-Detail 2 3 3 2 3 6" xfId="14463" xr:uid="{00000000-0005-0000-0000-000030740000}"/>
    <cellStyle name="RowTitles-Detail 2 3 3 2 3 6 2" xfId="27156" xr:uid="{00000000-0005-0000-0000-000031740000}"/>
    <cellStyle name="RowTitles-Detail 2 3 3 2 3 6 2 2" xfId="35993" xr:uid="{00000000-0005-0000-0000-000032740000}"/>
    <cellStyle name="RowTitles-Detail 2 3 3 2 3 7" xfId="5586" xr:uid="{00000000-0005-0000-0000-000033740000}"/>
    <cellStyle name="RowTitles-Detail 2 3 3 2 3 7 2" xfId="25072" xr:uid="{00000000-0005-0000-0000-000034740000}"/>
    <cellStyle name="RowTitles-Detail 2 3 3 2 3 8" xfId="18748" xr:uid="{00000000-0005-0000-0000-000035740000}"/>
    <cellStyle name="RowTitles-Detail 2 3 3 2 4" xfId="1295" xr:uid="{00000000-0005-0000-0000-000036740000}"/>
    <cellStyle name="RowTitles-Detail 2 3 3 2 4 2" xfId="2977" xr:uid="{00000000-0005-0000-0000-000037740000}"/>
    <cellStyle name="RowTitles-Detail 2 3 3 2 4 2 2" xfId="12618" xr:uid="{00000000-0005-0000-0000-000038740000}"/>
    <cellStyle name="RowTitles-Detail 2 3 3 2 4 2 2 2" xfId="23018" xr:uid="{00000000-0005-0000-0000-000039740000}"/>
    <cellStyle name="RowTitles-Detail 2 3 3 2 4 2 2 2 2" xfId="34555" xr:uid="{00000000-0005-0000-0000-00003A740000}"/>
    <cellStyle name="RowTitles-Detail 2 3 3 2 4 2 2 3" xfId="31899" xr:uid="{00000000-0005-0000-0000-00003B740000}"/>
    <cellStyle name="RowTitles-Detail 2 3 3 2 4 2 3" xfId="16265" xr:uid="{00000000-0005-0000-0000-00003C740000}"/>
    <cellStyle name="RowTitles-Detail 2 3 3 2 4 2 3 2" xfId="28931" xr:uid="{00000000-0005-0000-0000-00003D740000}"/>
    <cellStyle name="RowTitles-Detail 2 3 3 2 4 2 3 2 2" xfId="37718" xr:uid="{00000000-0005-0000-0000-00003E740000}"/>
    <cellStyle name="RowTitles-Detail 2 3 3 2 4 2 4" xfId="7640" xr:uid="{00000000-0005-0000-0000-00003F740000}"/>
    <cellStyle name="RowTitles-Detail 2 3 3 2 4 2 4 2" xfId="25959" xr:uid="{00000000-0005-0000-0000-000040740000}"/>
    <cellStyle name="RowTitles-Detail 2 3 3 2 4 2 5" xfId="25481" xr:uid="{00000000-0005-0000-0000-000041740000}"/>
    <cellStyle name="RowTitles-Detail 2 3 3 2 4 3" xfId="4073" xr:uid="{00000000-0005-0000-0000-000042740000}"/>
    <cellStyle name="RowTitles-Detail 2 3 3 2 4 3 2" xfId="13695" xr:uid="{00000000-0005-0000-0000-000043740000}"/>
    <cellStyle name="RowTitles-Detail 2 3 3 2 4 3 2 2" xfId="24047" xr:uid="{00000000-0005-0000-0000-000044740000}"/>
    <cellStyle name="RowTitles-Detail 2 3 3 2 4 3 2 2 2" xfId="35310" xr:uid="{00000000-0005-0000-0000-000045740000}"/>
    <cellStyle name="RowTitles-Detail 2 3 3 2 4 3 2 3" xfId="32728" xr:uid="{00000000-0005-0000-0000-000046740000}"/>
    <cellStyle name="RowTitles-Detail 2 3 3 2 4 3 3" xfId="17273" xr:uid="{00000000-0005-0000-0000-000047740000}"/>
    <cellStyle name="RowTitles-Detail 2 3 3 2 4 3 3 2" xfId="29939" xr:uid="{00000000-0005-0000-0000-000048740000}"/>
    <cellStyle name="RowTitles-Detail 2 3 3 2 4 3 3 2 2" xfId="38716" xr:uid="{00000000-0005-0000-0000-000049740000}"/>
    <cellStyle name="RowTitles-Detail 2 3 3 2 4 3 4" xfId="9963" xr:uid="{00000000-0005-0000-0000-00004A740000}"/>
    <cellStyle name="RowTitles-Detail 2 3 3 2 4 3 4 2" xfId="4662" xr:uid="{00000000-0005-0000-0000-00004B740000}"/>
    <cellStyle name="RowTitles-Detail 2 3 3 2 4 3 5" xfId="20068" xr:uid="{00000000-0005-0000-0000-00004C740000}"/>
    <cellStyle name="RowTitles-Detail 2 3 3 2 4 4" xfId="10966" xr:uid="{00000000-0005-0000-0000-00004D740000}"/>
    <cellStyle name="RowTitles-Detail 2 3 3 2 4 4 2" xfId="21406" xr:uid="{00000000-0005-0000-0000-00004E740000}"/>
    <cellStyle name="RowTitles-Detail 2 3 3 2 4 4 2 2" xfId="33595" xr:uid="{00000000-0005-0000-0000-00004F740000}"/>
    <cellStyle name="RowTitles-Detail 2 3 3 2 4 4 3" xfId="30743" xr:uid="{00000000-0005-0000-0000-000050740000}"/>
    <cellStyle name="RowTitles-Detail 2 3 3 2 4 5" xfId="14673" xr:uid="{00000000-0005-0000-0000-000051740000}"/>
    <cellStyle name="RowTitles-Detail 2 3 3 2 4 5 2" xfId="27358" xr:uid="{00000000-0005-0000-0000-000052740000}"/>
    <cellStyle name="RowTitles-Detail 2 3 3 2 4 5 2 2" xfId="36187" xr:uid="{00000000-0005-0000-0000-000053740000}"/>
    <cellStyle name="RowTitles-Detail 2 3 3 2 4 6" xfId="6094" xr:uid="{00000000-0005-0000-0000-000054740000}"/>
    <cellStyle name="RowTitles-Detail 2 3 3 2 4 6 2" xfId="25055" xr:uid="{00000000-0005-0000-0000-000055740000}"/>
    <cellStyle name="RowTitles-Detail 2 3 3 2 4 7" xfId="19878" xr:uid="{00000000-0005-0000-0000-000056740000}"/>
    <cellStyle name="RowTitles-Detail 2 3 3 2 5" xfId="1511" xr:uid="{00000000-0005-0000-0000-000057740000}"/>
    <cellStyle name="RowTitles-Detail 2 3 3 2 5 2" xfId="2978" xr:uid="{00000000-0005-0000-0000-000058740000}"/>
    <cellStyle name="RowTitles-Detail 2 3 3 2 5 2 2" xfId="12619" xr:uid="{00000000-0005-0000-0000-000059740000}"/>
    <cellStyle name="RowTitles-Detail 2 3 3 2 5 2 2 2" xfId="23019" xr:uid="{00000000-0005-0000-0000-00005A740000}"/>
    <cellStyle name="RowTitles-Detail 2 3 3 2 5 2 2 2 2" xfId="34556" xr:uid="{00000000-0005-0000-0000-00005B740000}"/>
    <cellStyle name="RowTitles-Detail 2 3 3 2 5 2 2 3" xfId="31900" xr:uid="{00000000-0005-0000-0000-00005C740000}"/>
    <cellStyle name="RowTitles-Detail 2 3 3 2 5 2 3" xfId="16266" xr:uid="{00000000-0005-0000-0000-00005D740000}"/>
    <cellStyle name="RowTitles-Detail 2 3 3 2 5 2 3 2" xfId="28932" xr:uid="{00000000-0005-0000-0000-00005E740000}"/>
    <cellStyle name="RowTitles-Detail 2 3 3 2 5 2 3 2 2" xfId="37719" xr:uid="{00000000-0005-0000-0000-00005F740000}"/>
    <cellStyle name="RowTitles-Detail 2 3 3 2 5 2 4" xfId="7641" xr:uid="{00000000-0005-0000-0000-000060740000}"/>
    <cellStyle name="RowTitles-Detail 2 3 3 2 5 2 4 2" xfId="24668" xr:uid="{00000000-0005-0000-0000-000061740000}"/>
    <cellStyle name="RowTitles-Detail 2 3 3 2 5 2 5" xfId="20959" xr:uid="{00000000-0005-0000-0000-000062740000}"/>
    <cellStyle name="RowTitles-Detail 2 3 3 2 5 3" xfId="4289" xr:uid="{00000000-0005-0000-0000-000063740000}"/>
    <cellStyle name="RowTitles-Detail 2 3 3 2 5 3 2" xfId="13911" xr:uid="{00000000-0005-0000-0000-000064740000}"/>
    <cellStyle name="RowTitles-Detail 2 3 3 2 5 3 2 2" xfId="24253" xr:uid="{00000000-0005-0000-0000-000065740000}"/>
    <cellStyle name="RowTitles-Detail 2 3 3 2 5 3 2 2 2" xfId="35450" xr:uid="{00000000-0005-0000-0000-000066740000}"/>
    <cellStyle name="RowTitles-Detail 2 3 3 2 5 3 2 3" xfId="32889" xr:uid="{00000000-0005-0000-0000-000067740000}"/>
    <cellStyle name="RowTitles-Detail 2 3 3 2 5 3 3" xfId="17471" xr:uid="{00000000-0005-0000-0000-000068740000}"/>
    <cellStyle name="RowTitles-Detail 2 3 3 2 5 3 3 2" xfId="30137" xr:uid="{00000000-0005-0000-0000-000069740000}"/>
    <cellStyle name="RowTitles-Detail 2 3 3 2 5 3 3 2 2" xfId="38914" xr:uid="{00000000-0005-0000-0000-00006A740000}"/>
    <cellStyle name="RowTitles-Detail 2 3 3 2 5 3 4" xfId="9964" xr:uid="{00000000-0005-0000-0000-00006B740000}"/>
    <cellStyle name="RowTitles-Detail 2 3 3 2 5 3 4 2" xfId="20623" xr:uid="{00000000-0005-0000-0000-00006C740000}"/>
    <cellStyle name="RowTitles-Detail 2 3 3 2 5 3 5" xfId="26268" xr:uid="{00000000-0005-0000-0000-00006D740000}"/>
    <cellStyle name="RowTitles-Detail 2 3 3 2 5 4" xfId="11182" xr:uid="{00000000-0005-0000-0000-00006E740000}"/>
    <cellStyle name="RowTitles-Detail 2 3 3 2 5 4 2" xfId="21613" xr:uid="{00000000-0005-0000-0000-00006F740000}"/>
    <cellStyle name="RowTitles-Detail 2 3 3 2 5 4 2 2" xfId="33735" xr:uid="{00000000-0005-0000-0000-000070740000}"/>
    <cellStyle name="RowTitles-Detail 2 3 3 2 5 4 3" xfId="30904" xr:uid="{00000000-0005-0000-0000-000071740000}"/>
    <cellStyle name="RowTitles-Detail 2 3 3 2 5 5" xfId="14889" xr:uid="{00000000-0005-0000-0000-000072740000}"/>
    <cellStyle name="RowTitles-Detail 2 3 3 2 5 5 2" xfId="27566" xr:uid="{00000000-0005-0000-0000-000073740000}"/>
    <cellStyle name="RowTitles-Detail 2 3 3 2 5 5 2 2" xfId="36385" xr:uid="{00000000-0005-0000-0000-000074740000}"/>
    <cellStyle name="RowTitles-Detail 2 3 3 2 5 6" xfId="6095" xr:uid="{00000000-0005-0000-0000-000075740000}"/>
    <cellStyle name="RowTitles-Detail 2 3 3 2 5 6 2" xfId="26362" xr:uid="{00000000-0005-0000-0000-000076740000}"/>
    <cellStyle name="RowTitles-Detail 2 3 3 2 5 7" xfId="26774" xr:uid="{00000000-0005-0000-0000-000077740000}"/>
    <cellStyle name="RowTitles-Detail 2 3 3 2 6" xfId="1713" xr:uid="{00000000-0005-0000-0000-000078740000}"/>
    <cellStyle name="RowTitles-Detail 2 3 3 2 6 2" xfId="2979" xr:uid="{00000000-0005-0000-0000-000079740000}"/>
    <cellStyle name="RowTitles-Detail 2 3 3 2 6 2 2" xfId="12620" xr:uid="{00000000-0005-0000-0000-00007A740000}"/>
    <cellStyle name="RowTitles-Detail 2 3 3 2 6 2 2 2" xfId="23020" xr:uid="{00000000-0005-0000-0000-00007B740000}"/>
    <cellStyle name="RowTitles-Detail 2 3 3 2 6 2 2 2 2" xfId="34557" xr:uid="{00000000-0005-0000-0000-00007C740000}"/>
    <cellStyle name="RowTitles-Detail 2 3 3 2 6 2 2 3" xfId="31901" xr:uid="{00000000-0005-0000-0000-00007D740000}"/>
    <cellStyle name="RowTitles-Detail 2 3 3 2 6 2 3" xfId="16267" xr:uid="{00000000-0005-0000-0000-00007E740000}"/>
    <cellStyle name="RowTitles-Detail 2 3 3 2 6 2 3 2" xfId="28933" xr:uid="{00000000-0005-0000-0000-00007F740000}"/>
    <cellStyle name="RowTitles-Detail 2 3 3 2 6 2 3 2 2" xfId="37720" xr:uid="{00000000-0005-0000-0000-000080740000}"/>
    <cellStyle name="RowTitles-Detail 2 3 3 2 6 2 4" xfId="7642" xr:uid="{00000000-0005-0000-0000-000081740000}"/>
    <cellStyle name="RowTitles-Detail 2 3 3 2 6 2 4 2" xfId="26564" xr:uid="{00000000-0005-0000-0000-000082740000}"/>
    <cellStyle name="RowTitles-Detail 2 3 3 2 6 2 5" xfId="18574" xr:uid="{00000000-0005-0000-0000-000083740000}"/>
    <cellStyle name="RowTitles-Detail 2 3 3 2 6 3" xfId="4491" xr:uid="{00000000-0005-0000-0000-000084740000}"/>
    <cellStyle name="RowTitles-Detail 2 3 3 2 6 3 2" xfId="14113" xr:uid="{00000000-0005-0000-0000-000085740000}"/>
    <cellStyle name="RowTitles-Detail 2 3 3 2 6 3 2 2" xfId="24445" xr:uid="{00000000-0005-0000-0000-000086740000}"/>
    <cellStyle name="RowTitles-Detail 2 3 3 2 6 3 2 2 2" xfId="35581" xr:uid="{00000000-0005-0000-0000-000087740000}"/>
    <cellStyle name="RowTitles-Detail 2 3 3 2 6 3 2 3" xfId="33041" xr:uid="{00000000-0005-0000-0000-000088740000}"/>
    <cellStyle name="RowTitles-Detail 2 3 3 2 6 3 3" xfId="17658" xr:uid="{00000000-0005-0000-0000-000089740000}"/>
    <cellStyle name="RowTitles-Detail 2 3 3 2 6 3 3 2" xfId="30324" xr:uid="{00000000-0005-0000-0000-00008A740000}"/>
    <cellStyle name="RowTitles-Detail 2 3 3 2 6 3 3 2 2" xfId="39101" xr:uid="{00000000-0005-0000-0000-00008B740000}"/>
    <cellStyle name="RowTitles-Detail 2 3 3 2 6 3 4" xfId="9965" xr:uid="{00000000-0005-0000-0000-00008C740000}"/>
    <cellStyle name="RowTitles-Detail 2 3 3 2 6 3 4 2" xfId="20770" xr:uid="{00000000-0005-0000-0000-00008D740000}"/>
    <cellStyle name="RowTitles-Detail 2 3 3 2 6 3 5" xfId="18472" xr:uid="{00000000-0005-0000-0000-00008E740000}"/>
    <cellStyle name="RowTitles-Detail 2 3 3 2 6 4" xfId="11384" xr:uid="{00000000-0005-0000-0000-00008F740000}"/>
    <cellStyle name="RowTitles-Detail 2 3 3 2 6 4 2" xfId="21809" xr:uid="{00000000-0005-0000-0000-000090740000}"/>
    <cellStyle name="RowTitles-Detail 2 3 3 2 6 4 2 2" xfId="33866" xr:uid="{00000000-0005-0000-0000-000091740000}"/>
    <cellStyle name="RowTitles-Detail 2 3 3 2 6 4 3" xfId="31056" xr:uid="{00000000-0005-0000-0000-000092740000}"/>
    <cellStyle name="RowTitles-Detail 2 3 3 2 6 5" xfId="15091" xr:uid="{00000000-0005-0000-0000-000093740000}"/>
    <cellStyle name="RowTitles-Detail 2 3 3 2 6 5 2" xfId="27760" xr:uid="{00000000-0005-0000-0000-000094740000}"/>
    <cellStyle name="RowTitles-Detail 2 3 3 2 6 5 2 2" xfId="36572" xr:uid="{00000000-0005-0000-0000-000095740000}"/>
    <cellStyle name="RowTitles-Detail 2 3 3 2 6 6" xfId="6096" xr:uid="{00000000-0005-0000-0000-000096740000}"/>
    <cellStyle name="RowTitles-Detail 2 3 3 2 6 6 2" xfId="19990" xr:uid="{00000000-0005-0000-0000-000097740000}"/>
    <cellStyle name="RowTitles-Detail 2 3 3 2 6 7" xfId="19825" xr:uid="{00000000-0005-0000-0000-000098740000}"/>
    <cellStyle name="RowTitles-Detail 2 3 3 2 7" xfId="2974" xr:uid="{00000000-0005-0000-0000-000099740000}"/>
    <cellStyle name="RowTitles-Detail 2 3 3 2 7 2" xfId="12615" xr:uid="{00000000-0005-0000-0000-00009A740000}"/>
    <cellStyle name="RowTitles-Detail 2 3 3 2 7 2 2" xfId="23015" xr:uid="{00000000-0005-0000-0000-00009B740000}"/>
    <cellStyle name="RowTitles-Detail 2 3 3 2 7 2 2 2" xfId="34552" xr:uid="{00000000-0005-0000-0000-00009C740000}"/>
    <cellStyle name="RowTitles-Detail 2 3 3 2 7 2 3" xfId="31896" xr:uid="{00000000-0005-0000-0000-00009D740000}"/>
    <cellStyle name="RowTitles-Detail 2 3 3 2 7 3" xfId="16262" xr:uid="{00000000-0005-0000-0000-00009E740000}"/>
    <cellStyle name="RowTitles-Detail 2 3 3 2 7 3 2" xfId="28928" xr:uid="{00000000-0005-0000-0000-00009F740000}"/>
    <cellStyle name="RowTitles-Detail 2 3 3 2 7 3 2 2" xfId="37715" xr:uid="{00000000-0005-0000-0000-0000A0740000}"/>
    <cellStyle name="RowTitles-Detail 2 3 3 2 7 4" xfId="6468" xr:uid="{00000000-0005-0000-0000-0000A1740000}"/>
    <cellStyle name="RowTitles-Detail 2 3 3 2 7 4 2" xfId="18960" xr:uid="{00000000-0005-0000-0000-0000A2740000}"/>
    <cellStyle name="RowTitles-Detail 2 3 3 2 7 5" xfId="20864" xr:uid="{00000000-0005-0000-0000-0000A3740000}"/>
    <cellStyle name="RowTitles-Detail 2 3 3 2 8" xfId="8879" xr:uid="{00000000-0005-0000-0000-0000A4740000}"/>
    <cellStyle name="RowTitles-Detail 2 3 3 2 8 2" xfId="26482" xr:uid="{00000000-0005-0000-0000-0000A5740000}"/>
    <cellStyle name="RowTitles-Detail 2 3 3 2 9" xfId="10200" xr:uid="{00000000-0005-0000-0000-0000A6740000}"/>
    <cellStyle name="RowTitles-Detail 2 3 3 2 9 2" xfId="24568" xr:uid="{00000000-0005-0000-0000-0000A7740000}"/>
    <cellStyle name="RowTitles-Detail 2 3 3 2 9 2 2" xfId="35654" xr:uid="{00000000-0005-0000-0000-0000A8740000}"/>
    <cellStyle name="RowTitles-Detail 2 3 3 2_STUD aligned by INSTIT" xfId="5065" xr:uid="{00000000-0005-0000-0000-0000A9740000}"/>
    <cellStyle name="RowTitles-Detail 2 3 3 3" xfId="489" xr:uid="{00000000-0005-0000-0000-0000AA740000}"/>
    <cellStyle name="RowTitles-Detail 2 3 3 3 2" xfId="845" xr:uid="{00000000-0005-0000-0000-0000AB740000}"/>
    <cellStyle name="RowTitles-Detail 2 3 3 3 2 2" xfId="2981" xr:uid="{00000000-0005-0000-0000-0000AC740000}"/>
    <cellStyle name="RowTitles-Detail 2 3 3 3 2 2 2" xfId="12622" xr:uid="{00000000-0005-0000-0000-0000AD740000}"/>
    <cellStyle name="RowTitles-Detail 2 3 3 3 2 2 2 2" xfId="23022" xr:uid="{00000000-0005-0000-0000-0000AE740000}"/>
    <cellStyle name="RowTitles-Detail 2 3 3 3 2 2 2 2 2" xfId="34559" xr:uid="{00000000-0005-0000-0000-0000AF740000}"/>
    <cellStyle name="RowTitles-Detail 2 3 3 3 2 2 2 3" xfId="31903" xr:uid="{00000000-0005-0000-0000-0000B0740000}"/>
    <cellStyle name="RowTitles-Detail 2 3 3 3 2 2 3" xfId="16269" xr:uid="{00000000-0005-0000-0000-0000B1740000}"/>
    <cellStyle name="RowTitles-Detail 2 3 3 3 2 2 3 2" xfId="28935" xr:uid="{00000000-0005-0000-0000-0000B2740000}"/>
    <cellStyle name="RowTitles-Detail 2 3 3 3 2 2 3 2 2" xfId="37722" xr:uid="{00000000-0005-0000-0000-0000B3740000}"/>
    <cellStyle name="RowTitles-Detail 2 3 3 3 2 2 4" xfId="6789" xr:uid="{00000000-0005-0000-0000-0000B4740000}"/>
    <cellStyle name="RowTitles-Detail 2 3 3 3 2 2 4 2" xfId="24742" xr:uid="{00000000-0005-0000-0000-0000B5740000}"/>
    <cellStyle name="RowTitles-Detail 2 3 3 3 2 2 5" xfId="5353" xr:uid="{00000000-0005-0000-0000-0000B6740000}"/>
    <cellStyle name="RowTitles-Detail 2 3 3 3 2 3" xfId="3626" xr:uid="{00000000-0005-0000-0000-0000B7740000}"/>
    <cellStyle name="RowTitles-Detail 2 3 3 3 2 3 2" xfId="13254" xr:uid="{00000000-0005-0000-0000-0000B8740000}"/>
    <cellStyle name="RowTitles-Detail 2 3 3 3 2 3 2 2" xfId="23621" xr:uid="{00000000-0005-0000-0000-0000B9740000}"/>
    <cellStyle name="RowTitles-Detail 2 3 3 3 2 3 2 2 2" xfId="35032" xr:uid="{00000000-0005-0000-0000-0000BA740000}"/>
    <cellStyle name="RowTitles-Detail 2 3 3 3 2 3 2 3" xfId="32405" xr:uid="{00000000-0005-0000-0000-0000BB740000}"/>
    <cellStyle name="RowTitles-Detail 2 3 3 3 2 3 3" xfId="16860" xr:uid="{00000000-0005-0000-0000-0000BC740000}"/>
    <cellStyle name="RowTitles-Detail 2 3 3 3 2 3 3 2" xfId="29526" xr:uid="{00000000-0005-0000-0000-0000BD740000}"/>
    <cellStyle name="RowTitles-Detail 2 3 3 3 2 3 3 2 2" xfId="38306" xr:uid="{00000000-0005-0000-0000-0000BE740000}"/>
    <cellStyle name="RowTitles-Detail 2 3 3 3 2 3 4" xfId="8295" xr:uid="{00000000-0005-0000-0000-0000BF740000}"/>
    <cellStyle name="RowTitles-Detail 2 3 3 3 2 3 4 2" xfId="20721" xr:uid="{00000000-0005-0000-0000-0000C0740000}"/>
    <cellStyle name="RowTitles-Detail 2 3 3 3 2 3 5" xfId="17829" xr:uid="{00000000-0005-0000-0000-0000C1740000}"/>
    <cellStyle name="RowTitles-Detail 2 3 3 3 2 4" xfId="9087" xr:uid="{00000000-0005-0000-0000-0000C2740000}"/>
    <cellStyle name="RowTitles-Detail 2 3 3 3 2 4 2" xfId="20915" xr:uid="{00000000-0005-0000-0000-0000C3740000}"/>
    <cellStyle name="RowTitles-Detail 2 3 3 3 2 5" xfId="10599" xr:uid="{00000000-0005-0000-0000-0000C4740000}"/>
    <cellStyle name="RowTitles-Detail 2 3 3 3 2 5 2" xfId="21083" xr:uid="{00000000-0005-0000-0000-0000C5740000}"/>
    <cellStyle name="RowTitles-Detail 2 3 3 3 2 5 2 2" xfId="33419" xr:uid="{00000000-0005-0000-0000-0000C6740000}"/>
    <cellStyle name="RowTitles-Detail 2 3 3 3 2 5 3" xfId="30534" xr:uid="{00000000-0005-0000-0000-0000C7740000}"/>
    <cellStyle name="RowTitles-Detail 2 3 3 3 2 6" xfId="14260" xr:uid="{00000000-0005-0000-0000-0000C8740000}"/>
    <cellStyle name="RowTitles-Detail 2 3 3 3 2 6 2" xfId="26961" xr:uid="{00000000-0005-0000-0000-0000C9740000}"/>
    <cellStyle name="RowTitles-Detail 2 3 3 3 2 6 2 2" xfId="35804" xr:uid="{00000000-0005-0000-0000-0000CA740000}"/>
    <cellStyle name="RowTitles-Detail 2 3 3 3 2 7" xfId="5317" xr:uid="{00000000-0005-0000-0000-0000CB740000}"/>
    <cellStyle name="RowTitles-Detail 2 3 3 3 2 7 2" xfId="18218" xr:uid="{00000000-0005-0000-0000-0000CC740000}"/>
    <cellStyle name="RowTitles-Detail 2 3 3 3 2 8" xfId="20250" xr:uid="{00000000-0005-0000-0000-0000CD740000}"/>
    <cellStyle name="RowTitles-Detail 2 3 3 3 3" xfId="1124" xr:uid="{00000000-0005-0000-0000-0000CE740000}"/>
    <cellStyle name="RowTitles-Detail 2 3 3 3 3 2" xfId="2982" xr:uid="{00000000-0005-0000-0000-0000CF740000}"/>
    <cellStyle name="RowTitles-Detail 2 3 3 3 3 2 2" xfId="12623" xr:uid="{00000000-0005-0000-0000-0000D0740000}"/>
    <cellStyle name="RowTitles-Detail 2 3 3 3 3 2 2 2" xfId="23023" xr:uid="{00000000-0005-0000-0000-0000D1740000}"/>
    <cellStyle name="RowTitles-Detail 2 3 3 3 3 2 2 2 2" xfId="34560" xr:uid="{00000000-0005-0000-0000-0000D2740000}"/>
    <cellStyle name="RowTitles-Detail 2 3 3 3 3 2 2 3" xfId="31904" xr:uid="{00000000-0005-0000-0000-0000D3740000}"/>
    <cellStyle name="RowTitles-Detail 2 3 3 3 3 2 3" xfId="16270" xr:uid="{00000000-0005-0000-0000-0000D4740000}"/>
    <cellStyle name="RowTitles-Detail 2 3 3 3 3 2 3 2" xfId="28936" xr:uid="{00000000-0005-0000-0000-0000D5740000}"/>
    <cellStyle name="RowTitles-Detail 2 3 3 3 3 2 3 2 2" xfId="37723" xr:uid="{00000000-0005-0000-0000-0000D6740000}"/>
    <cellStyle name="RowTitles-Detail 2 3 3 3 3 2 4" xfId="6963" xr:uid="{00000000-0005-0000-0000-0000D7740000}"/>
    <cellStyle name="RowTitles-Detail 2 3 3 3 3 2 4 2" xfId="20650" xr:uid="{00000000-0005-0000-0000-0000D8740000}"/>
    <cellStyle name="RowTitles-Detail 2 3 3 3 3 2 5" xfId="24636" xr:uid="{00000000-0005-0000-0000-0000D9740000}"/>
    <cellStyle name="RowTitles-Detail 2 3 3 3 3 3" xfId="3902" xr:uid="{00000000-0005-0000-0000-0000DA740000}"/>
    <cellStyle name="RowTitles-Detail 2 3 3 3 3 3 2" xfId="13525" xr:uid="{00000000-0005-0000-0000-0000DB740000}"/>
    <cellStyle name="RowTitles-Detail 2 3 3 3 3 3 2 2" xfId="23885" xr:uid="{00000000-0005-0000-0000-0000DC740000}"/>
    <cellStyle name="RowTitles-Detail 2 3 3 3 3 3 2 2 2" xfId="35197" xr:uid="{00000000-0005-0000-0000-0000DD740000}"/>
    <cellStyle name="RowTitles-Detail 2 3 3 3 3 3 2 3" xfId="32598" xr:uid="{00000000-0005-0000-0000-0000DE740000}"/>
    <cellStyle name="RowTitles-Detail 2 3 3 3 3 3 3" xfId="17115" xr:uid="{00000000-0005-0000-0000-0000DF740000}"/>
    <cellStyle name="RowTitles-Detail 2 3 3 3 3 3 3 2" xfId="29781" xr:uid="{00000000-0005-0000-0000-0000E0740000}"/>
    <cellStyle name="RowTitles-Detail 2 3 3 3 3 3 3 2 2" xfId="38559" xr:uid="{00000000-0005-0000-0000-0000E1740000}"/>
    <cellStyle name="RowTitles-Detail 2 3 3 3 3 3 4" xfId="8471" xr:uid="{00000000-0005-0000-0000-0000E2740000}"/>
    <cellStyle name="RowTitles-Detail 2 3 3 3 3 3 4 2" xfId="20680" xr:uid="{00000000-0005-0000-0000-0000E3740000}"/>
    <cellStyle name="RowTitles-Detail 2 3 3 3 3 3 5" xfId="18869" xr:uid="{00000000-0005-0000-0000-0000E4740000}"/>
    <cellStyle name="RowTitles-Detail 2 3 3 3 3 4" xfId="9266" xr:uid="{00000000-0005-0000-0000-0000E5740000}"/>
    <cellStyle name="RowTitles-Detail 2 3 3 3 3 4 2" xfId="5183" xr:uid="{00000000-0005-0000-0000-0000E6740000}"/>
    <cellStyle name="RowTitles-Detail 2 3 3 3 3 5" xfId="14506" xr:uid="{00000000-0005-0000-0000-0000E7740000}"/>
    <cellStyle name="RowTitles-Detail 2 3 3 3 3 5 2" xfId="27197" xr:uid="{00000000-0005-0000-0000-0000E8740000}"/>
    <cellStyle name="RowTitles-Detail 2 3 3 3 3 5 2 2" xfId="36033" xr:uid="{00000000-0005-0000-0000-0000E9740000}"/>
    <cellStyle name="RowTitles-Detail 2 3 3 3 4" xfId="1353" xr:uid="{00000000-0005-0000-0000-0000EA740000}"/>
    <cellStyle name="RowTitles-Detail 2 3 3 3 4 2" xfId="2983" xr:uid="{00000000-0005-0000-0000-0000EB740000}"/>
    <cellStyle name="RowTitles-Detail 2 3 3 3 4 2 2" xfId="12624" xr:uid="{00000000-0005-0000-0000-0000EC740000}"/>
    <cellStyle name="RowTitles-Detail 2 3 3 3 4 2 2 2" xfId="23024" xr:uid="{00000000-0005-0000-0000-0000ED740000}"/>
    <cellStyle name="RowTitles-Detail 2 3 3 3 4 2 2 2 2" xfId="34561" xr:uid="{00000000-0005-0000-0000-0000EE740000}"/>
    <cellStyle name="RowTitles-Detail 2 3 3 3 4 2 2 3" xfId="31905" xr:uid="{00000000-0005-0000-0000-0000EF740000}"/>
    <cellStyle name="RowTitles-Detail 2 3 3 3 4 2 3" xfId="16271" xr:uid="{00000000-0005-0000-0000-0000F0740000}"/>
    <cellStyle name="RowTitles-Detail 2 3 3 3 4 2 3 2" xfId="28937" xr:uid="{00000000-0005-0000-0000-0000F1740000}"/>
    <cellStyle name="RowTitles-Detail 2 3 3 3 4 2 3 2 2" xfId="37724" xr:uid="{00000000-0005-0000-0000-0000F2740000}"/>
    <cellStyle name="RowTitles-Detail 2 3 3 3 4 2 4" xfId="7643" xr:uid="{00000000-0005-0000-0000-0000F3740000}"/>
    <cellStyle name="RowTitles-Detail 2 3 3 3 4 2 4 2" xfId="20855" xr:uid="{00000000-0005-0000-0000-0000F4740000}"/>
    <cellStyle name="RowTitles-Detail 2 3 3 3 4 2 5" xfId="19852" xr:uid="{00000000-0005-0000-0000-0000F5740000}"/>
    <cellStyle name="RowTitles-Detail 2 3 3 3 4 3" xfId="4131" xr:uid="{00000000-0005-0000-0000-0000F6740000}"/>
    <cellStyle name="RowTitles-Detail 2 3 3 3 4 3 2" xfId="13753" xr:uid="{00000000-0005-0000-0000-0000F7740000}"/>
    <cellStyle name="RowTitles-Detail 2 3 3 3 4 3 2 2" xfId="24103" xr:uid="{00000000-0005-0000-0000-0000F8740000}"/>
    <cellStyle name="RowTitles-Detail 2 3 3 3 4 3 2 2 2" xfId="35346" xr:uid="{00000000-0005-0000-0000-0000F9740000}"/>
    <cellStyle name="RowTitles-Detail 2 3 3 3 4 3 2 3" xfId="32770" xr:uid="{00000000-0005-0000-0000-0000FA740000}"/>
    <cellStyle name="RowTitles-Detail 2 3 3 3 4 3 3" xfId="17328" xr:uid="{00000000-0005-0000-0000-0000FB740000}"/>
    <cellStyle name="RowTitles-Detail 2 3 3 3 4 3 3 2" xfId="29994" xr:uid="{00000000-0005-0000-0000-0000FC740000}"/>
    <cellStyle name="RowTitles-Detail 2 3 3 3 4 3 3 2 2" xfId="38771" xr:uid="{00000000-0005-0000-0000-0000FD740000}"/>
    <cellStyle name="RowTitles-Detail 2 3 3 3 4 3 4" xfId="9966" xr:uid="{00000000-0005-0000-0000-0000FE740000}"/>
    <cellStyle name="RowTitles-Detail 2 3 3 3 4 3 4 2" xfId="20147" xr:uid="{00000000-0005-0000-0000-0000FF740000}"/>
    <cellStyle name="RowTitles-Detail 2 3 3 3 4 3 5" xfId="20747" xr:uid="{00000000-0005-0000-0000-000000750000}"/>
    <cellStyle name="RowTitles-Detail 2 3 3 3 4 4" xfId="11024" xr:uid="{00000000-0005-0000-0000-000001750000}"/>
    <cellStyle name="RowTitles-Detail 2 3 3 3 4 4 2" xfId="21461" xr:uid="{00000000-0005-0000-0000-000002750000}"/>
    <cellStyle name="RowTitles-Detail 2 3 3 3 4 4 2 2" xfId="33631" xr:uid="{00000000-0005-0000-0000-000003750000}"/>
    <cellStyle name="RowTitles-Detail 2 3 3 3 4 4 3" xfId="30785" xr:uid="{00000000-0005-0000-0000-000004750000}"/>
    <cellStyle name="RowTitles-Detail 2 3 3 3 4 5" xfId="14731" xr:uid="{00000000-0005-0000-0000-000005750000}"/>
    <cellStyle name="RowTitles-Detail 2 3 3 3 4 5 2" xfId="27414" xr:uid="{00000000-0005-0000-0000-000006750000}"/>
    <cellStyle name="RowTitles-Detail 2 3 3 3 4 5 2 2" xfId="36242" xr:uid="{00000000-0005-0000-0000-000007750000}"/>
    <cellStyle name="RowTitles-Detail 2 3 3 3 4 6" xfId="6097" xr:uid="{00000000-0005-0000-0000-000008750000}"/>
    <cellStyle name="RowTitles-Detail 2 3 3 3 4 6 2" xfId="25239" xr:uid="{00000000-0005-0000-0000-000009750000}"/>
    <cellStyle name="RowTitles-Detail 2 3 3 3 4 7" xfId="18302" xr:uid="{00000000-0005-0000-0000-00000A750000}"/>
    <cellStyle name="RowTitles-Detail 2 3 3 3 5" xfId="1569" xr:uid="{00000000-0005-0000-0000-00000B750000}"/>
    <cellStyle name="RowTitles-Detail 2 3 3 3 5 2" xfId="2984" xr:uid="{00000000-0005-0000-0000-00000C750000}"/>
    <cellStyle name="RowTitles-Detail 2 3 3 3 5 2 2" xfId="12625" xr:uid="{00000000-0005-0000-0000-00000D750000}"/>
    <cellStyle name="RowTitles-Detail 2 3 3 3 5 2 2 2" xfId="23025" xr:uid="{00000000-0005-0000-0000-00000E750000}"/>
    <cellStyle name="RowTitles-Detail 2 3 3 3 5 2 2 2 2" xfId="34562" xr:uid="{00000000-0005-0000-0000-00000F750000}"/>
    <cellStyle name="RowTitles-Detail 2 3 3 3 5 2 2 3" xfId="31906" xr:uid="{00000000-0005-0000-0000-000010750000}"/>
    <cellStyle name="RowTitles-Detail 2 3 3 3 5 2 3" xfId="16272" xr:uid="{00000000-0005-0000-0000-000011750000}"/>
    <cellStyle name="RowTitles-Detail 2 3 3 3 5 2 3 2" xfId="28938" xr:uid="{00000000-0005-0000-0000-000012750000}"/>
    <cellStyle name="RowTitles-Detail 2 3 3 3 5 2 3 2 2" xfId="37725" xr:uid="{00000000-0005-0000-0000-000013750000}"/>
    <cellStyle name="RowTitles-Detail 2 3 3 3 5 2 4" xfId="7644" xr:uid="{00000000-0005-0000-0000-000014750000}"/>
    <cellStyle name="RowTitles-Detail 2 3 3 3 5 2 4 2" xfId="23761" xr:uid="{00000000-0005-0000-0000-000015750000}"/>
    <cellStyle name="RowTitles-Detail 2 3 3 3 5 2 5" xfId="19311" xr:uid="{00000000-0005-0000-0000-000016750000}"/>
    <cellStyle name="RowTitles-Detail 2 3 3 3 5 3" xfId="4347" xr:uid="{00000000-0005-0000-0000-000017750000}"/>
    <cellStyle name="RowTitles-Detail 2 3 3 3 5 3 2" xfId="13969" xr:uid="{00000000-0005-0000-0000-000018750000}"/>
    <cellStyle name="RowTitles-Detail 2 3 3 3 5 3 2 2" xfId="24308" xr:uid="{00000000-0005-0000-0000-000019750000}"/>
    <cellStyle name="RowTitles-Detail 2 3 3 3 5 3 2 2 2" xfId="35486" xr:uid="{00000000-0005-0000-0000-00001A750000}"/>
    <cellStyle name="RowTitles-Detail 2 3 3 3 5 3 2 3" xfId="32931" xr:uid="{00000000-0005-0000-0000-00001B750000}"/>
    <cellStyle name="RowTitles-Detail 2 3 3 3 5 3 3" xfId="17526" xr:uid="{00000000-0005-0000-0000-00001C750000}"/>
    <cellStyle name="RowTitles-Detail 2 3 3 3 5 3 3 2" xfId="30192" xr:uid="{00000000-0005-0000-0000-00001D750000}"/>
    <cellStyle name="RowTitles-Detail 2 3 3 3 5 3 3 2 2" xfId="38969" xr:uid="{00000000-0005-0000-0000-00001E750000}"/>
    <cellStyle name="RowTitles-Detail 2 3 3 3 5 3 4" xfId="9967" xr:uid="{00000000-0005-0000-0000-00001F750000}"/>
    <cellStyle name="RowTitles-Detail 2 3 3 3 5 3 4 2" xfId="17984" xr:uid="{00000000-0005-0000-0000-000020750000}"/>
    <cellStyle name="RowTitles-Detail 2 3 3 3 5 3 5" xfId="19118" xr:uid="{00000000-0005-0000-0000-000021750000}"/>
    <cellStyle name="RowTitles-Detail 2 3 3 3 5 4" xfId="11240" xr:uid="{00000000-0005-0000-0000-000022750000}"/>
    <cellStyle name="RowTitles-Detail 2 3 3 3 5 4 2" xfId="21669" xr:uid="{00000000-0005-0000-0000-000023750000}"/>
    <cellStyle name="RowTitles-Detail 2 3 3 3 5 4 2 2" xfId="33771" xr:uid="{00000000-0005-0000-0000-000024750000}"/>
    <cellStyle name="RowTitles-Detail 2 3 3 3 5 4 3" xfId="30946" xr:uid="{00000000-0005-0000-0000-000025750000}"/>
    <cellStyle name="RowTitles-Detail 2 3 3 3 5 5" xfId="14947" xr:uid="{00000000-0005-0000-0000-000026750000}"/>
    <cellStyle name="RowTitles-Detail 2 3 3 3 5 5 2" xfId="27621" xr:uid="{00000000-0005-0000-0000-000027750000}"/>
    <cellStyle name="RowTitles-Detail 2 3 3 3 5 5 2 2" xfId="36440" xr:uid="{00000000-0005-0000-0000-000028750000}"/>
    <cellStyle name="RowTitles-Detail 2 3 3 3 5 6" xfId="6098" xr:uid="{00000000-0005-0000-0000-000029750000}"/>
    <cellStyle name="RowTitles-Detail 2 3 3 3 5 6 2" xfId="19635" xr:uid="{00000000-0005-0000-0000-00002A750000}"/>
    <cellStyle name="RowTitles-Detail 2 3 3 3 5 7" xfId="25687" xr:uid="{00000000-0005-0000-0000-00002B750000}"/>
    <cellStyle name="RowTitles-Detail 2 3 3 3 6" xfId="1771" xr:uid="{00000000-0005-0000-0000-00002C750000}"/>
    <cellStyle name="RowTitles-Detail 2 3 3 3 6 2" xfId="2985" xr:uid="{00000000-0005-0000-0000-00002D750000}"/>
    <cellStyle name="RowTitles-Detail 2 3 3 3 6 2 2" xfId="12626" xr:uid="{00000000-0005-0000-0000-00002E750000}"/>
    <cellStyle name="RowTitles-Detail 2 3 3 3 6 2 2 2" xfId="23026" xr:uid="{00000000-0005-0000-0000-00002F750000}"/>
    <cellStyle name="RowTitles-Detail 2 3 3 3 6 2 2 2 2" xfId="34563" xr:uid="{00000000-0005-0000-0000-000030750000}"/>
    <cellStyle name="RowTitles-Detail 2 3 3 3 6 2 2 3" xfId="31907" xr:uid="{00000000-0005-0000-0000-000031750000}"/>
    <cellStyle name="RowTitles-Detail 2 3 3 3 6 2 3" xfId="16273" xr:uid="{00000000-0005-0000-0000-000032750000}"/>
    <cellStyle name="RowTitles-Detail 2 3 3 3 6 2 3 2" xfId="28939" xr:uid="{00000000-0005-0000-0000-000033750000}"/>
    <cellStyle name="RowTitles-Detail 2 3 3 3 6 2 3 2 2" xfId="37726" xr:uid="{00000000-0005-0000-0000-000034750000}"/>
    <cellStyle name="RowTitles-Detail 2 3 3 3 6 2 4" xfId="7645" xr:uid="{00000000-0005-0000-0000-000035750000}"/>
    <cellStyle name="RowTitles-Detail 2 3 3 3 6 2 4 2" xfId="4610" xr:uid="{00000000-0005-0000-0000-000036750000}"/>
    <cellStyle name="RowTitles-Detail 2 3 3 3 6 2 5" xfId="18752" xr:uid="{00000000-0005-0000-0000-000037750000}"/>
    <cellStyle name="RowTitles-Detail 2 3 3 3 6 3" xfId="4549" xr:uid="{00000000-0005-0000-0000-000038750000}"/>
    <cellStyle name="RowTitles-Detail 2 3 3 3 6 3 2" xfId="14171" xr:uid="{00000000-0005-0000-0000-000039750000}"/>
    <cellStyle name="RowTitles-Detail 2 3 3 3 6 3 2 2" xfId="24501" xr:uid="{00000000-0005-0000-0000-00003A750000}"/>
    <cellStyle name="RowTitles-Detail 2 3 3 3 6 3 2 2 2" xfId="35617" xr:uid="{00000000-0005-0000-0000-00003B750000}"/>
    <cellStyle name="RowTitles-Detail 2 3 3 3 6 3 2 3" xfId="33083" xr:uid="{00000000-0005-0000-0000-00003C750000}"/>
    <cellStyle name="RowTitles-Detail 2 3 3 3 6 3 3" xfId="17713" xr:uid="{00000000-0005-0000-0000-00003D750000}"/>
    <cellStyle name="RowTitles-Detail 2 3 3 3 6 3 3 2" xfId="30379" xr:uid="{00000000-0005-0000-0000-00003E750000}"/>
    <cellStyle name="RowTitles-Detail 2 3 3 3 6 3 3 2 2" xfId="39156" xr:uid="{00000000-0005-0000-0000-00003F750000}"/>
    <cellStyle name="RowTitles-Detail 2 3 3 3 6 3 4" xfId="9968" xr:uid="{00000000-0005-0000-0000-000040750000}"/>
    <cellStyle name="RowTitles-Detail 2 3 3 3 6 3 4 2" xfId="26110" xr:uid="{00000000-0005-0000-0000-000041750000}"/>
    <cellStyle name="RowTitles-Detail 2 3 3 3 6 3 5" xfId="19498" xr:uid="{00000000-0005-0000-0000-000042750000}"/>
    <cellStyle name="RowTitles-Detail 2 3 3 3 6 4" xfId="11442" xr:uid="{00000000-0005-0000-0000-000043750000}"/>
    <cellStyle name="RowTitles-Detail 2 3 3 3 6 4 2" xfId="21865" xr:uid="{00000000-0005-0000-0000-000044750000}"/>
    <cellStyle name="RowTitles-Detail 2 3 3 3 6 4 2 2" xfId="33902" xr:uid="{00000000-0005-0000-0000-000045750000}"/>
    <cellStyle name="RowTitles-Detail 2 3 3 3 6 4 3" xfId="31098" xr:uid="{00000000-0005-0000-0000-000046750000}"/>
    <cellStyle name="RowTitles-Detail 2 3 3 3 6 5" xfId="15149" xr:uid="{00000000-0005-0000-0000-000047750000}"/>
    <cellStyle name="RowTitles-Detail 2 3 3 3 6 5 2" xfId="27816" xr:uid="{00000000-0005-0000-0000-000048750000}"/>
    <cellStyle name="RowTitles-Detail 2 3 3 3 6 5 2 2" xfId="36627" xr:uid="{00000000-0005-0000-0000-000049750000}"/>
    <cellStyle name="RowTitles-Detail 2 3 3 3 6 6" xfId="6099" xr:uid="{00000000-0005-0000-0000-00004A750000}"/>
    <cellStyle name="RowTitles-Detail 2 3 3 3 6 6 2" xfId="19296" xr:uid="{00000000-0005-0000-0000-00004B750000}"/>
    <cellStyle name="RowTitles-Detail 2 3 3 3 6 7" xfId="18898" xr:uid="{00000000-0005-0000-0000-00004C750000}"/>
    <cellStyle name="RowTitles-Detail 2 3 3 3 7" xfId="2980" xr:uid="{00000000-0005-0000-0000-00004D750000}"/>
    <cellStyle name="RowTitles-Detail 2 3 3 3 7 2" xfId="12621" xr:uid="{00000000-0005-0000-0000-00004E750000}"/>
    <cellStyle name="RowTitles-Detail 2 3 3 3 7 2 2" xfId="23021" xr:uid="{00000000-0005-0000-0000-00004F750000}"/>
    <cellStyle name="RowTitles-Detail 2 3 3 3 7 2 2 2" xfId="34558" xr:uid="{00000000-0005-0000-0000-000050750000}"/>
    <cellStyle name="RowTitles-Detail 2 3 3 3 7 2 3" xfId="31902" xr:uid="{00000000-0005-0000-0000-000051750000}"/>
    <cellStyle name="RowTitles-Detail 2 3 3 3 7 3" xfId="16268" xr:uid="{00000000-0005-0000-0000-000052750000}"/>
    <cellStyle name="RowTitles-Detail 2 3 3 3 7 3 2" xfId="28934" xr:uid="{00000000-0005-0000-0000-000053750000}"/>
    <cellStyle name="RowTitles-Detail 2 3 3 3 7 3 2 2" xfId="37721" xr:uid="{00000000-0005-0000-0000-000054750000}"/>
    <cellStyle name="RowTitles-Detail 2 3 3 3 7 4" xfId="6525" xr:uid="{00000000-0005-0000-0000-000055750000}"/>
    <cellStyle name="RowTitles-Detail 2 3 3 3 7 4 2" xfId="18779" xr:uid="{00000000-0005-0000-0000-000056750000}"/>
    <cellStyle name="RowTitles-Detail 2 3 3 3 7 5" xfId="19025" xr:uid="{00000000-0005-0000-0000-000057750000}"/>
    <cellStyle name="RowTitles-Detail 2 3 3 3 8" xfId="3360" xr:uid="{00000000-0005-0000-0000-000058750000}"/>
    <cellStyle name="RowTitles-Detail 2 3 3 3 8 2" xfId="13001" xr:uid="{00000000-0005-0000-0000-000059750000}"/>
    <cellStyle name="RowTitles-Detail 2 3 3 3 8 2 2" xfId="23370" xr:uid="{00000000-0005-0000-0000-00005A750000}"/>
    <cellStyle name="RowTitles-Detail 2 3 3 3 8 2 2 2" xfId="34883" xr:uid="{00000000-0005-0000-0000-00005B750000}"/>
    <cellStyle name="RowTitles-Detail 2 3 3 3 8 2 3" xfId="32233" xr:uid="{00000000-0005-0000-0000-00005C750000}"/>
    <cellStyle name="RowTitles-Detail 2 3 3 3 8 3" xfId="16613" xr:uid="{00000000-0005-0000-0000-00005D750000}"/>
    <cellStyle name="RowTitles-Detail 2 3 3 3 8 3 2" xfId="29279" xr:uid="{00000000-0005-0000-0000-00005E750000}"/>
    <cellStyle name="RowTitles-Detail 2 3 3 3 8 3 2 2" xfId="38066" xr:uid="{00000000-0005-0000-0000-00005F750000}"/>
    <cellStyle name="RowTitles-Detail 2 3 3 3 8 4" xfId="8837" xr:uid="{00000000-0005-0000-0000-000060750000}"/>
    <cellStyle name="RowTitles-Detail 2 3 3 3 8 4 2" xfId="19215" xr:uid="{00000000-0005-0000-0000-000061750000}"/>
    <cellStyle name="RowTitles-Detail 2 3 3 3 8 5" xfId="19028" xr:uid="{00000000-0005-0000-0000-000062750000}"/>
    <cellStyle name="RowTitles-Detail 2 3 3 3 9" xfId="10238" xr:uid="{00000000-0005-0000-0000-000063750000}"/>
    <cellStyle name="RowTitles-Detail 2 3 3 3 9 2" xfId="20799" xr:uid="{00000000-0005-0000-0000-000064750000}"/>
    <cellStyle name="RowTitles-Detail 2 3 3 3 9 2 2" xfId="33320" xr:uid="{00000000-0005-0000-0000-000065750000}"/>
    <cellStyle name="RowTitles-Detail 2 3 3 3_STUD aligned by INSTIT" xfId="5066" xr:uid="{00000000-0005-0000-0000-000066750000}"/>
    <cellStyle name="RowTitles-Detail 2 3 3 4" xfId="523" xr:uid="{00000000-0005-0000-0000-000067750000}"/>
    <cellStyle name="RowTitles-Detail 2 3 3 4 2" xfId="879" xr:uid="{00000000-0005-0000-0000-000068750000}"/>
    <cellStyle name="RowTitles-Detail 2 3 3 4 2 2" xfId="2987" xr:uid="{00000000-0005-0000-0000-000069750000}"/>
    <cellStyle name="RowTitles-Detail 2 3 3 4 2 2 2" xfId="12628" xr:uid="{00000000-0005-0000-0000-00006A750000}"/>
    <cellStyle name="RowTitles-Detail 2 3 3 4 2 2 2 2" xfId="23028" xr:uid="{00000000-0005-0000-0000-00006B750000}"/>
    <cellStyle name="RowTitles-Detail 2 3 3 4 2 2 2 2 2" xfId="34565" xr:uid="{00000000-0005-0000-0000-00006C750000}"/>
    <cellStyle name="RowTitles-Detail 2 3 3 4 2 2 2 3" xfId="31909" xr:uid="{00000000-0005-0000-0000-00006D750000}"/>
    <cellStyle name="RowTitles-Detail 2 3 3 4 2 2 3" xfId="16275" xr:uid="{00000000-0005-0000-0000-00006E750000}"/>
    <cellStyle name="RowTitles-Detail 2 3 3 4 2 2 3 2" xfId="28941" xr:uid="{00000000-0005-0000-0000-00006F750000}"/>
    <cellStyle name="RowTitles-Detail 2 3 3 4 2 2 3 2 2" xfId="37728" xr:uid="{00000000-0005-0000-0000-000070750000}"/>
    <cellStyle name="RowTitles-Detail 2 3 3 4 2 2 4" xfId="6821" xr:uid="{00000000-0005-0000-0000-000071750000}"/>
    <cellStyle name="RowTitles-Detail 2 3 3 4 2 2 4 2" xfId="26840" xr:uid="{00000000-0005-0000-0000-000072750000}"/>
    <cellStyle name="RowTitles-Detail 2 3 3 4 2 2 5" xfId="20349" xr:uid="{00000000-0005-0000-0000-000073750000}"/>
    <cellStyle name="RowTitles-Detail 2 3 3 4 2 3" xfId="3660" xr:uid="{00000000-0005-0000-0000-000074750000}"/>
    <cellStyle name="RowTitles-Detail 2 3 3 4 2 3 2" xfId="13287" xr:uid="{00000000-0005-0000-0000-000075750000}"/>
    <cellStyle name="RowTitles-Detail 2 3 3 4 2 3 2 2" xfId="23653" xr:uid="{00000000-0005-0000-0000-000076750000}"/>
    <cellStyle name="RowTitles-Detail 2 3 3 4 2 3 2 2 2" xfId="35058" xr:uid="{00000000-0005-0000-0000-000077750000}"/>
    <cellStyle name="RowTitles-Detail 2 3 3 4 2 3 2 3" xfId="32435" xr:uid="{00000000-0005-0000-0000-000078750000}"/>
    <cellStyle name="RowTitles-Detail 2 3 3 4 2 3 3" xfId="16893" xr:uid="{00000000-0005-0000-0000-000079750000}"/>
    <cellStyle name="RowTitles-Detail 2 3 3 4 2 3 3 2" xfId="29559" xr:uid="{00000000-0005-0000-0000-00007A750000}"/>
    <cellStyle name="RowTitles-Detail 2 3 3 4 2 3 3 2 2" xfId="38338" xr:uid="{00000000-0005-0000-0000-00007B750000}"/>
    <cellStyle name="RowTitles-Detail 2 3 3 4 2 3 4" xfId="8327" xr:uid="{00000000-0005-0000-0000-00007C750000}"/>
    <cellStyle name="RowTitles-Detail 2 3 3 4 2 3 4 2" xfId="20588" xr:uid="{00000000-0005-0000-0000-00007D750000}"/>
    <cellStyle name="RowTitles-Detail 2 3 3 4 2 3 5" xfId="20830" xr:uid="{00000000-0005-0000-0000-00007E750000}"/>
    <cellStyle name="RowTitles-Detail 2 3 3 4 2 4" xfId="9120" xr:uid="{00000000-0005-0000-0000-00007F750000}"/>
    <cellStyle name="RowTitles-Detail 2 3 3 4 2 4 2" xfId="18097" xr:uid="{00000000-0005-0000-0000-000080750000}"/>
    <cellStyle name="RowTitles-Detail 2 3 3 4 2 5" xfId="10631" xr:uid="{00000000-0005-0000-0000-000081750000}"/>
    <cellStyle name="RowTitles-Detail 2 3 3 4 2 5 2" xfId="21114" xr:uid="{00000000-0005-0000-0000-000082750000}"/>
    <cellStyle name="RowTitles-Detail 2 3 3 4 2 5 2 2" xfId="33445" xr:uid="{00000000-0005-0000-0000-000083750000}"/>
    <cellStyle name="RowTitles-Detail 2 3 3 4 2 5 3" xfId="30564" xr:uid="{00000000-0005-0000-0000-000084750000}"/>
    <cellStyle name="RowTitles-Detail 2 3 3 4 2 6" xfId="14290" xr:uid="{00000000-0005-0000-0000-000085750000}"/>
    <cellStyle name="RowTitles-Detail 2 3 3 4 2 6 2" xfId="26991" xr:uid="{00000000-0005-0000-0000-000086750000}"/>
    <cellStyle name="RowTitles-Detail 2 3 3 4 2 6 2 2" xfId="35833" xr:uid="{00000000-0005-0000-0000-000087750000}"/>
    <cellStyle name="RowTitles-Detail 2 3 3 4 3" xfId="1158" xr:uid="{00000000-0005-0000-0000-000088750000}"/>
    <cellStyle name="RowTitles-Detail 2 3 3 4 3 2" xfId="2988" xr:uid="{00000000-0005-0000-0000-000089750000}"/>
    <cellStyle name="RowTitles-Detail 2 3 3 4 3 2 2" xfId="12629" xr:uid="{00000000-0005-0000-0000-00008A750000}"/>
    <cellStyle name="RowTitles-Detail 2 3 3 4 3 2 2 2" xfId="23029" xr:uid="{00000000-0005-0000-0000-00008B750000}"/>
    <cellStyle name="RowTitles-Detail 2 3 3 4 3 2 2 2 2" xfId="34566" xr:uid="{00000000-0005-0000-0000-00008C750000}"/>
    <cellStyle name="RowTitles-Detail 2 3 3 4 3 2 2 3" xfId="31910" xr:uid="{00000000-0005-0000-0000-00008D750000}"/>
    <cellStyle name="RowTitles-Detail 2 3 3 4 3 2 3" xfId="16276" xr:uid="{00000000-0005-0000-0000-00008E750000}"/>
    <cellStyle name="RowTitles-Detail 2 3 3 4 3 2 3 2" xfId="28942" xr:uid="{00000000-0005-0000-0000-00008F750000}"/>
    <cellStyle name="RowTitles-Detail 2 3 3 4 3 2 3 2 2" xfId="37729" xr:uid="{00000000-0005-0000-0000-000090750000}"/>
    <cellStyle name="RowTitles-Detail 2 3 3 4 3 2 4" xfId="6995" xr:uid="{00000000-0005-0000-0000-000091750000}"/>
    <cellStyle name="RowTitles-Detail 2 3 3 4 3 2 4 2" xfId="19667" xr:uid="{00000000-0005-0000-0000-000092750000}"/>
    <cellStyle name="RowTitles-Detail 2 3 3 4 3 2 5" xfId="23387" xr:uid="{00000000-0005-0000-0000-000093750000}"/>
    <cellStyle name="RowTitles-Detail 2 3 3 4 3 3" xfId="3936" xr:uid="{00000000-0005-0000-0000-000094750000}"/>
    <cellStyle name="RowTitles-Detail 2 3 3 4 3 3 2" xfId="13558" xr:uid="{00000000-0005-0000-0000-000095750000}"/>
    <cellStyle name="RowTitles-Detail 2 3 3 4 3 3 2 2" xfId="23918" xr:uid="{00000000-0005-0000-0000-000096750000}"/>
    <cellStyle name="RowTitles-Detail 2 3 3 4 3 3 2 2 2" xfId="35223" xr:uid="{00000000-0005-0000-0000-000097750000}"/>
    <cellStyle name="RowTitles-Detail 2 3 3 4 3 3 2 3" xfId="32628" xr:uid="{00000000-0005-0000-0000-000098750000}"/>
    <cellStyle name="RowTitles-Detail 2 3 3 4 3 3 3" xfId="17148" xr:uid="{00000000-0005-0000-0000-000099750000}"/>
    <cellStyle name="RowTitles-Detail 2 3 3 4 3 3 3 2" xfId="29814" xr:uid="{00000000-0005-0000-0000-00009A750000}"/>
    <cellStyle name="RowTitles-Detail 2 3 3 4 3 3 3 2 2" xfId="38591" xr:uid="{00000000-0005-0000-0000-00009B750000}"/>
    <cellStyle name="RowTitles-Detail 2 3 3 4 3 3 4" xfId="8503" xr:uid="{00000000-0005-0000-0000-00009C750000}"/>
    <cellStyle name="RowTitles-Detail 2 3 3 4 3 3 4 2" xfId="22218" xr:uid="{00000000-0005-0000-0000-00009D750000}"/>
    <cellStyle name="RowTitles-Detail 2 3 3 4 3 3 5" xfId="19187" xr:uid="{00000000-0005-0000-0000-00009E750000}"/>
    <cellStyle name="RowTitles-Detail 2 3 3 4 3 4" xfId="9299" xr:uid="{00000000-0005-0000-0000-00009F750000}"/>
    <cellStyle name="RowTitles-Detail 2 3 3 4 3 4 2" xfId="25436" xr:uid="{00000000-0005-0000-0000-0000A0750000}"/>
    <cellStyle name="RowTitles-Detail 2 3 3 4 3 5" xfId="14536" xr:uid="{00000000-0005-0000-0000-0000A1750000}"/>
    <cellStyle name="RowTitles-Detail 2 3 3 4 3 5 2" xfId="27227" xr:uid="{00000000-0005-0000-0000-0000A2750000}"/>
    <cellStyle name="RowTitles-Detail 2 3 3 4 3 5 2 2" xfId="36062" xr:uid="{00000000-0005-0000-0000-0000A3750000}"/>
    <cellStyle name="RowTitles-Detail 2 3 3 4 3 6" xfId="5463" xr:uid="{00000000-0005-0000-0000-0000A4750000}"/>
    <cellStyle name="RowTitles-Detail 2 3 3 4 3 6 2" xfId="19939" xr:uid="{00000000-0005-0000-0000-0000A5750000}"/>
    <cellStyle name="RowTitles-Detail 2 3 3 4 3 7" xfId="18125" xr:uid="{00000000-0005-0000-0000-0000A6750000}"/>
    <cellStyle name="RowTitles-Detail 2 3 3 4 4" xfId="1386" xr:uid="{00000000-0005-0000-0000-0000A7750000}"/>
    <cellStyle name="RowTitles-Detail 2 3 3 4 4 2" xfId="2989" xr:uid="{00000000-0005-0000-0000-0000A8750000}"/>
    <cellStyle name="RowTitles-Detail 2 3 3 4 4 2 2" xfId="12630" xr:uid="{00000000-0005-0000-0000-0000A9750000}"/>
    <cellStyle name="RowTitles-Detail 2 3 3 4 4 2 2 2" xfId="23030" xr:uid="{00000000-0005-0000-0000-0000AA750000}"/>
    <cellStyle name="RowTitles-Detail 2 3 3 4 4 2 2 2 2" xfId="34567" xr:uid="{00000000-0005-0000-0000-0000AB750000}"/>
    <cellStyle name="RowTitles-Detail 2 3 3 4 4 2 2 3" xfId="31911" xr:uid="{00000000-0005-0000-0000-0000AC750000}"/>
    <cellStyle name="RowTitles-Detail 2 3 3 4 4 2 3" xfId="16277" xr:uid="{00000000-0005-0000-0000-0000AD750000}"/>
    <cellStyle name="RowTitles-Detail 2 3 3 4 4 2 3 2" xfId="28943" xr:uid="{00000000-0005-0000-0000-0000AE750000}"/>
    <cellStyle name="RowTitles-Detail 2 3 3 4 4 2 3 2 2" xfId="37730" xr:uid="{00000000-0005-0000-0000-0000AF750000}"/>
    <cellStyle name="RowTitles-Detail 2 3 3 4 4 2 4" xfId="7165" xr:uid="{00000000-0005-0000-0000-0000B0750000}"/>
    <cellStyle name="RowTitles-Detail 2 3 3 4 4 2 4 2" xfId="24687" xr:uid="{00000000-0005-0000-0000-0000B1750000}"/>
    <cellStyle name="RowTitles-Detail 2 3 3 4 4 2 5" xfId="26862" xr:uid="{00000000-0005-0000-0000-0000B2750000}"/>
    <cellStyle name="RowTitles-Detail 2 3 3 4 4 3" xfId="4164" xr:uid="{00000000-0005-0000-0000-0000B3750000}"/>
    <cellStyle name="RowTitles-Detail 2 3 3 4 4 3 2" xfId="13786" xr:uid="{00000000-0005-0000-0000-0000B4750000}"/>
    <cellStyle name="RowTitles-Detail 2 3 3 4 4 3 2 2" xfId="24135" xr:uid="{00000000-0005-0000-0000-0000B5750000}"/>
    <cellStyle name="RowTitles-Detail 2 3 3 4 4 3 2 2 2" xfId="35372" xr:uid="{00000000-0005-0000-0000-0000B6750000}"/>
    <cellStyle name="RowTitles-Detail 2 3 3 4 4 3 2 3" xfId="32800" xr:uid="{00000000-0005-0000-0000-0000B7750000}"/>
    <cellStyle name="RowTitles-Detail 2 3 3 4 4 3 3" xfId="17360" xr:uid="{00000000-0005-0000-0000-0000B8750000}"/>
    <cellStyle name="RowTitles-Detail 2 3 3 4 4 3 3 2" xfId="30026" xr:uid="{00000000-0005-0000-0000-0000B9750000}"/>
    <cellStyle name="RowTitles-Detail 2 3 3 4 4 3 3 2 2" xfId="38803" xr:uid="{00000000-0005-0000-0000-0000BA750000}"/>
    <cellStyle name="RowTitles-Detail 2 3 3 4 4 3 4" xfId="8673" xr:uid="{00000000-0005-0000-0000-0000BB750000}"/>
    <cellStyle name="RowTitles-Detail 2 3 3 4 4 3 4 2" xfId="5132" xr:uid="{00000000-0005-0000-0000-0000BC750000}"/>
    <cellStyle name="RowTitles-Detail 2 3 3 4 4 3 5" xfId="19585" xr:uid="{00000000-0005-0000-0000-0000BD750000}"/>
    <cellStyle name="RowTitles-Detail 2 3 3 4 4 4" xfId="9468" xr:uid="{00000000-0005-0000-0000-0000BE750000}"/>
    <cellStyle name="RowTitles-Detail 2 3 3 4 4 4 2" xfId="19342" xr:uid="{00000000-0005-0000-0000-0000BF750000}"/>
    <cellStyle name="RowTitles-Detail 2 3 3 4 4 5" xfId="11057" xr:uid="{00000000-0005-0000-0000-0000C0750000}"/>
    <cellStyle name="RowTitles-Detail 2 3 3 4 4 5 2" xfId="21494" xr:uid="{00000000-0005-0000-0000-0000C1750000}"/>
    <cellStyle name="RowTitles-Detail 2 3 3 4 4 5 2 2" xfId="33657" xr:uid="{00000000-0005-0000-0000-0000C2750000}"/>
    <cellStyle name="RowTitles-Detail 2 3 3 4 4 5 3" xfId="30815" xr:uid="{00000000-0005-0000-0000-0000C3750000}"/>
    <cellStyle name="RowTitles-Detail 2 3 3 4 4 6" xfId="14764" xr:uid="{00000000-0005-0000-0000-0000C4750000}"/>
    <cellStyle name="RowTitles-Detail 2 3 3 4 4 6 2" xfId="27447" xr:uid="{00000000-0005-0000-0000-0000C5750000}"/>
    <cellStyle name="RowTitles-Detail 2 3 3 4 4 6 2 2" xfId="36274" xr:uid="{00000000-0005-0000-0000-0000C6750000}"/>
    <cellStyle name="RowTitles-Detail 2 3 3 4 4 7" xfId="5624" xr:uid="{00000000-0005-0000-0000-0000C7750000}"/>
    <cellStyle name="RowTitles-Detail 2 3 3 4 4 7 2" xfId="26188" xr:uid="{00000000-0005-0000-0000-0000C8750000}"/>
    <cellStyle name="RowTitles-Detail 2 3 3 4 4 8" xfId="19142" xr:uid="{00000000-0005-0000-0000-0000C9750000}"/>
    <cellStyle name="RowTitles-Detail 2 3 3 4 5" xfId="1602" xr:uid="{00000000-0005-0000-0000-0000CA750000}"/>
    <cellStyle name="RowTitles-Detail 2 3 3 4 5 2" xfId="2990" xr:uid="{00000000-0005-0000-0000-0000CB750000}"/>
    <cellStyle name="RowTitles-Detail 2 3 3 4 5 2 2" xfId="12631" xr:uid="{00000000-0005-0000-0000-0000CC750000}"/>
    <cellStyle name="RowTitles-Detail 2 3 3 4 5 2 2 2" xfId="23031" xr:uid="{00000000-0005-0000-0000-0000CD750000}"/>
    <cellStyle name="RowTitles-Detail 2 3 3 4 5 2 2 2 2" xfId="34568" xr:uid="{00000000-0005-0000-0000-0000CE750000}"/>
    <cellStyle name="RowTitles-Detail 2 3 3 4 5 2 2 3" xfId="31912" xr:uid="{00000000-0005-0000-0000-0000CF750000}"/>
    <cellStyle name="RowTitles-Detail 2 3 3 4 5 2 3" xfId="16278" xr:uid="{00000000-0005-0000-0000-0000D0750000}"/>
    <cellStyle name="RowTitles-Detail 2 3 3 4 5 2 3 2" xfId="28944" xr:uid="{00000000-0005-0000-0000-0000D1750000}"/>
    <cellStyle name="RowTitles-Detail 2 3 3 4 5 2 3 2 2" xfId="37731" xr:uid="{00000000-0005-0000-0000-0000D2750000}"/>
    <cellStyle name="RowTitles-Detail 2 3 3 4 5 2 4" xfId="7646" xr:uid="{00000000-0005-0000-0000-0000D3750000}"/>
    <cellStyle name="RowTitles-Detail 2 3 3 4 5 2 4 2" xfId="5423" xr:uid="{00000000-0005-0000-0000-0000D4750000}"/>
    <cellStyle name="RowTitles-Detail 2 3 3 4 5 2 5" xfId="24945" xr:uid="{00000000-0005-0000-0000-0000D5750000}"/>
    <cellStyle name="RowTitles-Detail 2 3 3 4 5 3" xfId="4380" xr:uid="{00000000-0005-0000-0000-0000D6750000}"/>
    <cellStyle name="RowTitles-Detail 2 3 3 4 5 3 2" xfId="14002" xr:uid="{00000000-0005-0000-0000-0000D7750000}"/>
    <cellStyle name="RowTitles-Detail 2 3 3 4 5 3 2 2" xfId="24341" xr:uid="{00000000-0005-0000-0000-0000D8750000}"/>
    <cellStyle name="RowTitles-Detail 2 3 3 4 5 3 2 2 2" xfId="35512" xr:uid="{00000000-0005-0000-0000-0000D9750000}"/>
    <cellStyle name="RowTitles-Detail 2 3 3 4 5 3 2 3" xfId="32961" xr:uid="{00000000-0005-0000-0000-0000DA750000}"/>
    <cellStyle name="RowTitles-Detail 2 3 3 4 5 3 3" xfId="17558" xr:uid="{00000000-0005-0000-0000-0000DB750000}"/>
    <cellStyle name="RowTitles-Detail 2 3 3 4 5 3 3 2" xfId="30224" xr:uid="{00000000-0005-0000-0000-0000DC750000}"/>
    <cellStyle name="RowTitles-Detail 2 3 3 4 5 3 3 2 2" xfId="39001" xr:uid="{00000000-0005-0000-0000-0000DD750000}"/>
    <cellStyle name="RowTitles-Detail 2 3 3 4 5 3 4" xfId="9969" xr:uid="{00000000-0005-0000-0000-0000DE750000}"/>
    <cellStyle name="RowTitles-Detail 2 3 3 4 5 3 4 2" xfId="20281" xr:uid="{00000000-0005-0000-0000-0000DF750000}"/>
    <cellStyle name="RowTitles-Detail 2 3 3 4 5 3 5" xfId="18402" xr:uid="{00000000-0005-0000-0000-0000E0750000}"/>
    <cellStyle name="RowTitles-Detail 2 3 3 4 5 4" xfId="11273" xr:uid="{00000000-0005-0000-0000-0000E1750000}"/>
    <cellStyle name="RowTitles-Detail 2 3 3 4 5 4 2" xfId="21702" xr:uid="{00000000-0005-0000-0000-0000E2750000}"/>
    <cellStyle name="RowTitles-Detail 2 3 3 4 5 4 2 2" xfId="33797" xr:uid="{00000000-0005-0000-0000-0000E3750000}"/>
    <cellStyle name="RowTitles-Detail 2 3 3 4 5 4 3" xfId="30976" xr:uid="{00000000-0005-0000-0000-0000E4750000}"/>
    <cellStyle name="RowTitles-Detail 2 3 3 4 5 5" xfId="14980" xr:uid="{00000000-0005-0000-0000-0000E5750000}"/>
    <cellStyle name="RowTitles-Detail 2 3 3 4 5 5 2" xfId="27654" xr:uid="{00000000-0005-0000-0000-0000E6750000}"/>
    <cellStyle name="RowTitles-Detail 2 3 3 4 5 5 2 2" xfId="36472" xr:uid="{00000000-0005-0000-0000-0000E7750000}"/>
    <cellStyle name="RowTitles-Detail 2 3 3 4 5 6" xfId="6100" xr:uid="{00000000-0005-0000-0000-0000E8750000}"/>
    <cellStyle name="RowTitles-Detail 2 3 3 4 5 6 2" xfId="18006" xr:uid="{00000000-0005-0000-0000-0000E9750000}"/>
    <cellStyle name="RowTitles-Detail 2 3 3 4 5 7" xfId="19605" xr:uid="{00000000-0005-0000-0000-0000EA750000}"/>
    <cellStyle name="RowTitles-Detail 2 3 3 4 6" xfId="1804" xr:uid="{00000000-0005-0000-0000-0000EB750000}"/>
    <cellStyle name="RowTitles-Detail 2 3 3 4 6 2" xfId="2991" xr:uid="{00000000-0005-0000-0000-0000EC750000}"/>
    <cellStyle name="RowTitles-Detail 2 3 3 4 6 2 2" xfId="12632" xr:uid="{00000000-0005-0000-0000-0000ED750000}"/>
    <cellStyle name="RowTitles-Detail 2 3 3 4 6 2 2 2" xfId="23032" xr:uid="{00000000-0005-0000-0000-0000EE750000}"/>
    <cellStyle name="RowTitles-Detail 2 3 3 4 6 2 2 2 2" xfId="34569" xr:uid="{00000000-0005-0000-0000-0000EF750000}"/>
    <cellStyle name="RowTitles-Detail 2 3 3 4 6 2 2 3" xfId="31913" xr:uid="{00000000-0005-0000-0000-0000F0750000}"/>
    <cellStyle name="RowTitles-Detail 2 3 3 4 6 2 3" xfId="16279" xr:uid="{00000000-0005-0000-0000-0000F1750000}"/>
    <cellStyle name="RowTitles-Detail 2 3 3 4 6 2 3 2" xfId="28945" xr:uid="{00000000-0005-0000-0000-0000F2750000}"/>
    <cellStyle name="RowTitles-Detail 2 3 3 4 6 2 3 2 2" xfId="37732" xr:uid="{00000000-0005-0000-0000-0000F3750000}"/>
    <cellStyle name="RowTitles-Detail 2 3 3 4 6 2 4" xfId="7647" xr:uid="{00000000-0005-0000-0000-0000F4750000}"/>
    <cellStyle name="RowTitles-Detail 2 3 3 4 6 2 4 2" xfId="18717" xr:uid="{00000000-0005-0000-0000-0000F5750000}"/>
    <cellStyle name="RowTitles-Detail 2 3 3 4 6 2 5" xfId="20418" xr:uid="{00000000-0005-0000-0000-0000F6750000}"/>
    <cellStyle name="RowTitles-Detail 2 3 3 4 6 3" xfId="4582" xr:uid="{00000000-0005-0000-0000-0000F7750000}"/>
    <cellStyle name="RowTitles-Detail 2 3 3 4 6 3 2" xfId="14204" xr:uid="{00000000-0005-0000-0000-0000F8750000}"/>
    <cellStyle name="RowTitles-Detail 2 3 3 4 6 3 2 2" xfId="24533" xr:uid="{00000000-0005-0000-0000-0000F9750000}"/>
    <cellStyle name="RowTitles-Detail 2 3 3 4 6 3 2 2 2" xfId="35643" xr:uid="{00000000-0005-0000-0000-0000FA750000}"/>
    <cellStyle name="RowTitles-Detail 2 3 3 4 6 3 2 3" xfId="33113" xr:uid="{00000000-0005-0000-0000-0000FB750000}"/>
    <cellStyle name="RowTitles-Detail 2 3 3 4 6 3 3" xfId="17745" xr:uid="{00000000-0005-0000-0000-0000FC750000}"/>
    <cellStyle name="RowTitles-Detail 2 3 3 4 6 3 3 2" xfId="30411" xr:uid="{00000000-0005-0000-0000-0000FD750000}"/>
    <cellStyle name="RowTitles-Detail 2 3 3 4 6 3 3 2 2" xfId="39188" xr:uid="{00000000-0005-0000-0000-0000FE750000}"/>
    <cellStyle name="RowTitles-Detail 2 3 3 4 6 3 4" xfId="9970" xr:uid="{00000000-0005-0000-0000-0000FF750000}"/>
    <cellStyle name="RowTitles-Detail 2 3 3 4 6 3 4 2" xfId="24603" xr:uid="{00000000-0005-0000-0000-000000760000}"/>
    <cellStyle name="RowTitles-Detail 2 3 3 4 6 3 5" xfId="6226" xr:uid="{00000000-0005-0000-0000-000001760000}"/>
    <cellStyle name="RowTitles-Detail 2 3 3 4 6 4" xfId="11475" xr:uid="{00000000-0005-0000-0000-000002760000}"/>
    <cellStyle name="RowTitles-Detail 2 3 3 4 6 4 2" xfId="21898" xr:uid="{00000000-0005-0000-0000-000003760000}"/>
    <cellStyle name="RowTitles-Detail 2 3 3 4 6 4 2 2" xfId="33928" xr:uid="{00000000-0005-0000-0000-000004760000}"/>
    <cellStyle name="RowTitles-Detail 2 3 3 4 6 4 3" xfId="31128" xr:uid="{00000000-0005-0000-0000-000005760000}"/>
    <cellStyle name="RowTitles-Detail 2 3 3 4 6 5" xfId="15182" xr:uid="{00000000-0005-0000-0000-000006760000}"/>
    <cellStyle name="RowTitles-Detail 2 3 3 4 6 5 2" xfId="27849" xr:uid="{00000000-0005-0000-0000-000007760000}"/>
    <cellStyle name="RowTitles-Detail 2 3 3 4 6 5 2 2" xfId="36659" xr:uid="{00000000-0005-0000-0000-000008760000}"/>
    <cellStyle name="RowTitles-Detail 2 3 3 4 6 6" xfId="6101" xr:uid="{00000000-0005-0000-0000-000009760000}"/>
    <cellStyle name="RowTitles-Detail 2 3 3 4 6 6 2" xfId="25991" xr:uid="{00000000-0005-0000-0000-00000A760000}"/>
    <cellStyle name="RowTitles-Detail 2 3 3 4 6 7" xfId="20411" xr:uid="{00000000-0005-0000-0000-00000B760000}"/>
    <cellStyle name="RowTitles-Detail 2 3 3 4 7" xfId="2986" xr:uid="{00000000-0005-0000-0000-00000C760000}"/>
    <cellStyle name="RowTitles-Detail 2 3 3 4 7 2" xfId="12627" xr:uid="{00000000-0005-0000-0000-00000D760000}"/>
    <cellStyle name="RowTitles-Detail 2 3 3 4 7 2 2" xfId="23027" xr:uid="{00000000-0005-0000-0000-00000E760000}"/>
    <cellStyle name="RowTitles-Detail 2 3 3 4 7 2 2 2" xfId="34564" xr:uid="{00000000-0005-0000-0000-00000F760000}"/>
    <cellStyle name="RowTitles-Detail 2 3 3 4 7 2 3" xfId="31908" xr:uid="{00000000-0005-0000-0000-000010760000}"/>
    <cellStyle name="RowTitles-Detail 2 3 3 4 7 3" xfId="16274" xr:uid="{00000000-0005-0000-0000-000011760000}"/>
    <cellStyle name="RowTitles-Detail 2 3 3 4 7 3 2" xfId="28940" xr:uid="{00000000-0005-0000-0000-000012760000}"/>
    <cellStyle name="RowTitles-Detail 2 3 3 4 7 3 2 2" xfId="37727" xr:uid="{00000000-0005-0000-0000-000013760000}"/>
    <cellStyle name="RowTitles-Detail 2 3 3 4 7 4" xfId="6558" xr:uid="{00000000-0005-0000-0000-000014760000}"/>
    <cellStyle name="RowTitles-Detail 2 3 3 4 7 4 2" xfId="18038" xr:uid="{00000000-0005-0000-0000-000015760000}"/>
    <cellStyle name="RowTitles-Detail 2 3 3 4 7 5" xfId="9012" xr:uid="{00000000-0005-0000-0000-000016760000}"/>
    <cellStyle name="RowTitles-Detail 2 3 3 4 8" xfId="8813" xr:uid="{00000000-0005-0000-0000-000017760000}"/>
    <cellStyle name="RowTitles-Detail 2 3 3 4 8 2" xfId="21263" xr:uid="{00000000-0005-0000-0000-000018760000}"/>
    <cellStyle name="RowTitles-Detail 2 3 3 4 9" xfId="10831" xr:uid="{00000000-0005-0000-0000-000019760000}"/>
    <cellStyle name="RowTitles-Detail 2 3 3 4 9 2" xfId="20739" xr:uid="{00000000-0005-0000-0000-00001A760000}"/>
    <cellStyle name="RowTitles-Detail 2 3 3 4 9 2 2" xfId="33316" xr:uid="{00000000-0005-0000-0000-00001B760000}"/>
    <cellStyle name="RowTitles-Detail 2 3 3 4_STUD aligned by INSTIT" xfId="5067" xr:uid="{00000000-0005-0000-0000-00001C760000}"/>
    <cellStyle name="RowTitles-Detail 2 3 3 5" xfId="683" xr:uid="{00000000-0005-0000-0000-00001D760000}"/>
    <cellStyle name="RowTitles-Detail 2 3 3 5 2" xfId="2992" xr:uid="{00000000-0005-0000-0000-00001E760000}"/>
    <cellStyle name="RowTitles-Detail 2 3 3 5 2 2" xfId="12633" xr:uid="{00000000-0005-0000-0000-00001F760000}"/>
    <cellStyle name="RowTitles-Detail 2 3 3 5 2 2 2" xfId="23033" xr:uid="{00000000-0005-0000-0000-000020760000}"/>
    <cellStyle name="RowTitles-Detail 2 3 3 5 2 2 2 2" xfId="34570" xr:uid="{00000000-0005-0000-0000-000021760000}"/>
    <cellStyle name="RowTitles-Detail 2 3 3 5 2 2 3" xfId="31914" xr:uid="{00000000-0005-0000-0000-000022760000}"/>
    <cellStyle name="RowTitles-Detail 2 3 3 5 2 3" xfId="16280" xr:uid="{00000000-0005-0000-0000-000023760000}"/>
    <cellStyle name="RowTitles-Detail 2 3 3 5 2 3 2" xfId="28946" xr:uid="{00000000-0005-0000-0000-000024760000}"/>
    <cellStyle name="RowTitles-Detail 2 3 3 5 2 3 2 2" xfId="37733" xr:uid="{00000000-0005-0000-0000-000025760000}"/>
    <cellStyle name="RowTitles-Detail 2 3 3 5 2 4" xfId="6668" xr:uid="{00000000-0005-0000-0000-000026760000}"/>
    <cellStyle name="RowTitles-Detail 2 3 3 5 2 4 2" xfId="25247" xr:uid="{00000000-0005-0000-0000-000027760000}"/>
    <cellStyle name="RowTitles-Detail 2 3 3 5 2 5" xfId="19197" xr:uid="{00000000-0005-0000-0000-000028760000}"/>
    <cellStyle name="RowTitles-Detail 2 3 3 5 3" xfId="3473" xr:uid="{00000000-0005-0000-0000-000029760000}"/>
    <cellStyle name="RowTitles-Detail 2 3 3 5 3 2" xfId="13107" xr:uid="{00000000-0005-0000-0000-00002A760000}"/>
    <cellStyle name="RowTitles-Detail 2 3 3 5 3 2 2" xfId="23475" xr:uid="{00000000-0005-0000-0000-00002B760000}"/>
    <cellStyle name="RowTitles-Detail 2 3 3 5 3 2 2 2" xfId="34941" xr:uid="{00000000-0005-0000-0000-00002C760000}"/>
    <cellStyle name="RowTitles-Detail 2 3 3 5 3 2 3" xfId="32300" xr:uid="{00000000-0005-0000-0000-00002D760000}"/>
    <cellStyle name="RowTitles-Detail 2 3 3 5 3 3" xfId="16716" xr:uid="{00000000-0005-0000-0000-00002E760000}"/>
    <cellStyle name="RowTitles-Detail 2 3 3 5 3 3 2" xfId="29382" xr:uid="{00000000-0005-0000-0000-00002F760000}"/>
    <cellStyle name="RowTitles-Detail 2 3 3 5 3 3 2 2" xfId="38165" xr:uid="{00000000-0005-0000-0000-000030760000}"/>
    <cellStyle name="RowTitles-Detail 2 3 3 5 3 4" xfId="8175" xr:uid="{00000000-0005-0000-0000-000031760000}"/>
    <cellStyle name="RowTitles-Detail 2 3 3 5 3 4 2" xfId="20101" xr:uid="{00000000-0005-0000-0000-000032760000}"/>
    <cellStyle name="RowTitles-Detail 2 3 3 5 3 5" xfId="20754" xr:uid="{00000000-0005-0000-0000-000033760000}"/>
    <cellStyle name="RowTitles-Detail 2 3 3 5 4" xfId="8726" xr:uid="{00000000-0005-0000-0000-000034760000}"/>
    <cellStyle name="RowTitles-Detail 2 3 3 5 4 2" xfId="19920" xr:uid="{00000000-0005-0000-0000-000035760000}"/>
    <cellStyle name="RowTitles-Detail 2 3 3 5 5" xfId="10475" xr:uid="{00000000-0005-0000-0000-000036760000}"/>
    <cellStyle name="RowTitles-Detail 2 3 3 5 5 2" xfId="20978" xr:uid="{00000000-0005-0000-0000-000037760000}"/>
    <cellStyle name="RowTitles-Detail 2 3 3 5 5 2 2" xfId="33369" xr:uid="{00000000-0005-0000-0000-000038760000}"/>
    <cellStyle name="RowTitles-Detail 2 3 3 5 5 3" xfId="30476" xr:uid="{00000000-0005-0000-0000-000039760000}"/>
    <cellStyle name="RowTitles-Detail 2 3 3 5 6" xfId="10225" xr:uid="{00000000-0005-0000-0000-00003A760000}"/>
    <cellStyle name="RowTitles-Detail 2 3 3 5 6 2" xfId="24777" xr:uid="{00000000-0005-0000-0000-00003B760000}"/>
    <cellStyle name="RowTitles-Detail 2 3 3 5 6 2 2" xfId="35664" xr:uid="{00000000-0005-0000-0000-00003C760000}"/>
    <cellStyle name="RowTitles-Detail 2 3 3 6" xfId="965" xr:uid="{00000000-0005-0000-0000-00003D760000}"/>
    <cellStyle name="RowTitles-Detail 2 3 3 6 2" xfId="2993" xr:uid="{00000000-0005-0000-0000-00003E760000}"/>
    <cellStyle name="RowTitles-Detail 2 3 3 6 2 2" xfId="12634" xr:uid="{00000000-0005-0000-0000-00003F760000}"/>
    <cellStyle name="RowTitles-Detail 2 3 3 6 2 2 2" xfId="23034" xr:uid="{00000000-0005-0000-0000-000040760000}"/>
    <cellStyle name="RowTitles-Detail 2 3 3 6 2 2 2 2" xfId="34571" xr:uid="{00000000-0005-0000-0000-000041760000}"/>
    <cellStyle name="RowTitles-Detail 2 3 3 6 2 2 3" xfId="31915" xr:uid="{00000000-0005-0000-0000-000042760000}"/>
    <cellStyle name="RowTitles-Detail 2 3 3 6 2 3" xfId="16281" xr:uid="{00000000-0005-0000-0000-000043760000}"/>
    <cellStyle name="RowTitles-Detail 2 3 3 6 2 3 2" xfId="28947" xr:uid="{00000000-0005-0000-0000-000044760000}"/>
    <cellStyle name="RowTitles-Detail 2 3 3 6 2 3 2 2" xfId="37734" xr:uid="{00000000-0005-0000-0000-000045760000}"/>
    <cellStyle name="RowTitles-Detail 2 3 3 6 2 4" xfId="6651" xr:uid="{00000000-0005-0000-0000-000046760000}"/>
    <cellStyle name="RowTitles-Detail 2 3 3 6 2 4 2" xfId="19960" xr:uid="{00000000-0005-0000-0000-000047760000}"/>
    <cellStyle name="RowTitles-Detail 2 3 3 6 2 5" xfId="19262" xr:uid="{00000000-0005-0000-0000-000048760000}"/>
    <cellStyle name="RowTitles-Detail 2 3 3 6 3" xfId="3743" xr:uid="{00000000-0005-0000-0000-000049760000}"/>
    <cellStyle name="RowTitles-Detail 2 3 3 6 3 2" xfId="13370" xr:uid="{00000000-0005-0000-0000-00004A760000}"/>
    <cellStyle name="RowTitles-Detail 2 3 3 6 3 2 2" xfId="23735" xr:uid="{00000000-0005-0000-0000-00004B760000}"/>
    <cellStyle name="RowTitles-Detail 2 3 3 6 3 2 2 2" xfId="35105" xr:uid="{00000000-0005-0000-0000-00004C760000}"/>
    <cellStyle name="RowTitles-Detail 2 3 3 6 3 2 3" xfId="32489" xr:uid="{00000000-0005-0000-0000-00004D760000}"/>
    <cellStyle name="RowTitles-Detail 2 3 3 6 3 3" xfId="16969" xr:uid="{00000000-0005-0000-0000-00004E760000}"/>
    <cellStyle name="RowTitles-Detail 2 3 3 6 3 3 2" xfId="29635" xr:uid="{00000000-0005-0000-0000-00004F760000}"/>
    <cellStyle name="RowTitles-Detail 2 3 3 6 3 3 2 2" xfId="38414" xr:uid="{00000000-0005-0000-0000-000050760000}"/>
    <cellStyle name="RowTitles-Detail 2 3 3 6 3 4" xfId="8158" xr:uid="{00000000-0005-0000-0000-000051760000}"/>
    <cellStyle name="RowTitles-Detail 2 3 3 6 3 4 2" xfId="20679" xr:uid="{00000000-0005-0000-0000-000052760000}"/>
    <cellStyle name="RowTitles-Detail 2 3 3 6 3 5" xfId="25685" xr:uid="{00000000-0005-0000-0000-000053760000}"/>
    <cellStyle name="RowTitles-Detail 2 3 3 6 4" xfId="8737" xr:uid="{00000000-0005-0000-0000-000054760000}"/>
    <cellStyle name="RowTitles-Detail 2 3 3 6 4 2" xfId="18364" xr:uid="{00000000-0005-0000-0000-000055760000}"/>
    <cellStyle name="RowTitles-Detail 2 3 3 6 5" xfId="14372" xr:uid="{00000000-0005-0000-0000-000056760000}"/>
    <cellStyle name="RowTitles-Detail 2 3 3 6 5 2" xfId="27069" xr:uid="{00000000-0005-0000-0000-000057760000}"/>
    <cellStyle name="RowTitles-Detail 2 3 3 6 5 2 2" xfId="35908" xr:uid="{00000000-0005-0000-0000-000058760000}"/>
    <cellStyle name="RowTitles-Detail 2 3 3 6 6" xfId="5195" xr:uid="{00000000-0005-0000-0000-000059760000}"/>
    <cellStyle name="RowTitles-Detail 2 3 3 6 6 2" xfId="26749" xr:uid="{00000000-0005-0000-0000-00005A760000}"/>
    <cellStyle name="RowTitles-Detail 2 3 3 6 7" xfId="25375" xr:uid="{00000000-0005-0000-0000-00005B760000}"/>
    <cellStyle name="RowTitles-Detail 2 3 3 7" xfId="1202" xr:uid="{00000000-0005-0000-0000-00005C760000}"/>
    <cellStyle name="RowTitles-Detail 2 3 3 7 2" xfId="2994" xr:uid="{00000000-0005-0000-0000-00005D760000}"/>
    <cellStyle name="RowTitles-Detail 2 3 3 7 2 2" xfId="12635" xr:uid="{00000000-0005-0000-0000-00005E760000}"/>
    <cellStyle name="RowTitles-Detail 2 3 3 7 2 2 2" xfId="23035" xr:uid="{00000000-0005-0000-0000-00005F760000}"/>
    <cellStyle name="RowTitles-Detail 2 3 3 7 2 2 2 2" xfId="34572" xr:uid="{00000000-0005-0000-0000-000060760000}"/>
    <cellStyle name="RowTitles-Detail 2 3 3 7 2 2 3" xfId="31916" xr:uid="{00000000-0005-0000-0000-000061760000}"/>
    <cellStyle name="RowTitles-Detail 2 3 3 7 2 3" xfId="16282" xr:uid="{00000000-0005-0000-0000-000062760000}"/>
    <cellStyle name="RowTitles-Detail 2 3 3 7 2 3 2" xfId="28948" xr:uid="{00000000-0005-0000-0000-000063760000}"/>
    <cellStyle name="RowTitles-Detail 2 3 3 7 2 3 2 2" xfId="37735" xr:uid="{00000000-0005-0000-0000-000064760000}"/>
    <cellStyle name="RowTitles-Detail 2 3 3 7 2 4" xfId="7055" xr:uid="{00000000-0005-0000-0000-000065760000}"/>
    <cellStyle name="RowTitles-Detail 2 3 3 7 2 4 2" xfId="4833" xr:uid="{00000000-0005-0000-0000-000066760000}"/>
    <cellStyle name="RowTitles-Detail 2 3 3 7 2 5" xfId="22240" xr:uid="{00000000-0005-0000-0000-000067760000}"/>
    <cellStyle name="RowTitles-Detail 2 3 3 7 3" xfId="3980" xr:uid="{00000000-0005-0000-0000-000068760000}"/>
    <cellStyle name="RowTitles-Detail 2 3 3 7 3 2" xfId="13602" xr:uid="{00000000-0005-0000-0000-000069760000}"/>
    <cellStyle name="RowTitles-Detail 2 3 3 7 3 2 2" xfId="23959" xr:uid="{00000000-0005-0000-0000-00006A760000}"/>
    <cellStyle name="RowTitles-Detail 2 3 3 7 3 2 2 2" xfId="35252" xr:uid="{00000000-0005-0000-0000-00006B760000}"/>
    <cellStyle name="RowTitles-Detail 2 3 3 7 3 2 3" xfId="32662" xr:uid="{00000000-0005-0000-0000-00006C760000}"/>
    <cellStyle name="RowTitles-Detail 2 3 3 7 3 3" xfId="17186" xr:uid="{00000000-0005-0000-0000-00006D760000}"/>
    <cellStyle name="RowTitles-Detail 2 3 3 7 3 3 2" xfId="29852" xr:uid="{00000000-0005-0000-0000-00006E760000}"/>
    <cellStyle name="RowTitles-Detail 2 3 3 7 3 3 2 2" xfId="38629" xr:uid="{00000000-0005-0000-0000-00006F760000}"/>
    <cellStyle name="RowTitles-Detail 2 3 3 7 3 4" xfId="8563" xr:uid="{00000000-0005-0000-0000-000070760000}"/>
    <cellStyle name="RowTitles-Detail 2 3 3 7 3 4 2" xfId="19279" xr:uid="{00000000-0005-0000-0000-000071760000}"/>
    <cellStyle name="RowTitles-Detail 2 3 3 7 3 5" xfId="20716" xr:uid="{00000000-0005-0000-0000-000072760000}"/>
    <cellStyle name="RowTitles-Detail 2 3 3 7 4" xfId="9359" xr:uid="{00000000-0005-0000-0000-000073760000}"/>
    <cellStyle name="RowTitles-Detail 2 3 3 7 4 2" xfId="5410" xr:uid="{00000000-0005-0000-0000-000074760000}"/>
    <cellStyle name="RowTitles-Detail 2 3 3 7 5" xfId="10873" xr:uid="{00000000-0005-0000-0000-000075760000}"/>
    <cellStyle name="RowTitles-Detail 2 3 3 7 5 2" xfId="21318" xr:uid="{00000000-0005-0000-0000-000076760000}"/>
    <cellStyle name="RowTitles-Detail 2 3 3 7 5 2 2" xfId="33537" xr:uid="{00000000-0005-0000-0000-000077760000}"/>
    <cellStyle name="RowTitles-Detail 2 3 3 7 5 3" xfId="30677" xr:uid="{00000000-0005-0000-0000-000078760000}"/>
    <cellStyle name="RowTitles-Detail 2 3 3 7 6" xfId="14580" xr:uid="{00000000-0005-0000-0000-000079760000}"/>
    <cellStyle name="RowTitles-Detail 2 3 3 7 6 2" xfId="27269" xr:uid="{00000000-0005-0000-0000-00007A760000}"/>
    <cellStyle name="RowTitles-Detail 2 3 3 7 6 2 2" xfId="36100" xr:uid="{00000000-0005-0000-0000-00007B760000}"/>
    <cellStyle name="RowTitles-Detail 2 3 3 7 7" xfId="5515" xr:uid="{00000000-0005-0000-0000-00007C760000}"/>
    <cellStyle name="RowTitles-Detail 2 3 3 7 7 2" xfId="18075" xr:uid="{00000000-0005-0000-0000-00007D760000}"/>
    <cellStyle name="RowTitles-Detail 2 3 3 7 8" xfId="24598" xr:uid="{00000000-0005-0000-0000-00007E760000}"/>
    <cellStyle name="RowTitles-Detail 2 3 3 8" xfId="1423" xr:uid="{00000000-0005-0000-0000-00007F760000}"/>
    <cellStyle name="RowTitles-Detail 2 3 3 8 2" xfId="2995" xr:uid="{00000000-0005-0000-0000-000080760000}"/>
    <cellStyle name="RowTitles-Detail 2 3 3 8 2 2" xfId="12636" xr:uid="{00000000-0005-0000-0000-000081760000}"/>
    <cellStyle name="RowTitles-Detail 2 3 3 8 2 2 2" xfId="23036" xr:uid="{00000000-0005-0000-0000-000082760000}"/>
    <cellStyle name="RowTitles-Detail 2 3 3 8 2 2 2 2" xfId="34573" xr:uid="{00000000-0005-0000-0000-000083760000}"/>
    <cellStyle name="RowTitles-Detail 2 3 3 8 2 2 3" xfId="31917" xr:uid="{00000000-0005-0000-0000-000084760000}"/>
    <cellStyle name="RowTitles-Detail 2 3 3 8 2 3" xfId="16283" xr:uid="{00000000-0005-0000-0000-000085760000}"/>
    <cellStyle name="RowTitles-Detail 2 3 3 8 2 3 2" xfId="28949" xr:uid="{00000000-0005-0000-0000-000086760000}"/>
    <cellStyle name="RowTitles-Detail 2 3 3 8 2 3 2 2" xfId="37736" xr:uid="{00000000-0005-0000-0000-000087760000}"/>
    <cellStyle name="RowTitles-Detail 2 3 3 8 2 4" xfId="7648" xr:uid="{00000000-0005-0000-0000-000088760000}"/>
    <cellStyle name="RowTitles-Detail 2 3 3 8 2 4 2" xfId="25005" xr:uid="{00000000-0005-0000-0000-000089760000}"/>
    <cellStyle name="RowTitles-Detail 2 3 3 8 2 5" xfId="26734" xr:uid="{00000000-0005-0000-0000-00008A760000}"/>
    <cellStyle name="RowTitles-Detail 2 3 3 8 3" xfId="4201" xr:uid="{00000000-0005-0000-0000-00008B760000}"/>
    <cellStyle name="RowTitles-Detail 2 3 3 8 3 2" xfId="13823" xr:uid="{00000000-0005-0000-0000-00008C760000}"/>
    <cellStyle name="RowTitles-Detail 2 3 3 8 3 2 2" xfId="24168" xr:uid="{00000000-0005-0000-0000-00008D760000}"/>
    <cellStyle name="RowTitles-Detail 2 3 3 8 3 2 2 2" xfId="35395" xr:uid="{00000000-0005-0000-0000-00008E760000}"/>
    <cellStyle name="RowTitles-Detail 2 3 3 8 3 2 3" xfId="32826" xr:uid="{00000000-0005-0000-0000-00008F760000}"/>
    <cellStyle name="RowTitles-Detail 2 3 3 8 3 3" xfId="17389" xr:uid="{00000000-0005-0000-0000-000090760000}"/>
    <cellStyle name="RowTitles-Detail 2 3 3 8 3 3 2" xfId="30055" xr:uid="{00000000-0005-0000-0000-000091760000}"/>
    <cellStyle name="RowTitles-Detail 2 3 3 8 3 3 2 2" xfId="38832" xr:uid="{00000000-0005-0000-0000-000092760000}"/>
    <cellStyle name="RowTitles-Detail 2 3 3 8 3 4" xfId="9971" xr:uid="{00000000-0005-0000-0000-000093760000}"/>
    <cellStyle name="RowTitles-Detail 2 3 3 8 3 4 2" xfId="23851" xr:uid="{00000000-0005-0000-0000-000094760000}"/>
    <cellStyle name="RowTitles-Detail 2 3 3 8 3 5" xfId="20652" xr:uid="{00000000-0005-0000-0000-000095760000}"/>
    <cellStyle name="RowTitles-Detail 2 3 3 8 4" xfId="11094" xr:uid="{00000000-0005-0000-0000-000096760000}"/>
    <cellStyle name="RowTitles-Detail 2 3 3 8 4 2" xfId="21528" xr:uid="{00000000-0005-0000-0000-000097760000}"/>
    <cellStyle name="RowTitles-Detail 2 3 3 8 4 2 2" xfId="33680" xr:uid="{00000000-0005-0000-0000-000098760000}"/>
    <cellStyle name="RowTitles-Detail 2 3 3 8 4 3" xfId="30841" xr:uid="{00000000-0005-0000-0000-000099760000}"/>
    <cellStyle name="RowTitles-Detail 2 3 3 8 5" xfId="14801" xr:uid="{00000000-0005-0000-0000-00009A760000}"/>
    <cellStyle name="RowTitles-Detail 2 3 3 8 5 2" xfId="27482" xr:uid="{00000000-0005-0000-0000-00009B760000}"/>
    <cellStyle name="RowTitles-Detail 2 3 3 8 5 2 2" xfId="36303" xr:uid="{00000000-0005-0000-0000-00009C760000}"/>
    <cellStyle name="RowTitles-Detail 2 3 3 8 6" xfId="6102" xr:uid="{00000000-0005-0000-0000-00009D760000}"/>
    <cellStyle name="RowTitles-Detail 2 3 3 8 6 2" xfId="26096" xr:uid="{00000000-0005-0000-0000-00009E760000}"/>
    <cellStyle name="RowTitles-Detail 2 3 3 8 7" xfId="25052" xr:uid="{00000000-0005-0000-0000-00009F760000}"/>
    <cellStyle name="RowTitles-Detail 2 3 3 9" xfId="1628" xr:uid="{00000000-0005-0000-0000-0000A0760000}"/>
    <cellStyle name="RowTitles-Detail 2 3 3 9 2" xfId="2996" xr:uid="{00000000-0005-0000-0000-0000A1760000}"/>
    <cellStyle name="RowTitles-Detail 2 3 3 9 2 2" xfId="12637" xr:uid="{00000000-0005-0000-0000-0000A2760000}"/>
    <cellStyle name="RowTitles-Detail 2 3 3 9 2 2 2" xfId="23037" xr:uid="{00000000-0005-0000-0000-0000A3760000}"/>
    <cellStyle name="RowTitles-Detail 2 3 3 9 2 2 2 2" xfId="34574" xr:uid="{00000000-0005-0000-0000-0000A4760000}"/>
    <cellStyle name="RowTitles-Detail 2 3 3 9 2 2 3" xfId="31918" xr:uid="{00000000-0005-0000-0000-0000A5760000}"/>
    <cellStyle name="RowTitles-Detail 2 3 3 9 2 3" xfId="16284" xr:uid="{00000000-0005-0000-0000-0000A6760000}"/>
    <cellStyle name="RowTitles-Detail 2 3 3 9 2 3 2" xfId="28950" xr:uid="{00000000-0005-0000-0000-0000A7760000}"/>
    <cellStyle name="RowTitles-Detail 2 3 3 9 2 3 2 2" xfId="37737" xr:uid="{00000000-0005-0000-0000-0000A8760000}"/>
    <cellStyle name="RowTitles-Detail 2 3 3 9 2 4" xfId="7649" xr:uid="{00000000-0005-0000-0000-0000A9760000}"/>
    <cellStyle name="RowTitles-Detail 2 3 3 9 2 4 2" xfId="20596" xr:uid="{00000000-0005-0000-0000-0000AA760000}"/>
    <cellStyle name="RowTitles-Detail 2 3 3 9 2 5" xfId="18171" xr:uid="{00000000-0005-0000-0000-0000AB760000}"/>
    <cellStyle name="RowTitles-Detail 2 3 3 9 3" xfId="4406" xr:uid="{00000000-0005-0000-0000-0000AC760000}"/>
    <cellStyle name="RowTitles-Detail 2 3 3 9 3 2" xfId="14028" xr:uid="{00000000-0005-0000-0000-0000AD760000}"/>
    <cellStyle name="RowTitles-Detail 2 3 3 9 3 2 2" xfId="24365" xr:uid="{00000000-0005-0000-0000-0000AE760000}"/>
    <cellStyle name="RowTitles-Detail 2 3 3 9 3 2 2 2" xfId="35529" xr:uid="{00000000-0005-0000-0000-0000AF760000}"/>
    <cellStyle name="RowTitles-Detail 2 3 3 9 3 2 3" xfId="32981" xr:uid="{00000000-0005-0000-0000-0000B0760000}"/>
    <cellStyle name="RowTitles-Detail 2 3 3 9 3 3" xfId="17579" xr:uid="{00000000-0005-0000-0000-0000B1760000}"/>
    <cellStyle name="RowTitles-Detail 2 3 3 9 3 3 2" xfId="30245" xr:uid="{00000000-0005-0000-0000-0000B2760000}"/>
    <cellStyle name="RowTitles-Detail 2 3 3 9 3 3 2 2" xfId="39022" xr:uid="{00000000-0005-0000-0000-0000B3760000}"/>
    <cellStyle name="RowTitles-Detail 2 3 3 9 3 4" xfId="9972" xr:uid="{00000000-0005-0000-0000-0000B4760000}"/>
    <cellStyle name="RowTitles-Detail 2 3 3 9 3 4 2" xfId="26454" xr:uid="{00000000-0005-0000-0000-0000B5760000}"/>
    <cellStyle name="RowTitles-Detail 2 3 3 9 3 5" xfId="19242" xr:uid="{00000000-0005-0000-0000-0000B6760000}"/>
    <cellStyle name="RowTitles-Detail 2 3 3 9 4" xfId="11299" xr:uid="{00000000-0005-0000-0000-0000B7760000}"/>
    <cellStyle name="RowTitles-Detail 2 3 3 9 4 2" xfId="21728" xr:uid="{00000000-0005-0000-0000-0000B8760000}"/>
    <cellStyle name="RowTitles-Detail 2 3 3 9 4 2 2" xfId="33814" xr:uid="{00000000-0005-0000-0000-0000B9760000}"/>
    <cellStyle name="RowTitles-Detail 2 3 3 9 4 3" xfId="30996" xr:uid="{00000000-0005-0000-0000-0000BA760000}"/>
    <cellStyle name="RowTitles-Detail 2 3 3 9 5" xfId="15006" xr:uid="{00000000-0005-0000-0000-0000BB760000}"/>
    <cellStyle name="RowTitles-Detail 2 3 3 9 5 2" xfId="27679" xr:uid="{00000000-0005-0000-0000-0000BC760000}"/>
    <cellStyle name="RowTitles-Detail 2 3 3 9 5 2 2" xfId="36493" xr:uid="{00000000-0005-0000-0000-0000BD760000}"/>
    <cellStyle name="RowTitles-Detail 2 3 3 9 6" xfId="6103" xr:uid="{00000000-0005-0000-0000-0000BE760000}"/>
    <cellStyle name="RowTitles-Detail 2 3 3 9 6 2" xfId="18531" xr:uid="{00000000-0005-0000-0000-0000BF760000}"/>
    <cellStyle name="RowTitles-Detail 2 3 3 9 7" xfId="20048" xr:uid="{00000000-0005-0000-0000-0000C0760000}"/>
    <cellStyle name="RowTitles-Detail 2 3 3_STUD aligned by INSTIT" xfId="5064" xr:uid="{00000000-0005-0000-0000-0000C1760000}"/>
    <cellStyle name="RowTitles-Detail 2 3 4" xfId="392" xr:uid="{00000000-0005-0000-0000-0000C2760000}"/>
    <cellStyle name="RowTitles-Detail 2 3 4 2" xfId="748" xr:uid="{00000000-0005-0000-0000-0000C3760000}"/>
    <cellStyle name="RowTitles-Detail 2 3 4 2 2" xfId="2998" xr:uid="{00000000-0005-0000-0000-0000C4760000}"/>
    <cellStyle name="RowTitles-Detail 2 3 4 2 2 2" xfId="12639" xr:uid="{00000000-0005-0000-0000-0000C5760000}"/>
    <cellStyle name="RowTitles-Detail 2 3 4 2 2 2 2" xfId="23039" xr:uid="{00000000-0005-0000-0000-0000C6760000}"/>
    <cellStyle name="RowTitles-Detail 2 3 4 2 2 2 2 2" xfId="34576" xr:uid="{00000000-0005-0000-0000-0000C7760000}"/>
    <cellStyle name="RowTitles-Detail 2 3 4 2 2 2 3" xfId="31920" xr:uid="{00000000-0005-0000-0000-0000C8760000}"/>
    <cellStyle name="RowTitles-Detail 2 3 4 2 2 3" xfId="16286" xr:uid="{00000000-0005-0000-0000-0000C9760000}"/>
    <cellStyle name="RowTitles-Detail 2 3 4 2 2 3 2" xfId="28952" xr:uid="{00000000-0005-0000-0000-0000CA760000}"/>
    <cellStyle name="RowTitles-Detail 2 3 4 2 2 3 2 2" xfId="37739" xr:uid="{00000000-0005-0000-0000-0000CB760000}"/>
    <cellStyle name="RowTitles-Detail 2 3 4 2 2 4" xfId="6872" xr:uid="{00000000-0005-0000-0000-0000CC760000}"/>
    <cellStyle name="RowTitles-Detail 2 3 4 2 2 4 2" xfId="26580" xr:uid="{00000000-0005-0000-0000-0000CD760000}"/>
    <cellStyle name="RowTitles-Detail 2 3 4 2 2 5" xfId="25611" xr:uid="{00000000-0005-0000-0000-0000CE760000}"/>
    <cellStyle name="RowTitles-Detail 2 3 4 2 3" xfId="3529" xr:uid="{00000000-0005-0000-0000-0000CF760000}"/>
    <cellStyle name="RowTitles-Detail 2 3 4 2 3 2" xfId="13161" xr:uid="{00000000-0005-0000-0000-0000D0760000}"/>
    <cellStyle name="RowTitles-Detail 2 3 4 2 3 2 2" xfId="23528" xr:uid="{00000000-0005-0000-0000-0000D1760000}"/>
    <cellStyle name="RowTitles-Detail 2 3 4 2 3 2 2 2" xfId="34977" xr:uid="{00000000-0005-0000-0000-0000D2760000}"/>
    <cellStyle name="RowTitles-Detail 2 3 4 2 3 2 3" xfId="32341" xr:uid="{00000000-0005-0000-0000-0000D3760000}"/>
    <cellStyle name="RowTitles-Detail 2 3 4 2 3 3" xfId="16770" xr:uid="{00000000-0005-0000-0000-0000D4760000}"/>
    <cellStyle name="RowTitles-Detail 2 3 4 2 3 3 2" xfId="29436" xr:uid="{00000000-0005-0000-0000-0000D5760000}"/>
    <cellStyle name="RowTitles-Detail 2 3 4 2 3 3 2 2" xfId="38217" xr:uid="{00000000-0005-0000-0000-0000D6760000}"/>
    <cellStyle name="RowTitles-Detail 2 3 4 2 3 4" xfId="8379" xr:uid="{00000000-0005-0000-0000-0000D7760000}"/>
    <cellStyle name="RowTitles-Detail 2 3 4 2 3 4 2" xfId="26709" xr:uid="{00000000-0005-0000-0000-0000D8760000}"/>
    <cellStyle name="RowTitles-Detail 2 3 4 2 3 5" xfId="18713" xr:uid="{00000000-0005-0000-0000-0000D9760000}"/>
    <cellStyle name="RowTitles-Detail 2 3 4 2 4" xfId="9173" xr:uid="{00000000-0005-0000-0000-0000DA760000}"/>
    <cellStyle name="RowTitles-Detail 2 3 4 2 4 2" xfId="18528" xr:uid="{00000000-0005-0000-0000-0000DB760000}"/>
    <cellStyle name="RowTitles-Detail 2 3 4 2 5" xfId="10230" xr:uid="{00000000-0005-0000-0000-0000DC760000}"/>
    <cellStyle name="RowTitles-Detail 2 3 4 2 5 2" xfId="18156" xr:uid="{00000000-0005-0000-0000-0000DD760000}"/>
    <cellStyle name="RowTitles-Detail 2 3 4 2 5 2 2" xfId="33181" xr:uid="{00000000-0005-0000-0000-0000DE760000}"/>
    <cellStyle name="RowTitles-Detail 2 3 4 3" xfId="1027" xr:uid="{00000000-0005-0000-0000-0000DF760000}"/>
    <cellStyle name="RowTitles-Detail 2 3 4 3 2" xfId="2999" xr:uid="{00000000-0005-0000-0000-0000E0760000}"/>
    <cellStyle name="RowTitles-Detail 2 3 4 3 2 2" xfId="12640" xr:uid="{00000000-0005-0000-0000-0000E1760000}"/>
    <cellStyle name="RowTitles-Detail 2 3 4 3 2 2 2" xfId="23040" xr:uid="{00000000-0005-0000-0000-0000E2760000}"/>
    <cellStyle name="RowTitles-Detail 2 3 4 3 2 2 2 2" xfId="34577" xr:uid="{00000000-0005-0000-0000-0000E3760000}"/>
    <cellStyle name="RowTitles-Detail 2 3 4 3 2 2 3" xfId="31921" xr:uid="{00000000-0005-0000-0000-0000E4760000}"/>
    <cellStyle name="RowTitles-Detail 2 3 4 3 2 3" xfId="16287" xr:uid="{00000000-0005-0000-0000-0000E5760000}"/>
    <cellStyle name="RowTitles-Detail 2 3 4 3 2 3 2" xfId="28953" xr:uid="{00000000-0005-0000-0000-0000E6760000}"/>
    <cellStyle name="RowTitles-Detail 2 3 4 3 2 3 2 2" xfId="37740" xr:uid="{00000000-0005-0000-0000-0000E7760000}"/>
    <cellStyle name="RowTitles-Detail 2 3 4 3 2 4" xfId="7095" xr:uid="{00000000-0005-0000-0000-0000E8760000}"/>
    <cellStyle name="RowTitles-Detail 2 3 4 3 2 4 2" xfId="19727" xr:uid="{00000000-0005-0000-0000-0000E9760000}"/>
    <cellStyle name="RowTitles-Detail 2 3 4 3 2 5" xfId="25770" xr:uid="{00000000-0005-0000-0000-0000EA760000}"/>
    <cellStyle name="RowTitles-Detail 2 3 4 3 3" xfId="3805" xr:uid="{00000000-0005-0000-0000-0000EB760000}"/>
    <cellStyle name="RowTitles-Detail 2 3 4 3 3 2" xfId="13432" xr:uid="{00000000-0005-0000-0000-0000EC760000}"/>
    <cellStyle name="RowTitles-Detail 2 3 4 3 3 2 2" xfId="23793" xr:uid="{00000000-0005-0000-0000-0000ED760000}"/>
    <cellStyle name="RowTitles-Detail 2 3 4 3 3 2 2 2" xfId="35142" xr:uid="{00000000-0005-0000-0000-0000EE760000}"/>
    <cellStyle name="RowTitles-Detail 2 3 4 3 3 2 3" xfId="32534" xr:uid="{00000000-0005-0000-0000-0000EF760000}"/>
    <cellStyle name="RowTitles-Detail 2 3 4 3 3 3" xfId="17025" xr:uid="{00000000-0005-0000-0000-0000F0760000}"/>
    <cellStyle name="RowTitles-Detail 2 3 4 3 3 3 2" xfId="29691" xr:uid="{00000000-0005-0000-0000-0000F1760000}"/>
    <cellStyle name="RowTitles-Detail 2 3 4 3 3 3 2 2" xfId="38470" xr:uid="{00000000-0005-0000-0000-0000F2760000}"/>
    <cellStyle name="RowTitles-Detail 2 3 4 3 3 4" xfId="8603" xr:uid="{00000000-0005-0000-0000-0000F3760000}"/>
    <cellStyle name="RowTitles-Detail 2 3 4 3 3 4 2" xfId="20744" xr:uid="{00000000-0005-0000-0000-0000F4760000}"/>
    <cellStyle name="RowTitles-Detail 2 3 4 3 3 5" xfId="20267" xr:uid="{00000000-0005-0000-0000-0000F5760000}"/>
    <cellStyle name="RowTitles-Detail 2 3 4 3 4" xfId="9399" xr:uid="{00000000-0005-0000-0000-0000F6760000}"/>
    <cellStyle name="RowTitles-Detail 2 3 4 3 4 2" xfId="8256" xr:uid="{00000000-0005-0000-0000-0000F7760000}"/>
    <cellStyle name="RowTitles-Detail 2 3 4 3 5" xfId="10749" xr:uid="{00000000-0005-0000-0000-0000F8760000}"/>
    <cellStyle name="RowTitles-Detail 2 3 4 3 5 2" xfId="21217" xr:uid="{00000000-0005-0000-0000-0000F9760000}"/>
    <cellStyle name="RowTitles-Detail 2 3 4 3 5 2 2" xfId="33484" xr:uid="{00000000-0005-0000-0000-0000FA760000}"/>
    <cellStyle name="RowTitles-Detail 2 3 4 3 5 3" xfId="30613" xr:uid="{00000000-0005-0000-0000-0000FB760000}"/>
    <cellStyle name="RowTitles-Detail 2 3 4 3 6" xfId="14430" xr:uid="{00000000-0005-0000-0000-0000FC760000}"/>
    <cellStyle name="RowTitles-Detail 2 3 4 3 6 2" xfId="27123" xr:uid="{00000000-0005-0000-0000-0000FD760000}"/>
    <cellStyle name="RowTitles-Detail 2 3 4 3 6 2 2" xfId="35960" xr:uid="{00000000-0005-0000-0000-0000FE760000}"/>
    <cellStyle name="RowTitles-Detail 2 3 4 3 7" xfId="5554" xr:uid="{00000000-0005-0000-0000-0000FF760000}"/>
    <cellStyle name="RowTitles-Detail 2 3 4 3 7 2" xfId="26698" xr:uid="{00000000-0005-0000-0000-000000770000}"/>
    <cellStyle name="RowTitles-Detail 2 3 4 3 8" xfId="18379" xr:uid="{00000000-0005-0000-0000-000001770000}"/>
    <cellStyle name="RowTitles-Detail 2 3 4 4" xfId="1260" xr:uid="{00000000-0005-0000-0000-000002770000}"/>
    <cellStyle name="RowTitles-Detail 2 3 4 4 2" xfId="3000" xr:uid="{00000000-0005-0000-0000-000003770000}"/>
    <cellStyle name="RowTitles-Detail 2 3 4 4 2 2" xfId="12641" xr:uid="{00000000-0005-0000-0000-000004770000}"/>
    <cellStyle name="RowTitles-Detail 2 3 4 4 2 2 2" xfId="23041" xr:uid="{00000000-0005-0000-0000-000005770000}"/>
    <cellStyle name="RowTitles-Detail 2 3 4 4 2 2 2 2" xfId="34578" xr:uid="{00000000-0005-0000-0000-000006770000}"/>
    <cellStyle name="RowTitles-Detail 2 3 4 4 2 2 3" xfId="31922" xr:uid="{00000000-0005-0000-0000-000007770000}"/>
    <cellStyle name="RowTitles-Detail 2 3 4 4 2 3" xfId="16288" xr:uid="{00000000-0005-0000-0000-000008770000}"/>
    <cellStyle name="RowTitles-Detail 2 3 4 4 2 3 2" xfId="28954" xr:uid="{00000000-0005-0000-0000-000009770000}"/>
    <cellStyle name="RowTitles-Detail 2 3 4 4 2 3 2 2" xfId="37741" xr:uid="{00000000-0005-0000-0000-00000A770000}"/>
    <cellStyle name="RowTitles-Detail 2 3 4 4 2 4" xfId="7650" xr:uid="{00000000-0005-0000-0000-00000B770000}"/>
    <cellStyle name="RowTitles-Detail 2 3 4 4 2 4 2" xfId="18702" xr:uid="{00000000-0005-0000-0000-00000C770000}"/>
    <cellStyle name="RowTitles-Detail 2 3 4 4 2 5" xfId="4627" xr:uid="{00000000-0005-0000-0000-00000D770000}"/>
    <cellStyle name="RowTitles-Detail 2 3 4 4 3" xfId="4038" xr:uid="{00000000-0005-0000-0000-00000E770000}"/>
    <cellStyle name="RowTitles-Detail 2 3 4 4 3 2" xfId="13660" xr:uid="{00000000-0005-0000-0000-00000F770000}"/>
    <cellStyle name="RowTitles-Detail 2 3 4 4 3 2 2" xfId="24012" xr:uid="{00000000-0005-0000-0000-000010770000}"/>
    <cellStyle name="RowTitles-Detail 2 3 4 4 3 2 2 2" xfId="35290" xr:uid="{00000000-0005-0000-0000-000011770000}"/>
    <cellStyle name="RowTitles-Detail 2 3 4 4 3 2 3" xfId="32705" xr:uid="{00000000-0005-0000-0000-000012770000}"/>
    <cellStyle name="RowTitles-Detail 2 3 4 4 3 3" xfId="17238" xr:uid="{00000000-0005-0000-0000-000013770000}"/>
    <cellStyle name="RowTitles-Detail 2 3 4 4 3 3 2" xfId="29904" xr:uid="{00000000-0005-0000-0000-000014770000}"/>
    <cellStyle name="RowTitles-Detail 2 3 4 4 3 3 2 2" xfId="38681" xr:uid="{00000000-0005-0000-0000-000015770000}"/>
    <cellStyle name="RowTitles-Detail 2 3 4 4 3 4" xfId="9973" xr:uid="{00000000-0005-0000-0000-000016770000}"/>
    <cellStyle name="RowTitles-Detail 2 3 4 4 3 4 2" xfId="27864" xr:uid="{00000000-0005-0000-0000-000017770000}"/>
    <cellStyle name="RowTitles-Detail 2 3 4 4 3 5" xfId="18067" xr:uid="{00000000-0005-0000-0000-000018770000}"/>
    <cellStyle name="RowTitles-Detail 2 3 4 4 4" xfId="10931" xr:uid="{00000000-0005-0000-0000-000019770000}"/>
    <cellStyle name="RowTitles-Detail 2 3 4 4 4 2" xfId="21371" xr:uid="{00000000-0005-0000-0000-00001A770000}"/>
    <cellStyle name="RowTitles-Detail 2 3 4 4 4 2 2" xfId="33575" xr:uid="{00000000-0005-0000-0000-00001B770000}"/>
    <cellStyle name="RowTitles-Detail 2 3 4 4 4 3" xfId="30720" xr:uid="{00000000-0005-0000-0000-00001C770000}"/>
    <cellStyle name="RowTitles-Detail 2 3 4 4 5" xfId="14638" xr:uid="{00000000-0005-0000-0000-00001D770000}"/>
    <cellStyle name="RowTitles-Detail 2 3 4 4 5 2" xfId="27323" xr:uid="{00000000-0005-0000-0000-00001E770000}"/>
    <cellStyle name="RowTitles-Detail 2 3 4 4 5 2 2" xfId="36152" xr:uid="{00000000-0005-0000-0000-00001F770000}"/>
    <cellStyle name="RowTitles-Detail 2 3 4 4 6" xfId="6104" xr:uid="{00000000-0005-0000-0000-000020770000}"/>
    <cellStyle name="RowTitles-Detail 2 3 4 4 6 2" xfId="20732" xr:uid="{00000000-0005-0000-0000-000021770000}"/>
    <cellStyle name="RowTitles-Detail 2 3 4 4 7" xfId="26012" xr:uid="{00000000-0005-0000-0000-000022770000}"/>
    <cellStyle name="RowTitles-Detail 2 3 4 5" xfId="1477" xr:uid="{00000000-0005-0000-0000-000023770000}"/>
    <cellStyle name="RowTitles-Detail 2 3 4 5 2" xfId="3001" xr:uid="{00000000-0005-0000-0000-000024770000}"/>
    <cellStyle name="RowTitles-Detail 2 3 4 5 2 2" xfId="12642" xr:uid="{00000000-0005-0000-0000-000025770000}"/>
    <cellStyle name="RowTitles-Detail 2 3 4 5 2 2 2" xfId="23042" xr:uid="{00000000-0005-0000-0000-000026770000}"/>
    <cellStyle name="RowTitles-Detail 2 3 4 5 2 2 2 2" xfId="34579" xr:uid="{00000000-0005-0000-0000-000027770000}"/>
    <cellStyle name="RowTitles-Detail 2 3 4 5 2 2 3" xfId="31923" xr:uid="{00000000-0005-0000-0000-000028770000}"/>
    <cellStyle name="RowTitles-Detail 2 3 4 5 2 3" xfId="16289" xr:uid="{00000000-0005-0000-0000-000029770000}"/>
    <cellStyle name="RowTitles-Detail 2 3 4 5 2 3 2" xfId="28955" xr:uid="{00000000-0005-0000-0000-00002A770000}"/>
    <cellStyle name="RowTitles-Detail 2 3 4 5 2 3 2 2" xfId="37742" xr:uid="{00000000-0005-0000-0000-00002B770000}"/>
    <cellStyle name="RowTitles-Detail 2 3 4 5 2 4" xfId="7651" xr:uid="{00000000-0005-0000-0000-00002C770000}"/>
    <cellStyle name="RowTitles-Detail 2 3 4 5 2 4 2" xfId="20736" xr:uid="{00000000-0005-0000-0000-00002D770000}"/>
    <cellStyle name="RowTitles-Detail 2 3 4 5 2 5" xfId="17927" xr:uid="{00000000-0005-0000-0000-00002E770000}"/>
    <cellStyle name="RowTitles-Detail 2 3 4 5 3" xfId="4255" xr:uid="{00000000-0005-0000-0000-00002F770000}"/>
    <cellStyle name="RowTitles-Detail 2 3 4 5 3 2" xfId="13877" xr:uid="{00000000-0005-0000-0000-000030770000}"/>
    <cellStyle name="RowTitles-Detail 2 3 4 5 3 2 2" xfId="24219" xr:uid="{00000000-0005-0000-0000-000031770000}"/>
    <cellStyle name="RowTitles-Detail 2 3 4 5 3 2 2 2" xfId="35431" xr:uid="{00000000-0005-0000-0000-000032770000}"/>
    <cellStyle name="RowTitles-Detail 2 3 4 5 3 2 3" xfId="32867" xr:uid="{00000000-0005-0000-0000-000033770000}"/>
    <cellStyle name="RowTitles-Detail 2 3 4 5 3 3" xfId="17437" xr:uid="{00000000-0005-0000-0000-000034770000}"/>
    <cellStyle name="RowTitles-Detail 2 3 4 5 3 3 2" xfId="30103" xr:uid="{00000000-0005-0000-0000-000035770000}"/>
    <cellStyle name="RowTitles-Detail 2 3 4 5 3 3 2 2" xfId="38880" xr:uid="{00000000-0005-0000-0000-000036770000}"/>
    <cellStyle name="RowTitles-Detail 2 3 4 5 3 4" xfId="9974" xr:uid="{00000000-0005-0000-0000-000037770000}"/>
    <cellStyle name="RowTitles-Detail 2 3 4 5 3 4 2" xfId="5411" xr:uid="{00000000-0005-0000-0000-000038770000}"/>
    <cellStyle name="RowTitles-Detail 2 3 4 5 3 5" xfId="18420" xr:uid="{00000000-0005-0000-0000-000039770000}"/>
    <cellStyle name="RowTitles-Detail 2 3 4 5 4" xfId="11148" xr:uid="{00000000-0005-0000-0000-00003A770000}"/>
    <cellStyle name="RowTitles-Detail 2 3 4 5 4 2" xfId="21579" xr:uid="{00000000-0005-0000-0000-00003B770000}"/>
    <cellStyle name="RowTitles-Detail 2 3 4 5 4 2 2" xfId="33716" xr:uid="{00000000-0005-0000-0000-00003C770000}"/>
    <cellStyle name="RowTitles-Detail 2 3 4 5 4 3" xfId="30882" xr:uid="{00000000-0005-0000-0000-00003D770000}"/>
    <cellStyle name="RowTitles-Detail 2 3 4 5 5" xfId="14855" xr:uid="{00000000-0005-0000-0000-00003E770000}"/>
    <cellStyle name="RowTitles-Detail 2 3 4 5 5 2" xfId="27532" xr:uid="{00000000-0005-0000-0000-00003F770000}"/>
    <cellStyle name="RowTitles-Detail 2 3 4 5 5 2 2" xfId="36351" xr:uid="{00000000-0005-0000-0000-000040770000}"/>
    <cellStyle name="RowTitles-Detail 2 3 4 5 6" xfId="6105" xr:uid="{00000000-0005-0000-0000-000041770000}"/>
    <cellStyle name="RowTitles-Detail 2 3 4 5 6 2" xfId="20145" xr:uid="{00000000-0005-0000-0000-000042770000}"/>
    <cellStyle name="RowTitles-Detail 2 3 4 5 7" xfId="18577" xr:uid="{00000000-0005-0000-0000-000043770000}"/>
    <cellStyle name="RowTitles-Detail 2 3 4 6" xfId="1679" xr:uid="{00000000-0005-0000-0000-000044770000}"/>
    <cellStyle name="RowTitles-Detail 2 3 4 6 2" xfId="3002" xr:uid="{00000000-0005-0000-0000-000045770000}"/>
    <cellStyle name="RowTitles-Detail 2 3 4 6 2 2" xfId="12643" xr:uid="{00000000-0005-0000-0000-000046770000}"/>
    <cellStyle name="RowTitles-Detail 2 3 4 6 2 2 2" xfId="23043" xr:uid="{00000000-0005-0000-0000-000047770000}"/>
    <cellStyle name="RowTitles-Detail 2 3 4 6 2 2 2 2" xfId="34580" xr:uid="{00000000-0005-0000-0000-000048770000}"/>
    <cellStyle name="RowTitles-Detail 2 3 4 6 2 2 3" xfId="31924" xr:uid="{00000000-0005-0000-0000-000049770000}"/>
    <cellStyle name="RowTitles-Detail 2 3 4 6 2 3" xfId="16290" xr:uid="{00000000-0005-0000-0000-00004A770000}"/>
    <cellStyle name="RowTitles-Detail 2 3 4 6 2 3 2" xfId="28956" xr:uid="{00000000-0005-0000-0000-00004B770000}"/>
    <cellStyle name="RowTitles-Detail 2 3 4 6 2 3 2 2" xfId="37743" xr:uid="{00000000-0005-0000-0000-00004C770000}"/>
    <cellStyle name="RowTitles-Detail 2 3 4 6 2 4" xfId="7652" xr:uid="{00000000-0005-0000-0000-00004D770000}"/>
    <cellStyle name="RowTitles-Detail 2 3 4 6 2 4 2" xfId="25521" xr:uid="{00000000-0005-0000-0000-00004E770000}"/>
    <cellStyle name="RowTitles-Detail 2 3 4 6 2 5" xfId="19115" xr:uid="{00000000-0005-0000-0000-00004F770000}"/>
    <cellStyle name="RowTitles-Detail 2 3 4 6 3" xfId="4457" xr:uid="{00000000-0005-0000-0000-000050770000}"/>
    <cellStyle name="RowTitles-Detail 2 3 4 6 3 2" xfId="14079" xr:uid="{00000000-0005-0000-0000-000051770000}"/>
    <cellStyle name="RowTitles-Detail 2 3 4 6 3 2 2" xfId="24411" xr:uid="{00000000-0005-0000-0000-000052770000}"/>
    <cellStyle name="RowTitles-Detail 2 3 4 6 3 2 2 2" xfId="35562" xr:uid="{00000000-0005-0000-0000-000053770000}"/>
    <cellStyle name="RowTitles-Detail 2 3 4 6 3 2 3" xfId="33019" xr:uid="{00000000-0005-0000-0000-000054770000}"/>
    <cellStyle name="RowTitles-Detail 2 3 4 6 3 3" xfId="17624" xr:uid="{00000000-0005-0000-0000-000055770000}"/>
    <cellStyle name="RowTitles-Detail 2 3 4 6 3 3 2" xfId="30290" xr:uid="{00000000-0005-0000-0000-000056770000}"/>
    <cellStyle name="RowTitles-Detail 2 3 4 6 3 3 2 2" xfId="39067" xr:uid="{00000000-0005-0000-0000-000057770000}"/>
    <cellStyle name="RowTitles-Detail 2 3 4 6 3 4" xfId="9975" xr:uid="{00000000-0005-0000-0000-000058770000}"/>
    <cellStyle name="RowTitles-Detail 2 3 4 6 3 4 2" xfId="4909" xr:uid="{00000000-0005-0000-0000-000059770000}"/>
    <cellStyle name="RowTitles-Detail 2 3 4 6 3 5" xfId="26750" xr:uid="{00000000-0005-0000-0000-00005A770000}"/>
    <cellStyle name="RowTitles-Detail 2 3 4 6 4" xfId="11350" xr:uid="{00000000-0005-0000-0000-00005B770000}"/>
    <cellStyle name="RowTitles-Detail 2 3 4 6 4 2" xfId="21775" xr:uid="{00000000-0005-0000-0000-00005C770000}"/>
    <cellStyle name="RowTitles-Detail 2 3 4 6 4 2 2" xfId="33847" xr:uid="{00000000-0005-0000-0000-00005D770000}"/>
    <cellStyle name="RowTitles-Detail 2 3 4 6 4 3" xfId="31034" xr:uid="{00000000-0005-0000-0000-00005E770000}"/>
    <cellStyle name="RowTitles-Detail 2 3 4 6 5" xfId="15057" xr:uid="{00000000-0005-0000-0000-00005F770000}"/>
    <cellStyle name="RowTitles-Detail 2 3 4 6 5 2" xfId="27726" xr:uid="{00000000-0005-0000-0000-000060770000}"/>
    <cellStyle name="RowTitles-Detail 2 3 4 6 5 2 2" xfId="36538" xr:uid="{00000000-0005-0000-0000-000061770000}"/>
    <cellStyle name="RowTitles-Detail 2 3 4 6 6" xfId="6106" xr:uid="{00000000-0005-0000-0000-000062770000}"/>
    <cellStyle name="RowTitles-Detail 2 3 4 6 6 2" xfId="18545" xr:uid="{00000000-0005-0000-0000-000063770000}"/>
    <cellStyle name="RowTitles-Detail 2 3 4 6 7" xfId="19613" xr:uid="{00000000-0005-0000-0000-000064770000}"/>
    <cellStyle name="RowTitles-Detail 2 3 4 7" xfId="2997" xr:uid="{00000000-0005-0000-0000-000065770000}"/>
    <cellStyle name="RowTitles-Detail 2 3 4 7 2" xfId="12638" xr:uid="{00000000-0005-0000-0000-000066770000}"/>
    <cellStyle name="RowTitles-Detail 2 3 4 7 2 2" xfId="23038" xr:uid="{00000000-0005-0000-0000-000067770000}"/>
    <cellStyle name="RowTitles-Detail 2 3 4 7 2 2 2" xfId="34575" xr:uid="{00000000-0005-0000-0000-000068770000}"/>
    <cellStyle name="RowTitles-Detail 2 3 4 7 2 3" xfId="31919" xr:uid="{00000000-0005-0000-0000-000069770000}"/>
    <cellStyle name="RowTitles-Detail 2 3 4 7 3" xfId="16285" xr:uid="{00000000-0005-0000-0000-00006A770000}"/>
    <cellStyle name="RowTitles-Detail 2 3 4 7 3 2" xfId="28951" xr:uid="{00000000-0005-0000-0000-00006B770000}"/>
    <cellStyle name="RowTitles-Detail 2 3 4 7 3 2 2" xfId="37738" xr:uid="{00000000-0005-0000-0000-00006C770000}"/>
    <cellStyle name="RowTitles-Detail 2 3 4 7 4" xfId="6434" xr:uid="{00000000-0005-0000-0000-00006D770000}"/>
    <cellStyle name="RowTitles-Detail 2 3 4 7 4 2" xfId="18238" xr:uid="{00000000-0005-0000-0000-00006E770000}"/>
    <cellStyle name="RowTitles-Detail 2 3 4 7 5" xfId="26008" xr:uid="{00000000-0005-0000-0000-00006F770000}"/>
    <cellStyle name="RowTitles-Detail 2 3 4 8" xfId="8898" xr:uid="{00000000-0005-0000-0000-000070770000}"/>
    <cellStyle name="RowTitles-Detail 2 3 4 8 2" xfId="8701" xr:uid="{00000000-0005-0000-0000-000071770000}"/>
    <cellStyle name="RowTitles-Detail 2 3 4 9" xfId="10741" xr:uid="{00000000-0005-0000-0000-000072770000}"/>
    <cellStyle name="RowTitles-Detail 2 3 4 9 2" xfId="25986" xr:uid="{00000000-0005-0000-0000-000073770000}"/>
    <cellStyle name="RowTitles-Detail 2 3 4 9 2 2" xfId="35724" xr:uid="{00000000-0005-0000-0000-000074770000}"/>
    <cellStyle name="RowTitles-Detail 2 3 4_STUD aligned by INSTIT" xfId="5068" xr:uid="{00000000-0005-0000-0000-000075770000}"/>
    <cellStyle name="RowTitles-Detail 2 3 5" xfId="447" xr:uid="{00000000-0005-0000-0000-000076770000}"/>
    <cellStyle name="RowTitles-Detail 2 3 5 2" xfId="803" xr:uid="{00000000-0005-0000-0000-000077770000}"/>
    <cellStyle name="RowTitles-Detail 2 3 5 2 2" xfId="3004" xr:uid="{00000000-0005-0000-0000-000078770000}"/>
    <cellStyle name="RowTitles-Detail 2 3 5 2 2 2" xfId="12645" xr:uid="{00000000-0005-0000-0000-000079770000}"/>
    <cellStyle name="RowTitles-Detail 2 3 5 2 2 2 2" xfId="23045" xr:uid="{00000000-0005-0000-0000-00007A770000}"/>
    <cellStyle name="RowTitles-Detail 2 3 5 2 2 2 2 2" xfId="34582" xr:uid="{00000000-0005-0000-0000-00007B770000}"/>
    <cellStyle name="RowTitles-Detail 2 3 5 2 2 2 3" xfId="31926" xr:uid="{00000000-0005-0000-0000-00007C770000}"/>
    <cellStyle name="RowTitles-Detail 2 3 5 2 2 3" xfId="16292" xr:uid="{00000000-0005-0000-0000-00007D770000}"/>
    <cellStyle name="RowTitles-Detail 2 3 5 2 2 3 2" xfId="28958" xr:uid="{00000000-0005-0000-0000-00007E770000}"/>
    <cellStyle name="RowTitles-Detail 2 3 5 2 2 3 2 2" xfId="37745" xr:uid="{00000000-0005-0000-0000-00007F770000}"/>
    <cellStyle name="RowTitles-Detail 2 3 5 2 2 4" xfId="6751" xr:uid="{00000000-0005-0000-0000-000080770000}"/>
    <cellStyle name="RowTitles-Detail 2 3 5 2 2 4 2" xfId="26297" xr:uid="{00000000-0005-0000-0000-000081770000}"/>
    <cellStyle name="RowTitles-Detail 2 3 5 2 2 5" xfId="20604" xr:uid="{00000000-0005-0000-0000-000082770000}"/>
    <cellStyle name="RowTitles-Detail 2 3 5 2 3" xfId="3584" xr:uid="{00000000-0005-0000-0000-000083770000}"/>
    <cellStyle name="RowTitles-Detail 2 3 5 2 3 2" xfId="13215" xr:uid="{00000000-0005-0000-0000-000084770000}"/>
    <cellStyle name="RowTitles-Detail 2 3 5 2 3 2 2" xfId="23581" xr:uid="{00000000-0005-0000-0000-000085770000}"/>
    <cellStyle name="RowTitles-Detail 2 3 5 2 3 2 2 2" xfId="35009" xr:uid="{00000000-0005-0000-0000-000086770000}"/>
    <cellStyle name="RowTitles-Detail 2 3 5 2 3 2 3" xfId="32379" xr:uid="{00000000-0005-0000-0000-000087770000}"/>
    <cellStyle name="RowTitles-Detail 2 3 5 2 3 3" xfId="16823" xr:uid="{00000000-0005-0000-0000-000088770000}"/>
    <cellStyle name="RowTitles-Detail 2 3 5 2 3 3 2" xfId="29489" xr:uid="{00000000-0005-0000-0000-000089770000}"/>
    <cellStyle name="RowTitles-Detail 2 3 5 2 3 3 2 2" xfId="38269" xr:uid="{00000000-0005-0000-0000-00008A770000}"/>
    <cellStyle name="RowTitles-Detail 2 3 5 2 3 4" xfId="8257" xr:uid="{00000000-0005-0000-0000-00008B770000}"/>
    <cellStyle name="RowTitles-Detail 2 3 5 2 3 4 2" xfId="25684" xr:uid="{00000000-0005-0000-0000-00008C770000}"/>
    <cellStyle name="RowTitles-Detail 2 3 5 2 3 5" xfId="20607" xr:uid="{00000000-0005-0000-0000-00008D770000}"/>
    <cellStyle name="RowTitles-Detail 2 3 5 2 4" xfId="9048" xr:uid="{00000000-0005-0000-0000-00008E770000}"/>
    <cellStyle name="RowTitles-Detail 2 3 5 2 4 2" xfId="26753" xr:uid="{00000000-0005-0000-0000-00008F770000}"/>
    <cellStyle name="RowTitles-Detail 2 3 5 2 5" xfId="10566" xr:uid="{00000000-0005-0000-0000-000090770000}"/>
    <cellStyle name="RowTitles-Detail 2 3 5 2 5 2" xfId="21053" xr:uid="{00000000-0005-0000-0000-000091770000}"/>
    <cellStyle name="RowTitles-Detail 2 3 5 2 5 2 2" xfId="33399" xr:uid="{00000000-0005-0000-0000-000092770000}"/>
    <cellStyle name="RowTitles-Detail 2 3 5 2 5 3" xfId="30511" xr:uid="{00000000-0005-0000-0000-000093770000}"/>
    <cellStyle name="RowTitles-Detail 2 3 5 2 6" xfId="14222" xr:uid="{00000000-0005-0000-0000-000094770000}"/>
    <cellStyle name="RowTitles-Detail 2 3 5 2 6 2" xfId="26924" xr:uid="{00000000-0005-0000-0000-000095770000}"/>
    <cellStyle name="RowTitles-Detail 2 3 5 2 6 2 2" xfId="35767" xr:uid="{00000000-0005-0000-0000-000096770000}"/>
    <cellStyle name="RowTitles-Detail 2 3 5 2 7" xfId="5279" xr:uid="{00000000-0005-0000-0000-000097770000}"/>
    <cellStyle name="RowTitles-Detail 2 3 5 2 7 2" xfId="25846" xr:uid="{00000000-0005-0000-0000-000098770000}"/>
    <cellStyle name="RowTitles-Detail 2 3 5 2 8" xfId="17884" xr:uid="{00000000-0005-0000-0000-000099770000}"/>
    <cellStyle name="RowTitles-Detail 2 3 5 3" xfId="1082" xr:uid="{00000000-0005-0000-0000-00009A770000}"/>
    <cellStyle name="RowTitles-Detail 2 3 5 3 2" xfId="3005" xr:uid="{00000000-0005-0000-0000-00009B770000}"/>
    <cellStyle name="RowTitles-Detail 2 3 5 3 2 2" xfId="12646" xr:uid="{00000000-0005-0000-0000-00009C770000}"/>
    <cellStyle name="RowTitles-Detail 2 3 5 3 2 2 2" xfId="23046" xr:uid="{00000000-0005-0000-0000-00009D770000}"/>
    <cellStyle name="RowTitles-Detail 2 3 5 3 2 2 2 2" xfId="34583" xr:uid="{00000000-0005-0000-0000-00009E770000}"/>
    <cellStyle name="RowTitles-Detail 2 3 5 3 2 2 3" xfId="31927" xr:uid="{00000000-0005-0000-0000-00009F770000}"/>
    <cellStyle name="RowTitles-Detail 2 3 5 3 2 3" xfId="16293" xr:uid="{00000000-0005-0000-0000-0000A0770000}"/>
    <cellStyle name="RowTitles-Detail 2 3 5 3 2 3 2" xfId="28959" xr:uid="{00000000-0005-0000-0000-0000A1770000}"/>
    <cellStyle name="RowTitles-Detail 2 3 5 3 2 3 2 2" xfId="37746" xr:uid="{00000000-0005-0000-0000-0000A2770000}"/>
    <cellStyle name="RowTitles-Detail 2 3 5 3 2 4" xfId="6925" xr:uid="{00000000-0005-0000-0000-0000A3770000}"/>
    <cellStyle name="RowTitles-Detail 2 3 5 3 2 4 2" xfId="26025" xr:uid="{00000000-0005-0000-0000-0000A4770000}"/>
    <cellStyle name="RowTitles-Detail 2 3 5 3 2 5" xfId="20670" xr:uid="{00000000-0005-0000-0000-0000A5770000}"/>
    <cellStyle name="RowTitles-Detail 2 3 5 3 3" xfId="3860" xr:uid="{00000000-0005-0000-0000-0000A6770000}"/>
    <cellStyle name="RowTitles-Detail 2 3 5 3 3 2" xfId="13486" xr:uid="{00000000-0005-0000-0000-0000A7770000}"/>
    <cellStyle name="RowTitles-Detail 2 3 5 3 3 2 2" xfId="23846" xr:uid="{00000000-0005-0000-0000-0000A8770000}"/>
    <cellStyle name="RowTitles-Detail 2 3 5 3 3 2 2 2" xfId="35174" xr:uid="{00000000-0005-0000-0000-0000A9770000}"/>
    <cellStyle name="RowTitles-Detail 2 3 5 3 3 2 3" xfId="32572" xr:uid="{00000000-0005-0000-0000-0000AA770000}"/>
    <cellStyle name="RowTitles-Detail 2 3 5 3 3 3" xfId="17078" xr:uid="{00000000-0005-0000-0000-0000AB770000}"/>
    <cellStyle name="RowTitles-Detail 2 3 5 3 3 3 2" xfId="29744" xr:uid="{00000000-0005-0000-0000-0000AC770000}"/>
    <cellStyle name="RowTitles-Detail 2 3 5 3 3 3 2 2" xfId="38522" xr:uid="{00000000-0005-0000-0000-0000AD770000}"/>
    <cellStyle name="RowTitles-Detail 2 3 5 3 3 4" xfId="8433" xr:uid="{00000000-0005-0000-0000-0000AE770000}"/>
    <cellStyle name="RowTitles-Detail 2 3 5 3 3 4 2" xfId="26248" xr:uid="{00000000-0005-0000-0000-0000AF770000}"/>
    <cellStyle name="RowTitles-Detail 2 3 5 3 3 5" xfId="26181" xr:uid="{00000000-0005-0000-0000-0000B0770000}"/>
    <cellStyle name="RowTitles-Detail 2 3 5 3 4" xfId="9227" xr:uid="{00000000-0005-0000-0000-0000B1770000}"/>
    <cellStyle name="RowTitles-Detail 2 3 5 3 4 2" xfId="18889" xr:uid="{00000000-0005-0000-0000-0000B2770000}"/>
    <cellStyle name="RowTitles-Detail 2 3 5 3 5" xfId="14482" xr:uid="{00000000-0005-0000-0000-0000B3770000}"/>
    <cellStyle name="RowTitles-Detail 2 3 5 3 5 2" xfId="27174" xr:uid="{00000000-0005-0000-0000-0000B4770000}"/>
    <cellStyle name="RowTitles-Detail 2 3 5 3 5 2 2" xfId="36010" xr:uid="{00000000-0005-0000-0000-0000B5770000}"/>
    <cellStyle name="RowTitles-Detail 2 3 5 4" xfId="1315" xr:uid="{00000000-0005-0000-0000-0000B6770000}"/>
    <cellStyle name="RowTitles-Detail 2 3 5 4 2" xfId="3006" xr:uid="{00000000-0005-0000-0000-0000B7770000}"/>
    <cellStyle name="RowTitles-Detail 2 3 5 4 2 2" xfId="12647" xr:uid="{00000000-0005-0000-0000-0000B8770000}"/>
    <cellStyle name="RowTitles-Detail 2 3 5 4 2 2 2" xfId="23047" xr:uid="{00000000-0005-0000-0000-0000B9770000}"/>
    <cellStyle name="RowTitles-Detail 2 3 5 4 2 2 2 2" xfId="34584" xr:uid="{00000000-0005-0000-0000-0000BA770000}"/>
    <cellStyle name="RowTitles-Detail 2 3 5 4 2 2 3" xfId="31928" xr:uid="{00000000-0005-0000-0000-0000BB770000}"/>
    <cellStyle name="RowTitles-Detail 2 3 5 4 2 3" xfId="16294" xr:uid="{00000000-0005-0000-0000-0000BC770000}"/>
    <cellStyle name="RowTitles-Detail 2 3 5 4 2 3 2" xfId="28960" xr:uid="{00000000-0005-0000-0000-0000BD770000}"/>
    <cellStyle name="RowTitles-Detail 2 3 5 4 2 3 2 2" xfId="37747" xr:uid="{00000000-0005-0000-0000-0000BE770000}"/>
    <cellStyle name="RowTitles-Detail 2 3 5 4 2 4" xfId="7653" xr:uid="{00000000-0005-0000-0000-0000BF770000}"/>
    <cellStyle name="RowTitles-Detail 2 3 5 4 2 4 2" xfId="19950" xr:uid="{00000000-0005-0000-0000-0000C0770000}"/>
    <cellStyle name="RowTitles-Detail 2 3 5 4 2 5" xfId="25294" xr:uid="{00000000-0005-0000-0000-0000C1770000}"/>
    <cellStyle name="RowTitles-Detail 2 3 5 4 3" xfId="4093" xr:uid="{00000000-0005-0000-0000-0000C2770000}"/>
    <cellStyle name="RowTitles-Detail 2 3 5 4 3 2" xfId="13715" xr:uid="{00000000-0005-0000-0000-0000C3770000}"/>
    <cellStyle name="RowTitles-Detail 2 3 5 4 3 2 2" xfId="24066" xr:uid="{00000000-0005-0000-0000-0000C4770000}"/>
    <cellStyle name="RowTitles-Detail 2 3 5 4 3 2 2 2" xfId="35323" xr:uid="{00000000-0005-0000-0000-0000C5770000}"/>
    <cellStyle name="RowTitles-Detail 2 3 5 4 3 2 3" xfId="32744" xr:uid="{00000000-0005-0000-0000-0000C6770000}"/>
    <cellStyle name="RowTitles-Detail 2 3 5 4 3 3" xfId="17291" xr:uid="{00000000-0005-0000-0000-0000C7770000}"/>
    <cellStyle name="RowTitles-Detail 2 3 5 4 3 3 2" xfId="29957" xr:uid="{00000000-0005-0000-0000-0000C8770000}"/>
    <cellStyle name="RowTitles-Detail 2 3 5 4 3 3 2 2" xfId="38734" xr:uid="{00000000-0005-0000-0000-0000C9770000}"/>
    <cellStyle name="RowTitles-Detail 2 3 5 4 3 4" xfId="9976" xr:uid="{00000000-0005-0000-0000-0000CA770000}"/>
    <cellStyle name="RowTitles-Detail 2 3 5 4 3 4 2" xfId="26920" xr:uid="{00000000-0005-0000-0000-0000CB770000}"/>
    <cellStyle name="RowTitles-Detail 2 3 5 4 3 5" xfId="25962" xr:uid="{00000000-0005-0000-0000-0000CC770000}"/>
    <cellStyle name="RowTitles-Detail 2 3 5 4 4" xfId="10986" xr:uid="{00000000-0005-0000-0000-0000CD770000}"/>
    <cellStyle name="RowTitles-Detail 2 3 5 4 4 2" xfId="21424" xr:uid="{00000000-0005-0000-0000-0000CE770000}"/>
    <cellStyle name="RowTitles-Detail 2 3 5 4 4 2 2" xfId="33608" xr:uid="{00000000-0005-0000-0000-0000CF770000}"/>
    <cellStyle name="RowTitles-Detail 2 3 5 4 4 3" xfId="30759" xr:uid="{00000000-0005-0000-0000-0000D0770000}"/>
    <cellStyle name="RowTitles-Detail 2 3 5 4 5" xfId="14693" xr:uid="{00000000-0005-0000-0000-0000D1770000}"/>
    <cellStyle name="RowTitles-Detail 2 3 5 4 5 2" xfId="27377" xr:uid="{00000000-0005-0000-0000-0000D2770000}"/>
    <cellStyle name="RowTitles-Detail 2 3 5 4 5 2 2" xfId="36205" xr:uid="{00000000-0005-0000-0000-0000D3770000}"/>
    <cellStyle name="RowTitles-Detail 2 3 5 4 6" xfId="6107" xr:uid="{00000000-0005-0000-0000-0000D4770000}"/>
    <cellStyle name="RowTitles-Detail 2 3 5 4 6 2" xfId="6575" xr:uid="{00000000-0005-0000-0000-0000D5770000}"/>
    <cellStyle name="RowTitles-Detail 2 3 5 4 7" xfId="25571" xr:uid="{00000000-0005-0000-0000-0000D6770000}"/>
    <cellStyle name="RowTitles-Detail 2 3 5 5" xfId="1531" xr:uid="{00000000-0005-0000-0000-0000D7770000}"/>
    <cellStyle name="RowTitles-Detail 2 3 5 5 2" xfId="3007" xr:uid="{00000000-0005-0000-0000-0000D8770000}"/>
    <cellStyle name="RowTitles-Detail 2 3 5 5 2 2" xfId="12648" xr:uid="{00000000-0005-0000-0000-0000D9770000}"/>
    <cellStyle name="RowTitles-Detail 2 3 5 5 2 2 2" xfId="23048" xr:uid="{00000000-0005-0000-0000-0000DA770000}"/>
    <cellStyle name="RowTitles-Detail 2 3 5 5 2 2 2 2" xfId="34585" xr:uid="{00000000-0005-0000-0000-0000DB770000}"/>
    <cellStyle name="RowTitles-Detail 2 3 5 5 2 2 3" xfId="31929" xr:uid="{00000000-0005-0000-0000-0000DC770000}"/>
    <cellStyle name="RowTitles-Detail 2 3 5 5 2 3" xfId="16295" xr:uid="{00000000-0005-0000-0000-0000DD770000}"/>
    <cellStyle name="RowTitles-Detail 2 3 5 5 2 3 2" xfId="28961" xr:uid="{00000000-0005-0000-0000-0000DE770000}"/>
    <cellStyle name="RowTitles-Detail 2 3 5 5 2 3 2 2" xfId="37748" xr:uid="{00000000-0005-0000-0000-0000DF770000}"/>
    <cellStyle name="RowTitles-Detail 2 3 5 5 2 4" xfId="7654" xr:uid="{00000000-0005-0000-0000-0000E0770000}"/>
    <cellStyle name="RowTitles-Detail 2 3 5 5 2 4 2" xfId="25058" xr:uid="{00000000-0005-0000-0000-0000E1770000}"/>
    <cellStyle name="RowTitles-Detail 2 3 5 5 2 5" xfId="19130" xr:uid="{00000000-0005-0000-0000-0000E2770000}"/>
    <cellStyle name="RowTitles-Detail 2 3 5 5 3" xfId="4309" xr:uid="{00000000-0005-0000-0000-0000E3770000}"/>
    <cellStyle name="RowTitles-Detail 2 3 5 5 3 2" xfId="13931" xr:uid="{00000000-0005-0000-0000-0000E4770000}"/>
    <cellStyle name="RowTitles-Detail 2 3 5 5 3 2 2" xfId="24271" xr:uid="{00000000-0005-0000-0000-0000E5770000}"/>
    <cellStyle name="RowTitles-Detail 2 3 5 5 3 2 2 2" xfId="35463" xr:uid="{00000000-0005-0000-0000-0000E6770000}"/>
    <cellStyle name="RowTitles-Detail 2 3 5 5 3 2 3" xfId="32905" xr:uid="{00000000-0005-0000-0000-0000E7770000}"/>
    <cellStyle name="RowTitles-Detail 2 3 5 5 3 3" xfId="17489" xr:uid="{00000000-0005-0000-0000-0000E8770000}"/>
    <cellStyle name="RowTitles-Detail 2 3 5 5 3 3 2" xfId="30155" xr:uid="{00000000-0005-0000-0000-0000E9770000}"/>
    <cellStyle name="RowTitles-Detail 2 3 5 5 3 3 2 2" xfId="38932" xr:uid="{00000000-0005-0000-0000-0000EA770000}"/>
    <cellStyle name="RowTitles-Detail 2 3 5 5 3 4" xfId="9977" xr:uid="{00000000-0005-0000-0000-0000EB770000}"/>
    <cellStyle name="RowTitles-Detail 2 3 5 5 3 4 2" xfId="18668" xr:uid="{00000000-0005-0000-0000-0000EC770000}"/>
    <cellStyle name="RowTitles-Detail 2 3 5 5 3 5" xfId="22229" xr:uid="{00000000-0005-0000-0000-0000ED770000}"/>
    <cellStyle name="RowTitles-Detail 2 3 5 5 4" xfId="11202" xr:uid="{00000000-0005-0000-0000-0000EE770000}"/>
    <cellStyle name="RowTitles-Detail 2 3 5 5 4 2" xfId="21632" xr:uid="{00000000-0005-0000-0000-0000EF770000}"/>
    <cellStyle name="RowTitles-Detail 2 3 5 5 4 2 2" xfId="33748" xr:uid="{00000000-0005-0000-0000-0000F0770000}"/>
    <cellStyle name="RowTitles-Detail 2 3 5 5 4 3" xfId="30920" xr:uid="{00000000-0005-0000-0000-0000F1770000}"/>
    <cellStyle name="RowTitles-Detail 2 3 5 5 5" xfId="14909" xr:uid="{00000000-0005-0000-0000-0000F2770000}"/>
    <cellStyle name="RowTitles-Detail 2 3 5 5 5 2" xfId="27584" xr:uid="{00000000-0005-0000-0000-0000F3770000}"/>
    <cellStyle name="RowTitles-Detail 2 3 5 5 5 2 2" xfId="36403" xr:uid="{00000000-0005-0000-0000-0000F4770000}"/>
    <cellStyle name="RowTitles-Detail 2 3 5 5 6" xfId="6108" xr:uid="{00000000-0005-0000-0000-0000F5770000}"/>
    <cellStyle name="RowTitles-Detail 2 3 5 5 6 2" xfId="20925" xr:uid="{00000000-0005-0000-0000-0000F6770000}"/>
    <cellStyle name="RowTitles-Detail 2 3 5 5 7" xfId="26637" xr:uid="{00000000-0005-0000-0000-0000F7770000}"/>
    <cellStyle name="RowTitles-Detail 2 3 5 6" xfId="1733" xr:uid="{00000000-0005-0000-0000-0000F8770000}"/>
    <cellStyle name="RowTitles-Detail 2 3 5 6 2" xfId="3008" xr:uid="{00000000-0005-0000-0000-0000F9770000}"/>
    <cellStyle name="RowTitles-Detail 2 3 5 6 2 2" xfId="12649" xr:uid="{00000000-0005-0000-0000-0000FA770000}"/>
    <cellStyle name="RowTitles-Detail 2 3 5 6 2 2 2" xfId="23049" xr:uid="{00000000-0005-0000-0000-0000FB770000}"/>
    <cellStyle name="RowTitles-Detail 2 3 5 6 2 2 2 2" xfId="34586" xr:uid="{00000000-0005-0000-0000-0000FC770000}"/>
    <cellStyle name="RowTitles-Detail 2 3 5 6 2 2 3" xfId="31930" xr:uid="{00000000-0005-0000-0000-0000FD770000}"/>
    <cellStyle name="RowTitles-Detail 2 3 5 6 2 3" xfId="16296" xr:uid="{00000000-0005-0000-0000-0000FE770000}"/>
    <cellStyle name="RowTitles-Detail 2 3 5 6 2 3 2" xfId="28962" xr:uid="{00000000-0005-0000-0000-0000FF770000}"/>
    <cellStyle name="RowTitles-Detail 2 3 5 6 2 3 2 2" xfId="37749" xr:uid="{00000000-0005-0000-0000-000000780000}"/>
    <cellStyle name="RowTitles-Detail 2 3 5 6 2 4" xfId="7655" xr:uid="{00000000-0005-0000-0000-000001780000}"/>
    <cellStyle name="RowTitles-Detail 2 3 5 6 2 4 2" xfId="26158" xr:uid="{00000000-0005-0000-0000-000002780000}"/>
    <cellStyle name="RowTitles-Detail 2 3 5 6 2 5" xfId="19903" xr:uid="{00000000-0005-0000-0000-000003780000}"/>
    <cellStyle name="RowTitles-Detail 2 3 5 6 3" xfId="4511" xr:uid="{00000000-0005-0000-0000-000004780000}"/>
    <cellStyle name="RowTitles-Detail 2 3 5 6 3 2" xfId="14133" xr:uid="{00000000-0005-0000-0000-000005780000}"/>
    <cellStyle name="RowTitles-Detail 2 3 5 6 3 2 2" xfId="24464" xr:uid="{00000000-0005-0000-0000-000006780000}"/>
    <cellStyle name="RowTitles-Detail 2 3 5 6 3 2 2 2" xfId="35594" xr:uid="{00000000-0005-0000-0000-000007780000}"/>
    <cellStyle name="RowTitles-Detail 2 3 5 6 3 2 3" xfId="33057" xr:uid="{00000000-0005-0000-0000-000008780000}"/>
    <cellStyle name="RowTitles-Detail 2 3 5 6 3 3" xfId="17676" xr:uid="{00000000-0005-0000-0000-000009780000}"/>
    <cellStyle name="RowTitles-Detail 2 3 5 6 3 3 2" xfId="30342" xr:uid="{00000000-0005-0000-0000-00000A780000}"/>
    <cellStyle name="RowTitles-Detail 2 3 5 6 3 3 2 2" xfId="39119" xr:uid="{00000000-0005-0000-0000-00000B780000}"/>
    <cellStyle name="RowTitles-Detail 2 3 5 6 3 4" xfId="9978" xr:uid="{00000000-0005-0000-0000-00000C780000}"/>
    <cellStyle name="RowTitles-Detail 2 3 5 6 3 4 2" xfId="18101" xr:uid="{00000000-0005-0000-0000-00000D780000}"/>
    <cellStyle name="RowTitles-Detail 2 3 5 6 3 5" xfId="26265" xr:uid="{00000000-0005-0000-0000-00000E780000}"/>
    <cellStyle name="RowTitles-Detail 2 3 5 6 4" xfId="11404" xr:uid="{00000000-0005-0000-0000-00000F780000}"/>
    <cellStyle name="RowTitles-Detail 2 3 5 6 4 2" xfId="21828" xr:uid="{00000000-0005-0000-0000-000010780000}"/>
    <cellStyle name="RowTitles-Detail 2 3 5 6 4 2 2" xfId="33879" xr:uid="{00000000-0005-0000-0000-000011780000}"/>
    <cellStyle name="RowTitles-Detail 2 3 5 6 4 3" xfId="31072" xr:uid="{00000000-0005-0000-0000-000012780000}"/>
    <cellStyle name="RowTitles-Detail 2 3 5 6 5" xfId="15111" xr:uid="{00000000-0005-0000-0000-000013780000}"/>
    <cellStyle name="RowTitles-Detail 2 3 5 6 5 2" xfId="27779" xr:uid="{00000000-0005-0000-0000-000014780000}"/>
    <cellStyle name="RowTitles-Detail 2 3 5 6 5 2 2" xfId="36590" xr:uid="{00000000-0005-0000-0000-000015780000}"/>
    <cellStyle name="RowTitles-Detail 2 3 5 6 6" xfId="6109" xr:uid="{00000000-0005-0000-0000-000016780000}"/>
    <cellStyle name="RowTitles-Detail 2 3 5 6 6 2" xfId="20115" xr:uid="{00000000-0005-0000-0000-000017780000}"/>
    <cellStyle name="RowTitles-Detail 2 3 5 6 7" xfId="18805" xr:uid="{00000000-0005-0000-0000-000018780000}"/>
    <cellStyle name="RowTitles-Detail 2 3 5 7" xfId="3003" xr:uid="{00000000-0005-0000-0000-000019780000}"/>
    <cellStyle name="RowTitles-Detail 2 3 5 7 2" xfId="12644" xr:uid="{00000000-0005-0000-0000-00001A780000}"/>
    <cellStyle name="RowTitles-Detail 2 3 5 7 2 2" xfId="23044" xr:uid="{00000000-0005-0000-0000-00001B780000}"/>
    <cellStyle name="RowTitles-Detail 2 3 5 7 2 2 2" xfId="34581" xr:uid="{00000000-0005-0000-0000-00001C780000}"/>
    <cellStyle name="RowTitles-Detail 2 3 5 7 2 3" xfId="31925" xr:uid="{00000000-0005-0000-0000-00001D780000}"/>
    <cellStyle name="RowTitles-Detail 2 3 5 7 3" xfId="16291" xr:uid="{00000000-0005-0000-0000-00001E780000}"/>
    <cellStyle name="RowTitles-Detail 2 3 5 7 3 2" xfId="28957" xr:uid="{00000000-0005-0000-0000-00001F780000}"/>
    <cellStyle name="RowTitles-Detail 2 3 5 7 3 2 2" xfId="37744" xr:uid="{00000000-0005-0000-0000-000020780000}"/>
    <cellStyle name="RowTitles-Detail 2 3 5 7 4" xfId="6487" xr:uid="{00000000-0005-0000-0000-000021780000}"/>
    <cellStyle name="RowTitles-Detail 2 3 5 7 4 2" xfId="26553" xr:uid="{00000000-0005-0000-0000-000022780000}"/>
    <cellStyle name="RowTitles-Detail 2 3 5 7 5" xfId="22219" xr:uid="{00000000-0005-0000-0000-000023780000}"/>
    <cellStyle name="RowTitles-Detail 2 3 5 8" xfId="3324" xr:uid="{00000000-0005-0000-0000-000024780000}"/>
    <cellStyle name="RowTitles-Detail 2 3 5 8 2" xfId="12965" xr:uid="{00000000-0005-0000-0000-000025780000}"/>
    <cellStyle name="RowTitles-Detail 2 3 5 8 2 2" xfId="23335" xr:uid="{00000000-0005-0000-0000-000026780000}"/>
    <cellStyle name="RowTitles-Detail 2 3 5 8 2 2 2" xfId="34862" xr:uid="{00000000-0005-0000-0000-000027780000}"/>
    <cellStyle name="RowTitles-Detail 2 3 5 8 2 3" xfId="32209" xr:uid="{00000000-0005-0000-0000-000028780000}"/>
    <cellStyle name="RowTitles-Detail 2 3 5 8 3" xfId="16578" xr:uid="{00000000-0005-0000-0000-000029780000}"/>
    <cellStyle name="RowTitles-Detail 2 3 5 8 3 2" xfId="29244" xr:uid="{00000000-0005-0000-0000-00002A780000}"/>
    <cellStyle name="RowTitles-Detail 2 3 5 8 3 2 2" xfId="38031" xr:uid="{00000000-0005-0000-0000-00002B780000}"/>
    <cellStyle name="RowTitles-Detail 2 3 5 8 4" xfId="8866" xr:uid="{00000000-0005-0000-0000-00002C780000}"/>
    <cellStyle name="RowTitles-Detail 2 3 5 8 4 2" xfId="20734" xr:uid="{00000000-0005-0000-0000-00002D780000}"/>
    <cellStyle name="RowTitles-Detail 2 3 5 8 5" xfId="20307" xr:uid="{00000000-0005-0000-0000-00002E780000}"/>
    <cellStyle name="RowTitles-Detail 2 3 5 9" xfId="10310" xr:uid="{00000000-0005-0000-0000-00002F780000}"/>
    <cellStyle name="RowTitles-Detail 2 3 5 9 2" xfId="19395" xr:uid="{00000000-0005-0000-0000-000030780000}"/>
    <cellStyle name="RowTitles-Detail 2 3 5 9 2 2" xfId="33238" xr:uid="{00000000-0005-0000-0000-000031780000}"/>
    <cellStyle name="RowTitles-Detail 2 3 5_STUD aligned by INSTIT" xfId="5069" xr:uid="{00000000-0005-0000-0000-000032780000}"/>
    <cellStyle name="RowTitles-Detail 2 3 6" xfId="376" xr:uid="{00000000-0005-0000-0000-000033780000}"/>
    <cellStyle name="RowTitles-Detail 2 3 6 2" xfId="732" xr:uid="{00000000-0005-0000-0000-000034780000}"/>
    <cellStyle name="RowTitles-Detail 2 3 6 2 2" xfId="3010" xr:uid="{00000000-0005-0000-0000-000035780000}"/>
    <cellStyle name="RowTitles-Detail 2 3 6 2 2 2" xfId="12651" xr:uid="{00000000-0005-0000-0000-000036780000}"/>
    <cellStyle name="RowTitles-Detail 2 3 6 2 2 2 2" xfId="23051" xr:uid="{00000000-0005-0000-0000-000037780000}"/>
    <cellStyle name="RowTitles-Detail 2 3 6 2 2 2 2 2" xfId="34588" xr:uid="{00000000-0005-0000-0000-000038780000}"/>
    <cellStyle name="RowTitles-Detail 2 3 6 2 2 2 3" xfId="31932" xr:uid="{00000000-0005-0000-0000-000039780000}"/>
    <cellStyle name="RowTitles-Detail 2 3 6 2 2 3" xfId="16298" xr:uid="{00000000-0005-0000-0000-00003A780000}"/>
    <cellStyle name="RowTitles-Detail 2 3 6 2 2 3 2" xfId="28964" xr:uid="{00000000-0005-0000-0000-00003B780000}"/>
    <cellStyle name="RowTitles-Detail 2 3 6 2 2 3 2 2" xfId="37751" xr:uid="{00000000-0005-0000-0000-00003C780000}"/>
    <cellStyle name="RowTitles-Detail 2 3 6 2 2 4" xfId="6704" xr:uid="{00000000-0005-0000-0000-00003D780000}"/>
    <cellStyle name="RowTitles-Detail 2 3 6 2 2 4 2" xfId="21274" xr:uid="{00000000-0005-0000-0000-00003E780000}"/>
    <cellStyle name="RowTitles-Detail 2 3 6 2 2 5" xfId="18430" xr:uid="{00000000-0005-0000-0000-00003F780000}"/>
    <cellStyle name="RowTitles-Detail 2 3 6 2 3" xfId="3513" xr:uid="{00000000-0005-0000-0000-000040780000}"/>
    <cellStyle name="RowTitles-Detail 2 3 6 2 3 2" xfId="13145" xr:uid="{00000000-0005-0000-0000-000041780000}"/>
    <cellStyle name="RowTitles-Detail 2 3 6 2 3 2 2" xfId="23514" xr:uid="{00000000-0005-0000-0000-000042780000}"/>
    <cellStyle name="RowTitles-Detail 2 3 6 2 3 2 2 2" xfId="34967" xr:uid="{00000000-0005-0000-0000-000043780000}"/>
    <cellStyle name="RowTitles-Detail 2 3 6 2 3 2 3" xfId="32329" xr:uid="{00000000-0005-0000-0000-000044780000}"/>
    <cellStyle name="RowTitles-Detail 2 3 6 2 3 3" xfId="16756" xr:uid="{00000000-0005-0000-0000-000045780000}"/>
    <cellStyle name="RowTitles-Detail 2 3 6 2 3 3 2" xfId="29422" xr:uid="{00000000-0005-0000-0000-000046780000}"/>
    <cellStyle name="RowTitles-Detail 2 3 6 2 3 3 2 2" xfId="38203" xr:uid="{00000000-0005-0000-0000-000047780000}"/>
    <cellStyle name="RowTitles-Detail 2 3 6 2 3 4" xfId="8210" xr:uid="{00000000-0005-0000-0000-000048780000}"/>
    <cellStyle name="RowTitles-Detail 2 3 6 2 3 4 2" xfId="17809" xr:uid="{00000000-0005-0000-0000-000049780000}"/>
    <cellStyle name="RowTitles-Detail 2 3 6 2 3 5" xfId="26678" xr:uid="{00000000-0005-0000-0000-00004A780000}"/>
    <cellStyle name="RowTitles-Detail 2 3 6 2 4" xfId="7858" xr:uid="{00000000-0005-0000-0000-00004B780000}"/>
    <cellStyle name="RowTitles-Detail 2 3 6 2 4 2" xfId="24552" xr:uid="{00000000-0005-0000-0000-00004C780000}"/>
    <cellStyle name="RowTitles-Detail 2 3 6 2 5" xfId="10515" xr:uid="{00000000-0005-0000-0000-00004D780000}"/>
    <cellStyle name="RowTitles-Detail 2 3 6 2 5 2" xfId="21012" xr:uid="{00000000-0005-0000-0000-00004E780000}"/>
    <cellStyle name="RowTitles-Detail 2 3 6 2 5 2 2" xfId="33390" xr:uid="{00000000-0005-0000-0000-00004F780000}"/>
    <cellStyle name="RowTitles-Detail 2 3 6 2 5 3" xfId="30501" xr:uid="{00000000-0005-0000-0000-000050780000}"/>
    <cellStyle name="RowTitles-Detail 2 3 6 2 6" xfId="10479" xr:uid="{00000000-0005-0000-0000-000051780000}"/>
    <cellStyle name="RowTitles-Detail 2 3 6 2 6 2" xfId="26397" xr:uid="{00000000-0005-0000-0000-000052780000}"/>
    <cellStyle name="RowTitles-Detail 2 3 6 2 6 2 2" xfId="35752" xr:uid="{00000000-0005-0000-0000-000053780000}"/>
    <cellStyle name="RowTitles-Detail 2 3 6 3" xfId="1011" xr:uid="{00000000-0005-0000-0000-000054780000}"/>
    <cellStyle name="RowTitles-Detail 2 3 6 3 2" xfId="3011" xr:uid="{00000000-0005-0000-0000-000055780000}"/>
    <cellStyle name="RowTitles-Detail 2 3 6 3 2 2" xfId="12652" xr:uid="{00000000-0005-0000-0000-000056780000}"/>
    <cellStyle name="RowTitles-Detail 2 3 6 3 2 2 2" xfId="23052" xr:uid="{00000000-0005-0000-0000-000057780000}"/>
    <cellStyle name="RowTitles-Detail 2 3 6 3 2 2 2 2" xfId="34589" xr:uid="{00000000-0005-0000-0000-000058780000}"/>
    <cellStyle name="RowTitles-Detail 2 3 6 3 2 2 3" xfId="31933" xr:uid="{00000000-0005-0000-0000-000059780000}"/>
    <cellStyle name="RowTitles-Detail 2 3 6 3 2 3" xfId="16299" xr:uid="{00000000-0005-0000-0000-00005A780000}"/>
    <cellStyle name="RowTitles-Detail 2 3 6 3 2 3 2" xfId="28965" xr:uid="{00000000-0005-0000-0000-00005B780000}"/>
    <cellStyle name="RowTitles-Detail 2 3 6 3 2 3 2 2" xfId="37752" xr:uid="{00000000-0005-0000-0000-00005C780000}"/>
    <cellStyle name="RowTitles-Detail 2 3 6 3 2 4" xfId="6858" xr:uid="{00000000-0005-0000-0000-00005D780000}"/>
    <cellStyle name="RowTitles-Detail 2 3 6 3 2 4 2" xfId="24764" xr:uid="{00000000-0005-0000-0000-00005E780000}"/>
    <cellStyle name="RowTitles-Detail 2 3 6 3 2 5" xfId="26171" xr:uid="{00000000-0005-0000-0000-00005F780000}"/>
    <cellStyle name="RowTitles-Detail 2 3 6 3 3" xfId="3789" xr:uid="{00000000-0005-0000-0000-000060780000}"/>
    <cellStyle name="RowTitles-Detail 2 3 6 3 3 2" xfId="13416" xr:uid="{00000000-0005-0000-0000-000061780000}"/>
    <cellStyle name="RowTitles-Detail 2 3 6 3 3 2 2" xfId="23779" xr:uid="{00000000-0005-0000-0000-000062780000}"/>
    <cellStyle name="RowTitles-Detail 2 3 6 3 3 2 2 2" xfId="35132" xr:uid="{00000000-0005-0000-0000-000063780000}"/>
    <cellStyle name="RowTitles-Detail 2 3 6 3 3 2 3" xfId="32522" xr:uid="{00000000-0005-0000-0000-000064780000}"/>
    <cellStyle name="RowTitles-Detail 2 3 6 3 3 3" xfId="17011" xr:uid="{00000000-0005-0000-0000-000065780000}"/>
    <cellStyle name="RowTitles-Detail 2 3 6 3 3 3 2" xfId="29677" xr:uid="{00000000-0005-0000-0000-000066780000}"/>
    <cellStyle name="RowTitles-Detail 2 3 6 3 3 3 2 2" xfId="38456" xr:uid="{00000000-0005-0000-0000-000067780000}"/>
    <cellStyle name="RowTitles-Detail 2 3 6 3 3 4" xfId="8364" xr:uid="{00000000-0005-0000-0000-000068780000}"/>
    <cellStyle name="RowTitles-Detail 2 3 6 3 3 4 2" xfId="17870" xr:uid="{00000000-0005-0000-0000-000069780000}"/>
    <cellStyle name="RowTitles-Detail 2 3 6 3 3 5" xfId="18384" xr:uid="{00000000-0005-0000-0000-00006A780000}"/>
    <cellStyle name="RowTitles-Detail 2 3 6 3 4" xfId="9157" xr:uid="{00000000-0005-0000-0000-00006B780000}"/>
    <cellStyle name="RowTitles-Detail 2 3 6 3 4 2" xfId="24793" xr:uid="{00000000-0005-0000-0000-00006C780000}"/>
    <cellStyle name="RowTitles-Detail 2 3 6 3 5" xfId="14415" xr:uid="{00000000-0005-0000-0000-00006D780000}"/>
    <cellStyle name="RowTitles-Detail 2 3 6 3 5 2" xfId="27109" xr:uid="{00000000-0005-0000-0000-00006E780000}"/>
    <cellStyle name="RowTitles-Detail 2 3 6 3 5 2 2" xfId="35947" xr:uid="{00000000-0005-0000-0000-00006F780000}"/>
    <cellStyle name="RowTitles-Detail 2 3 6 3 6" xfId="5365" xr:uid="{00000000-0005-0000-0000-000070780000}"/>
    <cellStyle name="RowTitles-Detail 2 3 6 3 6 2" xfId="25677" xr:uid="{00000000-0005-0000-0000-000071780000}"/>
    <cellStyle name="RowTitles-Detail 2 3 6 3 7" xfId="20598" xr:uid="{00000000-0005-0000-0000-000072780000}"/>
    <cellStyle name="RowTitles-Detail 2 3 6 4" xfId="1244" xr:uid="{00000000-0005-0000-0000-000073780000}"/>
    <cellStyle name="RowTitles-Detail 2 3 6 4 2" xfId="3012" xr:uid="{00000000-0005-0000-0000-000074780000}"/>
    <cellStyle name="RowTitles-Detail 2 3 6 4 2 2" xfId="12653" xr:uid="{00000000-0005-0000-0000-000075780000}"/>
    <cellStyle name="RowTitles-Detail 2 3 6 4 2 2 2" xfId="23053" xr:uid="{00000000-0005-0000-0000-000076780000}"/>
    <cellStyle name="RowTitles-Detail 2 3 6 4 2 2 2 2" xfId="34590" xr:uid="{00000000-0005-0000-0000-000077780000}"/>
    <cellStyle name="RowTitles-Detail 2 3 6 4 2 2 3" xfId="31934" xr:uid="{00000000-0005-0000-0000-000078780000}"/>
    <cellStyle name="RowTitles-Detail 2 3 6 4 2 3" xfId="16300" xr:uid="{00000000-0005-0000-0000-000079780000}"/>
    <cellStyle name="RowTitles-Detail 2 3 6 4 2 3 2" xfId="28966" xr:uid="{00000000-0005-0000-0000-00007A780000}"/>
    <cellStyle name="RowTitles-Detail 2 3 6 4 2 3 2 2" xfId="37753" xr:uid="{00000000-0005-0000-0000-00007B780000}"/>
    <cellStyle name="RowTitles-Detail 2 3 6 4 2 4" xfId="7084" xr:uid="{00000000-0005-0000-0000-00007C780000}"/>
    <cellStyle name="RowTitles-Detail 2 3 6 4 2 4 2" xfId="18807" xr:uid="{00000000-0005-0000-0000-00007D780000}"/>
    <cellStyle name="RowTitles-Detail 2 3 6 4 2 5" xfId="20844" xr:uid="{00000000-0005-0000-0000-00007E780000}"/>
    <cellStyle name="RowTitles-Detail 2 3 6 4 3" xfId="4022" xr:uid="{00000000-0005-0000-0000-00007F780000}"/>
    <cellStyle name="RowTitles-Detail 2 3 6 4 3 2" xfId="13644" xr:uid="{00000000-0005-0000-0000-000080780000}"/>
    <cellStyle name="RowTitles-Detail 2 3 6 4 3 2 2" xfId="23997" xr:uid="{00000000-0005-0000-0000-000081780000}"/>
    <cellStyle name="RowTitles-Detail 2 3 6 4 3 2 2 2" xfId="35280" xr:uid="{00000000-0005-0000-0000-000082780000}"/>
    <cellStyle name="RowTitles-Detail 2 3 6 4 3 2 3" xfId="32693" xr:uid="{00000000-0005-0000-0000-000083780000}"/>
    <cellStyle name="RowTitles-Detail 2 3 6 4 3 3" xfId="17224" xr:uid="{00000000-0005-0000-0000-000084780000}"/>
    <cellStyle name="RowTitles-Detail 2 3 6 4 3 3 2" xfId="29890" xr:uid="{00000000-0005-0000-0000-000085780000}"/>
    <cellStyle name="RowTitles-Detail 2 3 6 4 3 3 2 2" xfId="38667" xr:uid="{00000000-0005-0000-0000-000086780000}"/>
    <cellStyle name="RowTitles-Detail 2 3 6 4 3 4" xfId="8592" xr:uid="{00000000-0005-0000-0000-000087780000}"/>
    <cellStyle name="RowTitles-Detail 2 3 6 4 3 4 2" xfId="20681" xr:uid="{00000000-0005-0000-0000-000088780000}"/>
    <cellStyle name="RowTitles-Detail 2 3 6 4 3 5" xfId="19267" xr:uid="{00000000-0005-0000-0000-000089780000}"/>
    <cellStyle name="RowTitles-Detail 2 3 6 4 4" xfId="9388" xr:uid="{00000000-0005-0000-0000-00008A780000}"/>
    <cellStyle name="RowTitles-Detail 2 3 6 4 4 2" xfId="20839" xr:uid="{00000000-0005-0000-0000-00008B780000}"/>
    <cellStyle name="RowTitles-Detail 2 3 6 4 5" xfId="10915" xr:uid="{00000000-0005-0000-0000-00008C780000}"/>
    <cellStyle name="RowTitles-Detail 2 3 6 4 5 2" xfId="21356" xr:uid="{00000000-0005-0000-0000-00008D780000}"/>
    <cellStyle name="RowTitles-Detail 2 3 6 4 5 2 2" xfId="33565" xr:uid="{00000000-0005-0000-0000-00008E780000}"/>
    <cellStyle name="RowTitles-Detail 2 3 6 4 5 3" xfId="30708" xr:uid="{00000000-0005-0000-0000-00008F780000}"/>
    <cellStyle name="RowTitles-Detail 2 3 6 4 6" xfId="14622" xr:uid="{00000000-0005-0000-0000-000090780000}"/>
    <cellStyle name="RowTitles-Detail 2 3 6 4 6 2" xfId="27308" xr:uid="{00000000-0005-0000-0000-000091780000}"/>
    <cellStyle name="RowTitles-Detail 2 3 6 4 6 2 2" xfId="36138" xr:uid="{00000000-0005-0000-0000-000092780000}"/>
    <cellStyle name="RowTitles-Detail 2 3 6 4 7" xfId="5543" xr:uid="{00000000-0005-0000-0000-000093780000}"/>
    <cellStyle name="RowTitles-Detail 2 3 6 4 7 2" xfId="19012" xr:uid="{00000000-0005-0000-0000-000094780000}"/>
    <cellStyle name="RowTitles-Detail 2 3 6 4 8" xfId="21323" xr:uid="{00000000-0005-0000-0000-000095780000}"/>
    <cellStyle name="RowTitles-Detail 2 3 6 5" xfId="1461" xr:uid="{00000000-0005-0000-0000-000096780000}"/>
    <cellStyle name="RowTitles-Detail 2 3 6 5 2" xfId="3013" xr:uid="{00000000-0005-0000-0000-000097780000}"/>
    <cellStyle name="RowTitles-Detail 2 3 6 5 2 2" xfId="12654" xr:uid="{00000000-0005-0000-0000-000098780000}"/>
    <cellStyle name="RowTitles-Detail 2 3 6 5 2 2 2" xfId="23054" xr:uid="{00000000-0005-0000-0000-000099780000}"/>
    <cellStyle name="RowTitles-Detail 2 3 6 5 2 2 2 2" xfId="34591" xr:uid="{00000000-0005-0000-0000-00009A780000}"/>
    <cellStyle name="RowTitles-Detail 2 3 6 5 2 2 3" xfId="31935" xr:uid="{00000000-0005-0000-0000-00009B780000}"/>
    <cellStyle name="RowTitles-Detail 2 3 6 5 2 3" xfId="16301" xr:uid="{00000000-0005-0000-0000-00009C780000}"/>
    <cellStyle name="RowTitles-Detail 2 3 6 5 2 3 2" xfId="28967" xr:uid="{00000000-0005-0000-0000-00009D780000}"/>
    <cellStyle name="RowTitles-Detail 2 3 6 5 2 3 2 2" xfId="37754" xr:uid="{00000000-0005-0000-0000-00009E780000}"/>
    <cellStyle name="RowTitles-Detail 2 3 6 5 2 4" xfId="7656" xr:uid="{00000000-0005-0000-0000-00009F780000}"/>
    <cellStyle name="RowTitles-Detail 2 3 6 5 2 4 2" xfId="18710" xr:uid="{00000000-0005-0000-0000-0000A0780000}"/>
    <cellStyle name="RowTitles-Detail 2 3 6 5 2 5" xfId="19137" xr:uid="{00000000-0005-0000-0000-0000A1780000}"/>
    <cellStyle name="RowTitles-Detail 2 3 6 5 3" xfId="4239" xr:uid="{00000000-0005-0000-0000-0000A2780000}"/>
    <cellStyle name="RowTitles-Detail 2 3 6 5 3 2" xfId="13861" xr:uid="{00000000-0005-0000-0000-0000A3780000}"/>
    <cellStyle name="RowTitles-Detail 2 3 6 5 3 2 2" xfId="24204" xr:uid="{00000000-0005-0000-0000-0000A4780000}"/>
    <cellStyle name="RowTitles-Detail 2 3 6 5 3 2 2 2" xfId="35421" xr:uid="{00000000-0005-0000-0000-0000A5780000}"/>
    <cellStyle name="RowTitles-Detail 2 3 6 5 3 2 3" xfId="32855" xr:uid="{00000000-0005-0000-0000-0000A6780000}"/>
    <cellStyle name="RowTitles-Detail 2 3 6 5 3 3" xfId="17423" xr:uid="{00000000-0005-0000-0000-0000A7780000}"/>
    <cellStyle name="RowTitles-Detail 2 3 6 5 3 3 2" xfId="30089" xr:uid="{00000000-0005-0000-0000-0000A8780000}"/>
    <cellStyle name="RowTitles-Detail 2 3 6 5 3 3 2 2" xfId="38866" xr:uid="{00000000-0005-0000-0000-0000A9780000}"/>
    <cellStyle name="RowTitles-Detail 2 3 6 5 3 4" xfId="9979" xr:uid="{00000000-0005-0000-0000-0000AA780000}"/>
    <cellStyle name="RowTitles-Detail 2 3 6 5 3 4 2" xfId="24783" xr:uid="{00000000-0005-0000-0000-0000AB780000}"/>
    <cellStyle name="RowTitles-Detail 2 3 6 5 3 5" xfId="25619" xr:uid="{00000000-0005-0000-0000-0000AC780000}"/>
    <cellStyle name="RowTitles-Detail 2 3 6 5 4" xfId="11132" xr:uid="{00000000-0005-0000-0000-0000AD780000}"/>
    <cellStyle name="RowTitles-Detail 2 3 6 5 4 2" xfId="21564" xr:uid="{00000000-0005-0000-0000-0000AE780000}"/>
    <cellStyle name="RowTitles-Detail 2 3 6 5 4 2 2" xfId="33706" xr:uid="{00000000-0005-0000-0000-0000AF780000}"/>
    <cellStyle name="RowTitles-Detail 2 3 6 5 4 3" xfId="30870" xr:uid="{00000000-0005-0000-0000-0000B0780000}"/>
    <cellStyle name="RowTitles-Detail 2 3 6 5 5" xfId="14839" xr:uid="{00000000-0005-0000-0000-0000B1780000}"/>
    <cellStyle name="RowTitles-Detail 2 3 6 5 5 2" xfId="27517" xr:uid="{00000000-0005-0000-0000-0000B2780000}"/>
    <cellStyle name="RowTitles-Detail 2 3 6 5 5 2 2" xfId="36337" xr:uid="{00000000-0005-0000-0000-0000B3780000}"/>
    <cellStyle name="RowTitles-Detail 2 3 6 5 6" xfId="6110" xr:uid="{00000000-0005-0000-0000-0000B4780000}"/>
    <cellStyle name="RowTitles-Detail 2 3 6 5 6 2" xfId="26477" xr:uid="{00000000-0005-0000-0000-0000B5780000}"/>
    <cellStyle name="RowTitles-Detail 2 3 6 5 7" xfId="26457" xr:uid="{00000000-0005-0000-0000-0000B6780000}"/>
    <cellStyle name="RowTitles-Detail 2 3 6 6" xfId="1663" xr:uid="{00000000-0005-0000-0000-0000B7780000}"/>
    <cellStyle name="RowTitles-Detail 2 3 6 6 2" xfId="3014" xr:uid="{00000000-0005-0000-0000-0000B8780000}"/>
    <cellStyle name="RowTitles-Detail 2 3 6 6 2 2" xfId="12655" xr:uid="{00000000-0005-0000-0000-0000B9780000}"/>
    <cellStyle name="RowTitles-Detail 2 3 6 6 2 2 2" xfId="23055" xr:uid="{00000000-0005-0000-0000-0000BA780000}"/>
    <cellStyle name="RowTitles-Detail 2 3 6 6 2 2 2 2" xfId="34592" xr:uid="{00000000-0005-0000-0000-0000BB780000}"/>
    <cellStyle name="RowTitles-Detail 2 3 6 6 2 2 3" xfId="31936" xr:uid="{00000000-0005-0000-0000-0000BC780000}"/>
    <cellStyle name="RowTitles-Detail 2 3 6 6 2 3" xfId="16302" xr:uid="{00000000-0005-0000-0000-0000BD780000}"/>
    <cellStyle name="RowTitles-Detail 2 3 6 6 2 3 2" xfId="28968" xr:uid="{00000000-0005-0000-0000-0000BE780000}"/>
    <cellStyle name="RowTitles-Detail 2 3 6 6 2 3 2 2" xfId="37755" xr:uid="{00000000-0005-0000-0000-0000BF780000}"/>
    <cellStyle name="RowTitles-Detail 2 3 6 6 2 4" xfId="7657" xr:uid="{00000000-0005-0000-0000-0000C0780000}"/>
    <cellStyle name="RowTitles-Detail 2 3 6 6 2 4 2" xfId="25813" xr:uid="{00000000-0005-0000-0000-0000C1780000}"/>
    <cellStyle name="RowTitles-Detail 2 3 6 6 2 5" xfId="18707" xr:uid="{00000000-0005-0000-0000-0000C2780000}"/>
    <cellStyle name="RowTitles-Detail 2 3 6 6 3" xfId="4441" xr:uid="{00000000-0005-0000-0000-0000C3780000}"/>
    <cellStyle name="RowTitles-Detail 2 3 6 6 3 2" xfId="14063" xr:uid="{00000000-0005-0000-0000-0000C4780000}"/>
    <cellStyle name="RowTitles-Detail 2 3 6 6 3 2 2" xfId="24397" xr:uid="{00000000-0005-0000-0000-0000C5780000}"/>
    <cellStyle name="RowTitles-Detail 2 3 6 6 3 2 2 2" xfId="35552" xr:uid="{00000000-0005-0000-0000-0000C6780000}"/>
    <cellStyle name="RowTitles-Detail 2 3 6 6 3 2 3" xfId="33007" xr:uid="{00000000-0005-0000-0000-0000C7780000}"/>
    <cellStyle name="RowTitles-Detail 2 3 6 6 3 3" xfId="17610" xr:uid="{00000000-0005-0000-0000-0000C8780000}"/>
    <cellStyle name="RowTitles-Detail 2 3 6 6 3 3 2" xfId="30276" xr:uid="{00000000-0005-0000-0000-0000C9780000}"/>
    <cellStyle name="RowTitles-Detail 2 3 6 6 3 3 2 2" xfId="39053" xr:uid="{00000000-0005-0000-0000-0000CA780000}"/>
    <cellStyle name="RowTitles-Detail 2 3 6 6 3 4" xfId="9980" xr:uid="{00000000-0005-0000-0000-0000CB780000}"/>
    <cellStyle name="RowTitles-Detail 2 3 6 6 3 4 2" xfId="18947" xr:uid="{00000000-0005-0000-0000-0000CC780000}"/>
    <cellStyle name="RowTitles-Detail 2 3 6 6 3 5" xfId="24792" xr:uid="{00000000-0005-0000-0000-0000CD780000}"/>
    <cellStyle name="RowTitles-Detail 2 3 6 6 4" xfId="11334" xr:uid="{00000000-0005-0000-0000-0000CE780000}"/>
    <cellStyle name="RowTitles-Detail 2 3 6 6 4 2" xfId="21760" xr:uid="{00000000-0005-0000-0000-0000CF780000}"/>
    <cellStyle name="RowTitles-Detail 2 3 6 6 4 2 2" xfId="33837" xr:uid="{00000000-0005-0000-0000-0000D0780000}"/>
    <cellStyle name="RowTitles-Detail 2 3 6 6 4 3" xfId="31022" xr:uid="{00000000-0005-0000-0000-0000D1780000}"/>
    <cellStyle name="RowTitles-Detail 2 3 6 6 5" xfId="15041" xr:uid="{00000000-0005-0000-0000-0000D2780000}"/>
    <cellStyle name="RowTitles-Detail 2 3 6 6 5 2" xfId="27711" xr:uid="{00000000-0005-0000-0000-0000D3780000}"/>
    <cellStyle name="RowTitles-Detail 2 3 6 6 5 2 2" xfId="36524" xr:uid="{00000000-0005-0000-0000-0000D4780000}"/>
    <cellStyle name="RowTitles-Detail 2 3 6 6 6" xfId="6111" xr:uid="{00000000-0005-0000-0000-0000D5780000}"/>
    <cellStyle name="RowTitles-Detail 2 3 6 6 6 2" xfId="17998" xr:uid="{00000000-0005-0000-0000-0000D6780000}"/>
    <cellStyle name="RowTitles-Detail 2 3 6 6 7" xfId="18860" xr:uid="{00000000-0005-0000-0000-0000D7780000}"/>
    <cellStyle name="RowTitles-Detail 2 3 6 7" xfId="3009" xr:uid="{00000000-0005-0000-0000-0000D8780000}"/>
    <cellStyle name="RowTitles-Detail 2 3 6 7 2" xfId="12650" xr:uid="{00000000-0005-0000-0000-0000D9780000}"/>
    <cellStyle name="RowTitles-Detail 2 3 6 7 2 2" xfId="23050" xr:uid="{00000000-0005-0000-0000-0000DA780000}"/>
    <cellStyle name="RowTitles-Detail 2 3 6 7 2 2 2" xfId="34587" xr:uid="{00000000-0005-0000-0000-0000DB780000}"/>
    <cellStyle name="RowTitles-Detail 2 3 6 7 2 3" xfId="31931" xr:uid="{00000000-0005-0000-0000-0000DC780000}"/>
    <cellStyle name="RowTitles-Detail 2 3 6 7 3" xfId="16297" xr:uid="{00000000-0005-0000-0000-0000DD780000}"/>
    <cellStyle name="RowTitles-Detail 2 3 6 7 3 2" xfId="28963" xr:uid="{00000000-0005-0000-0000-0000DE780000}"/>
    <cellStyle name="RowTitles-Detail 2 3 6 7 3 2 2" xfId="37750" xr:uid="{00000000-0005-0000-0000-0000DF780000}"/>
    <cellStyle name="RowTitles-Detail 2 3 6 7 4" xfId="6419" xr:uid="{00000000-0005-0000-0000-0000E0780000}"/>
    <cellStyle name="RowTitles-Detail 2 3 6 7 4 2" xfId="19952" xr:uid="{00000000-0005-0000-0000-0000E1780000}"/>
    <cellStyle name="RowTitles-Detail 2 3 6 7 5" xfId="20559" xr:uid="{00000000-0005-0000-0000-0000E2780000}"/>
    <cellStyle name="RowTitles-Detail 2 3 6 8" xfId="7920" xr:uid="{00000000-0005-0000-0000-0000E3780000}"/>
    <cellStyle name="RowTitles-Detail 2 3 6 8 2" xfId="25262" xr:uid="{00000000-0005-0000-0000-0000E4780000}"/>
    <cellStyle name="RowTitles-Detail 2 3 6 9" xfId="10537" xr:uid="{00000000-0005-0000-0000-0000E5780000}"/>
    <cellStyle name="RowTitles-Detail 2 3 6 9 2" xfId="21023" xr:uid="{00000000-0005-0000-0000-0000E6780000}"/>
    <cellStyle name="RowTitles-Detail 2 3 6 9 2 2" xfId="33395" xr:uid="{00000000-0005-0000-0000-0000E7780000}"/>
    <cellStyle name="RowTitles-Detail 2 3 6_STUD aligned by INSTIT" xfId="5070" xr:uid="{00000000-0005-0000-0000-0000E8780000}"/>
    <cellStyle name="RowTitles-Detail 2 3 7" xfId="613" xr:uid="{00000000-0005-0000-0000-0000E9780000}"/>
    <cellStyle name="RowTitles-Detail 2 3 7 2" xfId="3015" xr:uid="{00000000-0005-0000-0000-0000EA780000}"/>
    <cellStyle name="RowTitles-Detail 2 3 7 2 2" xfId="12656" xr:uid="{00000000-0005-0000-0000-0000EB780000}"/>
    <cellStyle name="RowTitles-Detail 2 3 7 2 2 2" xfId="23056" xr:uid="{00000000-0005-0000-0000-0000EC780000}"/>
    <cellStyle name="RowTitles-Detail 2 3 7 2 2 2 2" xfId="34593" xr:uid="{00000000-0005-0000-0000-0000ED780000}"/>
    <cellStyle name="RowTitles-Detail 2 3 7 2 2 3" xfId="31937" xr:uid="{00000000-0005-0000-0000-0000EE780000}"/>
    <cellStyle name="RowTitles-Detail 2 3 7 2 3" xfId="16303" xr:uid="{00000000-0005-0000-0000-0000EF780000}"/>
    <cellStyle name="RowTitles-Detail 2 3 7 2 3 2" xfId="28969" xr:uid="{00000000-0005-0000-0000-0000F0780000}"/>
    <cellStyle name="RowTitles-Detail 2 3 7 2 3 2 2" xfId="37756" xr:uid="{00000000-0005-0000-0000-0000F1780000}"/>
    <cellStyle name="RowTitles-Detail 2 3 7 2 4" xfId="6622" xr:uid="{00000000-0005-0000-0000-0000F2780000}"/>
    <cellStyle name="RowTitles-Detail 2 3 7 2 4 2" xfId="21294" xr:uid="{00000000-0005-0000-0000-0000F3780000}"/>
    <cellStyle name="RowTitles-Detail 2 3 7 2 5" xfId="20357" xr:uid="{00000000-0005-0000-0000-0000F4780000}"/>
    <cellStyle name="RowTitles-Detail 2 3 7 3" xfId="3426" xr:uid="{00000000-0005-0000-0000-0000F5780000}"/>
    <cellStyle name="RowTitles-Detail 2 3 7 3 2" xfId="13063" xr:uid="{00000000-0005-0000-0000-0000F6780000}"/>
    <cellStyle name="RowTitles-Detail 2 3 7 3 2 2" xfId="23431" xr:uid="{00000000-0005-0000-0000-0000F7780000}"/>
    <cellStyle name="RowTitles-Detail 2 3 7 3 2 2 2" xfId="34919" xr:uid="{00000000-0005-0000-0000-0000F8780000}"/>
    <cellStyle name="RowTitles-Detail 2 3 7 3 2 3" xfId="32275" xr:uid="{00000000-0005-0000-0000-0000F9780000}"/>
    <cellStyle name="RowTitles-Detail 2 3 7 3 3" xfId="16674" xr:uid="{00000000-0005-0000-0000-0000FA780000}"/>
    <cellStyle name="RowTitles-Detail 2 3 7 3 3 2" xfId="29340" xr:uid="{00000000-0005-0000-0000-0000FB780000}"/>
    <cellStyle name="RowTitles-Detail 2 3 7 3 3 2 2" xfId="38123" xr:uid="{00000000-0005-0000-0000-0000FC780000}"/>
    <cellStyle name="RowTitles-Detail 2 3 7 3 4" xfId="8125" xr:uid="{00000000-0005-0000-0000-0000FD780000}"/>
    <cellStyle name="RowTitles-Detail 2 3 7 3 4 2" xfId="26699" xr:uid="{00000000-0005-0000-0000-0000FE780000}"/>
    <cellStyle name="RowTitles-Detail 2 3 7 3 5" xfId="25115" xr:uid="{00000000-0005-0000-0000-0000FF780000}"/>
    <cellStyle name="RowTitles-Detail 2 3 7 4" xfId="8759" xr:uid="{00000000-0005-0000-0000-000000790000}"/>
    <cellStyle name="RowTitles-Detail 2 3 7 4 2" xfId="19880" xr:uid="{00000000-0005-0000-0000-000001790000}"/>
    <cellStyle name="RowTitles-Detail 2 3 7 5" xfId="10413" xr:uid="{00000000-0005-0000-0000-000002790000}"/>
    <cellStyle name="RowTitles-Detail 2 3 7 5 2" xfId="20922" xr:uid="{00000000-0005-0000-0000-000003790000}"/>
    <cellStyle name="RowTitles-Detail 2 3 7 5 2 2" xfId="33348" xr:uid="{00000000-0005-0000-0000-000004790000}"/>
    <cellStyle name="RowTitles-Detail 2 3 7 5 3" xfId="30453" xr:uid="{00000000-0005-0000-0000-000005790000}"/>
    <cellStyle name="RowTitles-Detail 2 3 7 6" xfId="10570" xr:uid="{00000000-0005-0000-0000-000006790000}"/>
    <cellStyle name="RowTitles-Detail 2 3 7 6 2" xfId="25319" xr:uid="{00000000-0005-0000-0000-000007790000}"/>
    <cellStyle name="RowTitles-Detail 2 3 7 6 2 2" xfId="35691" xr:uid="{00000000-0005-0000-0000-000008790000}"/>
    <cellStyle name="RowTitles-Detail 2 3 8" xfId="909" xr:uid="{00000000-0005-0000-0000-000009790000}"/>
    <cellStyle name="RowTitles-Detail 2 3 8 2" xfId="3016" xr:uid="{00000000-0005-0000-0000-00000A790000}"/>
    <cellStyle name="RowTitles-Detail 2 3 8 2 2" xfId="12657" xr:uid="{00000000-0005-0000-0000-00000B790000}"/>
    <cellStyle name="RowTitles-Detail 2 3 8 2 2 2" xfId="23057" xr:uid="{00000000-0005-0000-0000-00000C790000}"/>
    <cellStyle name="RowTitles-Detail 2 3 8 2 2 2 2" xfId="34594" xr:uid="{00000000-0005-0000-0000-00000D790000}"/>
    <cellStyle name="RowTitles-Detail 2 3 8 2 2 3" xfId="31938" xr:uid="{00000000-0005-0000-0000-00000E790000}"/>
    <cellStyle name="RowTitles-Detail 2 3 8 2 3" xfId="16304" xr:uid="{00000000-0005-0000-0000-00000F790000}"/>
    <cellStyle name="RowTitles-Detail 2 3 8 2 3 2" xfId="28970" xr:uid="{00000000-0005-0000-0000-000010790000}"/>
    <cellStyle name="RowTitles-Detail 2 3 8 2 3 2 2" xfId="37757" xr:uid="{00000000-0005-0000-0000-000011790000}"/>
    <cellStyle name="RowTitles-Detail 2 3 8 2 4" xfId="6688" xr:uid="{00000000-0005-0000-0000-000012790000}"/>
    <cellStyle name="RowTitles-Detail 2 3 8 2 4 2" xfId="20970" xr:uid="{00000000-0005-0000-0000-000013790000}"/>
    <cellStyle name="RowTitles-Detail 2 3 8 2 5" xfId="25187" xr:uid="{00000000-0005-0000-0000-000014790000}"/>
    <cellStyle name="RowTitles-Detail 2 3 8 3" xfId="3688" xr:uid="{00000000-0005-0000-0000-000015790000}"/>
    <cellStyle name="RowTitles-Detail 2 3 8 3 2" xfId="13315" xr:uid="{00000000-0005-0000-0000-000016790000}"/>
    <cellStyle name="RowTitles-Detail 2 3 8 3 2 2" xfId="23680" xr:uid="{00000000-0005-0000-0000-000017790000}"/>
    <cellStyle name="RowTitles-Detail 2 3 8 3 2 2 2" xfId="35076" xr:uid="{00000000-0005-0000-0000-000018790000}"/>
    <cellStyle name="RowTitles-Detail 2 3 8 3 2 3" xfId="32455" xr:uid="{00000000-0005-0000-0000-000019790000}"/>
    <cellStyle name="RowTitles-Detail 2 3 8 3 3" xfId="16916" xr:uid="{00000000-0005-0000-0000-00001A790000}"/>
    <cellStyle name="RowTitles-Detail 2 3 8 3 3 2" xfId="29582" xr:uid="{00000000-0005-0000-0000-00001B790000}"/>
    <cellStyle name="RowTitles-Detail 2 3 8 3 3 2 2" xfId="38361" xr:uid="{00000000-0005-0000-0000-00001C790000}"/>
    <cellStyle name="RowTitles-Detail 2 3 8 3 4" xfId="8195" xr:uid="{00000000-0005-0000-0000-00001D790000}"/>
    <cellStyle name="RowTitles-Detail 2 3 8 3 4 2" xfId="19784" xr:uid="{00000000-0005-0000-0000-00001E790000}"/>
    <cellStyle name="RowTitles-Detail 2 3 8 3 5" xfId="25775" xr:uid="{00000000-0005-0000-0000-00001F790000}"/>
    <cellStyle name="RowTitles-Detail 2 3 8 4" xfId="7872" xr:uid="{00000000-0005-0000-0000-000020790000}"/>
    <cellStyle name="RowTitles-Detail 2 3 8 4 2" xfId="24662" xr:uid="{00000000-0005-0000-0000-000021790000}"/>
    <cellStyle name="RowTitles-Detail 2 3 8 5" xfId="14317" xr:uid="{00000000-0005-0000-0000-000022790000}"/>
    <cellStyle name="RowTitles-Detail 2 3 8 5 2" xfId="27016" xr:uid="{00000000-0005-0000-0000-000023790000}"/>
    <cellStyle name="RowTitles-Detail 2 3 8 5 2 2" xfId="35855" xr:uid="{00000000-0005-0000-0000-000024790000}"/>
    <cellStyle name="RowTitles-Detail 2 3 8 6" xfId="5224" xr:uid="{00000000-0005-0000-0000-000025790000}"/>
    <cellStyle name="RowTitles-Detail 2 3 8 6 2" xfId="20336" xr:uid="{00000000-0005-0000-0000-000026790000}"/>
    <cellStyle name="RowTitles-Detail 2 3 8 7" xfId="19638" xr:uid="{00000000-0005-0000-0000-000027790000}"/>
    <cellStyle name="RowTitles-Detail 2 3 9" xfId="584" xr:uid="{00000000-0005-0000-0000-000028790000}"/>
    <cellStyle name="RowTitles-Detail 2 3 9 2" xfId="3017" xr:uid="{00000000-0005-0000-0000-000029790000}"/>
    <cellStyle name="RowTitles-Detail 2 3 9 2 2" xfId="12658" xr:uid="{00000000-0005-0000-0000-00002A790000}"/>
    <cellStyle name="RowTitles-Detail 2 3 9 2 2 2" xfId="23058" xr:uid="{00000000-0005-0000-0000-00002B790000}"/>
    <cellStyle name="RowTitles-Detail 2 3 9 2 2 2 2" xfId="34595" xr:uid="{00000000-0005-0000-0000-00002C790000}"/>
    <cellStyle name="RowTitles-Detail 2 3 9 2 2 3" xfId="31939" xr:uid="{00000000-0005-0000-0000-00002D790000}"/>
    <cellStyle name="RowTitles-Detail 2 3 9 2 3" xfId="16305" xr:uid="{00000000-0005-0000-0000-00002E790000}"/>
    <cellStyle name="RowTitles-Detail 2 3 9 2 3 2" xfId="28971" xr:uid="{00000000-0005-0000-0000-00002F790000}"/>
    <cellStyle name="RowTitles-Detail 2 3 9 2 3 2 2" xfId="37758" xr:uid="{00000000-0005-0000-0000-000030790000}"/>
    <cellStyle name="RowTitles-Detail 2 3 9 2 4" xfId="6586" xr:uid="{00000000-0005-0000-0000-000031790000}"/>
    <cellStyle name="RowTitles-Detail 2 3 9 2 4 2" xfId="20079" xr:uid="{00000000-0005-0000-0000-000032790000}"/>
    <cellStyle name="RowTitles-Detail 2 3 9 2 5" xfId="26471" xr:uid="{00000000-0005-0000-0000-000033790000}"/>
    <cellStyle name="RowTitles-Detail 2 3 9 3" xfId="3404" xr:uid="{00000000-0005-0000-0000-000034790000}"/>
    <cellStyle name="RowTitles-Detail 2 3 9 3 2" xfId="13043" xr:uid="{00000000-0005-0000-0000-000035790000}"/>
    <cellStyle name="RowTitles-Detail 2 3 9 3 2 2" xfId="23411" xr:uid="{00000000-0005-0000-0000-000036790000}"/>
    <cellStyle name="RowTitles-Detail 2 3 9 3 2 2 2" xfId="34906" xr:uid="{00000000-0005-0000-0000-000037790000}"/>
    <cellStyle name="RowTitles-Detail 2 3 9 3 2 3" xfId="32260" xr:uid="{00000000-0005-0000-0000-000038790000}"/>
    <cellStyle name="RowTitles-Detail 2 3 9 3 3" xfId="16653" xr:uid="{00000000-0005-0000-0000-000039790000}"/>
    <cellStyle name="RowTitles-Detail 2 3 9 3 3 2" xfId="29319" xr:uid="{00000000-0005-0000-0000-00003A790000}"/>
    <cellStyle name="RowTitles-Detail 2 3 9 3 3 2 2" xfId="38104" xr:uid="{00000000-0005-0000-0000-00003B790000}"/>
    <cellStyle name="RowTitles-Detail 2 3 9 3 4" xfId="8086" xr:uid="{00000000-0005-0000-0000-00003C790000}"/>
    <cellStyle name="RowTitles-Detail 2 3 9 3 4 2" xfId="20812" xr:uid="{00000000-0005-0000-0000-00003D790000}"/>
    <cellStyle name="RowTitles-Detail 2 3 9 3 5" xfId="19264" xr:uid="{00000000-0005-0000-0000-00003E790000}"/>
    <cellStyle name="RowTitles-Detail 2 3 9 4" xfId="7883" xr:uid="{00000000-0005-0000-0000-00003F790000}"/>
    <cellStyle name="RowTitles-Detail 2 3 9 4 2" xfId="20052" xr:uid="{00000000-0005-0000-0000-000040790000}"/>
    <cellStyle name="RowTitles-Detail 2 3 9 5" xfId="10385" xr:uid="{00000000-0005-0000-0000-000041790000}"/>
    <cellStyle name="RowTitles-Detail 2 3 9 5 2" xfId="20898" xr:uid="{00000000-0005-0000-0000-000042790000}"/>
    <cellStyle name="RowTitles-Detail 2 3 9 5 2 2" xfId="33335" xr:uid="{00000000-0005-0000-0000-000043790000}"/>
    <cellStyle name="RowTitles-Detail 2 3 9 5 3" xfId="30438" xr:uid="{00000000-0005-0000-0000-000044790000}"/>
    <cellStyle name="RowTitles-Detail 2 3 9 6" xfId="10260" xr:uid="{00000000-0005-0000-0000-000045790000}"/>
    <cellStyle name="RowTitles-Detail 2 3 9 6 2" xfId="19102" xr:uid="{00000000-0005-0000-0000-000046790000}"/>
    <cellStyle name="RowTitles-Detail 2 3 9 6 2 2" xfId="33220" xr:uid="{00000000-0005-0000-0000-000047790000}"/>
    <cellStyle name="RowTitles-Detail 2 3 9 7" xfId="5141" xr:uid="{00000000-0005-0000-0000-000048790000}"/>
    <cellStyle name="RowTitles-Detail 2 3 9 7 2" xfId="4680" xr:uid="{00000000-0005-0000-0000-000049790000}"/>
    <cellStyle name="RowTitles-Detail 2 3 9 8" xfId="24998" xr:uid="{00000000-0005-0000-0000-00004A790000}"/>
    <cellStyle name="RowTitles-Detail 2 3_STUD aligned by INSTIT" xfId="5055" xr:uid="{00000000-0005-0000-0000-00004B790000}"/>
    <cellStyle name="RowTitles-Detail 2 4" xfId="301" xr:uid="{00000000-0005-0000-0000-00004C790000}"/>
    <cellStyle name="RowTitles-Detail 2 4 10" xfId="3018" xr:uid="{00000000-0005-0000-0000-00004D790000}"/>
    <cellStyle name="RowTitles-Detail 2 4 10 2" xfId="12659" xr:uid="{00000000-0005-0000-0000-00004E790000}"/>
    <cellStyle name="RowTitles-Detail 2 4 10 2 2" xfId="23059" xr:uid="{00000000-0005-0000-0000-00004F790000}"/>
    <cellStyle name="RowTitles-Detail 2 4 10 2 2 2" xfId="34596" xr:uid="{00000000-0005-0000-0000-000050790000}"/>
    <cellStyle name="RowTitles-Detail 2 4 10 2 3" xfId="31940" xr:uid="{00000000-0005-0000-0000-000051790000}"/>
    <cellStyle name="RowTitles-Detail 2 4 10 3" xfId="16306" xr:uid="{00000000-0005-0000-0000-000052790000}"/>
    <cellStyle name="RowTitles-Detail 2 4 10 3 2" xfId="28972" xr:uid="{00000000-0005-0000-0000-000053790000}"/>
    <cellStyle name="RowTitles-Detail 2 4 10 3 2 2" xfId="37759" xr:uid="{00000000-0005-0000-0000-000054790000}"/>
    <cellStyle name="RowTitles-Detail 2 4 10 4" xfId="6339" xr:uid="{00000000-0005-0000-0000-000055790000}"/>
    <cellStyle name="RowTitles-Detail 2 4 10 4 2" xfId="26009" xr:uid="{00000000-0005-0000-0000-000056790000}"/>
    <cellStyle name="RowTitles-Detail 2 4 10 5" xfId="20200" xr:uid="{00000000-0005-0000-0000-000057790000}"/>
    <cellStyle name="RowTitles-Detail 2 4 11" xfId="8945" xr:uid="{00000000-0005-0000-0000-000058790000}"/>
    <cellStyle name="RowTitles-Detail 2 4 11 2" xfId="25121" xr:uid="{00000000-0005-0000-0000-000059790000}"/>
    <cellStyle name="RowTitles-Detail 2 4 12" xfId="10330" xr:uid="{00000000-0005-0000-0000-00005A790000}"/>
    <cellStyle name="RowTitles-Detail 2 4 12 2" xfId="19098" xr:uid="{00000000-0005-0000-0000-00005B790000}"/>
    <cellStyle name="RowTitles-Detail 2 4 12 2 2" xfId="33216" xr:uid="{00000000-0005-0000-0000-00005C790000}"/>
    <cellStyle name="RowTitles-Detail 2 4 2" xfId="417" xr:uid="{00000000-0005-0000-0000-00005D790000}"/>
    <cellStyle name="RowTitles-Detail 2 4 2 2" xfId="773" xr:uid="{00000000-0005-0000-0000-00005E790000}"/>
    <cellStyle name="RowTitles-Detail 2 4 2 2 2" xfId="3020" xr:uid="{00000000-0005-0000-0000-00005F790000}"/>
    <cellStyle name="RowTitles-Detail 2 4 2 2 2 2" xfId="12661" xr:uid="{00000000-0005-0000-0000-000060790000}"/>
    <cellStyle name="RowTitles-Detail 2 4 2 2 2 2 2" xfId="23061" xr:uid="{00000000-0005-0000-0000-000061790000}"/>
    <cellStyle name="RowTitles-Detail 2 4 2 2 2 2 2 2" xfId="34598" xr:uid="{00000000-0005-0000-0000-000062790000}"/>
    <cellStyle name="RowTitles-Detail 2 4 2 2 2 2 3" xfId="31942" xr:uid="{00000000-0005-0000-0000-000063790000}"/>
    <cellStyle name="RowTitles-Detail 2 4 2 2 2 3" xfId="16308" xr:uid="{00000000-0005-0000-0000-000064790000}"/>
    <cellStyle name="RowTitles-Detail 2 4 2 2 2 3 2" xfId="28974" xr:uid="{00000000-0005-0000-0000-000065790000}"/>
    <cellStyle name="RowTitles-Detail 2 4 2 2 2 3 2 2" xfId="37761" xr:uid="{00000000-0005-0000-0000-000066790000}"/>
    <cellStyle name="RowTitles-Detail 2 4 2 2 2 4" xfId="6897" xr:uid="{00000000-0005-0000-0000-000067790000}"/>
    <cellStyle name="RowTitles-Detail 2 4 2 2 2 4 2" xfId="26459" xr:uid="{00000000-0005-0000-0000-000068790000}"/>
    <cellStyle name="RowTitles-Detail 2 4 2 2 2 5" xfId="25945" xr:uid="{00000000-0005-0000-0000-000069790000}"/>
    <cellStyle name="RowTitles-Detail 2 4 2 2 3" xfId="3554" xr:uid="{00000000-0005-0000-0000-00006A790000}"/>
    <cellStyle name="RowTitles-Detail 2 4 2 2 3 2" xfId="13186" xr:uid="{00000000-0005-0000-0000-00006B790000}"/>
    <cellStyle name="RowTitles-Detail 2 4 2 2 3 2 2" xfId="23553" xr:uid="{00000000-0005-0000-0000-00006C790000}"/>
    <cellStyle name="RowTitles-Detail 2 4 2 2 3 2 2 2" xfId="34989" xr:uid="{00000000-0005-0000-0000-00006D790000}"/>
    <cellStyle name="RowTitles-Detail 2 4 2 2 3 2 3" xfId="32354" xr:uid="{00000000-0005-0000-0000-00006E790000}"/>
    <cellStyle name="RowTitles-Detail 2 4 2 2 3 3" xfId="16795" xr:uid="{00000000-0005-0000-0000-00006F790000}"/>
    <cellStyle name="RowTitles-Detail 2 4 2 2 3 3 2" xfId="29461" xr:uid="{00000000-0005-0000-0000-000070790000}"/>
    <cellStyle name="RowTitles-Detail 2 4 2 2 3 3 2 2" xfId="38242" xr:uid="{00000000-0005-0000-0000-000071790000}"/>
    <cellStyle name="RowTitles-Detail 2 4 2 2 3 4" xfId="8404" xr:uid="{00000000-0005-0000-0000-000072790000}"/>
    <cellStyle name="RowTitles-Detail 2 4 2 2 3 4 2" xfId="19578" xr:uid="{00000000-0005-0000-0000-000073790000}"/>
    <cellStyle name="RowTitles-Detail 2 4 2 2 3 5" xfId="22249" xr:uid="{00000000-0005-0000-0000-000074790000}"/>
    <cellStyle name="RowTitles-Detail 2 4 2 2 4" xfId="9198" xr:uid="{00000000-0005-0000-0000-000075790000}"/>
    <cellStyle name="RowTitles-Detail 2 4 2 2 4 2" xfId="26393" xr:uid="{00000000-0005-0000-0000-000076790000}"/>
    <cellStyle name="RowTitles-Detail 2 4 2 2 5" xfId="10162" xr:uid="{00000000-0005-0000-0000-000077790000}"/>
    <cellStyle name="RowTitles-Detail 2 4 2 2 5 2" xfId="4606" xr:uid="{00000000-0005-0000-0000-000078790000}"/>
    <cellStyle name="RowTitles-Detail 2 4 2 2 5 2 2" xfId="19716" xr:uid="{00000000-0005-0000-0000-000079790000}"/>
    <cellStyle name="RowTitles-Detail 2 4 2 3" xfId="1052" xr:uid="{00000000-0005-0000-0000-00007A790000}"/>
    <cellStyle name="RowTitles-Detail 2 4 2 3 2" xfId="3021" xr:uid="{00000000-0005-0000-0000-00007B790000}"/>
    <cellStyle name="RowTitles-Detail 2 4 2 3 2 2" xfId="12662" xr:uid="{00000000-0005-0000-0000-00007C790000}"/>
    <cellStyle name="RowTitles-Detail 2 4 2 3 2 2 2" xfId="23062" xr:uid="{00000000-0005-0000-0000-00007D790000}"/>
    <cellStyle name="RowTitles-Detail 2 4 2 3 2 2 2 2" xfId="34599" xr:uid="{00000000-0005-0000-0000-00007E790000}"/>
    <cellStyle name="RowTitles-Detail 2 4 2 3 2 2 3" xfId="31943" xr:uid="{00000000-0005-0000-0000-00007F790000}"/>
    <cellStyle name="RowTitles-Detail 2 4 2 3 2 3" xfId="16309" xr:uid="{00000000-0005-0000-0000-000080790000}"/>
    <cellStyle name="RowTitles-Detail 2 4 2 3 2 3 2" xfId="28975" xr:uid="{00000000-0005-0000-0000-000081790000}"/>
    <cellStyle name="RowTitles-Detail 2 4 2 3 2 3 2 2" xfId="37762" xr:uid="{00000000-0005-0000-0000-000082790000}"/>
    <cellStyle name="RowTitles-Detail 2 4 2 3 2 4" xfId="7118" xr:uid="{00000000-0005-0000-0000-000083790000}"/>
    <cellStyle name="RowTitles-Detail 2 4 2 3 2 4 2" xfId="20223" xr:uid="{00000000-0005-0000-0000-000084790000}"/>
    <cellStyle name="RowTitles-Detail 2 4 2 3 2 5" xfId="4904" xr:uid="{00000000-0005-0000-0000-000085790000}"/>
    <cellStyle name="RowTitles-Detail 2 4 2 3 3" xfId="3830" xr:uid="{00000000-0005-0000-0000-000086790000}"/>
    <cellStyle name="RowTitles-Detail 2 4 2 3 3 2" xfId="13457" xr:uid="{00000000-0005-0000-0000-000087790000}"/>
    <cellStyle name="RowTitles-Detail 2 4 2 3 3 2 2" xfId="23818" xr:uid="{00000000-0005-0000-0000-000088790000}"/>
    <cellStyle name="RowTitles-Detail 2 4 2 3 3 2 2 2" xfId="35154" xr:uid="{00000000-0005-0000-0000-000089790000}"/>
    <cellStyle name="RowTitles-Detail 2 4 2 3 3 2 3" xfId="32547" xr:uid="{00000000-0005-0000-0000-00008A790000}"/>
    <cellStyle name="RowTitles-Detail 2 4 2 3 3 3" xfId="17050" xr:uid="{00000000-0005-0000-0000-00008B790000}"/>
    <cellStyle name="RowTitles-Detail 2 4 2 3 3 3 2" xfId="29716" xr:uid="{00000000-0005-0000-0000-00008C790000}"/>
    <cellStyle name="RowTitles-Detail 2 4 2 3 3 3 2 2" xfId="38495" xr:uid="{00000000-0005-0000-0000-00008D790000}"/>
    <cellStyle name="RowTitles-Detail 2 4 2 3 3 4" xfId="8626" xr:uid="{00000000-0005-0000-0000-00008E790000}"/>
    <cellStyle name="RowTitles-Detail 2 4 2 3 3 4 2" xfId="19558" xr:uid="{00000000-0005-0000-0000-00008F790000}"/>
    <cellStyle name="RowTitles-Detail 2 4 2 3 3 5" xfId="18268" xr:uid="{00000000-0005-0000-0000-000090790000}"/>
    <cellStyle name="RowTitles-Detail 2 4 2 3 4" xfId="9422" xr:uid="{00000000-0005-0000-0000-000091790000}"/>
    <cellStyle name="RowTitles-Detail 2 4 2 3 4 2" xfId="25591" xr:uid="{00000000-0005-0000-0000-000092790000}"/>
    <cellStyle name="RowTitles-Detail 2 4 2 3 5" xfId="10768" xr:uid="{00000000-0005-0000-0000-000093790000}"/>
    <cellStyle name="RowTitles-Detail 2 4 2 3 5 2" xfId="21233" xr:uid="{00000000-0005-0000-0000-000094790000}"/>
    <cellStyle name="RowTitles-Detail 2 4 2 3 5 2 2" xfId="33495" xr:uid="{00000000-0005-0000-0000-000095790000}"/>
    <cellStyle name="RowTitles-Detail 2 4 2 3 5 3" xfId="30625" xr:uid="{00000000-0005-0000-0000-000096790000}"/>
    <cellStyle name="RowTitles-Detail 2 4 2 3 6" xfId="14454" xr:uid="{00000000-0005-0000-0000-000097790000}"/>
    <cellStyle name="RowTitles-Detail 2 4 2 3 6 2" xfId="27147" xr:uid="{00000000-0005-0000-0000-000098790000}"/>
    <cellStyle name="RowTitles-Detail 2 4 2 3 6 2 2" xfId="35984" xr:uid="{00000000-0005-0000-0000-000099790000}"/>
    <cellStyle name="RowTitles-Detail 2 4 2 3 7" xfId="5577" xr:uid="{00000000-0005-0000-0000-00009A790000}"/>
    <cellStyle name="RowTitles-Detail 2 4 2 3 7 2" xfId="19324" xr:uid="{00000000-0005-0000-0000-00009B790000}"/>
    <cellStyle name="RowTitles-Detail 2 4 2 3 8" xfId="17811" xr:uid="{00000000-0005-0000-0000-00009C790000}"/>
    <cellStyle name="RowTitles-Detail 2 4 2 4" xfId="1285" xr:uid="{00000000-0005-0000-0000-00009D790000}"/>
    <cellStyle name="RowTitles-Detail 2 4 2 4 2" xfId="3022" xr:uid="{00000000-0005-0000-0000-00009E790000}"/>
    <cellStyle name="RowTitles-Detail 2 4 2 4 2 2" xfId="12663" xr:uid="{00000000-0005-0000-0000-00009F790000}"/>
    <cellStyle name="RowTitles-Detail 2 4 2 4 2 2 2" xfId="23063" xr:uid="{00000000-0005-0000-0000-0000A0790000}"/>
    <cellStyle name="RowTitles-Detail 2 4 2 4 2 2 2 2" xfId="34600" xr:uid="{00000000-0005-0000-0000-0000A1790000}"/>
    <cellStyle name="RowTitles-Detail 2 4 2 4 2 2 3" xfId="31944" xr:uid="{00000000-0005-0000-0000-0000A2790000}"/>
    <cellStyle name="RowTitles-Detail 2 4 2 4 2 3" xfId="16310" xr:uid="{00000000-0005-0000-0000-0000A3790000}"/>
    <cellStyle name="RowTitles-Detail 2 4 2 4 2 3 2" xfId="28976" xr:uid="{00000000-0005-0000-0000-0000A4790000}"/>
    <cellStyle name="RowTitles-Detail 2 4 2 4 2 3 2 2" xfId="37763" xr:uid="{00000000-0005-0000-0000-0000A5790000}"/>
    <cellStyle name="RowTitles-Detail 2 4 2 4 2 4" xfId="7658" xr:uid="{00000000-0005-0000-0000-0000A6790000}"/>
    <cellStyle name="RowTitles-Detail 2 4 2 4 2 4 2" xfId="18946" xr:uid="{00000000-0005-0000-0000-0000A7790000}"/>
    <cellStyle name="RowTitles-Detail 2 4 2 4 2 5" xfId="24674" xr:uid="{00000000-0005-0000-0000-0000A8790000}"/>
    <cellStyle name="RowTitles-Detail 2 4 2 4 3" xfId="4063" xr:uid="{00000000-0005-0000-0000-0000A9790000}"/>
    <cellStyle name="RowTitles-Detail 2 4 2 4 3 2" xfId="13685" xr:uid="{00000000-0005-0000-0000-0000AA790000}"/>
    <cellStyle name="RowTitles-Detail 2 4 2 4 3 2 2" xfId="24037" xr:uid="{00000000-0005-0000-0000-0000AB790000}"/>
    <cellStyle name="RowTitles-Detail 2 4 2 4 3 2 2 2" xfId="35302" xr:uid="{00000000-0005-0000-0000-0000AC790000}"/>
    <cellStyle name="RowTitles-Detail 2 4 2 4 3 2 3" xfId="32718" xr:uid="{00000000-0005-0000-0000-0000AD790000}"/>
    <cellStyle name="RowTitles-Detail 2 4 2 4 3 3" xfId="17263" xr:uid="{00000000-0005-0000-0000-0000AE790000}"/>
    <cellStyle name="RowTitles-Detail 2 4 2 4 3 3 2" xfId="29929" xr:uid="{00000000-0005-0000-0000-0000AF790000}"/>
    <cellStyle name="RowTitles-Detail 2 4 2 4 3 3 2 2" xfId="38706" xr:uid="{00000000-0005-0000-0000-0000B0790000}"/>
    <cellStyle name="RowTitles-Detail 2 4 2 4 3 4" xfId="9981" xr:uid="{00000000-0005-0000-0000-0000B1790000}"/>
    <cellStyle name="RowTitles-Detail 2 4 2 4 3 4 2" xfId="27670" xr:uid="{00000000-0005-0000-0000-0000B2790000}"/>
    <cellStyle name="RowTitles-Detail 2 4 2 4 3 5" xfId="26630" xr:uid="{00000000-0005-0000-0000-0000B3790000}"/>
    <cellStyle name="RowTitles-Detail 2 4 2 4 4" xfId="10956" xr:uid="{00000000-0005-0000-0000-0000B4790000}"/>
    <cellStyle name="RowTitles-Detail 2 4 2 4 4 2" xfId="21396" xr:uid="{00000000-0005-0000-0000-0000B5790000}"/>
    <cellStyle name="RowTitles-Detail 2 4 2 4 4 2 2" xfId="33587" xr:uid="{00000000-0005-0000-0000-0000B6790000}"/>
    <cellStyle name="RowTitles-Detail 2 4 2 4 4 3" xfId="30733" xr:uid="{00000000-0005-0000-0000-0000B7790000}"/>
    <cellStyle name="RowTitles-Detail 2 4 2 4 5" xfId="14663" xr:uid="{00000000-0005-0000-0000-0000B8790000}"/>
    <cellStyle name="RowTitles-Detail 2 4 2 4 5 2" xfId="27348" xr:uid="{00000000-0005-0000-0000-0000B9790000}"/>
    <cellStyle name="RowTitles-Detail 2 4 2 4 5 2 2" xfId="36177" xr:uid="{00000000-0005-0000-0000-0000BA790000}"/>
    <cellStyle name="RowTitles-Detail 2 4 2 4 6" xfId="6112" xr:uid="{00000000-0005-0000-0000-0000BB790000}"/>
    <cellStyle name="RowTitles-Detail 2 4 2 4 6 2" xfId="25339" xr:uid="{00000000-0005-0000-0000-0000BC790000}"/>
    <cellStyle name="RowTitles-Detail 2 4 2 4 7" xfId="19472" xr:uid="{00000000-0005-0000-0000-0000BD790000}"/>
    <cellStyle name="RowTitles-Detail 2 4 2 5" xfId="1502" xr:uid="{00000000-0005-0000-0000-0000BE790000}"/>
    <cellStyle name="RowTitles-Detail 2 4 2 5 2" xfId="3023" xr:uid="{00000000-0005-0000-0000-0000BF790000}"/>
    <cellStyle name="RowTitles-Detail 2 4 2 5 2 2" xfId="12664" xr:uid="{00000000-0005-0000-0000-0000C0790000}"/>
    <cellStyle name="RowTitles-Detail 2 4 2 5 2 2 2" xfId="23064" xr:uid="{00000000-0005-0000-0000-0000C1790000}"/>
    <cellStyle name="RowTitles-Detail 2 4 2 5 2 2 2 2" xfId="34601" xr:uid="{00000000-0005-0000-0000-0000C2790000}"/>
    <cellStyle name="RowTitles-Detail 2 4 2 5 2 2 3" xfId="31945" xr:uid="{00000000-0005-0000-0000-0000C3790000}"/>
    <cellStyle name="RowTitles-Detail 2 4 2 5 2 3" xfId="16311" xr:uid="{00000000-0005-0000-0000-0000C4790000}"/>
    <cellStyle name="RowTitles-Detail 2 4 2 5 2 3 2" xfId="28977" xr:uid="{00000000-0005-0000-0000-0000C5790000}"/>
    <cellStyle name="RowTitles-Detail 2 4 2 5 2 3 2 2" xfId="37764" xr:uid="{00000000-0005-0000-0000-0000C6790000}"/>
    <cellStyle name="RowTitles-Detail 2 4 2 5 2 4" xfId="7659" xr:uid="{00000000-0005-0000-0000-0000C7790000}"/>
    <cellStyle name="RowTitles-Detail 2 4 2 5 2 4 2" xfId="24887" xr:uid="{00000000-0005-0000-0000-0000C8790000}"/>
    <cellStyle name="RowTitles-Detail 2 4 2 5 2 5" xfId="19700" xr:uid="{00000000-0005-0000-0000-0000C9790000}"/>
    <cellStyle name="RowTitles-Detail 2 4 2 5 3" xfId="4280" xr:uid="{00000000-0005-0000-0000-0000CA790000}"/>
    <cellStyle name="RowTitles-Detail 2 4 2 5 3 2" xfId="13902" xr:uid="{00000000-0005-0000-0000-0000CB790000}"/>
    <cellStyle name="RowTitles-Detail 2 4 2 5 3 2 2" xfId="24244" xr:uid="{00000000-0005-0000-0000-0000CC790000}"/>
    <cellStyle name="RowTitles-Detail 2 4 2 5 3 2 2 2" xfId="35443" xr:uid="{00000000-0005-0000-0000-0000CD790000}"/>
    <cellStyle name="RowTitles-Detail 2 4 2 5 3 2 3" xfId="32880" xr:uid="{00000000-0005-0000-0000-0000CE790000}"/>
    <cellStyle name="RowTitles-Detail 2 4 2 5 3 3" xfId="17462" xr:uid="{00000000-0005-0000-0000-0000CF790000}"/>
    <cellStyle name="RowTitles-Detail 2 4 2 5 3 3 2" xfId="30128" xr:uid="{00000000-0005-0000-0000-0000D0790000}"/>
    <cellStyle name="RowTitles-Detail 2 4 2 5 3 3 2 2" xfId="38905" xr:uid="{00000000-0005-0000-0000-0000D1790000}"/>
    <cellStyle name="RowTitles-Detail 2 4 2 5 3 4" xfId="9982" xr:uid="{00000000-0005-0000-0000-0000D2790000}"/>
    <cellStyle name="RowTitles-Detail 2 4 2 5 3 4 2" xfId="20795" xr:uid="{00000000-0005-0000-0000-0000D3790000}"/>
    <cellStyle name="RowTitles-Detail 2 4 2 5 3 5" xfId="25211" xr:uid="{00000000-0005-0000-0000-0000D4790000}"/>
    <cellStyle name="RowTitles-Detail 2 4 2 5 4" xfId="11173" xr:uid="{00000000-0005-0000-0000-0000D5790000}"/>
    <cellStyle name="RowTitles-Detail 2 4 2 5 4 2" xfId="21604" xr:uid="{00000000-0005-0000-0000-0000D6790000}"/>
    <cellStyle name="RowTitles-Detail 2 4 2 5 4 2 2" xfId="33728" xr:uid="{00000000-0005-0000-0000-0000D7790000}"/>
    <cellStyle name="RowTitles-Detail 2 4 2 5 4 3" xfId="30895" xr:uid="{00000000-0005-0000-0000-0000D8790000}"/>
    <cellStyle name="RowTitles-Detail 2 4 2 5 5" xfId="14880" xr:uid="{00000000-0005-0000-0000-0000D9790000}"/>
    <cellStyle name="RowTitles-Detail 2 4 2 5 5 2" xfId="27557" xr:uid="{00000000-0005-0000-0000-0000DA790000}"/>
    <cellStyle name="RowTitles-Detail 2 4 2 5 5 2 2" xfId="36376" xr:uid="{00000000-0005-0000-0000-0000DB790000}"/>
    <cellStyle name="RowTitles-Detail 2 4 2 5 6" xfId="6113" xr:uid="{00000000-0005-0000-0000-0000DC790000}"/>
    <cellStyle name="RowTitles-Detail 2 4 2 5 6 2" xfId="18771" xr:uid="{00000000-0005-0000-0000-0000DD790000}"/>
    <cellStyle name="RowTitles-Detail 2 4 2 5 7" xfId="18612" xr:uid="{00000000-0005-0000-0000-0000DE790000}"/>
    <cellStyle name="RowTitles-Detail 2 4 2 6" xfId="1704" xr:uid="{00000000-0005-0000-0000-0000DF790000}"/>
    <cellStyle name="RowTitles-Detail 2 4 2 6 2" xfId="3024" xr:uid="{00000000-0005-0000-0000-0000E0790000}"/>
    <cellStyle name="RowTitles-Detail 2 4 2 6 2 2" xfId="12665" xr:uid="{00000000-0005-0000-0000-0000E1790000}"/>
    <cellStyle name="RowTitles-Detail 2 4 2 6 2 2 2" xfId="23065" xr:uid="{00000000-0005-0000-0000-0000E2790000}"/>
    <cellStyle name="RowTitles-Detail 2 4 2 6 2 2 2 2" xfId="34602" xr:uid="{00000000-0005-0000-0000-0000E3790000}"/>
    <cellStyle name="RowTitles-Detail 2 4 2 6 2 2 3" xfId="31946" xr:uid="{00000000-0005-0000-0000-0000E4790000}"/>
    <cellStyle name="RowTitles-Detail 2 4 2 6 2 3" xfId="16312" xr:uid="{00000000-0005-0000-0000-0000E5790000}"/>
    <cellStyle name="RowTitles-Detail 2 4 2 6 2 3 2" xfId="28978" xr:uid="{00000000-0005-0000-0000-0000E6790000}"/>
    <cellStyle name="RowTitles-Detail 2 4 2 6 2 3 2 2" xfId="37765" xr:uid="{00000000-0005-0000-0000-0000E7790000}"/>
    <cellStyle name="RowTitles-Detail 2 4 2 6 2 4" xfId="7660" xr:uid="{00000000-0005-0000-0000-0000E8790000}"/>
    <cellStyle name="RowTitles-Detail 2 4 2 6 2 4 2" xfId="19285" xr:uid="{00000000-0005-0000-0000-0000E9790000}"/>
    <cellStyle name="RowTitles-Detail 2 4 2 6 2 5" xfId="21150" xr:uid="{00000000-0005-0000-0000-0000EA790000}"/>
    <cellStyle name="RowTitles-Detail 2 4 2 6 3" xfId="4482" xr:uid="{00000000-0005-0000-0000-0000EB790000}"/>
    <cellStyle name="RowTitles-Detail 2 4 2 6 3 2" xfId="14104" xr:uid="{00000000-0005-0000-0000-0000EC790000}"/>
    <cellStyle name="RowTitles-Detail 2 4 2 6 3 2 2" xfId="24436" xr:uid="{00000000-0005-0000-0000-0000ED790000}"/>
    <cellStyle name="RowTitles-Detail 2 4 2 6 3 2 2 2" xfId="35574" xr:uid="{00000000-0005-0000-0000-0000EE790000}"/>
    <cellStyle name="RowTitles-Detail 2 4 2 6 3 2 3" xfId="33032" xr:uid="{00000000-0005-0000-0000-0000EF790000}"/>
    <cellStyle name="RowTitles-Detail 2 4 2 6 3 3" xfId="17649" xr:uid="{00000000-0005-0000-0000-0000F0790000}"/>
    <cellStyle name="RowTitles-Detail 2 4 2 6 3 3 2" xfId="30315" xr:uid="{00000000-0005-0000-0000-0000F1790000}"/>
    <cellStyle name="RowTitles-Detail 2 4 2 6 3 3 2 2" xfId="39092" xr:uid="{00000000-0005-0000-0000-0000F2790000}"/>
    <cellStyle name="RowTitles-Detail 2 4 2 6 3 4" xfId="9983" xr:uid="{00000000-0005-0000-0000-0000F3790000}"/>
    <cellStyle name="RowTitles-Detail 2 4 2 6 3 4 2" xfId="17771" xr:uid="{00000000-0005-0000-0000-0000F4790000}"/>
    <cellStyle name="RowTitles-Detail 2 4 2 6 3 5" xfId="5392" xr:uid="{00000000-0005-0000-0000-0000F5790000}"/>
    <cellStyle name="RowTitles-Detail 2 4 2 6 4" xfId="11375" xr:uid="{00000000-0005-0000-0000-0000F6790000}"/>
    <cellStyle name="RowTitles-Detail 2 4 2 6 4 2" xfId="21800" xr:uid="{00000000-0005-0000-0000-0000F7790000}"/>
    <cellStyle name="RowTitles-Detail 2 4 2 6 4 2 2" xfId="33859" xr:uid="{00000000-0005-0000-0000-0000F8790000}"/>
    <cellStyle name="RowTitles-Detail 2 4 2 6 4 3" xfId="31047" xr:uid="{00000000-0005-0000-0000-0000F9790000}"/>
    <cellStyle name="RowTitles-Detail 2 4 2 6 5" xfId="15082" xr:uid="{00000000-0005-0000-0000-0000FA790000}"/>
    <cellStyle name="RowTitles-Detail 2 4 2 6 5 2" xfId="27751" xr:uid="{00000000-0005-0000-0000-0000FB790000}"/>
    <cellStyle name="RowTitles-Detail 2 4 2 6 5 2 2" xfId="36563" xr:uid="{00000000-0005-0000-0000-0000FC790000}"/>
    <cellStyle name="RowTitles-Detail 2 4 2 6 6" xfId="6114" xr:uid="{00000000-0005-0000-0000-0000FD790000}"/>
    <cellStyle name="RowTitles-Detail 2 4 2 6 6 2" xfId="20403" xr:uid="{00000000-0005-0000-0000-0000FE790000}"/>
    <cellStyle name="RowTitles-Detail 2 4 2 6 7" xfId="17977" xr:uid="{00000000-0005-0000-0000-0000FF790000}"/>
    <cellStyle name="RowTitles-Detail 2 4 2 7" xfId="3019" xr:uid="{00000000-0005-0000-0000-0000007A0000}"/>
    <cellStyle name="RowTitles-Detail 2 4 2 7 2" xfId="12660" xr:uid="{00000000-0005-0000-0000-0000017A0000}"/>
    <cellStyle name="RowTitles-Detail 2 4 2 7 2 2" xfId="23060" xr:uid="{00000000-0005-0000-0000-0000027A0000}"/>
    <cellStyle name="RowTitles-Detail 2 4 2 7 2 2 2" xfId="34597" xr:uid="{00000000-0005-0000-0000-0000037A0000}"/>
    <cellStyle name="RowTitles-Detail 2 4 2 7 2 3" xfId="31941" xr:uid="{00000000-0005-0000-0000-0000047A0000}"/>
    <cellStyle name="RowTitles-Detail 2 4 2 7 3" xfId="16307" xr:uid="{00000000-0005-0000-0000-0000057A0000}"/>
    <cellStyle name="RowTitles-Detail 2 4 2 7 3 2" xfId="28973" xr:uid="{00000000-0005-0000-0000-0000067A0000}"/>
    <cellStyle name="RowTitles-Detail 2 4 2 7 3 2 2" xfId="37760" xr:uid="{00000000-0005-0000-0000-0000077A0000}"/>
    <cellStyle name="RowTitles-Detail 2 4 2 7 4" xfId="6459" xr:uid="{00000000-0005-0000-0000-0000087A0000}"/>
    <cellStyle name="RowTitles-Detail 2 4 2 7 4 2" xfId="19750" xr:uid="{00000000-0005-0000-0000-0000097A0000}"/>
    <cellStyle name="RowTitles-Detail 2 4 2 7 5" xfId="21283" xr:uid="{00000000-0005-0000-0000-00000A7A0000}"/>
    <cellStyle name="RowTitles-Detail 2 4 2 8" xfId="8886" xr:uid="{00000000-0005-0000-0000-00000B7A0000}"/>
    <cellStyle name="RowTitles-Detail 2 4 2 8 2" xfId="19592" xr:uid="{00000000-0005-0000-0000-00000C7A0000}"/>
    <cellStyle name="RowTitles-Detail 2 4 2 9" xfId="10285" xr:uid="{00000000-0005-0000-0000-00000D7A0000}"/>
    <cellStyle name="RowTitles-Detail 2 4 2 9 2" xfId="20498" xr:uid="{00000000-0005-0000-0000-00000E7A0000}"/>
    <cellStyle name="RowTitles-Detail 2 4 2 9 2 2" xfId="33308" xr:uid="{00000000-0005-0000-0000-00000F7A0000}"/>
    <cellStyle name="RowTitles-Detail 2 4 2_STUD aligned by INSTIT" xfId="5072" xr:uid="{00000000-0005-0000-0000-0000107A0000}"/>
    <cellStyle name="RowTitles-Detail 2 4 3" xfId="478" xr:uid="{00000000-0005-0000-0000-0000117A0000}"/>
    <cellStyle name="RowTitles-Detail 2 4 3 2" xfId="834" xr:uid="{00000000-0005-0000-0000-0000127A0000}"/>
    <cellStyle name="RowTitles-Detail 2 4 3 2 2" xfId="3026" xr:uid="{00000000-0005-0000-0000-0000137A0000}"/>
    <cellStyle name="RowTitles-Detail 2 4 3 2 2 2" xfId="12667" xr:uid="{00000000-0005-0000-0000-0000147A0000}"/>
    <cellStyle name="RowTitles-Detail 2 4 3 2 2 2 2" xfId="23067" xr:uid="{00000000-0005-0000-0000-0000157A0000}"/>
    <cellStyle name="RowTitles-Detail 2 4 3 2 2 2 2 2" xfId="34604" xr:uid="{00000000-0005-0000-0000-0000167A0000}"/>
    <cellStyle name="RowTitles-Detail 2 4 3 2 2 2 3" xfId="31948" xr:uid="{00000000-0005-0000-0000-0000177A0000}"/>
    <cellStyle name="RowTitles-Detail 2 4 3 2 2 3" xfId="16314" xr:uid="{00000000-0005-0000-0000-0000187A0000}"/>
    <cellStyle name="RowTitles-Detail 2 4 3 2 2 3 2" xfId="28980" xr:uid="{00000000-0005-0000-0000-0000197A0000}"/>
    <cellStyle name="RowTitles-Detail 2 4 3 2 2 3 2 2" xfId="37767" xr:uid="{00000000-0005-0000-0000-00001A7A0000}"/>
    <cellStyle name="RowTitles-Detail 2 4 3 2 2 4" xfId="6778" xr:uid="{00000000-0005-0000-0000-00001B7A0000}"/>
    <cellStyle name="RowTitles-Detail 2 4 3 2 2 4 2" xfId="20760" xr:uid="{00000000-0005-0000-0000-00001C7A0000}"/>
    <cellStyle name="RowTitles-Detail 2 4 3 2 2 5" xfId="18319" xr:uid="{00000000-0005-0000-0000-00001D7A0000}"/>
    <cellStyle name="RowTitles-Detail 2 4 3 2 3" xfId="3615" xr:uid="{00000000-0005-0000-0000-00001E7A0000}"/>
    <cellStyle name="RowTitles-Detail 2 4 3 2 3 2" xfId="13243" xr:uid="{00000000-0005-0000-0000-00001F7A0000}"/>
    <cellStyle name="RowTitles-Detail 2 4 3 2 3 2 2" xfId="23610" xr:uid="{00000000-0005-0000-0000-0000207A0000}"/>
    <cellStyle name="RowTitles-Detail 2 4 3 2 3 2 2 2" xfId="35023" xr:uid="{00000000-0005-0000-0000-0000217A0000}"/>
    <cellStyle name="RowTitles-Detail 2 4 3 2 3 2 3" xfId="32394" xr:uid="{00000000-0005-0000-0000-0000227A0000}"/>
    <cellStyle name="RowTitles-Detail 2 4 3 2 3 3" xfId="16849" xr:uid="{00000000-0005-0000-0000-0000237A0000}"/>
    <cellStyle name="RowTitles-Detail 2 4 3 2 3 3 2" xfId="29515" xr:uid="{00000000-0005-0000-0000-0000247A0000}"/>
    <cellStyle name="RowTitles-Detail 2 4 3 2 3 3 2 2" xfId="38295" xr:uid="{00000000-0005-0000-0000-0000257A0000}"/>
    <cellStyle name="RowTitles-Detail 2 4 3 2 3 4" xfId="8284" xr:uid="{00000000-0005-0000-0000-0000267A0000}"/>
    <cellStyle name="RowTitles-Detail 2 4 3 2 3 4 2" xfId="17766" xr:uid="{00000000-0005-0000-0000-0000277A0000}"/>
    <cellStyle name="RowTitles-Detail 2 4 3 2 3 5" xfId="24936" xr:uid="{00000000-0005-0000-0000-0000287A0000}"/>
    <cellStyle name="RowTitles-Detail 2 4 3 2 4" xfId="9076" xr:uid="{00000000-0005-0000-0000-0000297A0000}"/>
    <cellStyle name="RowTitles-Detail 2 4 3 2 4 2" xfId="26849" xr:uid="{00000000-0005-0000-0000-00002A7A0000}"/>
    <cellStyle name="RowTitles-Detail 2 4 3 2 5" xfId="10588" xr:uid="{00000000-0005-0000-0000-00002B7A0000}"/>
    <cellStyle name="RowTitles-Detail 2 4 3 2 5 2" xfId="21072" xr:uid="{00000000-0005-0000-0000-00002C7A0000}"/>
    <cellStyle name="RowTitles-Detail 2 4 3 2 5 2 2" xfId="33410" xr:uid="{00000000-0005-0000-0000-00002D7A0000}"/>
    <cellStyle name="RowTitles-Detail 2 4 3 2 5 3" xfId="30523" xr:uid="{00000000-0005-0000-0000-00002E7A0000}"/>
    <cellStyle name="RowTitles-Detail 2 4 3 2 6" xfId="14249" xr:uid="{00000000-0005-0000-0000-00002F7A0000}"/>
    <cellStyle name="RowTitles-Detail 2 4 3 2 6 2" xfId="26950" xr:uid="{00000000-0005-0000-0000-0000307A0000}"/>
    <cellStyle name="RowTitles-Detail 2 4 3 2 6 2 2" xfId="35793" xr:uid="{00000000-0005-0000-0000-0000317A0000}"/>
    <cellStyle name="RowTitles-Detail 2 4 3 2 7" xfId="5307" xr:uid="{00000000-0005-0000-0000-0000327A0000}"/>
    <cellStyle name="RowTitles-Detail 2 4 3 2 7 2" xfId="18375" xr:uid="{00000000-0005-0000-0000-0000337A0000}"/>
    <cellStyle name="RowTitles-Detail 2 4 3 2 8" xfId="26607" xr:uid="{00000000-0005-0000-0000-0000347A0000}"/>
    <cellStyle name="RowTitles-Detail 2 4 3 3" xfId="1113" xr:uid="{00000000-0005-0000-0000-0000357A0000}"/>
    <cellStyle name="RowTitles-Detail 2 4 3 3 2" xfId="3027" xr:uid="{00000000-0005-0000-0000-0000367A0000}"/>
    <cellStyle name="RowTitles-Detail 2 4 3 3 2 2" xfId="12668" xr:uid="{00000000-0005-0000-0000-0000377A0000}"/>
    <cellStyle name="RowTitles-Detail 2 4 3 3 2 2 2" xfId="23068" xr:uid="{00000000-0005-0000-0000-0000387A0000}"/>
    <cellStyle name="RowTitles-Detail 2 4 3 3 2 2 2 2" xfId="34605" xr:uid="{00000000-0005-0000-0000-0000397A0000}"/>
    <cellStyle name="RowTitles-Detail 2 4 3 3 2 2 3" xfId="31949" xr:uid="{00000000-0005-0000-0000-00003A7A0000}"/>
    <cellStyle name="RowTitles-Detail 2 4 3 3 2 3" xfId="16315" xr:uid="{00000000-0005-0000-0000-00003B7A0000}"/>
    <cellStyle name="RowTitles-Detail 2 4 3 3 2 3 2" xfId="28981" xr:uid="{00000000-0005-0000-0000-00003C7A0000}"/>
    <cellStyle name="RowTitles-Detail 2 4 3 3 2 3 2 2" xfId="37768" xr:uid="{00000000-0005-0000-0000-00003D7A0000}"/>
    <cellStyle name="RowTitles-Detail 2 4 3 3 2 4" xfId="6952" xr:uid="{00000000-0005-0000-0000-00003E7A0000}"/>
    <cellStyle name="RowTitles-Detail 2 4 3 3 2 4 2" xfId="25313" xr:uid="{00000000-0005-0000-0000-00003F7A0000}"/>
    <cellStyle name="RowTitles-Detail 2 4 3 3 2 5" xfId="26118" xr:uid="{00000000-0005-0000-0000-0000407A0000}"/>
    <cellStyle name="RowTitles-Detail 2 4 3 3 3" xfId="3891" xr:uid="{00000000-0005-0000-0000-0000417A0000}"/>
    <cellStyle name="RowTitles-Detail 2 4 3 3 3 2" xfId="13514" xr:uid="{00000000-0005-0000-0000-0000427A0000}"/>
    <cellStyle name="RowTitles-Detail 2 4 3 3 3 2 2" xfId="23874" xr:uid="{00000000-0005-0000-0000-0000437A0000}"/>
    <cellStyle name="RowTitles-Detail 2 4 3 3 3 2 2 2" xfId="35188" xr:uid="{00000000-0005-0000-0000-0000447A0000}"/>
    <cellStyle name="RowTitles-Detail 2 4 3 3 3 2 3" xfId="32587" xr:uid="{00000000-0005-0000-0000-0000457A0000}"/>
    <cellStyle name="RowTitles-Detail 2 4 3 3 3 3" xfId="17104" xr:uid="{00000000-0005-0000-0000-0000467A0000}"/>
    <cellStyle name="RowTitles-Detail 2 4 3 3 3 3 2" xfId="29770" xr:uid="{00000000-0005-0000-0000-0000477A0000}"/>
    <cellStyle name="RowTitles-Detail 2 4 3 3 3 3 2 2" xfId="38548" xr:uid="{00000000-0005-0000-0000-0000487A0000}"/>
    <cellStyle name="RowTitles-Detail 2 4 3 3 3 4" xfId="8460" xr:uid="{00000000-0005-0000-0000-0000497A0000}"/>
    <cellStyle name="RowTitles-Detail 2 4 3 3 3 4 2" xfId="19515" xr:uid="{00000000-0005-0000-0000-00004A7A0000}"/>
    <cellStyle name="RowTitles-Detail 2 4 3 3 3 5" xfId="25553" xr:uid="{00000000-0005-0000-0000-00004B7A0000}"/>
    <cellStyle name="RowTitles-Detail 2 4 3 3 4" xfId="9255" xr:uid="{00000000-0005-0000-0000-00004C7A0000}"/>
    <cellStyle name="RowTitles-Detail 2 4 3 3 4 2" xfId="25982" xr:uid="{00000000-0005-0000-0000-00004D7A0000}"/>
    <cellStyle name="RowTitles-Detail 2 4 3 3 5" xfId="14497" xr:uid="{00000000-0005-0000-0000-00004E7A0000}"/>
    <cellStyle name="RowTitles-Detail 2 4 3 3 5 2" xfId="27188" xr:uid="{00000000-0005-0000-0000-00004F7A0000}"/>
    <cellStyle name="RowTitles-Detail 2 4 3 3 5 2 2" xfId="36024" xr:uid="{00000000-0005-0000-0000-0000507A0000}"/>
    <cellStyle name="RowTitles-Detail 2 4 3 4" xfId="1342" xr:uid="{00000000-0005-0000-0000-0000517A0000}"/>
    <cellStyle name="RowTitles-Detail 2 4 3 4 2" xfId="3028" xr:uid="{00000000-0005-0000-0000-0000527A0000}"/>
    <cellStyle name="RowTitles-Detail 2 4 3 4 2 2" xfId="12669" xr:uid="{00000000-0005-0000-0000-0000537A0000}"/>
    <cellStyle name="RowTitles-Detail 2 4 3 4 2 2 2" xfId="23069" xr:uid="{00000000-0005-0000-0000-0000547A0000}"/>
    <cellStyle name="RowTitles-Detail 2 4 3 4 2 2 2 2" xfId="34606" xr:uid="{00000000-0005-0000-0000-0000557A0000}"/>
    <cellStyle name="RowTitles-Detail 2 4 3 4 2 2 3" xfId="31950" xr:uid="{00000000-0005-0000-0000-0000567A0000}"/>
    <cellStyle name="RowTitles-Detail 2 4 3 4 2 3" xfId="16316" xr:uid="{00000000-0005-0000-0000-0000577A0000}"/>
    <cellStyle name="RowTitles-Detail 2 4 3 4 2 3 2" xfId="28982" xr:uid="{00000000-0005-0000-0000-0000587A0000}"/>
    <cellStyle name="RowTitles-Detail 2 4 3 4 2 3 2 2" xfId="37769" xr:uid="{00000000-0005-0000-0000-0000597A0000}"/>
    <cellStyle name="RowTitles-Detail 2 4 3 4 2 4" xfId="7661" xr:uid="{00000000-0005-0000-0000-00005A7A0000}"/>
    <cellStyle name="RowTitles-Detail 2 4 3 4 2 4 2" xfId="18244" xr:uid="{00000000-0005-0000-0000-00005B7A0000}"/>
    <cellStyle name="RowTitles-Detail 2 4 3 4 2 5" xfId="20081" xr:uid="{00000000-0005-0000-0000-00005C7A0000}"/>
    <cellStyle name="RowTitles-Detail 2 4 3 4 3" xfId="4120" xr:uid="{00000000-0005-0000-0000-00005D7A0000}"/>
    <cellStyle name="RowTitles-Detail 2 4 3 4 3 2" xfId="13742" xr:uid="{00000000-0005-0000-0000-00005E7A0000}"/>
    <cellStyle name="RowTitles-Detail 2 4 3 4 3 2 2" xfId="24092" xr:uid="{00000000-0005-0000-0000-00005F7A0000}"/>
    <cellStyle name="RowTitles-Detail 2 4 3 4 3 2 2 2" xfId="35337" xr:uid="{00000000-0005-0000-0000-0000607A0000}"/>
    <cellStyle name="RowTitles-Detail 2 4 3 4 3 2 3" xfId="32759" xr:uid="{00000000-0005-0000-0000-0000617A0000}"/>
    <cellStyle name="RowTitles-Detail 2 4 3 4 3 3" xfId="17317" xr:uid="{00000000-0005-0000-0000-0000627A0000}"/>
    <cellStyle name="RowTitles-Detail 2 4 3 4 3 3 2" xfId="29983" xr:uid="{00000000-0005-0000-0000-0000637A0000}"/>
    <cellStyle name="RowTitles-Detail 2 4 3 4 3 3 2 2" xfId="38760" xr:uid="{00000000-0005-0000-0000-0000647A0000}"/>
    <cellStyle name="RowTitles-Detail 2 4 3 4 3 4" xfId="9984" xr:uid="{00000000-0005-0000-0000-0000657A0000}"/>
    <cellStyle name="RowTitles-Detail 2 4 3 4 3 4 2" xfId="26798" xr:uid="{00000000-0005-0000-0000-0000667A0000}"/>
    <cellStyle name="RowTitles-Detail 2 4 3 4 3 5" xfId="19545" xr:uid="{00000000-0005-0000-0000-0000677A0000}"/>
    <cellStyle name="RowTitles-Detail 2 4 3 4 4" xfId="11013" xr:uid="{00000000-0005-0000-0000-0000687A0000}"/>
    <cellStyle name="RowTitles-Detail 2 4 3 4 4 2" xfId="21450" xr:uid="{00000000-0005-0000-0000-0000697A0000}"/>
    <cellStyle name="RowTitles-Detail 2 4 3 4 4 2 2" xfId="33622" xr:uid="{00000000-0005-0000-0000-00006A7A0000}"/>
    <cellStyle name="RowTitles-Detail 2 4 3 4 4 3" xfId="30774" xr:uid="{00000000-0005-0000-0000-00006B7A0000}"/>
    <cellStyle name="RowTitles-Detail 2 4 3 4 5" xfId="14720" xr:uid="{00000000-0005-0000-0000-00006C7A0000}"/>
    <cellStyle name="RowTitles-Detail 2 4 3 4 5 2" xfId="27403" xr:uid="{00000000-0005-0000-0000-00006D7A0000}"/>
    <cellStyle name="RowTitles-Detail 2 4 3 4 5 2 2" xfId="36231" xr:uid="{00000000-0005-0000-0000-00006E7A0000}"/>
    <cellStyle name="RowTitles-Detail 2 4 3 4 6" xfId="6115" xr:uid="{00000000-0005-0000-0000-00006F7A0000}"/>
    <cellStyle name="RowTitles-Detail 2 4 3 4 6 2" xfId="20564" xr:uid="{00000000-0005-0000-0000-0000707A0000}"/>
    <cellStyle name="RowTitles-Detail 2 4 3 4 7" xfId="26568" xr:uid="{00000000-0005-0000-0000-0000717A0000}"/>
    <cellStyle name="RowTitles-Detail 2 4 3 5" xfId="1558" xr:uid="{00000000-0005-0000-0000-0000727A0000}"/>
    <cellStyle name="RowTitles-Detail 2 4 3 5 2" xfId="3029" xr:uid="{00000000-0005-0000-0000-0000737A0000}"/>
    <cellStyle name="RowTitles-Detail 2 4 3 5 2 2" xfId="12670" xr:uid="{00000000-0005-0000-0000-0000747A0000}"/>
    <cellStyle name="RowTitles-Detail 2 4 3 5 2 2 2" xfId="23070" xr:uid="{00000000-0005-0000-0000-0000757A0000}"/>
    <cellStyle name="RowTitles-Detail 2 4 3 5 2 2 2 2" xfId="34607" xr:uid="{00000000-0005-0000-0000-0000767A0000}"/>
    <cellStyle name="RowTitles-Detail 2 4 3 5 2 2 3" xfId="31951" xr:uid="{00000000-0005-0000-0000-0000777A0000}"/>
    <cellStyle name="RowTitles-Detail 2 4 3 5 2 3" xfId="16317" xr:uid="{00000000-0005-0000-0000-0000787A0000}"/>
    <cellStyle name="RowTitles-Detail 2 4 3 5 2 3 2" xfId="28983" xr:uid="{00000000-0005-0000-0000-0000797A0000}"/>
    <cellStyle name="RowTitles-Detail 2 4 3 5 2 3 2 2" xfId="37770" xr:uid="{00000000-0005-0000-0000-00007A7A0000}"/>
    <cellStyle name="RowTitles-Detail 2 4 3 5 2 4" xfId="7662" xr:uid="{00000000-0005-0000-0000-00007B7A0000}"/>
    <cellStyle name="RowTitles-Detail 2 4 3 5 2 4 2" xfId="25061" xr:uid="{00000000-0005-0000-0000-00007C7A0000}"/>
    <cellStyle name="RowTitles-Detail 2 4 3 5 2 5" xfId="25394" xr:uid="{00000000-0005-0000-0000-00007D7A0000}"/>
    <cellStyle name="RowTitles-Detail 2 4 3 5 3" xfId="4336" xr:uid="{00000000-0005-0000-0000-00007E7A0000}"/>
    <cellStyle name="RowTitles-Detail 2 4 3 5 3 2" xfId="13958" xr:uid="{00000000-0005-0000-0000-00007F7A0000}"/>
    <cellStyle name="RowTitles-Detail 2 4 3 5 3 2 2" xfId="24297" xr:uid="{00000000-0005-0000-0000-0000807A0000}"/>
    <cellStyle name="RowTitles-Detail 2 4 3 5 3 2 2 2" xfId="35477" xr:uid="{00000000-0005-0000-0000-0000817A0000}"/>
    <cellStyle name="RowTitles-Detail 2 4 3 5 3 2 3" xfId="32920" xr:uid="{00000000-0005-0000-0000-0000827A0000}"/>
    <cellStyle name="RowTitles-Detail 2 4 3 5 3 3" xfId="17515" xr:uid="{00000000-0005-0000-0000-0000837A0000}"/>
    <cellStyle name="RowTitles-Detail 2 4 3 5 3 3 2" xfId="30181" xr:uid="{00000000-0005-0000-0000-0000847A0000}"/>
    <cellStyle name="RowTitles-Detail 2 4 3 5 3 3 2 2" xfId="38958" xr:uid="{00000000-0005-0000-0000-0000857A0000}"/>
    <cellStyle name="RowTitles-Detail 2 4 3 5 3 4" xfId="9985" xr:uid="{00000000-0005-0000-0000-0000867A0000}"/>
    <cellStyle name="RowTitles-Detail 2 4 3 5 3 4 2" xfId="25518" xr:uid="{00000000-0005-0000-0000-0000877A0000}"/>
    <cellStyle name="RowTitles-Detail 2 4 3 5 3 5" xfId="18858" xr:uid="{00000000-0005-0000-0000-0000887A0000}"/>
    <cellStyle name="RowTitles-Detail 2 4 3 5 4" xfId="11229" xr:uid="{00000000-0005-0000-0000-0000897A0000}"/>
    <cellStyle name="RowTitles-Detail 2 4 3 5 4 2" xfId="21658" xr:uid="{00000000-0005-0000-0000-00008A7A0000}"/>
    <cellStyle name="RowTitles-Detail 2 4 3 5 4 2 2" xfId="33762" xr:uid="{00000000-0005-0000-0000-00008B7A0000}"/>
    <cellStyle name="RowTitles-Detail 2 4 3 5 4 3" xfId="30935" xr:uid="{00000000-0005-0000-0000-00008C7A0000}"/>
    <cellStyle name="RowTitles-Detail 2 4 3 5 5" xfId="14936" xr:uid="{00000000-0005-0000-0000-00008D7A0000}"/>
    <cellStyle name="RowTitles-Detail 2 4 3 5 5 2" xfId="27610" xr:uid="{00000000-0005-0000-0000-00008E7A0000}"/>
    <cellStyle name="RowTitles-Detail 2 4 3 5 5 2 2" xfId="36429" xr:uid="{00000000-0005-0000-0000-00008F7A0000}"/>
    <cellStyle name="RowTitles-Detail 2 4 3 5 6" xfId="6116" xr:uid="{00000000-0005-0000-0000-0000907A0000}"/>
    <cellStyle name="RowTitles-Detail 2 4 3 5 6 2" xfId="24554" xr:uid="{00000000-0005-0000-0000-0000917A0000}"/>
    <cellStyle name="RowTitles-Detail 2 4 3 5 7" xfId="18128" xr:uid="{00000000-0005-0000-0000-0000927A0000}"/>
    <cellStyle name="RowTitles-Detail 2 4 3 6" xfId="1760" xr:uid="{00000000-0005-0000-0000-0000937A0000}"/>
    <cellStyle name="RowTitles-Detail 2 4 3 6 2" xfId="3030" xr:uid="{00000000-0005-0000-0000-0000947A0000}"/>
    <cellStyle name="RowTitles-Detail 2 4 3 6 2 2" xfId="12671" xr:uid="{00000000-0005-0000-0000-0000957A0000}"/>
    <cellStyle name="RowTitles-Detail 2 4 3 6 2 2 2" xfId="23071" xr:uid="{00000000-0005-0000-0000-0000967A0000}"/>
    <cellStyle name="RowTitles-Detail 2 4 3 6 2 2 2 2" xfId="34608" xr:uid="{00000000-0005-0000-0000-0000977A0000}"/>
    <cellStyle name="RowTitles-Detail 2 4 3 6 2 2 3" xfId="31952" xr:uid="{00000000-0005-0000-0000-0000987A0000}"/>
    <cellStyle name="RowTitles-Detail 2 4 3 6 2 3" xfId="16318" xr:uid="{00000000-0005-0000-0000-0000997A0000}"/>
    <cellStyle name="RowTitles-Detail 2 4 3 6 2 3 2" xfId="28984" xr:uid="{00000000-0005-0000-0000-00009A7A0000}"/>
    <cellStyle name="RowTitles-Detail 2 4 3 6 2 3 2 2" xfId="37771" xr:uid="{00000000-0005-0000-0000-00009B7A0000}"/>
    <cellStyle name="RowTitles-Detail 2 4 3 6 2 4" xfId="7663" xr:uid="{00000000-0005-0000-0000-00009C7A0000}"/>
    <cellStyle name="RowTitles-Detail 2 4 3 6 2 4 2" xfId="17784" xr:uid="{00000000-0005-0000-0000-00009D7A0000}"/>
    <cellStyle name="RowTitles-Detail 2 4 3 6 2 5" xfId="7181" xr:uid="{00000000-0005-0000-0000-00009E7A0000}"/>
    <cellStyle name="RowTitles-Detail 2 4 3 6 3" xfId="4538" xr:uid="{00000000-0005-0000-0000-00009F7A0000}"/>
    <cellStyle name="RowTitles-Detail 2 4 3 6 3 2" xfId="14160" xr:uid="{00000000-0005-0000-0000-0000A07A0000}"/>
    <cellStyle name="RowTitles-Detail 2 4 3 6 3 2 2" xfId="24490" xr:uid="{00000000-0005-0000-0000-0000A17A0000}"/>
    <cellStyle name="RowTitles-Detail 2 4 3 6 3 2 2 2" xfId="35608" xr:uid="{00000000-0005-0000-0000-0000A27A0000}"/>
    <cellStyle name="RowTitles-Detail 2 4 3 6 3 2 3" xfId="33072" xr:uid="{00000000-0005-0000-0000-0000A37A0000}"/>
    <cellStyle name="RowTitles-Detail 2 4 3 6 3 3" xfId="17702" xr:uid="{00000000-0005-0000-0000-0000A47A0000}"/>
    <cellStyle name="RowTitles-Detail 2 4 3 6 3 3 2" xfId="30368" xr:uid="{00000000-0005-0000-0000-0000A57A0000}"/>
    <cellStyle name="RowTitles-Detail 2 4 3 6 3 3 2 2" xfId="39145" xr:uid="{00000000-0005-0000-0000-0000A67A0000}"/>
    <cellStyle name="RowTitles-Detail 2 4 3 6 3 4" xfId="9986" xr:uid="{00000000-0005-0000-0000-0000A77A0000}"/>
    <cellStyle name="RowTitles-Detail 2 4 3 6 3 4 2" xfId="19962" xr:uid="{00000000-0005-0000-0000-0000A87A0000}"/>
    <cellStyle name="RowTitles-Detail 2 4 3 6 3 5" xfId="24987" xr:uid="{00000000-0005-0000-0000-0000A97A0000}"/>
    <cellStyle name="RowTitles-Detail 2 4 3 6 4" xfId="11431" xr:uid="{00000000-0005-0000-0000-0000AA7A0000}"/>
    <cellStyle name="RowTitles-Detail 2 4 3 6 4 2" xfId="21854" xr:uid="{00000000-0005-0000-0000-0000AB7A0000}"/>
    <cellStyle name="RowTitles-Detail 2 4 3 6 4 2 2" xfId="33893" xr:uid="{00000000-0005-0000-0000-0000AC7A0000}"/>
    <cellStyle name="RowTitles-Detail 2 4 3 6 4 3" xfId="31087" xr:uid="{00000000-0005-0000-0000-0000AD7A0000}"/>
    <cellStyle name="RowTitles-Detail 2 4 3 6 5" xfId="15138" xr:uid="{00000000-0005-0000-0000-0000AE7A0000}"/>
    <cellStyle name="RowTitles-Detail 2 4 3 6 5 2" xfId="27805" xr:uid="{00000000-0005-0000-0000-0000AF7A0000}"/>
    <cellStyle name="RowTitles-Detail 2 4 3 6 5 2 2" xfId="36616" xr:uid="{00000000-0005-0000-0000-0000B07A0000}"/>
    <cellStyle name="RowTitles-Detail 2 4 3 6 6" xfId="6117" xr:uid="{00000000-0005-0000-0000-0000B17A0000}"/>
    <cellStyle name="RowTitles-Detail 2 4 3 6 6 2" xfId="25974" xr:uid="{00000000-0005-0000-0000-0000B27A0000}"/>
    <cellStyle name="RowTitles-Detail 2 4 3 6 7" xfId="25508" xr:uid="{00000000-0005-0000-0000-0000B37A0000}"/>
    <cellStyle name="RowTitles-Detail 2 4 3 7" xfId="3025" xr:uid="{00000000-0005-0000-0000-0000B47A0000}"/>
    <cellStyle name="RowTitles-Detail 2 4 3 7 2" xfId="12666" xr:uid="{00000000-0005-0000-0000-0000B57A0000}"/>
    <cellStyle name="RowTitles-Detail 2 4 3 7 2 2" xfId="23066" xr:uid="{00000000-0005-0000-0000-0000B67A0000}"/>
    <cellStyle name="RowTitles-Detail 2 4 3 7 2 2 2" xfId="34603" xr:uid="{00000000-0005-0000-0000-0000B77A0000}"/>
    <cellStyle name="RowTitles-Detail 2 4 3 7 2 3" xfId="31947" xr:uid="{00000000-0005-0000-0000-0000B87A0000}"/>
    <cellStyle name="RowTitles-Detail 2 4 3 7 3" xfId="16313" xr:uid="{00000000-0005-0000-0000-0000B97A0000}"/>
    <cellStyle name="RowTitles-Detail 2 4 3 7 3 2" xfId="28979" xr:uid="{00000000-0005-0000-0000-0000BA7A0000}"/>
    <cellStyle name="RowTitles-Detail 2 4 3 7 3 2 2" xfId="37766" xr:uid="{00000000-0005-0000-0000-0000BB7A0000}"/>
    <cellStyle name="RowTitles-Detail 2 4 3 7 4" xfId="6514" xr:uid="{00000000-0005-0000-0000-0000BC7A0000}"/>
    <cellStyle name="RowTitles-Detail 2 4 3 7 4 2" xfId="18035" xr:uid="{00000000-0005-0000-0000-0000BD7A0000}"/>
    <cellStyle name="RowTitles-Detail 2 4 3 7 5" xfId="18708" xr:uid="{00000000-0005-0000-0000-0000BE7A0000}"/>
    <cellStyle name="RowTitles-Detail 2 4 3 8" xfId="3351" xr:uid="{00000000-0005-0000-0000-0000BF7A0000}"/>
    <cellStyle name="RowTitles-Detail 2 4 3 8 2" xfId="12992" xr:uid="{00000000-0005-0000-0000-0000C07A0000}"/>
    <cellStyle name="RowTitles-Detail 2 4 3 8 2 2" xfId="23361" xr:uid="{00000000-0005-0000-0000-0000C17A0000}"/>
    <cellStyle name="RowTitles-Detail 2 4 3 8 2 2 2" xfId="34876" xr:uid="{00000000-0005-0000-0000-0000C27A0000}"/>
    <cellStyle name="RowTitles-Detail 2 4 3 8 2 3" xfId="32224" xr:uid="{00000000-0005-0000-0000-0000C37A0000}"/>
    <cellStyle name="RowTitles-Detail 2 4 3 8 3" xfId="16604" xr:uid="{00000000-0005-0000-0000-0000C47A0000}"/>
    <cellStyle name="RowTitles-Detail 2 4 3 8 3 2" xfId="29270" xr:uid="{00000000-0005-0000-0000-0000C57A0000}"/>
    <cellStyle name="RowTitles-Detail 2 4 3 8 3 2 2" xfId="38057" xr:uid="{00000000-0005-0000-0000-0000C67A0000}"/>
    <cellStyle name="RowTitles-Detail 2 4 3 8 4" xfId="8845" xr:uid="{00000000-0005-0000-0000-0000C77A0000}"/>
    <cellStyle name="RowTitles-Detail 2 4 3 8 4 2" xfId="19349" xr:uid="{00000000-0005-0000-0000-0000C87A0000}"/>
    <cellStyle name="RowTitles-Detail 2 4 3 8 5" xfId="9018" xr:uid="{00000000-0005-0000-0000-0000C97A0000}"/>
    <cellStyle name="RowTitles-Detail 2 4 3 9" xfId="10720" xr:uid="{00000000-0005-0000-0000-0000CA7A0000}"/>
    <cellStyle name="RowTitles-Detail 2 4 3 9 2" xfId="20759" xr:uid="{00000000-0005-0000-0000-0000CB7A0000}"/>
    <cellStyle name="RowTitles-Detail 2 4 3 9 2 2" xfId="33317" xr:uid="{00000000-0005-0000-0000-0000CC7A0000}"/>
    <cellStyle name="RowTitles-Detail 2 4 3_STUD aligned by INSTIT" xfId="5073" xr:uid="{00000000-0005-0000-0000-0000CD7A0000}"/>
    <cellStyle name="RowTitles-Detail 2 4 4" xfId="514" xr:uid="{00000000-0005-0000-0000-0000CE7A0000}"/>
    <cellStyle name="RowTitles-Detail 2 4 4 2" xfId="870" xr:uid="{00000000-0005-0000-0000-0000CF7A0000}"/>
    <cellStyle name="RowTitles-Detail 2 4 4 2 2" xfId="3032" xr:uid="{00000000-0005-0000-0000-0000D07A0000}"/>
    <cellStyle name="RowTitles-Detail 2 4 4 2 2 2" xfId="12673" xr:uid="{00000000-0005-0000-0000-0000D17A0000}"/>
    <cellStyle name="RowTitles-Detail 2 4 4 2 2 2 2" xfId="23073" xr:uid="{00000000-0005-0000-0000-0000D27A0000}"/>
    <cellStyle name="RowTitles-Detail 2 4 4 2 2 2 2 2" xfId="34610" xr:uid="{00000000-0005-0000-0000-0000D37A0000}"/>
    <cellStyle name="RowTitles-Detail 2 4 4 2 2 2 3" xfId="31954" xr:uid="{00000000-0005-0000-0000-0000D47A0000}"/>
    <cellStyle name="RowTitles-Detail 2 4 4 2 2 3" xfId="16320" xr:uid="{00000000-0005-0000-0000-0000D57A0000}"/>
    <cellStyle name="RowTitles-Detail 2 4 4 2 2 3 2" xfId="28986" xr:uid="{00000000-0005-0000-0000-0000D67A0000}"/>
    <cellStyle name="RowTitles-Detail 2 4 4 2 2 3 2 2" xfId="37773" xr:uid="{00000000-0005-0000-0000-0000D77A0000}"/>
    <cellStyle name="RowTitles-Detail 2 4 4 2 2 4" xfId="6812" xr:uid="{00000000-0005-0000-0000-0000D87A0000}"/>
    <cellStyle name="RowTitles-Detail 2 4 4 2 2 4 2" xfId="20440" xr:uid="{00000000-0005-0000-0000-0000D97A0000}"/>
    <cellStyle name="RowTitles-Detail 2 4 4 2 2 5" xfId="26584" xr:uid="{00000000-0005-0000-0000-0000DA7A0000}"/>
    <cellStyle name="RowTitles-Detail 2 4 4 2 3" xfId="3651" xr:uid="{00000000-0005-0000-0000-0000DB7A0000}"/>
    <cellStyle name="RowTitles-Detail 2 4 4 2 3 2" xfId="13278" xr:uid="{00000000-0005-0000-0000-0000DC7A0000}"/>
    <cellStyle name="RowTitles-Detail 2 4 4 2 3 2 2" xfId="23644" xr:uid="{00000000-0005-0000-0000-0000DD7A0000}"/>
    <cellStyle name="RowTitles-Detail 2 4 4 2 3 2 2 2" xfId="35051" xr:uid="{00000000-0005-0000-0000-0000DE7A0000}"/>
    <cellStyle name="RowTitles-Detail 2 4 4 2 3 2 3" xfId="32426" xr:uid="{00000000-0005-0000-0000-0000DF7A0000}"/>
    <cellStyle name="RowTitles-Detail 2 4 4 2 3 3" xfId="16884" xr:uid="{00000000-0005-0000-0000-0000E07A0000}"/>
    <cellStyle name="RowTitles-Detail 2 4 4 2 3 3 2" xfId="29550" xr:uid="{00000000-0005-0000-0000-0000E17A0000}"/>
    <cellStyle name="RowTitles-Detail 2 4 4 2 3 3 2 2" xfId="38329" xr:uid="{00000000-0005-0000-0000-0000E27A0000}"/>
    <cellStyle name="RowTitles-Detail 2 4 4 2 3 4" xfId="8318" xr:uid="{00000000-0005-0000-0000-0000E37A0000}"/>
    <cellStyle name="RowTitles-Detail 2 4 4 2 3 4 2" xfId="24971" xr:uid="{00000000-0005-0000-0000-0000E47A0000}"/>
    <cellStyle name="RowTitles-Detail 2 4 4 2 3 5" xfId="19328" xr:uid="{00000000-0005-0000-0000-0000E57A0000}"/>
    <cellStyle name="RowTitles-Detail 2 4 4 2 4" xfId="9111" xr:uid="{00000000-0005-0000-0000-0000E67A0000}"/>
    <cellStyle name="RowTitles-Detail 2 4 4 2 4 2" xfId="26670" xr:uid="{00000000-0005-0000-0000-0000E77A0000}"/>
    <cellStyle name="RowTitles-Detail 2 4 4 2 5" xfId="10622" xr:uid="{00000000-0005-0000-0000-0000E87A0000}"/>
    <cellStyle name="RowTitles-Detail 2 4 4 2 5 2" xfId="21105" xr:uid="{00000000-0005-0000-0000-0000E97A0000}"/>
    <cellStyle name="RowTitles-Detail 2 4 4 2 5 2 2" xfId="33438" xr:uid="{00000000-0005-0000-0000-0000EA7A0000}"/>
    <cellStyle name="RowTitles-Detail 2 4 4 2 5 3" xfId="30555" xr:uid="{00000000-0005-0000-0000-0000EB7A0000}"/>
    <cellStyle name="RowTitles-Detail 2 4 4 2 6" xfId="14283" xr:uid="{00000000-0005-0000-0000-0000EC7A0000}"/>
    <cellStyle name="RowTitles-Detail 2 4 4 2 6 2" xfId="26984" xr:uid="{00000000-0005-0000-0000-0000ED7A0000}"/>
    <cellStyle name="RowTitles-Detail 2 4 4 2 6 2 2" xfId="35826" xr:uid="{00000000-0005-0000-0000-0000EE7A0000}"/>
    <cellStyle name="RowTitles-Detail 2 4 4 3" xfId="1149" xr:uid="{00000000-0005-0000-0000-0000EF7A0000}"/>
    <cellStyle name="RowTitles-Detail 2 4 4 3 2" xfId="3033" xr:uid="{00000000-0005-0000-0000-0000F07A0000}"/>
    <cellStyle name="RowTitles-Detail 2 4 4 3 2 2" xfId="12674" xr:uid="{00000000-0005-0000-0000-0000F17A0000}"/>
    <cellStyle name="RowTitles-Detail 2 4 4 3 2 2 2" xfId="23074" xr:uid="{00000000-0005-0000-0000-0000F27A0000}"/>
    <cellStyle name="RowTitles-Detail 2 4 4 3 2 2 2 2" xfId="34611" xr:uid="{00000000-0005-0000-0000-0000F37A0000}"/>
    <cellStyle name="RowTitles-Detail 2 4 4 3 2 2 3" xfId="31955" xr:uid="{00000000-0005-0000-0000-0000F47A0000}"/>
    <cellStyle name="RowTitles-Detail 2 4 4 3 2 3" xfId="16321" xr:uid="{00000000-0005-0000-0000-0000F57A0000}"/>
    <cellStyle name="RowTitles-Detail 2 4 4 3 2 3 2" xfId="28987" xr:uid="{00000000-0005-0000-0000-0000F67A0000}"/>
    <cellStyle name="RowTitles-Detail 2 4 4 3 2 3 2 2" xfId="37774" xr:uid="{00000000-0005-0000-0000-0000F77A0000}"/>
    <cellStyle name="RowTitles-Detail 2 4 4 3 2 4" xfId="6986" xr:uid="{00000000-0005-0000-0000-0000F87A0000}"/>
    <cellStyle name="RowTitles-Detail 2 4 4 3 2 4 2" xfId="26016" xr:uid="{00000000-0005-0000-0000-0000F97A0000}"/>
    <cellStyle name="RowTitles-Detail 2 4 4 3 2 5" xfId="26214" xr:uid="{00000000-0005-0000-0000-0000FA7A0000}"/>
    <cellStyle name="RowTitles-Detail 2 4 4 3 3" xfId="3927" xr:uid="{00000000-0005-0000-0000-0000FB7A0000}"/>
    <cellStyle name="RowTitles-Detail 2 4 4 3 3 2" xfId="13549" xr:uid="{00000000-0005-0000-0000-0000FC7A0000}"/>
    <cellStyle name="RowTitles-Detail 2 4 4 3 3 2 2" xfId="23909" xr:uid="{00000000-0005-0000-0000-0000FD7A0000}"/>
    <cellStyle name="RowTitles-Detail 2 4 4 3 3 2 2 2" xfId="35216" xr:uid="{00000000-0005-0000-0000-0000FE7A0000}"/>
    <cellStyle name="RowTitles-Detail 2 4 4 3 3 2 3" xfId="32619" xr:uid="{00000000-0005-0000-0000-0000FF7A0000}"/>
    <cellStyle name="RowTitles-Detail 2 4 4 3 3 3" xfId="17139" xr:uid="{00000000-0005-0000-0000-0000007B0000}"/>
    <cellStyle name="RowTitles-Detail 2 4 4 3 3 3 2" xfId="29805" xr:uid="{00000000-0005-0000-0000-0000017B0000}"/>
    <cellStyle name="RowTitles-Detail 2 4 4 3 3 3 2 2" xfId="38582" xr:uid="{00000000-0005-0000-0000-0000027B0000}"/>
    <cellStyle name="RowTitles-Detail 2 4 4 3 3 4" xfId="8494" xr:uid="{00000000-0005-0000-0000-0000037B0000}"/>
    <cellStyle name="RowTitles-Detail 2 4 4 3 3 4 2" xfId="19608" xr:uid="{00000000-0005-0000-0000-0000047B0000}"/>
    <cellStyle name="RowTitles-Detail 2 4 4 3 3 5" xfId="24851" xr:uid="{00000000-0005-0000-0000-0000057B0000}"/>
    <cellStyle name="RowTitles-Detail 2 4 4 3 4" xfId="9290" xr:uid="{00000000-0005-0000-0000-0000067B0000}"/>
    <cellStyle name="RowTitles-Detail 2 4 4 3 4 2" xfId="20857" xr:uid="{00000000-0005-0000-0000-0000077B0000}"/>
    <cellStyle name="RowTitles-Detail 2 4 4 3 5" xfId="14527" xr:uid="{00000000-0005-0000-0000-0000087B0000}"/>
    <cellStyle name="RowTitles-Detail 2 4 4 3 5 2" xfId="27218" xr:uid="{00000000-0005-0000-0000-0000097B0000}"/>
    <cellStyle name="RowTitles-Detail 2 4 4 3 5 2 2" xfId="36053" xr:uid="{00000000-0005-0000-0000-00000A7B0000}"/>
    <cellStyle name="RowTitles-Detail 2 4 4 3 6" xfId="5454" xr:uid="{00000000-0005-0000-0000-00000B7B0000}"/>
    <cellStyle name="RowTitles-Detail 2 4 4 3 6 2" xfId="26860" xr:uid="{00000000-0005-0000-0000-00000C7B0000}"/>
    <cellStyle name="RowTitles-Detail 2 4 4 3 7" xfId="25154" xr:uid="{00000000-0005-0000-0000-00000D7B0000}"/>
    <cellStyle name="RowTitles-Detail 2 4 4 4" xfId="1377" xr:uid="{00000000-0005-0000-0000-00000E7B0000}"/>
    <cellStyle name="RowTitles-Detail 2 4 4 4 2" xfId="3034" xr:uid="{00000000-0005-0000-0000-00000F7B0000}"/>
    <cellStyle name="RowTitles-Detail 2 4 4 4 2 2" xfId="12675" xr:uid="{00000000-0005-0000-0000-0000107B0000}"/>
    <cellStyle name="RowTitles-Detail 2 4 4 4 2 2 2" xfId="23075" xr:uid="{00000000-0005-0000-0000-0000117B0000}"/>
    <cellStyle name="RowTitles-Detail 2 4 4 4 2 2 2 2" xfId="34612" xr:uid="{00000000-0005-0000-0000-0000127B0000}"/>
    <cellStyle name="RowTitles-Detail 2 4 4 4 2 2 3" xfId="31956" xr:uid="{00000000-0005-0000-0000-0000137B0000}"/>
    <cellStyle name="RowTitles-Detail 2 4 4 4 2 3" xfId="16322" xr:uid="{00000000-0005-0000-0000-0000147B0000}"/>
    <cellStyle name="RowTitles-Detail 2 4 4 4 2 3 2" xfId="28988" xr:uid="{00000000-0005-0000-0000-0000157B0000}"/>
    <cellStyle name="RowTitles-Detail 2 4 4 4 2 3 2 2" xfId="37775" xr:uid="{00000000-0005-0000-0000-0000167B0000}"/>
    <cellStyle name="RowTitles-Detail 2 4 4 4 2 4" xfId="7156" xr:uid="{00000000-0005-0000-0000-0000177B0000}"/>
    <cellStyle name="RowTitles-Detail 2 4 4 4 2 4 2" xfId="20314" xr:uid="{00000000-0005-0000-0000-0000187B0000}"/>
    <cellStyle name="RowTitles-Detail 2 4 4 4 2 5" xfId="20064" xr:uid="{00000000-0005-0000-0000-0000197B0000}"/>
    <cellStyle name="RowTitles-Detail 2 4 4 4 3" xfId="4155" xr:uid="{00000000-0005-0000-0000-00001A7B0000}"/>
    <cellStyle name="RowTitles-Detail 2 4 4 4 3 2" xfId="13777" xr:uid="{00000000-0005-0000-0000-00001B7B0000}"/>
    <cellStyle name="RowTitles-Detail 2 4 4 4 3 2 2" xfId="24126" xr:uid="{00000000-0005-0000-0000-00001C7B0000}"/>
    <cellStyle name="RowTitles-Detail 2 4 4 4 3 2 2 2" xfId="35365" xr:uid="{00000000-0005-0000-0000-00001D7B0000}"/>
    <cellStyle name="RowTitles-Detail 2 4 4 4 3 2 3" xfId="32791" xr:uid="{00000000-0005-0000-0000-00001E7B0000}"/>
    <cellStyle name="RowTitles-Detail 2 4 4 4 3 3" xfId="17351" xr:uid="{00000000-0005-0000-0000-00001F7B0000}"/>
    <cellStyle name="RowTitles-Detail 2 4 4 4 3 3 2" xfId="30017" xr:uid="{00000000-0005-0000-0000-0000207B0000}"/>
    <cellStyle name="RowTitles-Detail 2 4 4 4 3 3 2 2" xfId="38794" xr:uid="{00000000-0005-0000-0000-0000217B0000}"/>
    <cellStyle name="RowTitles-Detail 2 4 4 4 3 4" xfId="8664" xr:uid="{00000000-0005-0000-0000-0000227B0000}"/>
    <cellStyle name="RowTitles-Detail 2 4 4 4 3 4 2" xfId="18728" xr:uid="{00000000-0005-0000-0000-0000237B0000}"/>
    <cellStyle name="RowTitles-Detail 2 4 4 4 3 5" xfId="25084" xr:uid="{00000000-0005-0000-0000-0000247B0000}"/>
    <cellStyle name="RowTitles-Detail 2 4 4 4 4" xfId="9459" xr:uid="{00000000-0005-0000-0000-0000257B0000}"/>
    <cellStyle name="RowTitles-Detail 2 4 4 4 4 2" xfId="18162" xr:uid="{00000000-0005-0000-0000-0000267B0000}"/>
    <cellStyle name="RowTitles-Detail 2 4 4 4 5" xfId="11048" xr:uid="{00000000-0005-0000-0000-0000277B0000}"/>
    <cellStyle name="RowTitles-Detail 2 4 4 4 5 2" xfId="21485" xr:uid="{00000000-0005-0000-0000-0000287B0000}"/>
    <cellStyle name="RowTitles-Detail 2 4 4 4 5 2 2" xfId="33650" xr:uid="{00000000-0005-0000-0000-0000297B0000}"/>
    <cellStyle name="RowTitles-Detail 2 4 4 4 5 3" xfId="30806" xr:uid="{00000000-0005-0000-0000-00002A7B0000}"/>
    <cellStyle name="RowTitles-Detail 2 4 4 4 6" xfId="14755" xr:uid="{00000000-0005-0000-0000-00002B7B0000}"/>
    <cellStyle name="RowTitles-Detail 2 4 4 4 6 2" xfId="27438" xr:uid="{00000000-0005-0000-0000-00002C7B0000}"/>
    <cellStyle name="RowTitles-Detail 2 4 4 4 6 2 2" xfId="36265" xr:uid="{00000000-0005-0000-0000-00002D7B0000}"/>
    <cellStyle name="RowTitles-Detail 2 4 4 4 7" xfId="5615" xr:uid="{00000000-0005-0000-0000-00002E7B0000}"/>
    <cellStyle name="RowTitles-Detail 2 4 4 4 7 2" xfId="19699" xr:uid="{00000000-0005-0000-0000-00002F7B0000}"/>
    <cellStyle name="RowTitles-Detail 2 4 4 4 8" xfId="24614" xr:uid="{00000000-0005-0000-0000-0000307B0000}"/>
    <cellStyle name="RowTitles-Detail 2 4 4 5" xfId="1593" xr:uid="{00000000-0005-0000-0000-0000317B0000}"/>
    <cellStyle name="RowTitles-Detail 2 4 4 5 2" xfId="3035" xr:uid="{00000000-0005-0000-0000-0000327B0000}"/>
    <cellStyle name="RowTitles-Detail 2 4 4 5 2 2" xfId="12676" xr:uid="{00000000-0005-0000-0000-0000337B0000}"/>
    <cellStyle name="RowTitles-Detail 2 4 4 5 2 2 2" xfId="23076" xr:uid="{00000000-0005-0000-0000-0000347B0000}"/>
    <cellStyle name="RowTitles-Detail 2 4 4 5 2 2 2 2" xfId="34613" xr:uid="{00000000-0005-0000-0000-0000357B0000}"/>
    <cellStyle name="RowTitles-Detail 2 4 4 5 2 2 3" xfId="31957" xr:uid="{00000000-0005-0000-0000-0000367B0000}"/>
    <cellStyle name="RowTitles-Detail 2 4 4 5 2 3" xfId="16323" xr:uid="{00000000-0005-0000-0000-0000377B0000}"/>
    <cellStyle name="RowTitles-Detail 2 4 4 5 2 3 2" xfId="28989" xr:uid="{00000000-0005-0000-0000-0000387B0000}"/>
    <cellStyle name="RowTitles-Detail 2 4 4 5 2 3 2 2" xfId="37776" xr:uid="{00000000-0005-0000-0000-0000397B0000}"/>
    <cellStyle name="RowTitles-Detail 2 4 4 5 2 4" xfId="7664" xr:uid="{00000000-0005-0000-0000-00003A7B0000}"/>
    <cellStyle name="RowTitles-Detail 2 4 4 5 2 4 2" xfId="18242" xr:uid="{00000000-0005-0000-0000-00003B7B0000}"/>
    <cellStyle name="RowTitles-Detail 2 4 4 5 2 5" xfId="25597" xr:uid="{00000000-0005-0000-0000-00003C7B0000}"/>
    <cellStyle name="RowTitles-Detail 2 4 4 5 3" xfId="4371" xr:uid="{00000000-0005-0000-0000-00003D7B0000}"/>
    <cellStyle name="RowTitles-Detail 2 4 4 5 3 2" xfId="13993" xr:uid="{00000000-0005-0000-0000-00003E7B0000}"/>
    <cellStyle name="RowTitles-Detail 2 4 4 5 3 2 2" xfId="24332" xr:uid="{00000000-0005-0000-0000-00003F7B0000}"/>
    <cellStyle name="RowTitles-Detail 2 4 4 5 3 2 2 2" xfId="35505" xr:uid="{00000000-0005-0000-0000-0000407B0000}"/>
    <cellStyle name="RowTitles-Detail 2 4 4 5 3 2 3" xfId="32952" xr:uid="{00000000-0005-0000-0000-0000417B0000}"/>
    <cellStyle name="RowTitles-Detail 2 4 4 5 3 3" xfId="17549" xr:uid="{00000000-0005-0000-0000-0000427B0000}"/>
    <cellStyle name="RowTitles-Detail 2 4 4 5 3 3 2" xfId="30215" xr:uid="{00000000-0005-0000-0000-0000437B0000}"/>
    <cellStyle name="RowTitles-Detail 2 4 4 5 3 3 2 2" xfId="38992" xr:uid="{00000000-0005-0000-0000-0000447B0000}"/>
    <cellStyle name="RowTitles-Detail 2 4 4 5 3 4" xfId="9987" xr:uid="{00000000-0005-0000-0000-0000457B0000}"/>
    <cellStyle name="RowTitles-Detail 2 4 4 5 3 4 2" xfId="18288" xr:uid="{00000000-0005-0000-0000-0000467B0000}"/>
    <cellStyle name="RowTitles-Detail 2 4 4 5 3 5" xfId="25119" xr:uid="{00000000-0005-0000-0000-0000477B0000}"/>
    <cellStyle name="RowTitles-Detail 2 4 4 5 4" xfId="11264" xr:uid="{00000000-0005-0000-0000-0000487B0000}"/>
    <cellStyle name="RowTitles-Detail 2 4 4 5 4 2" xfId="21693" xr:uid="{00000000-0005-0000-0000-0000497B0000}"/>
    <cellStyle name="RowTitles-Detail 2 4 4 5 4 2 2" xfId="33790" xr:uid="{00000000-0005-0000-0000-00004A7B0000}"/>
    <cellStyle name="RowTitles-Detail 2 4 4 5 4 3" xfId="30967" xr:uid="{00000000-0005-0000-0000-00004B7B0000}"/>
    <cellStyle name="RowTitles-Detail 2 4 4 5 5" xfId="14971" xr:uid="{00000000-0005-0000-0000-00004C7B0000}"/>
    <cellStyle name="RowTitles-Detail 2 4 4 5 5 2" xfId="27645" xr:uid="{00000000-0005-0000-0000-00004D7B0000}"/>
    <cellStyle name="RowTitles-Detail 2 4 4 5 5 2 2" xfId="36463" xr:uid="{00000000-0005-0000-0000-00004E7B0000}"/>
    <cellStyle name="RowTitles-Detail 2 4 4 5 6" xfId="6118" xr:uid="{00000000-0005-0000-0000-00004F7B0000}"/>
    <cellStyle name="RowTitles-Detail 2 4 4 5 6 2" xfId="19291" xr:uid="{00000000-0005-0000-0000-0000507B0000}"/>
    <cellStyle name="RowTitles-Detail 2 4 4 5 7" xfId="26137" xr:uid="{00000000-0005-0000-0000-0000517B0000}"/>
    <cellStyle name="RowTitles-Detail 2 4 4 6" xfId="1795" xr:uid="{00000000-0005-0000-0000-0000527B0000}"/>
    <cellStyle name="RowTitles-Detail 2 4 4 6 2" xfId="3036" xr:uid="{00000000-0005-0000-0000-0000537B0000}"/>
    <cellStyle name="RowTitles-Detail 2 4 4 6 2 2" xfId="12677" xr:uid="{00000000-0005-0000-0000-0000547B0000}"/>
    <cellStyle name="RowTitles-Detail 2 4 4 6 2 2 2" xfId="23077" xr:uid="{00000000-0005-0000-0000-0000557B0000}"/>
    <cellStyle name="RowTitles-Detail 2 4 4 6 2 2 2 2" xfId="34614" xr:uid="{00000000-0005-0000-0000-0000567B0000}"/>
    <cellStyle name="RowTitles-Detail 2 4 4 6 2 2 3" xfId="31958" xr:uid="{00000000-0005-0000-0000-0000577B0000}"/>
    <cellStyle name="RowTitles-Detail 2 4 4 6 2 3" xfId="16324" xr:uid="{00000000-0005-0000-0000-0000587B0000}"/>
    <cellStyle name="RowTitles-Detail 2 4 4 6 2 3 2" xfId="28990" xr:uid="{00000000-0005-0000-0000-0000597B0000}"/>
    <cellStyle name="RowTitles-Detail 2 4 4 6 2 3 2 2" xfId="37777" xr:uid="{00000000-0005-0000-0000-00005A7B0000}"/>
    <cellStyle name="RowTitles-Detail 2 4 4 6 2 4" xfId="7665" xr:uid="{00000000-0005-0000-0000-00005B7B0000}"/>
    <cellStyle name="RowTitles-Detail 2 4 4 6 2 4 2" xfId="20299" xr:uid="{00000000-0005-0000-0000-00005C7B0000}"/>
    <cellStyle name="RowTitles-Detail 2 4 4 6 2 5" xfId="26082" xr:uid="{00000000-0005-0000-0000-00005D7B0000}"/>
    <cellStyle name="RowTitles-Detail 2 4 4 6 3" xfId="4573" xr:uid="{00000000-0005-0000-0000-00005E7B0000}"/>
    <cellStyle name="RowTitles-Detail 2 4 4 6 3 2" xfId="14195" xr:uid="{00000000-0005-0000-0000-00005F7B0000}"/>
    <cellStyle name="RowTitles-Detail 2 4 4 6 3 2 2" xfId="24524" xr:uid="{00000000-0005-0000-0000-0000607B0000}"/>
    <cellStyle name="RowTitles-Detail 2 4 4 6 3 2 2 2" xfId="35636" xr:uid="{00000000-0005-0000-0000-0000617B0000}"/>
    <cellStyle name="RowTitles-Detail 2 4 4 6 3 2 3" xfId="33104" xr:uid="{00000000-0005-0000-0000-0000627B0000}"/>
    <cellStyle name="RowTitles-Detail 2 4 4 6 3 3" xfId="17736" xr:uid="{00000000-0005-0000-0000-0000637B0000}"/>
    <cellStyle name="RowTitles-Detail 2 4 4 6 3 3 2" xfId="30402" xr:uid="{00000000-0005-0000-0000-0000647B0000}"/>
    <cellStyle name="RowTitles-Detail 2 4 4 6 3 3 2 2" xfId="39179" xr:uid="{00000000-0005-0000-0000-0000657B0000}"/>
    <cellStyle name="RowTitles-Detail 2 4 4 6 3 4" xfId="9988" xr:uid="{00000000-0005-0000-0000-0000667B0000}"/>
    <cellStyle name="RowTitles-Detail 2 4 4 6 3 4 2" xfId="25815" xr:uid="{00000000-0005-0000-0000-0000677B0000}"/>
    <cellStyle name="RowTitles-Detail 2 4 4 6 3 5" xfId="25818" xr:uid="{00000000-0005-0000-0000-0000687B0000}"/>
    <cellStyle name="RowTitles-Detail 2 4 4 6 4" xfId="11466" xr:uid="{00000000-0005-0000-0000-0000697B0000}"/>
    <cellStyle name="RowTitles-Detail 2 4 4 6 4 2" xfId="21889" xr:uid="{00000000-0005-0000-0000-00006A7B0000}"/>
    <cellStyle name="RowTitles-Detail 2 4 4 6 4 2 2" xfId="33921" xr:uid="{00000000-0005-0000-0000-00006B7B0000}"/>
    <cellStyle name="RowTitles-Detail 2 4 4 6 4 3" xfId="31119" xr:uid="{00000000-0005-0000-0000-00006C7B0000}"/>
    <cellStyle name="RowTitles-Detail 2 4 4 6 5" xfId="15173" xr:uid="{00000000-0005-0000-0000-00006D7B0000}"/>
    <cellStyle name="RowTitles-Detail 2 4 4 6 5 2" xfId="27840" xr:uid="{00000000-0005-0000-0000-00006E7B0000}"/>
    <cellStyle name="RowTitles-Detail 2 4 4 6 5 2 2" xfId="36650" xr:uid="{00000000-0005-0000-0000-00006F7B0000}"/>
    <cellStyle name="RowTitles-Detail 2 4 4 6 6" xfId="6119" xr:uid="{00000000-0005-0000-0000-0000707B0000}"/>
    <cellStyle name="RowTitles-Detail 2 4 4 6 6 2" xfId="26526" xr:uid="{00000000-0005-0000-0000-0000717B0000}"/>
    <cellStyle name="RowTitles-Detail 2 4 4 6 7" xfId="20053" xr:uid="{00000000-0005-0000-0000-0000727B0000}"/>
    <cellStyle name="RowTitles-Detail 2 4 4 7" xfId="3031" xr:uid="{00000000-0005-0000-0000-0000737B0000}"/>
    <cellStyle name="RowTitles-Detail 2 4 4 7 2" xfId="12672" xr:uid="{00000000-0005-0000-0000-0000747B0000}"/>
    <cellStyle name="RowTitles-Detail 2 4 4 7 2 2" xfId="23072" xr:uid="{00000000-0005-0000-0000-0000757B0000}"/>
    <cellStyle name="RowTitles-Detail 2 4 4 7 2 2 2" xfId="34609" xr:uid="{00000000-0005-0000-0000-0000767B0000}"/>
    <cellStyle name="RowTitles-Detail 2 4 4 7 2 3" xfId="31953" xr:uid="{00000000-0005-0000-0000-0000777B0000}"/>
    <cellStyle name="RowTitles-Detail 2 4 4 7 3" xfId="16319" xr:uid="{00000000-0005-0000-0000-0000787B0000}"/>
    <cellStyle name="RowTitles-Detail 2 4 4 7 3 2" xfId="28985" xr:uid="{00000000-0005-0000-0000-0000797B0000}"/>
    <cellStyle name="RowTitles-Detail 2 4 4 7 3 2 2" xfId="37772" xr:uid="{00000000-0005-0000-0000-00007A7B0000}"/>
    <cellStyle name="RowTitles-Detail 2 4 4 7 4" xfId="6549" xr:uid="{00000000-0005-0000-0000-00007B7B0000}"/>
    <cellStyle name="RowTitles-Detail 2 4 4 7 4 2" xfId="20852" xr:uid="{00000000-0005-0000-0000-00007C7B0000}"/>
    <cellStyle name="RowTitles-Detail 2 4 4 7 5" xfId="26537" xr:uid="{00000000-0005-0000-0000-00007D7B0000}"/>
    <cellStyle name="RowTitles-Detail 2 4 4 8" xfId="8820" xr:uid="{00000000-0005-0000-0000-00007E7B0000}"/>
    <cellStyle name="RowTitles-Detail 2 4 4 8 2" xfId="4912" xr:uid="{00000000-0005-0000-0000-00007F7B0000}"/>
    <cellStyle name="RowTitles-Detail 2 4 4 9" xfId="10699" xr:uid="{00000000-0005-0000-0000-0000807B0000}"/>
    <cellStyle name="RowTitles-Detail 2 4 4 9 2" xfId="24815" xr:uid="{00000000-0005-0000-0000-0000817B0000}"/>
    <cellStyle name="RowTitles-Detail 2 4 4 9 2 2" xfId="35667" xr:uid="{00000000-0005-0000-0000-0000827B0000}"/>
    <cellStyle name="RowTitles-Detail 2 4 4_STUD aligned by INSTIT" xfId="5074" xr:uid="{00000000-0005-0000-0000-0000837B0000}"/>
    <cellStyle name="RowTitles-Detail 2 4 5" xfId="658" xr:uid="{00000000-0005-0000-0000-0000847B0000}"/>
    <cellStyle name="RowTitles-Detail 2 4 5 2" xfId="3037" xr:uid="{00000000-0005-0000-0000-0000857B0000}"/>
    <cellStyle name="RowTitles-Detail 2 4 5 2 2" xfId="12678" xr:uid="{00000000-0005-0000-0000-0000867B0000}"/>
    <cellStyle name="RowTitles-Detail 2 4 5 2 2 2" xfId="23078" xr:uid="{00000000-0005-0000-0000-0000877B0000}"/>
    <cellStyle name="RowTitles-Detail 2 4 5 2 2 2 2" xfId="34615" xr:uid="{00000000-0005-0000-0000-0000887B0000}"/>
    <cellStyle name="RowTitles-Detail 2 4 5 2 2 3" xfId="31959" xr:uid="{00000000-0005-0000-0000-0000897B0000}"/>
    <cellStyle name="RowTitles-Detail 2 4 5 2 3" xfId="16325" xr:uid="{00000000-0005-0000-0000-00008A7B0000}"/>
    <cellStyle name="RowTitles-Detail 2 4 5 2 3 2" xfId="28991" xr:uid="{00000000-0005-0000-0000-00008B7B0000}"/>
    <cellStyle name="RowTitles-Detail 2 4 5 2 3 2 2" xfId="37778" xr:uid="{00000000-0005-0000-0000-00008C7B0000}"/>
    <cellStyle name="RowTitles-Detail 2 4 5 2 4" xfId="6653" xr:uid="{00000000-0005-0000-0000-00008D7B0000}"/>
    <cellStyle name="RowTitles-Detail 2 4 5 2 4 2" xfId="19801" xr:uid="{00000000-0005-0000-0000-00008E7B0000}"/>
    <cellStyle name="RowTitles-Detail 2 4 5 2 5" xfId="19251" xr:uid="{00000000-0005-0000-0000-00008F7B0000}"/>
    <cellStyle name="RowTitles-Detail 2 4 5 3" xfId="3463" xr:uid="{00000000-0005-0000-0000-0000907B0000}"/>
    <cellStyle name="RowTitles-Detail 2 4 5 3 2" xfId="13097" xr:uid="{00000000-0005-0000-0000-0000917B0000}"/>
    <cellStyle name="RowTitles-Detail 2 4 5 3 2 2" xfId="23465" xr:uid="{00000000-0005-0000-0000-0000927B0000}"/>
    <cellStyle name="RowTitles-Detail 2 4 5 3 2 2 2" xfId="34934" xr:uid="{00000000-0005-0000-0000-0000937B0000}"/>
    <cellStyle name="RowTitles-Detail 2 4 5 3 2 3" xfId="32291" xr:uid="{00000000-0005-0000-0000-0000947B0000}"/>
    <cellStyle name="RowTitles-Detail 2 4 5 3 3" xfId="16706" xr:uid="{00000000-0005-0000-0000-0000957B0000}"/>
    <cellStyle name="RowTitles-Detail 2 4 5 3 3 2" xfId="29372" xr:uid="{00000000-0005-0000-0000-0000967B0000}"/>
    <cellStyle name="RowTitles-Detail 2 4 5 3 3 2 2" xfId="38155" xr:uid="{00000000-0005-0000-0000-0000977B0000}"/>
    <cellStyle name="RowTitles-Detail 2 4 5 3 4" xfId="8160" xr:uid="{00000000-0005-0000-0000-0000987B0000}"/>
    <cellStyle name="RowTitles-Detail 2 4 5 3 4 2" xfId="26702" xr:uid="{00000000-0005-0000-0000-0000997B0000}"/>
    <cellStyle name="RowTitles-Detail 2 4 5 3 5" xfId="26422" xr:uid="{00000000-0005-0000-0000-00009A7B0000}"/>
    <cellStyle name="RowTitles-Detail 2 4 5 4" xfId="8736" xr:uid="{00000000-0005-0000-0000-00009B7B0000}"/>
    <cellStyle name="RowTitles-Detail 2 4 5 4 2" xfId="18821" xr:uid="{00000000-0005-0000-0000-00009C7B0000}"/>
    <cellStyle name="RowTitles-Detail 2 4 5 5" xfId="10450" xr:uid="{00000000-0005-0000-0000-00009D7B0000}"/>
    <cellStyle name="RowTitles-Detail 2 4 5 5 2" xfId="20954" xr:uid="{00000000-0005-0000-0000-00009E7B0000}"/>
    <cellStyle name="RowTitles-Detail 2 4 5 5 2 2" xfId="33361" xr:uid="{00000000-0005-0000-0000-00009F7B0000}"/>
    <cellStyle name="RowTitles-Detail 2 4 5 5 3" xfId="30467" xr:uid="{00000000-0005-0000-0000-0000A07B0000}"/>
    <cellStyle name="RowTitles-Detail 2 4 5 6" xfId="10314" xr:uid="{00000000-0005-0000-0000-0000A17B0000}"/>
    <cellStyle name="RowTitles-Detail 2 4 5 6 2" xfId="18661" xr:uid="{00000000-0005-0000-0000-0000A27B0000}"/>
    <cellStyle name="RowTitles-Detail 2 4 5 6 2 2" xfId="33193" xr:uid="{00000000-0005-0000-0000-0000A37B0000}"/>
    <cellStyle name="RowTitles-Detail 2 4 6" xfId="944" xr:uid="{00000000-0005-0000-0000-0000A47B0000}"/>
    <cellStyle name="RowTitles-Detail 2 4 6 2" xfId="3038" xr:uid="{00000000-0005-0000-0000-0000A57B0000}"/>
    <cellStyle name="RowTitles-Detail 2 4 6 2 2" xfId="12679" xr:uid="{00000000-0005-0000-0000-0000A67B0000}"/>
    <cellStyle name="RowTitles-Detail 2 4 6 2 2 2" xfId="23079" xr:uid="{00000000-0005-0000-0000-0000A77B0000}"/>
    <cellStyle name="RowTitles-Detail 2 4 6 2 2 2 2" xfId="34616" xr:uid="{00000000-0005-0000-0000-0000A87B0000}"/>
    <cellStyle name="RowTitles-Detail 2 4 6 2 2 3" xfId="31960" xr:uid="{00000000-0005-0000-0000-0000A97B0000}"/>
    <cellStyle name="RowTitles-Detail 2 4 6 2 3" xfId="16326" xr:uid="{00000000-0005-0000-0000-0000AA7B0000}"/>
    <cellStyle name="RowTitles-Detail 2 4 6 2 3 2" xfId="28992" xr:uid="{00000000-0005-0000-0000-0000AB7B0000}"/>
    <cellStyle name="RowTitles-Detail 2 4 6 2 3 2 2" xfId="37779" xr:uid="{00000000-0005-0000-0000-0000AC7B0000}"/>
    <cellStyle name="RowTitles-Detail 2 4 6 2 4" xfId="6574" xr:uid="{00000000-0005-0000-0000-0000AD7B0000}"/>
    <cellStyle name="RowTitles-Detail 2 4 6 2 4 2" xfId="25245" xr:uid="{00000000-0005-0000-0000-0000AE7B0000}"/>
    <cellStyle name="RowTitles-Detail 2 4 6 2 5" xfId="18500" xr:uid="{00000000-0005-0000-0000-0000AF7B0000}"/>
    <cellStyle name="RowTitles-Detail 2 4 6 3" xfId="3722" xr:uid="{00000000-0005-0000-0000-0000B07B0000}"/>
    <cellStyle name="RowTitles-Detail 2 4 6 3 2" xfId="13349" xr:uid="{00000000-0005-0000-0000-0000B17B0000}"/>
    <cellStyle name="RowTitles-Detail 2 4 6 3 2 2" xfId="23714" xr:uid="{00000000-0005-0000-0000-0000B27B0000}"/>
    <cellStyle name="RowTitles-Detail 2 4 6 3 2 2 2" xfId="35094" xr:uid="{00000000-0005-0000-0000-0000B37B0000}"/>
    <cellStyle name="RowTitles-Detail 2 4 6 3 2 3" xfId="32475" xr:uid="{00000000-0005-0000-0000-0000B47B0000}"/>
    <cellStyle name="RowTitles-Detail 2 4 6 3 3" xfId="16949" xr:uid="{00000000-0005-0000-0000-0000B57B0000}"/>
    <cellStyle name="RowTitles-Detail 2 4 6 3 3 2" xfId="29615" xr:uid="{00000000-0005-0000-0000-0000B67B0000}"/>
    <cellStyle name="RowTitles-Detail 2 4 6 3 3 2 2" xfId="38394" xr:uid="{00000000-0005-0000-0000-0000B77B0000}"/>
    <cellStyle name="RowTitles-Detail 2 4 6 3 4" xfId="8074" xr:uid="{00000000-0005-0000-0000-0000B87B0000}"/>
    <cellStyle name="RowTitles-Detail 2 4 6 3 4 2" xfId="20690" xr:uid="{00000000-0005-0000-0000-0000B97B0000}"/>
    <cellStyle name="RowTitles-Detail 2 4 6 3 5" xfId="26875" xr:uid="{00000000-0005-0000-0000-0000BA7B0000}"/>
    <cellStyle name="RowTitles-Detail 2 4 6 4" xfId="8793" xr:uid="{00000000-0005-0000-0000-0000BB7B0000}"/>
    <cellStyle name="RowTitles-Detail 2 4 6 4 2" xfId="19281" xr:uid="{00000000-0005-0000-0000-0000BC7B0000}"/>
    <cellStyle name="RowTitles-Detail 2 4 6 5" xfId="14351" xr:uid="{00000000-0005-0000-0000-0000BD7B0000}"/>
    <cellStyle name="RowTitles-Detail 2 4 6 5 2" xfId="27049" xr:uid="{00000000-0005-0000-0000-0000BE7B0000}"/>
    <cellStyle name="RowTitles-Detail 2 4 6 5 2 2" xfId="35888" xr:uid="{00000000-0005-0000-0000-0000BF7B0000}"/>
    <cellStyle name="RowTitles-Detail 2 4 6 6" xfId="5130" xr:uid="{00000000-0005-0000-0000-0000C07B0000}"/>
    <cellStyle name="RowTitles-Detail 2 4 6 6 2" xfId="18935" xr:uid="{00000000-0005-0000-0000-0000C17B0000}"/>
    <cellStyle name="RowTitles-Detail 2 4 6 7" xfId="25697" xr:uid="{00000000-0005-0000-0000-0000C27B0000}"/>
    <cellStyle name="RowTitles-Detail 2 4 7" xfId="1183" xr:uid="{00000000-0005-0000-0000-0000C37B0000}"/>
    <cellStyle name="RowTitles-Detail 2 4 7 2" xfId="3039" xr:uid="{00000000-0005-0000-0000-0000C47B0000}"/>
    <cellStyle name="RowTitles-Detail 2 4 7 2 2" xfId="12680" xr:uid="{00000000-0005-0000-0000-0000C57B0000}"/>
    <cellStyle name="RowTitles-Detail 2 4 7 2 2 2" xfId="23080" xr:uid="{00000000-0005-0000-0000-0000C67B0000}"/>
    <cellStyle name="RowTitles-Detail 2 4 7 2 2 2 2" xfId="34617" xr:uid="{00000000-0005-0000-0000-0000C77B0000}"/>
    <cellStyle name="RowTitles-Detail 2 4 7 2 2 3" xfId="31961" xr:uid="{00000000-0005-0000-0000-0000C87B0000}"/>
    <cellStyle name="RowTitles-Detail 2 4 7 2 3" xfId="16327" xr:uid="{00000000-0005-0000-0000-0000C97B0000}"/>
    <cellStyle name="RowTitles-Detail 2 4 7 2 3 2" xfId="28993" xr:uid="{00000000-0005-0000-0000-0000CA7B0000}"/>
    <cellStyle name="RowTitles-Detail 2 4 7 2 3 2 2" xfId="37780" xr:uid="{00000000-0005-0000-0000-0000CB7B0000}"/>
    <cellStyle name="RowTitles-Detail 2 4 7 2 4" xfId="7030" xr:uid="{00000000-0005-0000-0000-0000CC7B0000}"/>
    <cellStyle name="RowTitles-Detail 2 4 7 2 4 2" xfId="19636" xr:uid="{00000000-0005-0000-0000-0000CD7B0000}"/>
    <cellStyle name="RowTitles-Detail 2 4 7 2 5" xfId="20383" xr:uid="{00000000-0005-0000-0000-0000CE7B0000}"/>
    <cellStyle name="RowTitles-Detail 2 4 7 3" xfId="3961" xr:uid="{00000000-0005-0000-0000-0000CF7B0000}"/>
    <cellStyle name="RowTitles-Detail 2 4 7 3 2" xfId="13583" xr:uid="{00000000-0005-0000-0000-0000D07B0000}"/>
    <cellStyle name="RowTitles-Detail 2 4 7 3 2 2" xfId="23940" xr:uid="{00000000-0005-0000-0000-0000D17B0000}"/>
    <cellStyle name="RowTitles-Detail 2 4 7 3 2 2 2" xfId="35240" xr:uid="{00000000-0005-0000-0000-0000D27B0000}"/>
    <cellStyle name="RowTitles-Detail 2 4 7 3 2 3" xfId="32648" xr:uid="{00000000-0005-0000-0000-0000D37B0000}"/>
    <cellStyle name="RowTitles-Detail 2 4 7 3 3" xfId="17168" xr:uid="{00000000-0005-0000-0000-0000D47B0000}"/>
    <cellStyle name="RowTitles-Detail 2 4 7 3 3 2" xfId="29834" xr:uid="{00000000-0005-0000-0000-0000D57B0000}"/>
    <cellStyle name="RowTitles-Detail 2 4 7 3 3 2 2" xfId="38611" xr:uid="{00000000-0005-0000-0000-0000D67B0000}"/>
    <cellStyle name="RowTitles-Detail 2 4 7 3 4" xfId="8538" xr:uid="{00000000-0005-0000-0000-0000D77B0000}"/>
    <cellStyle name="RowTitles-Detail 2 4 7 3 4 2" xfId="24916" xr:uid="{00000000-0005-0000-0000-0000D87B0000}"/>
    <cellStyle name="RowTitles-Detail 2 4 7 3 5" xfId="19266" xr:uid="{00000000-0005-0000-0000-0000D97B0000}"/>
    <cellStyle name="RowTitles-Detail 2 4 7 4" xfId="9334" xr:uid="{00000000-0005-0000-0000-0000DA7B0000}"/>
    <cellStyle name="RowTitles-Detail 2 4 7 4 2" xfId="17803" xr:uid="{00000000-0005-0000-0000-0000DB7B0000}"/>
    <cellStyle name="RowTitles-Detail 2 4 7 5" xfId="10854" xr:uid="{00000000-0005-0000-0000-0000DC7B0000}"/>
    <cellStyle name="RowTitles-Detail 2 4 7 5 2" xfId="21299" xr:uid="{00000000-0005-0000-0000-0000DD7B0000}"/>
    <cellStyle name="RowTitles-Detail 2 4 7 5 2 2" xfId="33525" xr:uid="{00000000-0005-0000-0000-0000DE7B0000}"/>
    <cellStyle name="RowTitles-Detail 2 4 7 5 3" xfId="30663" xr:uid="{00000000-0005-0000-0000-0000DF7B0000}"/>
    <cellStyle name="RowTitles-Detail 2 4 7 6" xfId="14561" xr:uid="{00000000-0005-0000-0000-0000E07B0000}"/>
    <cellStyle name="RowTitles-Detail 2 4 7 6 2" xfId="27250" xr:uid="{00000000-0005-0000-0000-0000E17B0000}"/>
    <cellStyle name="RowTitles-Detail 2 4 7 6 2 2" xfId="36082" xr:uid="{00000000-0005-0000-0000-0000E27B0000}"/>
    <cellStyle name="RowTitles-Detail 2 4 7 7" xfId="5497" xr:uid="{00000000-0005-0000-0000-0000E37B0000}"/>
    <cellStyle name="RowTitles-Detail 2 4 7 7 2" xfId="18632" xr:uid="{00000000-0005-0000-0000-0000E47B0000}"/>
    <cellStyle name="RowTitles-Detail 2 4 7 8" xfId="26911" xr:uid="{00000000-0005-0000-0000-0000E57B0000}"/>
    <cellStyle name="RowTitles-Detail 2 4 8" xfId="1219" xr:uid="{00000000-0005-0000-0000-0000E67B0000}"/>
    <cellStyle name="RowTitles-Detail 2 4 8 2" xfId="3040" xr:uid="{00000000-0005-0000-0000-0000E77B0000}"/>
    <cellStyle name="RowTitles-Detail 2 4 8 2 2" xfId="12681" xr:uid="{00000000-0005-0000-0000-0000E87B0000}"/>
    <cellStyle name="RowTitles-Detail 2 4 8 2 2 2" xfId="23081" xr:uid="{00000000-0005-0000-0000-0000E97B0000}"/>
    <cellStyle name="RowTitles-Detail 2 4 8 2 2 2 2" xfId="34618" xr:uid="{00000000-0005-0000-0000-0000EA7B0000}"/>
    <cellStyle name="RowTitles-Detail 2 4 8 2 2 3" xfId="31962" xr:uid="{00000000-0005-0000-0000-0000EB7B0000}"/>
    <cellStyle name="RowTitles-Detail 2 4 8 2 3" xfId="16328" xr:uid="{00000000-0005-0000-0000-0000EC7B0000}"/>
    <cellStyle name="RowTitles-Detail 2 4 8 2 3 2" xfId="28994" xr:uid="{00000000-0005-0000-0000-0000ED7B0000}"/>
    <cellStyle name="RowTitles-Detail 2 4 8 2 3 2 2" xfId="37781" xr:uid="{00000000-0005-0000-0000-0000EE7B0000}"/>
    <cellStyle name="RowTitles-Detail 2 4 8 2 4" xfId="7666" xr:uid="{00000000-0005-0000-0000-0000EF7B0000}"/>
    <cellStyle name="RowTitles-Detail 2 4 8 2 4 2" xfId="18641" xr:uid="{00000000-0005-0000-0000-0000F07B0000}"/>
    <cellStyle name="RowTitles-Detail 2 4 8 2 5" xfId="20516" xr:uid="{00000000-0005-0000-0000-0000F17B0000}"/>
    <cellStyle name="RowTitles-Detail 2 4 8 3" xfId="3997" xr:uid="{00000000-0005-0000-0000-0000F27B0000}"/>
    <cellStyle name="RowTitles-Detail 2 4 8 3 2" xfId="13619" xr:uid="{00000000-0005-0000-0000-0000F37B0000}"/>
    <cellStyle name="RowTitles-Detail 2 4 8 3 2 2" xfId="23976" xr:uid="{00000000-0005-0000-0000-0000F47B0000}"/>
    <cellStyle name="RowTitles-Detail 2 4 8 3 2 2 2" xfId="35266" xr:uid="{00000000-0005-0000-0000-0000F57B0000}"/>
    <cellStyle name="RowTitles-Detail 2 4 8 3 2 3" xfId="32677" xr:uid="{00000000-0005-0000-0000-0000F67B0000}"/>
    <cellStyle name="RowTitles-Detail 2 4 8 3 3" xfId="17203" xr:uid="{00000000-0005-0000-0000-0000F77B0000}"/>
    <cellStyle name="RowTitles-Detail 2 4 8 3 3 2" xfId="29869" xr:uid="{00000000-0005-0000-0000-0000F87B0000}"/>
    <cellStyle name="RowTitles-Detail 2 4 8 3 3 2 2" xfId="38646" xr:uid="{00000000-0005-0000-0000-0000F97B0000}"/>
    <cellStyle name="RowTitles-Detail 2 4 8 3 4" xfId="9989" xr:uid="{00000000-0005-0000-0000-0000FA7B0000}"/>
    <cellStyle name="RowTitles-Detail 2 4 8 3 4 2" xfId="27466" xr:uid="{00000000-0005-0000-0000-0000FB7B0000}"/>
    <cellStyle name="RowTitles-Detail 2 4 8 3 5" xfId="24956" xr:uid="{00000000-0005-0000-0000-0000FC7B0000}"/>
    <cellStyle name="RowTitles-Detail 2 4 8 4" xfId="10890" xr:uid="{00000000-0005-0000-0000-0000FD7B0000}"/>
    <cellStyle name="RowTitles-Detail 2 4 8 4 2" xfId="21334" xr:uid="{00000000-0005-0000-0000-0000FE7B0000}"/>
    <cellStyle name="RowTitles-Detail 2 4 8 4 2 2" xfId="33551" xr:uid="{00000000-0005-0000-0000-0000FF7B0000}"/>
    <cellStyle name="RowTitles-Detail 2 4 8 4 3" xfId="30692" xr:uid="{00000000-0005-0000-0000-0000007C0000}"/>
    <cellStyle name="RowTitles-Detail 2 4 8 5" xfId="14597" xr:uid="{00000000-0005-0000-0000-0000017C0000}"/>
    <cellStyle name="RowTitles-Detail 2 4 8 5 2" xfId="27286" xr:uid="{00000000-0005-0000-0000-0000027C0000}"/>
    <cellStyle name="RowTitles-Detail 2 4 8 5 2 2" xfId="36117" xr:uid="{00000000-0005-0000-0000-0000037C0000}"/>
    <cellStyle name="RowTitles-Detail 2 4 8 6" xfId="6120" xr:uid="{00000000-0005-0000-0000-0000047C0000}"/>
    <cellStyle name="RowTitles-Detail 2 4 8 6 2" xfId="5131" xr:uid="{00000000-0005-0000-0000-0000057C0000}"/>
    <cellStyle name="RowTitles-Detail 2 4 8 7" xfId="19917" xr:uid="{00000000-0005-0000-0000-0000067C0000}"/>
    <cellStyle name="RowTitles-Detail 2 4 9" xfId="1439" xr:uid="{00000000-0005-0000-0000-0000077C0000}"/>
    <cellStyle name="RowTitles-Detail 2 4 9 2" xfId="3041" xr:uid="{00000000-0005-0000-0000-0000087C0000}"/>
    <cellStyle name="RowTitles-Detail 2 4 9 2 2" xfId="12682" xr:uid="{00000000-0005-0000-0000-0000097C0000}"/>
    <cellStyle name="RowTitles-Detail 2 4 9 2 2 2" xfId="23082" xr:uid="{00000000-0005-0000-0000-00000A7C0000}"/>
    <cellStyle name="RowTitles-Detail 2 4 9 2 2 2 2" xfId="34619" xr:uid="{00000000-0005-0000-0000-00000B7C0000}"/>
    <cellStyle name="RowTitles-Detail 2 4 9 2 2 3" xfId="31963" xr:uid="{00000000-0005-0000-0000-00000C7C0000}"/>
    <cellStyle name="RowTitles-Detail 2 4 9 2 3" xfId="16329" xr:uid="{00000000-0005-0000-0000-00000D7C0000}"/>
    <cellStyle name="RowTitles-Detail 2 4 9 2 3 2" xfId="28995" xr:uid="{00000000-0005-0000-0000-00000E7C0000}"/>
    <cellStyle name="RowTitles-Detail 2 4 9 2 3 2 2" xfId="37782" xr:uid="{00000000-0005-0000-0000-00000F7C0000}"/>
    <cellStyle name="RowTitles-Detail 2 4 9 2 4" xfId="7667" xr:uid="{00000000-0005-0000-0000-0000107C0000}"/>
    <cellStyle name="RowTitles-Detail 2 4 9 2 4 2" xfId="18501" xr:uid="{00000000-0005-0000-0000-0000117C0000}"/>
    <cellStyle name="RowTitles-Detail 2 4 9 2 5" xfId="25191" xr:uid="{00000000-0005-0000-0000-0000127C0000}"/>
    <cellStyle name="RowTitles-Detail 2 4 9 3" xfId="4217" xr:uid="{00000000-0005-0000-0000-0000137C0000}"/>
    <cellStyle name="RowTitles-Detail 2 4 9 3 2" xfId="13839" xr:uid="{00000000-0005-0000-0000-0000147C0000}"/>
    <cellStyle name="RowTitles-Detail 2 4 9 3 2 2" xfId="24184" xr:uid="{00000000-0005-0000-0000-0000157C0000}"/>
    <cellStyle name="RowTitles-Detail 2 4 9 3 2 2 2" xfId="35408" xr:uid="{00000000-0005-0000-0000-0000167C0000}"/>
    <cellStyle name="RowTitles-Detail 2 4 9 3 2 3" xfId="32840" xr:uid="{00000000-0005-0000-0000-0000177C0000}"/>
    <cellStyle name="RowTitles-Detail 2 4 9 3 3" xfId="17405" xr:uid="{00000000-0005-0000-0000-0000187C0000}"/>
    <cellStyle name="RowTitles-Detail 2 4 9 3 3 2" xfId="30071" xr:uid="{00000000-0005-0000-0000-0000197C0000}"/>
    <cellStyle name="RowTitles-Detail 2 4 9 3 3 2 2" xfId="38848" xr:uid="{00000000-0005-0000-0000-00001A7C0000}"/>
    <cellStyle name="RowTitles-Detail 2 4 9 3 4" xfId="9990" xr:uid="{00000000-0005-0000-0000-00001B7C0000}"/>
    <cellStyle name="RowTitles-Detail 2 4 9 3 4 2" xfId="24210" xr:uid="{00000000-0005-0000-0000-00001C7C0000}"/>
    <cellStyle name="RowTitles-Detail 2 4 9 3 5" xfId="24646" xr:uid="{00000000-0005-0000-0000-00001D7C0000}"/>
    <cellStyle name="RowTitles-Detail 2 4 9 4" xfId="11110" xr:uid="{00000000-0005-0000-0000-00001E7C0000}"/>
    <cellStyle name="RowTitles-Detail 2 4 9 4 2" xfId="21544" xr:uid="{00000000-0005-0000-0000-00001F7C0000}"/>
    <cellStyle name="RowTitles-Detail 2 4 9 4 2 2" xfId="33693" xr:uid="{00000000-0005-0000-0000-0000207C0000}"/>
    <cellStyle name="RowTitles-Detail 2 4 9 4 3" xfId="30855" xr:uid="{00000000-0005-0000-0000-0000217C0000}"/>
    <cellStyle name="RowTitles-Detail 2 4 9 5" xfId="14817" xr:uid="{00000000-0005-0000-0000-0000227C0000}"/>
    <cellStyle name="RowTitles-Detail 2 4 9 5 2" xfId="27498" xr:uid="{00000000-0005-0000-0000-0000237C0000}"/>
    <cellStyle name="RowTitles-Detail 2 4 9 5 2 2" xfId="36319" xr:uid="{00000000-0005-0000-0000-0000247C0000}"/>
    <cellStyle name="RowTitles-Detail 2 4 9 6" xfId="6121" xr:uid="{00000000-0005-0000-0000-0000257C0000}"/>
    <cellStyle name="RowTitles-Detail 2 4 9 6 2" xfId="20579" xr:uid="{00000000-0005-0000-0000-0000267C0000}"/>
    <cellStyle name="RowTitles-Detail 2 4 9 7" xfId="25952" xr:uid="{00000000-0005-0000-0000-0000277C0000}"/>
    <cellStyle name="RowTitles-Detail 2 4_STUD aligned by INSTIT" xfId="5071" xr:uid="{00000000-0005-0000-0000-0000287C0000}"/>
    <cellStyle name="RowTitles-Detail 2 5" xfId="360" xr:uid="{00000000-0005-0000-0000-0000297C0000}"/>
    <cellStyle name="RowTitles-Detail 2 5 2" xfId="716" xr:uid="{00000000-0005-0000-0000-00002A7C0000}"/>
    <cellStyle name="RowTitles-Detail 2 5 2 2" xfId="3043" xr:uid="{00000000-0005-0000-0000-00002B7C0000}"/>
    <cellStyle name="RowTitles-Detail 2 5 2 2 2" xfId="12684" xr:uid="{00000000-0005-0000-0000-00002C7C0000}"/>
    <cellStyle name="RowTitles-Detail 2 5 2 2 2 2" xfId="23084" xr:uid="{00000000-0005-0000-0000-00002D7C0000}"/>
    <cellStyle name="RowTitles-Detail 2 5 2 2 2 2 2" xfId="34621" xr:uid="{00000000-0005-0000-0000-00002E7C0000}"/>
    <cellStyle name="RowTitles-Detail 2 5 2 2 2 3" xfId="31965" xr:uid="{00000000-0005-0000-0000-00002F7C0000}"/>
    <cellStyle name="RowTitles-Detail 2 5 2 2 3" xfId="16331" xr:uid="{00000000-0005-0000-0000-0000307C0000}"/>
    <cellStyle name="RowTitles-Detail 2 5 2 2 3 2" xfId="28997" xr:uid="{00000000-0005-0000-0000-0000317C0000}"/>
    <cellStyle name="RowTitles-Detail 2 5 2 2 3 2 2" xfId="37784" xr:uid="{00000000-0005-0000-0000-0000327C0000}"/>
    <cellStyle name="RowTitles-Detail 2 5 2 2 4" xfId="6843" xr:uid="{00000000-0005-0000-0000-0000337C0000}"/>
    <cellStyle name="RowTitles-Detail 2 5 2 2 4 2" xfId="20867" xr:uid="{00000000-0005-0000-0000-0000347C0000}"/>
    <cellStyle name="RowTitles-Detail 2 5 2 2 5" xfId="25025" xr:uid="{00000000-0005-0000-0000-0000357C0000}"/>
    <cellStyle name="RowTitles-Detail 2 5 2 3" xfId="3497" xr:uid="{00000000-0005-0000-0000-0000367C0000}"/>
    <cellStyle name="RowTitles-Detail 2 5 2 3 2" xfId="13131" xr:uid="{00000000-0005-0000-0000-0000377C0000}"/>
    <cellStyle name="RowTitles-Detail 2 5 2 3 2 2" xfId="23499" xr:uid="{00000000-0005-0000-0000-0000387C0000}"/>
    <cellStyle name="RowTitles-Detail 2 5 2 3 2 2 2" xfId="34958" xr:uid="{00000000-0005-0000-0000-0000397C0000}"/>
    <cellStyle name="RowTitles-Detail 2 5 2 3 2 3" xfId="32318" xr:uid="{00000000-0005-0000-0000-00003A7C0000}"/>
    <cellStyle name="RowTitles-Detail 2 5 2 3 3" xfId="16740" xr:uid="{00000000-0005-0000-0000-00003B7C0000}"/>
    <cellStyle name="RowTitles-Detail 2 5 2 3 3 2" xfId="29406" xr:uid="{00000000-0005-0000-0000-00003C7C0000}"/>
    <cellStyle name="RowTitles-Detail 2 5 2 3 3 2 2" xfId="38189" xr:uid="{00000000-0005-0000-0000-00003D7C0000}"/>
    <cellStyle name="RowTitles-Detail 2 5 2 3 4" xfId="8349" xr:uid="{00000000-0005-0000-0000-00003E7C0000}"/>
    <cellStyle name="RowTitles-Detail 2 5 2 3 4 2" xfId="4673" xr:uid="{00000000-0005-0000-0000-00003F7C0000}"/>
    <cellStyle name="RowTitles-Detail 2 5 2 3 5" xfId="19909" xr:uid="{00000000-0005-0000-0000-0000407C0000}"/>
    <cellStyle name="RowTitles-Detail 2 5 2 4" xfId="9142" xr:uid="{00000000-0005-0000-0000-0000417C0000}"/>
    <cellStyle name="RowTitles-Detail 2 5 2 4 2" xfId="26618" xr:uid="{00000000-0005-0000-0000-0000427C0000}"/>
    <cellStyle name="RowTitles-Detail 2 5 2 5" xfId="10799" xr:uid="{00000000-0005-0000-0000-0000437C0000}"/>
    <cellStyle name="RowTitles-Detail 2 5 2 5 2" xfId="6232" xr:uid="{00000000-0005-0000-0000-0000447C0000}"/>
    <cellStyle name="RowTitles-Detail 2 5 2 5 2 2" xfId="25043" xr:uid="{00000000-0005-0000-0000-0000457C0000}"/>
    <cellStyle name="RowTitles-Detail 2 5 3" xfId="995" xr:uid="{00000000-0005-0000-0000-0000467C0000}"/>
    <cellStyle name="RowTitles-Detail 2 5 3 2" xfId="3044" xr:uid="{00000000-0005-0000-0000-0000477C0000}"/>
    <cellStyle name="RowTitles-Detail 2 5 3 2 2" xfId="12685" xr:uid="{00000000-0005-0000-0000-0000487C0000}"/>
    <cellStyle name="RowTitles-Detail 2 5 3 2 2 2" xfId="23085" xr:uid="{00000000-0005-0000-0000-0000497C0000}"/>
    <cellStyle name="RowTitles-Detail 2 5 3 2 2 2 2" xfId="34622" xr:uid="{00000000-0005-0000-0000-00004A7C0000}"/>
    <cellStyle name="RowTitles-Detail 2 5 3 2 2 3" xfId="31966" xr:uid="{00000000-0005-0000-0000-00004B7C0000}"/>
    <cellStyle name="RowTitles-Detail 2 5 3 2 3" xfId="16332" xr:uid="{00000000-0005-0000-0000-00004C7C0000}"/>
    <cellStyle name="RowTitles-Detail 2 5 3 2 3 2" xfId="28998" xr:uid="{00000000-0005-0000-0000-00004D7C0000}"/>
    <cellStyle name="RowTitles-Detail 2 5 3 2 3 2 2" xfId="37785" xr:uid="{00000000-0005-0000-0000-00004E7C0000}"/>
    <cellStyle name="RowTitles-Detail 2 5 3 2 4" xfId="7078" xr:uid="{00000000-0005-0000-0000-00004F7C0000}"/>
    <cellStyle name="RowTitles-Detail 2 5 3 2 4 2" xfId="19097" xr:uid="{00000000-0005-0000-0000-0000507C0000}"/>
    <cellStyle name="RowTitles-Detail 2 5 3 2 5" xfId="24846" xr:uid="{00000000-0005-0000-0000-0000517C0000}"/>
    <cellStyle name="RowTitles-Detail 2 5 3 3" xfId="3773" xr:uid="{00000000-0005-0000-0000-0000527C0000}"/>
    <cellStyle name="RowTitles-Detail 2 5 3 3 2" xfId="13400" xr:uid="{00000000-0005-0000-0000-0000537C0000}"/>
    <cellStyle name="RowTitles-Detail 2 5 3 3 2 2" xfId="23763" xr:uid="{00000000-0005-0000-0000-0000547C0000}"/>
    <cellStyle name="RowTitles-Detail 2 5 3 3 2 2 2" xfId="35122" xr:uid="{00000000-0005-0000-0000-0000557C0000}"/>
    <cellStyle name="RowTitles-Detail 2 5 3 3 2 3" xfId="32509" xr:uid="{00000000-0005-0000-0000-0000567C0000}"/>
    <cellStyle name="RowTitles-Detail 2 5 3 3 3" xfId="16995" xr:uid="{00000000-0005-0000-0000-0000577C0000}"/>
    <cellStyle name="RowTitles-Detail 2 5 3 3 3 2" xfId="29661" xr:uid="{00000000-0005-0000-0000-0000587C0000}"/>
    <cellStyle name="RowTitles-Detail 2 5 3 3 3 2 2" xfId="38440" xr:uid="{00000000-0005-0000-0000-0000597C0000}"/>
    <cellStyle name="RowTitles-Detail 2 5 3 3 4" xfId="8586" xr:uid="{00000000-0005-0000-0000-00005A7C0000}"/>
    <cellStyle name="RowTitles-Detail 2 5 3 3 4 2" xfId="24718" xr:uid="{00000000-0005-0000-0000-00005B7C0000}"/>
    <cellStyle name="RowTitles-Detail 2 5 3 3 5" xfId="26211" xr:uid="{00000000-0005-0000-0000-00005C7C0000}"/>
    <cellStyle name="RowTitles-Detail 2 5 3 4" xfId="9382" xr:uid="{00000000-0005-0000-0000-00005D7C0000}"/>
    <cellStyle name="RowTitles-Detail 2 5 3 4 2" xfId="8432" xr:uid="{00000000-0005-0000-0000-00005E7C0000}"/>
    <cellStyle name="RowTitles-Detail 2 5 3 5" xfId="10727" xr:uid="{00000000-0005-0000-0000-00005F7C0000}"/>
    <cellStyle name="RowTitles-Detail 2 5 3 5 2" xfId="21199" xr:uid="{00000000-0005-0000-0000-0000607C0000}"/>
    <cellStyle name="RowTitles-Detail 2 5 3 5 2 2" xfId="33475" xr:uid="{00000000-0005-0000-0000-0000617C0000}"/>
    <cellStyle name="RowTitles-Detail 2 5 3 5 3" xfId="30599" xr:uid="{00000000-0005-0000-0000-0000627C0000}"/>
    <cellStyle name="RowTitles-Detail 2 5 3 6" xfId="14402" xr:uid="{00000000-0005-0000-0000-0000637C0000}"/>
    <cellStyle name="RowTitles-Detail 2 5 3 6 2" xfId="27096" xr:uid="{00000000-0005-0000-0000-0000647C0000}"/>
    <cellStyle name="RowTitles-Detail 2 5 3 6 2 2" xfId="35934" xr:uid="{00000000-0005-0000-0000-0000657C0000}"/>
    <cellStyle name="RowTitles-Detail 2 5 3 7" xfId="5537" xr:uid="{00000000-0005-0000-0000-0000667C0000}"/>
    <cellStyle name="RowTitles-Detail 2 5 3 7 2" xfId="26028" xr:uid="{00000000-0005-0000-0000-0000677C0000}"/>
    <cellStyle name="RowTitles-Detail 2 5 3 8" xfId="4604" xr:uid="{00000000-0005-0000-0000-0000687C0000}"/>
    <cellStyle name="RowTitles-Detail 2 5 4" xfId="1228" xr:uid="{00000000-0005-0000-0000-0000697C0000}"/>
    <cellStyle name="RowTitles-Detail 2 5 4 2" xfId="3045" xr:uid="{00000000-0005-0000-0000-00006A7C0000}"/>
    <cellStyle name="RowTitles-Detail 2 5 4 2 2" xfId="12686" xr:uid="{00000000-0005-0000-0000-00006B7C0000}"/>
    <cellStyle name="RowTitles-Detail 2 5 4 2 2 2" xfId="23086" xr:uid="{00000000-0005-0000-0000-00006C7C0000}"/>
    <cellStyle name="RowTitles-Detail 2 5 4 2 2 2 2" xfId="34623" xr:uid="{00000000-0005-0000-0000-00006D7C0000}"/>
    <cellStyle name="RowTitles-Detail 2 5 4 2 2 3" xfId="31967" xr:uid="{00000000-0005-0000-0000-00006E7C0000}"/>
    <cellStyle name="RowTitles-Detail 2 5 4 2 3" xfId="16333" xr:uid="{00000000-0005-0000-0000-00006F7C0000}"/>
    <cellStyle name="RowTitles-Detail 2 5 4 2 3 2" xfId="28999" xr:uid="{00000000-0005-0000-0000-0000707C0000}"/>
    <cellStyle name="RowTitles-Detail 2 5 4 2 3 2 2" xfId="37786" xr:uid="{00000000-0005-0000-0000-0000717C0000}"/>
    <cellStyle name="RowTitles-Detail 2 5 4 2 4" xfId="7668" xr:uid="{00000000-0005-0000-0000-0000727C0000}"/>
    <cellStyle name="RowTitles-Detail 2 5 4 2 4 2" xfId="26238" xr:uid="{00000000-0005-0000-0000-0000737C0000}"/>
    <cellStyle name="RowTitles-Detail 2 5 4 2 5" xfId="19381" xr:uid="{00000000-0005-0000-0000-0000747C0000}"/>
    <cellStyle name="RowTitles-Detail 2 5 4 3" xfId="4006" xr:uid="{00000000-0005-0000-0000-0000757C0000}"/>
    <cellStyle name="RowTitles-Detail 2 5 4 3 2" xfId="13628" xr:uid="{00000000-0005-0000-0000-0000767C0000}"/>
    <cellStyle name="RowTitles-Detail 2 5 4 3 2 2" xfId="23981" xr:uid="{00000000-0005-0000-0000-0000777C0000}"/>
    <cellStyle name="RowTitles-Detail 2 5 4 3 2 2 2" xfId="35270" xr:uid="{00000000-0005-0000-0000-0000787C0000}"/>
    <cellStyle name="RowTitles-Detail 2 5 4 3 2 3" xfId="32681" xr:uid="{00000000-0005-0000-0000-0000797C0000}"/>
    <cellStyle name="RowTitles-Detail 2 5 4 3 3" xfId="17208" xr:uid="{00000000-0005-0000-0000-00007A7C0000}"/>
    <cellStyle name="RowTitles-Detail 2 5 4 3 3 2" xfId="29874" xr:uid="{00000000-0005-0000-0000-00007B7C0000}"/>
    <cellStyle name="RowTitles-Detail 2 5 4 3 3 2 2" xfId="38651" xr:uid="{00000000-0005-0000-0000-00007C7C0000}"/>
    <cellStyle name="RowTitles-Detail 2 5 4 3 4" xfId="9991" xr:uid="{00000000-0005-0000-0000-00007D7C0000}"/>
    <cellStyle name="RowTitles-Detail 2 5 4 3 4 2" xfId="18730" xr:uid="{00000000-0005-0000-0000-00007E7C0000}"/>
    <cellStyle name="RowTitles-Detail 2 5 4 3 5" xfId="26755" xr:uid="{00000000-0005-0000-0000-00007F7C0000}"/>
    <cellStyle name="RowTitles-Detail 2 5 4 4" xfId="10899" xr:uid="{00000000-0005-0000-0000-0000807C0000}"/>
    <cellStyle name="RowTitles-Detail 2 5 4 4 2" xfId="21340" xr:uid="{00000000-0005-0000-0000-0000817C0000}"/>
    <cellStyle name="RowTitles-Detail 2 5 4 4 2 2" xfId="33555" xr:uid="{00000000-0005-0000-0000-0000827C0000}"/>
    <cellStyle name="RowTitles-Detail 2 5 4 4 3" xfId="30696" xr:uid="{00000000-0005-0000-0000-0000837C0000}"/>
    <cellStyle name="RowTitles-Detail 2 5 4 5" xfId="14606" xr:uid="{00000000-0005-0000-0000-0000847C0000}"/>
    <cellStyle name="RowTitles-Detail 2 5 4 5 2" xfId="27292" xr:uid="{00000000-0005-0000-0000-0000857C0000}"/>
    <cellStyle name="RowTitles-Detail 2 5 4 5 2 2" xfId="36122" xr:uid="{00000000-0005-0000-0000-0000867C0000}"/>
    <cellStyle name="RowTitles-Detail 2 5 4 6" xfId="6122" xr:uid="{00000000-0005-0000-0000-0000877C0000}"/>
    <cellStyle name="RowTitles-Detail 2 5 4 6 2" xfId="17864" xr:uid="{00000000-0005-0000-0000-0000887C0000}"/>
    <cellStyle name="RowTitles-Detail 2 5 4 7" xfId="20265" xr:uid="{00000000-0005-0000-0000-0000897C0000}"/>
    <cellStyle name="RowTitles-Detail 2 5 5" xfId="1447" xr:uid="{00000000-0005-0000-0000-00008A7C0000}"/>
    <cellStyle name="RowTitles-Detail 2 5 5 2" xfId="3046" xr:uid="{00000000-0005-0000-0000-00008B7C0000}"/>
    <cellStyle name="RowTitles-Detail 2 5 5 2 2" xfId="12687" xr:uid="{00000000-0005-0000-0000-00008C7C0000}"/>
    <cellStyle name="RowTitles-Detail 2 5 5 2 2 2" xfId="23087" xr:uid="{00000000-0005-0000-0000-00008D7C0000}"/>
    <cellStyle name="RowTitles-Detail 2 5 5 2 2 2 2" xfId="34624" xr:uid="{00000000-0005-0000-0000-00008E7C0000}"/>
    <cellStyle name="RowTitles-Detail 2 5 5 2 2 3" xfId="31968" xr:uid="{00000000-0005-0000-0000-00008F7C0000}"/>
    <cellStyle name="RowTitles-Detail 2 5 5 2 3" xfId="16334" xr:uid="{00000000-0005-0000-0000-0000907C0000}"/>
    <cellStyle name="RowTitles-Detail 2 5 5 2 3 2" xfId="29000" xr:uid="{00000000-0005-0000-0000-0000917C0000}"/>
    <cellStyle name="RowTitles-Detail 2 5 5 2 3 2 2" xfId="37787" xr:uid="{00000000-0005-0000-0000-0000927C0000}"/>
    <cellStyle name="RowTitles-Detail 2 5 5 2 4" xfId="7669" xr:uid="{00000000-0005-0000-0000-0000937C0000}"/>
    <cellStyle name="RowTitles-Detail 2 5 5 2 4 2" xfId="26396" xr:uid="{00000000-0005-0000-0000-0000947C0000}"/>
    <cellStyle name="RowTitles-Detail 2 5 5 2 5" xfId="26621" xr:uid="{00000000-0005-0000-0000-0000957C0000}"/>
    <cellStyle name="RowTitles-Detail 2 5 5 3" xfId="4225" xr:uid="{00000000-0005-0000-0000-0000967C0000}"/>
    <cellStyle name="RowTitles-Detail 2 5 5 3 2" xfId="13847" xr:uid="{00000000-0005-0000-0000-0000977C0000}"/>
    <cellStyle name="RowTitles-Detail 2 5 5 3 2 2" xfId="24190" xr:uid="{00000000-0005-0000-0000-0000987C0000}"/>
    <cellStyle name="RowTitles-Detail 2 5 5 3 2 2 2" xfId="35412" xr:uid="{00000000-0005-0000-0000-0000997C0000}"/>
    <cellStyle name="RowTitles-Detail 2 5 5 3 2 3" xfId="32844" xr:uid="{00000000-0005-0000-0000-00009A7C0000}"/>
    <cellStyle name="RowTitles-Detail 2 5 5 3 3" xfId="17409" xr:uid="{00000000-0005-0000-0000-00009B7C0000}"/>
    <cellStyle name="RowTitles-Detail 2 5 5 3 3 2" xfId="30075" xr:uid="{00000000-0005-0000-0000-00009C7C0000}"/>
    <cellStyle name="RowTitles-Detail 2 5 5 3 3 2 2" xfId="38852" xr:uid="{00000000-0005-0000-0000-00009D7C0000}"/>
    <cellStyle name="RowTitles-Detail 2 5 5 3 4" xfId="9992" xr:uid="{00000000-0005-0000-0000-00009E7C0000}"/>
    <cellStyle name="RowTitles-Detail 2 5 5 3 4 2" xfId="26667" xr:uid="{00000000-0005-0000-0000-00009F7C0000}"/>
    <cellStyle name="RowTitles-Detail 2 5 5 3 5" xfId="20058" xr:uid="{00000000-0005-0000-0000-0000A07C0000}"/>
    <cellStyle name="RowTitles-Detail 2 5 5 4" xfId="11118" xr:uid="{00000000-0005-0000-0000-0000A17C0000}"/>
    <cellStyle name="RowTitles-Detail 2 5 5 4 2" xfId="21550" xr:uid="{00000000-0005-0000-0000-0000A27C0000}"/>
    <cellStyle name="RowTitles-Detail 2 5 5 4 2 2" xfId="33697" xr:uid="{00000000-0005-0000-0000-0000A37C0000}"/>
    <cellStyle name="RowTitles-Detail 2 5 5 4 3" xfId="30859" xr:uid="{00000000-0005-0000-0000-0000A47C0000}"/>
    <cellStyle name="RowTitles-Detail 2 5 5 5" xfId="14825" xr:uid="{00000000-0005-0000-0000-0000A57C0000}"/>
    <cellStyle name="RowTitles-Detail 2 5 5 5 2" xfId="27503" xr:uid="{00000000-0005-0000-0000-0000A67C0000}"/>
    <cellStyle name="RowTitles-Detail 2 5 5 5 2 2" xfId="36323" xr:uid="{00000000-0005-0000-0000-0000A77C0000}"/>
    <cellStyle name="RowTitles-Detail 2 5 5 6" xfId="6123" xr:uid="{00000000-0005-0000-0000-0000A87C0000}"/>
    <cellStyle name="RowTitles-Detail 2 5 5 6 2" xfId="20645" xr:uid="{00000000-0005-0000-0000-0000A97C0000}"/>
    <cellStyle name="RowTitles-Detail 2 5 5 7" xfId="18296" xr:uid="{00000000-0005-0000-0000-0000AA7C0000}"/>
    <cellStyle name="RowTitles-Detail 2 5 6" xfId="1649" xr:uid="{00000000-0005-0000-0000-0000AB7C0000}"/>
    <cellStyle name="RowTitles-Detail 2 5 6 2" xfId="3047" xr:uid="{00000000-0005-0000-0000-0000AC7C0000}"/>
    <cellStyle name="RowTitles-Detail 2 5 6 2 2" xfId="12688" xr:uid="{00000000-0005-0000-0000-0000AD7C0000}"/>
    <cellStyle name="RowTitles-Detail 2 5 6 2 2 2" xfId="23088" xr:uid="{00000000-0005-0000-0000-0000AE7C0000}"/>
    <cellStyle name="RowTitles-Detail 2 5 6 2 2 2 2" xfId="34625" xr:uid="{00000000-0005-0000-0000-0000AF7C0000}"/>
    <cellStyle name="RowTitles-Detail 2 5 6 2 2 3" xfId="31969" xr:uid="{00000000-0005-0000-0000-0000B07C0000}"/>
    <cellStyle name="RowTitles-Detail 2 5 6 2 3" xfId="16335" xr:uid="{00000000-0005-0000-0000-0000B17C0000}"/>
    <cellStyle name="RowTitles-Detail 2 5 6 2 3 2" xfId="29001" xr:uid="{00000000-0005-0000-0000-0000B27C0000}"/>
    <cellStyle name="RowTitles-Detail 2 5 6 2 3 2 2" xfId="37788" xr:uid="{00000000-0005-0000-0000-0000B37C0000}"/>
    <cellStyle name="RowTitles-Detail 2 5 6 2 4" xfId="7670" xr:uid="{00000000-0005-0000-0000-0000B47C0000}"/>
    <cellStyle name="RowTitles-Detail 2 5 6 2 4 2" xfId="24727" xr:uid="{00000000-0005-0000-0000-0000B57C0000}"/>
    <cellStyle name="RowTitles-Detail 2 5 6 2 5" xfId="19620" xr:uid="{00000000-0005-0000-0000-0000B67C0000}"/>
    <cellStyle name="RowTitles-Detail 2 5 6 3" xfId="4427" xr:uid="{00000000-0005-0000-0000-0000B77C0000}"/>
    <cellStyle name="RowTitles-Detail 2 5 6 3 2" xfId="14049" xr:uid="{00000000-0005-0000-0000-0000B87C0000}"/>
    <cellStyle name="RowTitles-Detail 2 5 6 3 2 2" xfId="24383" xr:uid="{00000000-0005-0000-0000-0000B97C0000}"/>
    <cellStyle name="RowTitles-Detail 2 5 6 3 2 2 2" xfId="35543" xr:uid="{00000000-0005-0000-0000-0000BA7C0000}"/>
    <cellStyle name="RowTitles-Detail 2 5 6 3 2 3" xfId="32996" xr:uid="{00000000-0005-0000-0000-0000BB7C0000}"/>
    <cellStyle name="RowTitles-Detail 2 5 6 3 3" xfId="17596" xr:uid="{00000000-0005-0000-0000-0000BC7C0000}"/>
    <cellStyle name="RowTitles-Detail 2 5 6 3 3 2" xfId="30262" xr:uid="{00000000-0005-0000-0000-0000BD7C0000}"/>
    <cellStyle name="RowTitles-Detail 2 5 6 3 3 2 2" xfId="39039" xr:uid="{00000000-0005-0000-0000-0000BE7C0000}"/>
    <cellStyle name="RowTitles-Detail 2 5 6 3 4" xfId="9993" xr:uid="{00000000-0005-0000-0000-0000BF7C0000}"/>
    <cellStyle name="RowTitles-Detail 2 5 6 3 4 2" xfId="19580" xr:uid="{00000000-0005-0000-0000-0000C07C0000}"/>
    <cellStyle name="RowTitles-Detail 2 5 6 3 5" xfId="26085" xr:uid="{00000000-0005-0000-0000-0000C17C0000}"/>
    <cellStyle name="RowTitles-Detail 2 5 6 4" xfId="11320" xr:uid="{00000000-0005-0000-0000-0000C27C0000}"/>
    <cellStyle name="RowTitles-Detail 2 5 6 4 2" xfId="21746" xr:uid="{00000000-0005-0000-0000-0000C37C0000}"/>
    <cellStyle name="RowTitles-Detail 2 5 6 4 2 2" xfId="33828" xr:uid="{00000000-0005-0000-0000-0000C47C0000}"/>
    <cellStyle name="RowTitles-Detail 2 5 6 4 3" xfId="31011" xr:uid="{00000000-0005-0000-0000-0000C57C0000}"/>
    <cellStyle name="RowTitles-Detail 2 5 6 5" xfId="15027" xr:uid="{00000000-0005-0000-0000-0000C67C0000}"/>
    <cellStyle name="RowTitles-Detail 2 5 6 5 2" xfId="27697" xr:uid="{00000000-0005-0000-0000-0000C77C0000}"/>
    <cellStyle name="RowTitles-Detail 2 5 6 5 2 2" xfId="36510" xr:uid="{00000000-0005-0000-0000-0000C87C0000}"/>
    <cellStyle name="RowTitles-Detail 2 5 6 6" xfId="6124" xr:uid="{00000000-0005-0000-0000-0000C97C0000}"/>
    <cellStyle name="RowTitles-Detail 2 5 6 6 2" xfId="4846" xr:uid="{00000000-0005-0000-0000-0000CA7C0000}"/>
    <cellStyle name="RowTitles-Detail 2 5 6 7" xfId="9013" xr:uid="{00000000-0005-0000-0000-0000CB7C0000}"/>
    <cellStyle name="RowTitles-Detail 2 5 7" xfId="3042" xr:uid="{00000000-0005-0000-0000-0000CC7C0000}"/>
    <cellStyle name="RowTitles-Detail 2 5 7 2" xfId="12683" xr:uid="{00000000-0005-0000-0000-0000CD7C0000}"/>
    <cellStyle name="RowTitles-Detail 2 5 7 2 2" xfId="23083" xr:uid="{00000000-0005-0000-0000-0000CE7C0000}"/>
    <cellStyle name="RowTitles-Detail 2 5 7 2 2 2" xfId="34620" xr:uid="{00000000-0005-0000-0000-0000CF7C0000}"/>
    <cellStyle name="RowTitles-Detail 2 5 7 2 3" xfId="31964" xr:uid="{00000000-0005-0000-0000-0000D07C0000}"/>
    <cellStyle name="RowTitles-Detail 2 5 7 3" xfId="16330" xr:uid="{00000000-0005-0000-0000-0000D17C0000}"/>
    <cellStyle name="RowTitles-Detail 2 5 7 3 2" xfId="28996" xr:uid="{00000000-0005-0000-0000-0000D27C0000}"/>
    <cellStyle name="RowTitles-Detail 2 5 7 3 2 2" xfId="37783" xr:uid="{00000000-0005-0000-0000-0000D37C0000}"/>
    <cellStyle name="RowTitles-Detail 2 5 7 4" xfId="6405" xr:uid="{00000000-0005-0000-0000-0000D47C0000}"/>
    <cellStyle name="RowTitles-Detail 2 5 7 4 2" xfId="24911" xr:uid="{00000000-0005-0000-0000-0000D57C0000}"/>
    <cellStyle name="RowTitles-Detail 2 5 7 5" xfId="24983" xr:uid="{00000000-0005-0000-0000-0000D67C0000}"/>
    <cellStyle name="RowTitles-Detail 2 5 8" xfId="8013" xr:uid="{00000000-0005-0000-0000-0000D77C0000}"/>
    <cellStyle name="RowTitles-Detail 2 5 8 2" xfId="18480" xr:uid="{00000000-0005-0000-0000-0000D87C0000}"/>
    <cellStyle name="RowTitles-Detail 2 5 9" xfId="10302" xr:uid="{00000000-0005-0000-0000-0000D97C0000}"/>
    <cellStyle name="RowTitles-Detail 2 5 9 2" xfId="24631" xr:uid="{00000000-0005-0000-0000-0000DA7C0000}"/>
    <cellStyle name="RowTitles-Detail 2 5 9 2 2" xfId="35657" xr:uid="{00000000-0005-0000-0000-0000DB7C0000}"/>
    <cellStyle name="RowTitles-Detail 2 5_STUD aligned by INSTIT" xfId="5075" xr:uid="{00000000-0005-0000-0000-0000DC7C0000}"/>
    <cellStyle name="RowTitles-Detail 2 6" xfId="381" xr:uid="{00000000-0005-0000-0000-0000DD7C0000}"/>
    <cellStyle name="RowTitles-Detail 2 6 2" xfId="737" xr:uid="{00000000-0005-0000-0000-0000DE7C0000}"/>
    <cellStyle name="RowTitles-Detail 2 6 2 2" xfId="3049" xr:uid="{00000000-0005-0000-0000-0000DF7C0000}"/>
    <cellStyle name="RowTitles-Detail 2 6 2 2 2" xfId="12690" xr:uid="{00000000-0005-0000-0000-0000E07C0000}"/>
    <cellStyle name="RowTitles-Detail 2 6 2 2 2 2" xfId="23090" xr:uid="{00000000-0005-0000-0000-0000E17C0000}"/>
    <cellStyle name="RowTitles-Detail 2 6 2 2 2 2 2" xfId="34627" xr:uid="{00000000-0005-0000-0000-0000E27C0000}"/>
    <cellStyle name="RowTitles-Detail 2 6 2 2 2 3" xfId="31971" xr:uid="{00000000-0005-0000-0000-0000E37C0000}"/>
    <cellStyle name="RowTitles-Detail 2 6 2 2 3" xfId="16337" xr:uid="{00000000-0005-0000-0000-0000E47C0000}"/>
    <cellStyle name="RowTitles-Detail 2 6 2 2 3 2" xfId="29003" xr:uid="{00000000-0005-0000-0000-0000E57C0000}"/>
    <cellStyle name="RowTitles-Detail 2 6 2 2 3 2 2" xfId="37790" xr:uid="{00000000-0005-0000-0000-0000E67C0000}"/>
    <cellStyle name="RowTitles-Detail 2 6 2 2 4" xfId="6708" xr:uid="{00000000-0005-0000-0000-0000E77C0000}"/>
    <cellStyle name="RowTitles-Detail 2 6 2 2 4 2" xfId="18968" xr:uid="{00000000-0005-0000-0000-0000E87C0000}"/>
    <cellStyle name="RowTitles-Detail 2 6 2 2 5" xfId="18521" xr:uid="{00000000-0005-0000-0000-0000E97C0000}"/>
    <cellStyle name="RowTitles-Detail 2 6 2 3" xfId="3518" xr:uid="{00000000-0005-0000-0000-0000EA7C0000}"/>
    <cellStyle name="RowTitles-Detail 2 6 2 3 2" xfId="13150" xr:uid="{00000000-0005-0000-0000-0000EB7C0000}"/>
    <cellStyle name="RowTitles-Detail 2 6 2 3 2 2" xfId="23519" xr:uid="{00000000-0005-0000-0000-0000EC7C0000}"/>
    <cellStyle name="RowTitles-Detail 2 6 2 3 2 2 2" xfId="34969" xr:uid="{00000000-0005-0000-0000-0000ED7C0000}"/>
    <cellStyle name="RowTitles-Detail 2 6 2 3 2 3" xfId="32332" xr:uid="{00000000-0005-0000-0000-0000EE7C0000}"/>
    <cellStyle name="RowTitles-Detail 2 6 2 3 3" xfId="16761" xr:uid="{00000000-0005-0000-0000-0000EF7C0000}"/>
    <cellStyle name="RowTitles-Detail 2 6 2 3 3 2" xfId="29427" xr:uid="{00000000-0005-0000-0000-0000F07C0000}"/>
    <cellStyle name="RowTitles-Detail 2 6 2 3 3 2 2" xfId="38208" xr:uid="{00000000-0005-0000-0000-0000F17C0000}"/>
    <cellStyle name="RowTitles-Detail 2 6 2 3 4" xfId="8214" xr:uid="{00000000-0005-0000-0000-0000F27C0000}"/>
    <cellStyle name="RowTitles-Detail 2 6 2 3 4 2" xfId="25877" xr:uid="{00000000-0005-0000-0000-0000F37C0000}"/>
    <cellStyle name="RowTitles-Detail 2 6 2 3 5" xfId="19975" xr:uid="{00000000-0005-0000-0000-0000F47C0000}"/>
    <cellStyle name="RowTitles-Detail 2 6 2 4" xfId="7851" xr:uid="{00000000-0005-0000-0000-0000F57C0000}"/>
    <cellStyle name="RowTitles-Detail 2 6 2 4 2" xfId="18642" xr:uid="{00000000-0005-0000-0000-0000F67C0000}"/>
    <cellStyle name="RowTitles-Detail 2 6 2 5" xfId="10520" xr:uid="{00000000-0005-0000-0000-0000F77C0000}"/>
    <cellStyle name="RowTitles-Detail 2 6 2 5 2" xfId="21017" xr:uid="{00000000-0005-0000-0000-0000F87C0000}"/>
    <cellStyle name="RowTitles-Detail 2 6 2 5 2 2" xfId="33392" xr:uid="{00000000-0005-0000-0000-0000F97C0000}"/>
    <cellStyle name="RowTitles-Detail 2 6 2 5 3" xfId="30503" xr:uid="{00000000-0005-0000-0000-0000FA7C0000}"/>
    <cellStyle name="RowTitles-Detail 2 6 2 6" xfId="10226" xr:uid="{00000000-0005-0000-0000-0000FB7C0000}"/>
    <cellStyle name="RowTitles-Detail 2 6 2 6 2" xfId="26328" xr:uid="{00000000-0005-0000-0000-0000FC7C0000}"/>
    <cellStyle name="RowTitles-Detail 2 6 2 6 2 2" xfId="35748" xr:uid="{00000000-0005-0000-0000-0000FD7C0000}"/>
    <cellStyle name="RowTitles-Detail 2 6 2 7" xfId="5242" xr:uid="{00000000-0005-0000-0000-0000FE7C0000}"/>
    <cellStyle name="RowTitles-Detail 2 6 2 7 2" xfId="25737" xr:uid="{00000000-0005-0000-0000-0000FF7C0000}"/>
    <cellStyle name="RowTitles-Detail 2 6 2 8" xfId="18043" xr:uid="{00000000-0005-0000-0000-0000007D0000}"/>
    <cellStyle name="RowTitles-Detail 2 6 3" xfId="1016" xr:uid="{00000000-0005-0000-0000-0000017D0000}"/>
    <cellStyle name="RowTitles-Detail 2 6 3 2" xfId="3050" xr:uid="{00000000-0005-0000-0000-0000027D0000}"/>
    <cellStyle name="RowTitles-Detail 2 6 3 2 2" xfId="12691" xr:uid="{00000000-0005-0000-0000-0000037D0000}"/>
    <cellStyle name="RowTitles-Detail 2 6 3 2 2 2" xfId="23091" xr:uid="{00000000-0005-0000-0000-0000047D0000}"/>
    <cellStyle name="RowTitles-Detail 2 6 3 2 2 2 2" xfId="34628" xr:uid="{00000000-0005-0000-0000-0000057D0000}"/>
    <cellStyle name="RowTitles-Detail 2 6 3 2 2 3" xfId="31972" xr:uid="{00000000-0005-0000-0000-0000067D0000}"/>
    <cellStyle name="RowTitles-Detail 2 6 3 2 3" xfId="16338" xr:uid="{00000000-0005-0000-0000-0000077D0000}"/>
    <cellStyle name="RowTitles-Detail 2 6 3 2 3 2" xfId="29004" xr:uid="{00000000-0005-0000-0000-0000087D0000}"/>
    <cellStyle name="RowTitles-Detail 2 6 3 2 3 2 2" xfId="37791" xr:uid="{00000000-0005-0000-0000-0000097D0000}"/>
    <cellStyle name="RowTitles-Detail 2 6 3 2 4" xfId="6863" xr:uid="{00000000-0005-0000-0000-00000A7D0000}"/>
    <cellStyle name="RowTitles-Detail 2 6 3 2 4 2" xfId="25641" xr:uid="{00000000-0005-0000-0000-00000B7D0000}"/>
    <cellStyle name="RowTitles-Detail 2 6 3 2 5" xfId="20184" xr:uid="{00000000-0005-0000-0000-00000C7D0000}"/>
    <cellStyle name="RowTitles-Detail 2 6 3 3" xfId="3794" xr:uid="{00000000-0005-0000-0000-00000D7D0000}"/>
    <cellStyle name="RowTitles-Detail 2 6 3 3 2" xfId="13421" xr:uid="{00000000-0005-0000-0000-00000E7D0000}"/>
    <cellStyle name="RowTitles-Detail 2 6 3 3 2 2" xfId="23784" xr:uid="{00000000-0005-0000-0000-00000F7D0000}"/>
    <cellStyle name="RowTitles-Detail 2 6 3 3 2 2 2" xfId="35134" xr:uid="{00000000-0005-0000-0000-0000107D0000}"/>
    <cellStyle name="RowTitles-Detail 2 6 3 3 2 3" xfId="32525" xr:uid="{00000000-0005-0000-0000-0000117D0000}"/>
    <cellStyle name="RowTitles-Detail 2 6 3 3 3" xfId="17016" xr:uid="{00000000-0005-0000-0000-0000127D0000}"/>
    <cellStyle name="RowTitles-Detail 2 6 3 3 3 2" xfId="29682" xr:uid="{00000000-0005-0000-0000-0000137D0000}"/>
    <cellStyle name="RowTitles-Detail 2 6 3 3 3 2 2" xfId="38461" xr:uid="{00000000-0005-0000-0000-0000147D0000}"/>
    <cellStyle name="RowTitles-Detail 2 6 3 3 4" xfId="8369" xr:uid="{00000000-0005-0000-0000-0000157D0000}"/>
    <cellStyle name="RowTitles-Detail 2 6 3 3 4 2" xfId="18092" xr:uid="{00000000-0005-0000-0000-0000167D0000}"/>
    <cellStyle name="RowTitles-Detail 2 6 3 3 5" xfId="20322" xr:uid="{00000000-0005-0000-0000-0000177D0000}"/>
    <cellStyle name="RowTitles-Detail 2 6 3 4" xfId="9162" xr:uid="{00000000-0005-0000-0000-0000187D0000}"/>
    <cellStyle name="RowTitles-Detail 2 6 3 4 2" xfId="20820" xr:uid="{00000000-0005-0000-0000-0000197D0000}"/>
    <cellStyle name="RowTitles-Detail 2 6 3 5" xfId="14419" xr:uid="{00000000-0005-0000-0000-00001A7D0000}"/>
    <cellStyle name="RowTitles-Detail 2 6 3 5 2" xfId="27113" xr:uid="{00000000-0005-0000-0000-00001B7D0000}"/>
    <cellStyle name="RowTitles-Detail 2 6 3 5 2 2" xfId="35951" xr:uid="{00000000-0005-0000-0000-00001C7D0000}"/>
    <cellStyle name="RowTitles-Detail 2 6 4" xfId="1249" xr:uid="{00000000-0005-0000-0000-00001D7D0000}"/>
    <cellStyle name="RowTitles-Detail 2 6 4 2" xfId="3051" xr:uid="{00000000-0005-0000-0000-00001E7D0000}"/>
    <cellStyle name="RowTitles-Detail 2 6 4 2 2" xfId="12692" xr:uid="{00000000-0005-0000-0000-00001F7D0000}"/>
    <cellStyle name="RowTitles-Detail 2 6 4 2 2 2" xfId="23092" xr:uid="{00000000-0005-0000-0000-0000207D0000}"/>
    <cellStyle name="RowTitles-Detail 2 6 4 2 2 2 2" xfId="34629" xr:uid="{00000000-0005-0000-0000-0000217D0000}"/>
    <cellStyle name="RowTitles-Detail 2 6 4 2 2 3" xfId="31973" xr:uid="{00000000-0005-0000-0000-0000227D0000}"/>
    <cellStyle name="RowTitles-Detail 2 6 4 2 3" xfId="16339" xr:uid="{00000000-0005-0000-0000-0000237D0000}"/>
    <cellStyle name="RowTitles-Detail 2 6 4 2 3 2" xfId="29005" xr:uid="{00000000-0005-0000-0000-0000247D0000}"/>
    <cellStyle name="RowTitles-Detail 2 6 4 2 3 2 2" xfId="37792" xr:uid="{00000000-0005-0000-0000-0000257D0000}"/>
    <cellStyle name="RowTitles-Detail 2 6 4 2 4" xfId="7671" xr:uid="{00000000-0005-0000-0000-0000267D0000}"/>
    <cellStyle name="RowTitles-Detail 2 6 4 2 4 2" xfId="25586" xr:uid="{00000000-0005-0000-0000-0000277D0000}"/>
    <cellStyle name="RowTitles-Detail 2 6 4 2 5" xfId="25494" xr:uid="{00000000-0005-0000-0000-0000287D0000}"/>
    <cellStyle name="RowTitles-Detail 2 6 4 3" xfId="4027" xr:uid="{00000000-0005-0000-0000-0000297D0000}"/>
    <cellStyle name="RowTitles-Detail 2 6 4 3 2" xfId="13649" xr:uid="{00000000-0005-0000-0000-00002A7D0000}"/>
    <cellStyle name="RowTitles-Detail 2 6 4 3 2 2" xfId="24002" xr:uid="{00000000-0005-0000-0000-00002B7D0000}"/>
    <cellStyle name="RowTitles-Detail 2 6 4 3 2 2 2" xfId="35282" xr:uid="{00000000-0005-0000-0000-00002C7D0000}"/>
    <cellStyle name="RowTitles-Detail 2 6 4 3 2 3" xfId="32696" xr:uid="{00000000-0005-0000-0000-00002D7D0000}"/>
    <cellStyle name="RowTitles-Detail 2 6 4 3 3" xfId="17229" xr:uid="{00000000-0005-0000-0000-00002E7D0000}"/>
    <cellStyle name="RowTitles-Detail 2 6 4 3 3 2" xfId="29895" xr:uid="{00000000-0005-0000-0000-00002F7D0000}"/>
    <cellStyle name="RowTitles-Detail 2 6 4 3 3 2 2" xfId="38672" xr:uid="{00000000-0005-0000-0000-0000307D0000}"/>
    <cellStyle name="RowTitles-Detail 2 6 4 3 4" xfId="9994" xr:uid="{00000000-0005-0000-0000-0000317D0000}"/>
    <cellStyle name="RowTitles-Detail 2 6 4 3 4 2" xfId="23586" xr:uid="{00000000-0005-0000-0000-0000327D0000}"/>
    <cellStyle name="RowTitles-Detail 2 6 4 3 5" xfId="24892" xr:uid="{00000000-0005-0000-0000-0000337D0000}"/>
    <cellStyle name="RowTitles-Detail 2 6 4 4" xfId="10920" xr:uid="{00000000-0005-0000-0000-0000347D0000}"/>
    <cellStyle name="RowTitles-Detail 2 6 4 4 2" xfId="21361" xr:uid="{00000000-0005-0000-0000-0000357D0000}"/>
    <cellStyle name="RowTitles-Detail 2 6 4 4 2 2" xfId="33567" xr:uid="{00000000-0005-0000-0000-0000367D0000}"/>
    <cellStyle name="RowTitles-Detail 2 6 4 4 3" xfId="30711" xr:uid="{00000000-0005-0000-0000-0000377D0000}"/>
    <cellStyle name="RowTitles-Detail 2 6 4 5" xfId="14627" xr:uid="{00000000-0005-0000-0000-0000387D0000}"/>
    <cellStyle name="RowTitles-Detail 2 6 4 5 2" xfId="27313" xr:uid="{00000000-0005-0000-0000-0000397D0000}"/>
    <cellStyle name="RowTitles-Detail 2 6 4 5 2 2" xfId="36143" xr:uid="{00000000-0005-0000-0000-00003A7D0000}"/>
    <cellStyle name="RowTitles-Detail 2 6 4 6" xfId="6125" xr:uid="{00000000-0005-0000-0000-00003B7D0000}"/>
    <cellStyle name="RowTitles-Detail 2 6 4 6 2" xfId="20842" xr:uid="{00000000-0005-0000-0000-00003C7D0000}"/>
    <cellStyle name="RowTitles-Detail 2 6 4 7" xfId="25700" xr:uid="{00000000-0005-0000-0000-00003D7D0000}"/>
    <cellStyle name="RowTitles-Detail 2 6 5" xfId="1466" xr:uid="{00000000-0005-0000-0000-00003E7D0000}"/>
    <cellStyle name="RowTitles-Detail 2 6 5 2" xfId="3052" xr:uid="{00000000-0005-0000-0000-00003F7D0000}"/>
    <cellStyle name="RowTitles-Detail 2 6 5 2 2" xfId="12693" xr:uid="{00000000-0005-0000-0000-0000407D0000}"/>
    <cellStyle name="RowTitles-Detail 2 6 5 2 2 2" xfId="23093" xr:uid="{00000000-0005-0000-0000-0000417D0000}"/>
    <cellStyle name="RowTitles-Detail 2 6 5 2 2 2 2" xfId="34630" xr:uid="{00000000-0005-0000-0000-0000427D0000}"/>
    <cellStyle name="RowTitles-Detail 2 6 5 2 2 3" xfId="31974" xr:uid="{00000000-0005-0000-0000-0000437D0000}"/>
    <cellStyle name="RowTitles-Detail 2 6 5 2 3" xfId="16340" xr:uid="{00000000-0005-0000-0000-0000447D0000}"/>
    <cellStyle name="RowTitles-Detail 2 6 5 2 3 2" xfId="29006" xr:uid="{00000000-0005-0000-0000-0000457D0000}"/>
    <cellStyle name="RowTitles-Detail 2 6 5 2 3 2 2" xfId="37793" xr:uid="{00000000-0005-0000-0000-0000467D0000}"/>
    <cellStyle name="RowTitles-Detail 2 6 5 2 4" xfId="7672" xr:uid="{00000000-0005-0000-0000-0000477D0000}"/>
    <cellStyle name="RowTitles-Detail 2 6 5 2 4 2" xfId="20656" xr:uid="{00000000-0005-0000-0000-0000487D0000}"/>
    <cellStyle name="RowTitles-Detail 2 6 5 2 5" xfId="18257" xr:uid="{00000000-0005-0000-0000-0000497D0000}"/>
    <cellStyle name="RowTitles-Detail 2 6 5 3" xfId="4244" xr:uid="{00000000-0005-0000-0000-00004A7D0000}"/>
    <cellStyle name="RowTitles-Detail 2 6 5 3 2" xfId="13866" xr:uid="{00000000-0005-0000-0000-00004B7D0000}"/>
    <cellStyle name="RowTitles-Detail 2 6 5 3 2 2" xfId="24209" xr:uid="{00000000-0005-0000-0000-00004C7D0000}"/>
    <cellStyle name="RowTitles-Detail 2 6 5 3 2 2 2" xfId="35423" xr:uid="{00000000-0005-0000-0000-00004D7D0000}"/>
    <cellStyle name="RowTitles-Detail 2 6 5 3 2 3" xfId="32858" xr:uid="{00000000-0005-0000-0000-00004E7D0000}"/>
    <cellStyle name="RowTitles-Detail 2 6 5 3 3" xfId="17428" xr:uid="{00000000-0005-0000-0000-00004F7D0000}"/>
    <cellStyle name="RowTitles-Detail 2 6 5 3 3 2" xfId="30094" xr:uid="{00000000-0005-0000-0000-0000507D0000}"/>
    <cellStyle name="RowTitles-Detail 2 6 5 3 3 2 2" xfId="38871" xr:uid="{00000000-0005-0000-0000-0000517D0000}"/>
    <cellStyle name="RowTitles-Detail 2 6 5 3 4" xfId="9995" xr:uid="{00000000-0005-0000-0000-0000527D0000}"/>
    <cellStyle name="RowTitles-Detail 2 6 5 3 4 2" xfId="19220" xr:uid="{00000000-0005-0000-0000-0000537D0000}"/>
    <cellStyle name="RowTitles-Detail 2 6 5 3 5" xfId="25985" xr:uid="{00000000-0005-0000-0000-0000547D0000}"/>
    <cellStyle name="RowTitles-Detail 2 6 5 4" xfId="11137" xr:uid="{00000000-0005-0000-0000-0000557D0000}"/>
    <cellStyle name="RowTitles-Detail 2 6 5 4 2" xfId="21569" xr:uid="{00000000-0005-0000-0000-0000567D0000}"/>
    <cellStyle name="RowTitles-Detail 2 6 5 4 2 2" xfId="33708" xr:uid="{00000000-0005-0000-0000-0000577D0000}"/>
    <cellStyle name="RowTitles-Detail 2 6 5 4 3" xfId="30873" xr:uid="{00000000-0005-0000-0000-0000587D0000}"/>
    <cellStyle name="RowTitles-Detail 2 6 5 5" xfId="14844" xr:uid="{00000000-0005-0000-0000-0000597D0000}"/>
    <cellStyle name="RowTitles-Detail 2 6 5 5 2" xfId="27522" xr:uid="{00000000-0005-0000-0000-00005A7D0000}"/>
    <cellStyle name="RowTitles-Detail 2 6 5 5 2 2" xfId="36342" xr:uid="{00000000-0005-0000-0000-00005B7D0000}"/>
    <cellStyle name="RowTitles-Detail 2 6 5 6" xfId="6126" xr:uid="{00000000-0005-0000-0000-00005C7D0000}"/>
    <cellStyle name="RowTitles-Detail 2 6 5 6 2" xfId="18712" xr:uid="{00000000-0005-0000-0000-00005D7D0000}"/>
    <cellStyle name="RowTitles-Detail 2 6 5 7" xfId="19965" xr:uid="{00000000-0005-0000-0000-00005E7D0000}"/>
    <cellStyle name="RowTitles-Detail 2 6 6" xfId="1668" xr:uid="{00000000-0005-0000-0000-00005F7D0000}"/>
    <cellStyle name="RowTitles-Detail 2 6 6 2" xfId="3053" xr:uid="{00000000-0005-0000-0000-0000607D0000}"/>
    <cellStyle name="RowTitles-Detail 2 6 6 2 2" xfId="12694" xr:uid="{00000000-0005-0000-0000-0000617D0000}"/>
    <cellStyle name="RowTitles-Detail 2 6 6 2 2 2" xfId="23094" xr:uid="{00000000-0005-0000-0000-0000627D0000}"/>
    <cellStyle name="RowTitles-Detail 2 6 6 2 2 2 2" xfId="34631" xr:uid="{00000000-0005-0000-0000-0000637D0000}"/>
    <cellStyle name="RowTitles-Detail 2 6 6 2 2 3" xfId="31975" xr:uid="{00000000-0005-0000-0000-0000647D0000}"/>
    <cellStyle name="RowTitles-Detail 2 6 6 2 3" xfId="16341" xr:uid="{00000000-0005-0000-0000-0000657D0000}"/>
    <cellStyle name="RowTitles-Detail 2 6 6 2 3 2" xfId="29007" xr:uid="{00000000-0005-0000-0000-0000667D0000}"/>
    <cellStyle name="RowTitles-Detail 2 6 6 2 3 2 2" xfId="37794" xr:uid="{00000000-0005-0000-0000-0000677D0000}"/>
    <cellStyle name="RowTitles-Detail 2 6 6 2 4" xfId="7673" xr:uid="{00000000-0005-0000-0000-0000687D0000}"/>
    <cellStyle name="RowTitles-Detail 2 6 6 2 4 2" xfId="26319" xr:uid="{00000000-0005-0000-0000-0000697D0000}"/>
    <cellStyle name="RowTitles-Detail 2 6 6 2 5" xfId="25192" xr:uid="{00000000-0005-0000-0000-00006A7D0000}"/>
    <cellStyle name="RowTitles-Detail 2 6 6 3" xfId="4446" xr:uid="{00000000-0005-0000-0000-00006B7D0000}"/>
    <cellStyle name="RowTitles-Detail 2 6 6 3 2" xfId="14068" xr:uid="{00000000-0005-0000-0000-00006C7D0000}"/>
    <cellStyle name="RowTitles-Detail 2 6 6 3 2 2" xfId="24402" xr:uid="{00000000-0005-0000-0000-00006D7D0000}"/>
    <cellStyle name="RowTitles-Detail 2 6 6 3 2 2 2" xfId="35554" xr:uid="{00000000-0005-0000-0000-00006E7D0000}"/>
    <cellStyle name="RowTitles-Detail 2 6 6 3 2 3" xfId="33010" xr:uid="{00000000-0005-0000-0000-00006F7D0000}"/>
    <cellStyle name="RowTitles-Detail 2 6 6 3 3" xfId="17615" xr:uid="{00000000-0005-0000-0000-0000707D0000}"/>
    <cellStyle name="RowTitles-Detail 2 6 6 3 3 2" xfId="30281" xr:uid="{00000000-0005-0000-0000-0000717D0000}"/>
    <cellStyle name="RowTitles-Detail 2 6 6 3 3 2 2" xfId="39058" xr:uid="{00000000-0005-0000-0000-0000727D0000}"/>
    <cellStyle name="RowTitles-Detail 2 6 6 3 4" xfId="9996" xr:uid="{00000000-0005-0000-0000-0000737D0000}"/>
    <cellStyle name="RowTitles-Detail 2 6 6 3 4 2" xfId="19858" xr:uid="{00000000-0005-0000-0000-0000747D0000}"/>
    <cellStyle name="RowTitles-Detail 2 6 6 3 5" xfId="26588" xr:uid="{00000000-0005-0000-0000-0000757D0000}"/>
    <cellStyle name="RowTitles-Detail 2 6 6 4" xfId="11339" xr:uid="{00000000-0005-0000-0000-0000767D0000}"/>
    <cellStyle name="RowTitles-Detail 2 6 6 4 2" xfId="21765" xr:uid="{00000000-0005-0000-0000-0000777D0000}"/>
    <cellStyle name="RowTitles-Detail 2 6 6 4 2 2" xfId="33839" xr:uid="{00000000-0005-0000-0000-0000787D0000}"/>
    <cellStyle name="RowTitles-Detail 2 6 6 4 3" xfId="31025" xr:uid="{00000000-0005-0000-0000-0000797D0000}"/>
    <cellStyle name="RowTitles-Detail 2 6 6 5" xfId="15046" xr:uid="{00000000-0005-0000-0000-00007A7D0000}"/>
    <cellStyle name="RowTitles-Detail 2 6 6 5 2" xfId="27716" xr:uid="{00000000-0005-0000-0000-00007B7D0000}"/>
    <cellStyle name="RowTitles-Detail 2 6 6 5 2 2" xfId="36529" xr:uid="{00000000-0005-0000-0000-00007C7D0000}"/>
    <cellStyle name="RowTitles-Detail 2 6 6 6" xfId="6127" xr:uid="{00000000-0005-0000-0000-00007D7D0000}"/>
    <cellStyle name="RowTitles-Detail 2 6 6 6 2" xfId="19008" xr:uid="{00000000-0005-0000-0000-00007E7D0000}"/>
    <cellStyle name="RowTitles-Detail 2 6 6 7" xfId="19721" xr:uid="{00000000-0005-0000-0000-00007F7D0000}"/>
    <cellStyle name="RowTitles-Detail 2 6 7" xfId="3048" xr:uid="{00000000-0005-0000-0000-0000807D0000}"/>
    <cellStyle name="RowTitles-Detail 2 6 7 2" xfId="12689" xr:uid="{00000000-0005-0000-0000-0000817D0000}"/>
    <cellStyle name="RowTitles-Detail 2 6 7 2 2" xfId="23089" xr:uid="{00000000-0005-0000-0000-0000827D0000}"/>
    <cellStyle name="RowTitles-Detail 2 6 7 2 2 2" xfId="34626" xr:uid="{00000000-0005-0000-0000-0000837D0000}"/>
    <cellStyle name="RowTitles-Detail 2 6 7 2 3" xfId="31970" xr:uid="{00000000-0005-0000-0000-0000847D0000}"/>
    <cellStyle name="RowTitles-Detail 2 6 7 3" xfId="16336" xr:uid="{00000000-0005-0000-0000-0000857D0000}"/>
    <cellStyle name="RowTitles-Detail 2 6 7 3 2" xfId="29002" xr:uid="{00000000-0005-0000-0000-0000867D0000}"/>
    <cellStyle name="RowTitles-Detail 2 6 7 3 2 2" xfId="37789" xr:uid="{00000000-0005-0000-0000-0000877D0000}"/>
    <cellStyle name="RowTitles-Detail 2 6 7 4" xfId="6424" xr:uid="{00000000-0005-0000-0000-0000887D0000}"/>
    <cellStyle name="RowTitles-Detail 2 6 7 4 2" xfId="18180" xr:uid="{00000000-0005-0000-0000-0000897D0000}"/>
    <cellStyle name="RowTitles-Detail 2 6 7 5" xfId="18266" xr:uid="{00000000-0005-0000-0000-00008A7D0000}"/>
    <cellStyle name="RowTitles-Detail 2 6 8" xfId="3314" xr:uid="{00000000-0005-0000-0000-00008B7D0000}"/>
    <cellStyle name="RowTitles-Detail 2 6 8 2" xfId="12955" xr:uid="{00000000-0005-0000-0000-00008C7D0000}"/>
    <cellStyle name="RowTitles-Detail 2 6 8 2 2" xfId="23327" xr:uid="{00000000-0005-0000-0000-00008D7D0000}"/>
    <cellStyle name="RowTitles-Detail 2 6 8 2 2 2" xfId="34858" xr:uid="{00000000-0005-0000-0000-00008E7D0000}"/>
    <cellStyle name="RowTitles-Detail 2 6 8 2 3" xfId="32204" xr:uid="{00000000-0005-0000-0000-00008F7D0000}"/>
    <cellStyle name="RowTitles-Detail 2 6 8 3" xfId="16572" xr:uid="{00000000-0005-0000-0000-0000907D0000}"/>
    <cellStyle name="RowTitles-Detail 2 6 8 3 2" xfId="29238" xr:uid="{00000000-0005-0000-0000-0000917D0000}"/>
    <cellStyle name="RowTitles-Detail 2 6 8 3 2 2" xfId="38025" xr:uid="{00000000-0005-0000-0000-0000927D0000}"/>
    <cellStyle name="RowTitles-Detail 2 6 8 4" xfId="8906" xr:uid="{00000000-0005-0000-0000-0000937D0000}"/>
    <cellStyle name="RowTitles-Detail 2 6 8 4 2" xfId="18380" xr:uid="{00000000-0005-0000-0000-0000947D0000}"/>
    <cellStyle name="RowTitles-Detail 2 6 8 5" xfId="19505" xr:uid="{00000000-0005-0000-0000-0000957D0000}"/>
    <cellStyle name="RowTitles-Detail 2 6 9" xfId="10829" xr:uid="{00000000-0005-0000-0000-0000967D0000}"/>
    <cellStyle name="RowTitles-Detail 2 6 9 2" xfId="4611" xr:uid="{00000000-0005-0000-0000-0000977D0000}"/>
    <cellStyle name="RowTitles-Detail 2 6 9 2 2" xfId="18119" xr:uid="{00000000-0005-0000-0000-0000987D0000}"/>
    <cellStyle name="RowTitles-Detail 2 6_STUD aligned by INSTIT" xfId="5076" xr:uid="{00000000-0005-0000-0000-0000997D0000}"/>
    <cellStyle name="RowTitles-Detail 2 7" xfId="452" xr:uid="{00000000-0005-0000-0000-00009A7D0000}"/>
    <cellStyle name="RowTitles-Detail 2 7 2" xfId="808" xr:uid="{00000000-0005-0000-0000-00009B7D0000}"/>
    <cellStyle name="RowTitles-Detail 2 7 2 2" xfId="3055" xr:uid="{00000000-0005-0000-0000-00009C7D0000}"/>
    <cellStyle name="RowTitles-Detail 2 7 2 2 2" xfId="12696" xr:uid="{00000000-0005-0000-0000-00009D7D0000}"/>
    <cellStyle name="RowTitles-Detail 2 7 2 2 2 2" xfId="23096" xr:uid="{00000000-0005-0000-0000-00009E7D0000}"/>
    <cellStyle name="RowTitles-Detail 2 7 2 2 2 2 2" xfId="34633" xr:uid="{00000000-0005-0000-0000-00009F7D0000}"/>
    <cellStyle name="RowTitles-Detail 2 7 2 2 2 3" xfId="31977" xr:uid="{00000000-0005-0000-0000-0000A07D0000}"/>
    <cellStyle name="RowTitles-Detail 2 7 2 2 3" xfId="16343" xr:uid="{00000000-0005-0000-0000-0000A17D0000}"/>
    <cellStyle name="RowTitles-Detail 2 7 2 2 3 2" xfId="29009" xr:uid="{00000000-0005-0000-0000-0000A27D0000}"/>
    <cellStyle name="RowTitles-Detail 2 7 2 2 3 2 2" xfId="37796" xr:uid="{00000000-0005-0000-0000-0000A37D0000}"/>
    <cellStyle name="RowTitles-Detail 2 7 2 2 4" xfId="6928" xr:uid="{00000000-0005-0000-0000-0000A47D0000}"/>
    <cellStyle name="RowTitles-Detail 2 7 2 2 4 2" xfId="25291" xr:uid="{00000000-0005-0000-0000-0000A57D0000}"/>
    <cellStyle name="RowTitles-Detail 2 7 2 2 5" xfId="20137" xr:uid="{00000000-0005-0000-0000-0000A67D0000}"/>
    <cellStyle name="RowTitles-Detail 2 7 2 3" xfId="3589" xr:uid="{00000000-0005-0000-0000-0000A77D0000}"/>
    <cellStyle name="RowTitles-Detail 2 7 2 3 2" xfId="13218" xr:uid="{00000000-0005-0000-0000-0000A87D0000}"/>
    <cellStyle name="RowTitles-Detail 2 7 2 3 2 2" xfId="23585" xr:uid="{00000000-0005-0000-0000-0000A97D0000}"/>
    <cellStyle name="RowTitles-Detail 2 7 2 3 2 2 2" xfId="35012" xr:uid="{00000000-0005-0000-0000-0000AA7D0000}"/>
    <cellStyle name="RowTitles-Detail 2 7 2 3 2 3" xfId="32382" xr:uid="{00000000-0005-0000-0000-0000AB7D0000}"/>
    <cellStyle name="RowTitles-Detail 2 7 2 3 3" xfId="16826" xr:uid="{00000000-0005-0000-0000-0000AC7D0000}"/>
    <cellStyle name="RowTitles-Detail 2 7 2 3 3 2" xfId="29492" xr:uid="{00000000-0005-0000-0000-0000AD7D0000}"/>
    <cellStyle name="RowTitles-Detail 2 7 2 3 3 2 2" xfId="38272" xr:uid="{00000000-0005-0000-0000-0000AE7D0000}"/>
    <cellStyle name="RowTitles-Detail 2 7 2 3 4" xfId="8436" xr:uid="{00000000-0005-0000-0000-0000AF7D0000}"/>
    <cellStyle name="RowTitles-Detail 2 7 2 3 4 2" xfId="25334" xr:uid="{00000000-0005-0000-0000-0000B07D0000}"/>
    <cellStyle name="RowTitles-Detail 2 7 2 3 5" xfId="25202" xr:uid="{00000000-0005-0000-0000-0000B17D0000}"/>
    <cellStyle name="RowTitles-Detail 2 7 2 4" xfId="9230" xr:uid="{00000000-0005-0000-0000-0000B27D0000}"/>
    <cellStyle name="RowTitles-Detail 2 7 2 4 2" xfId="20633" xr:uid="{00000000-0005-0000-0000-0000B37D0000}"/>
    <cellStyle name="RowTitles-Detail 2 7 2 5" xfId="14225" xr:uid="{00000000-0005-0000-0000-0000B47D0000}"/>
    <cellStyle name="RowTitles-Detail 2 7 2 5 2" xfId="26927" xr:uid="{00000000-0005-0000-0000-0000B57D0000}"/>
    <cellStyle name="RowTitles-Detail 2 7 2 5 2 2" xfId="35770" xr:uid="{00000000-0005-0000-0000-0000B67D0000}"/>
    <cellStyle name="RowTitles-Detail 2 7 2 6" xfId="5413" xr:uid="{00000000-0005-0000-0000-0000B77D0000}"/>
    <cellStyle name="RowTitles-Detail 2 7 2 6 2" xfId="25966" xr:uid="{00000000-0005-0000-0000-0000B87D0000}"/>
    <cellStyle name="RowTitles-Detail 2 7 2 7" xfId="18667" xr:uid="{00000000-0005-0000-0000-0000B97D0000}"/>
    <cellStyle name="RowTitles-Detail 2 7 3" xfId="1087" xr:uid="{00000000-0005-0000-0000-0000BA7D0000}"/>
    <cellStyle name="RowTitles-Detail 2 7 3 2" xfId="3056" xr:uid="{00000000-0005-0000-0000-0000BB7D0000}"/>
    <cellStyle name="RowTitles-Detail 2 7 3 2 2" xfId="12697" xr:uid="{00000000-0005-0000-0000-0000BC7D0000}"/>
    <cellStyle name="RowTitles-Detail 2 7 3 2 2 2" xfId="23097" xr:uid="{00000000-0005-0000-0000-0000BD7D0000}"/>
    <cellStyle name="RowTitles-Detail 2 7 3 2 2 2 2" xfId="34634" xr:uid="{00000000-0005-0000-0000-0000BE7D0000}"/>
    <cellStyle name="RowTitles-Detail 2 7 3 2 2 3" xfId="31978" xr:uid="{00000000-0005-0000-0000-0000BF7D0000}"/>
    <cellStyle name="RowTitles-Detail 2 7 3 2 3" xfId="16344" xr:uid="{00000000-0005-0000-0000-0000C07D0000}"/>
    <cellStyle name="RowTitles-Detail 2 7 3 2 3 2" xfId="29010" xr:uid="{00000000-0005-0000-0000-0000C17D0000}"/>
    <cellStyle name="RowTitles-Detail 2 7 3 2 3 2 2" xfId="37797" xr:uid="{00000000-0005-0000-0000-0000C27D0000}"/>
    <cellStyle name="RowTitles-Detail 2 7 3 2 4" xfId="7674" xr:uid="{00000000-0005-0000-0000-0000C37D0000}"/>
    <cellStyle name="RowTitles-Detail 2 7 3 2 4 2" xfId="18503" xr:uid="{00000000-0005-0000-0000-0000C47D0000}"/>
    <cellStyle name="RowTitles-Detail 2 7 3 2 5" xfId="5217" xr:uid="{00000000-0005-0000-0000-0000C57D0000}"/>
    <cellStyle name="RowTitles-Detail 2 7 3 3" xfId="3865" xr:uid="{00000000-0005-0000-0000-0000C67D0000}"/>
    <cellStyle name="RowTitles-Detail 2 7 3 3 2" xfId="13490" xr:uid="{00000000-0005-0000-0000-0000C77D0000}"/>
    <cellStyle name="RowTitles-Detail 2 7 3 3 2 2" xfId="23850" xr:uid="{00000000-0005-0000-0000-0000C87D0000}"/>
    <cellStyle name="RowTitles-Detail 2 7 3 3 2 2 2" xfId="35177" xr:uid="{00000000-0005-0000-0000-0000C97D0000}"/>
    <cellStyle name="RowTitles-Detail 2 7 3 3 2 3" xfId="32575" xr:uid="{00000000-0005-0000-0000-0000CA7D0000}"/>
    <cellStyle name="RowTitles-Detail 2 7 3 3 3" xfId="17081" xr:uid="{00000000-0005-0000-0000-0000CB7D0000}"/>
    <cellStyle name="RowTitles-Detail 2 7 3 3 3 2" xfId="29747" xr:uid="{00000000-0005-0000-0000-0000CC7D0000}"/>
    <cellStyle name="RowTitles-Detail 2 7 3 3 3 2 2" xfId="38525" xr:uid="{00000000-0005-0000-0000-0000CD7D0000}"/>
    <cellStyle name="RowTitles-Detail 2 7 3 3 4" xfId="9997" xr:uid="{00000000-0005-0000-0000-0000CE7D0000}"/>
    <cellStyle name="RowTitles-Detail 2 7 3 3 4 2" xfId="27245" xr:uid="{00000000-0005-0000-0000-0000CF7D0000}"/>
    <cellStyle name="RowTitles-Detail 2 7 3 3 5" xfId="26894" xr:uid="{00000000-0005-0000-0000-0000D07D0000}"/>
    <cellStyle name="RowTitles-Detail 2 7 3 4" xfId="10797" xr:uid="{00000000-0005-0000-0000-0000D17D0000}"/>
    <cellStyle name="RowTitles-Detail 2 7 3 4 2" xfId="21258" xr:uid="{00000000-0005-0000-0000-0000D27D0000}"/>
    <cellStyle name="RowTitles-Detail 2 7 3 4 2 2" xfId="33513" xr:uid="{00000000-0005-0000-0000-0000D37D0000}"/>
    <cellStyle name="RowTitles-Detail 2 7 3 4 3" xfId="30649" xr:uid="{00000000-0005-0000-0000-0000D47D0000}"/>
    <cellStyle name="RowTitles-Detail 2 7 3 5" xfId="14485" xr:uid="{00000000-0005-0000-0000-0000D57D0000}"/>
    <cellStyle name="RowTitles-Detail 2 7 3 5 2" xfId="27177" xr:uid="{00000000-0005-0000-0000-0000D67D0000}"/>
    <cellStyle name="RowTitles-Detail 2 7 3 5 2 2" xfId="36013" xr:uid="{00000000-0005-0000-0000-0000D77D0000}"/>
    <cellStyle name="RowTitles-Detail 2 7 4" xfId="1318" xr:uid="{00000000-0005-0000-0000-0000D87D0000}"/>
    <cellStyle name="RowTitles-Detail 2 7 4 2" xfId="3057" xr:uid="{00000000-0005-0000-0000-0000D97D0000}"/>
    <cellStyle name="RowTitles-Detail 2 7 4 2 2" xfId="12698" xr:uid="{00000000-0005-0000-0000-0000DA7D0000}"/>
    <cellStyle name="RowTitles-Detail 2 7 4 2 2 2" xfId="23098" xr:uid="{00000000-0005-0000-0000-0000DB7D0000}"/>
    <cellStyle name="RowTitles-Detail 2 7 4 2 2 2 2" xfId="34635" xr:uid="{00000000-0005-0000-0000-0000DC7D0000}"/>
    <cellStyle name="RowTitles-Detail 2 7 4 2 2 3" xfId="31979" xr:uid="{00000000-0005-0000-0000-0000DD7D0000}"/>
    <cellStyle name="RowTitles-Detail 2 7 4 2 3" xfId="16345" xr:uid="{00000000-0005-0000-0000-0000DE7D0000}"/>
    <cellStyle name="RowTitles-Detail 2 7 4 2 3 2" xfId="29011" xr:uid="{00000000-0005-0000-0000-0000DF7D0000}"/>
    <cellStyle name="RowTitles-Detail 2 7 4 2 3 2 2" xfId="37798" xr:uid="{00000000-0005-0000-0000-0000E07D0000}"/>
    <cellStyle name="RowTitles-Detail 2 7 4 2 4" xfId="7675" xr:uid="{00000000-0005-0000-0000-0000E17D0000}"/>
    <cellStyle name="RowTitles-Detail 2 7 4 2 4 2" xfId="20730" xr:uid="{00000000-0005-0000-0000-0000E27D0000}"/>
    <cellStyle name="RowTitles-Detail 2 7 4 2 5" xfId="25065" xr:uid="{00000000-0005-0000-0000-0000E37D0000}"/>
    <cellStyle name="RowTitles-Detail 2 7 4 3" xfId="4096" xr:uid="{00000000-0005-0000-0000-0000E47D0000}"/>
    <cellStyle name="RowTitles-Detail 2 7 4 3 2" xfId="13718" xr:uid="{00000000-0005-0000-0000-0000E57D0000}"/>
    <cellStyle name="RowTitles-Detail 2 7 4 3 2 2" xfId="24069" xr:uid="{00000000-0005-0000-0000-0000E67D0000}"/>
    <cellStyle name="RowTitles-Detail 2 7 4 3 2 2 2" xfId="35326" xr:uid="{00000000-0005-0000-0000-0000E77D0000}"/>
    <cellStyle name="RowTitles-Detail 2 7 4 3 2 3" xfId="32747" xr:uid="{00000000-0005-0000-0000-0000E87D0000}"/>
    <cellStyle name="RowTitles-Detail 2 7 4 3 3" xfId="17294" xr:uid="{00000000-0005-0000-0000-0000E97D0000}"/>
    <cellStyle name="RowTitles-Detail 2 7 4 3 3 2" xfId="29960" xr:uid="{00000000-0005-0000-0000-0000EA7D0000}"/>
    <cellStyle name="RowTitles-Detail 2 7 4 3 3 2 2" xfId="38737" xr:uid="{00000000-0005-0000-0000-0000EB7D0000}"/>
    <cellStyle name="RowTitles-Detail 2 7 4 3 4" xfId="9998" xr:uid="{00000000-0005-0000-0000-0000EC7D0000}"/>
    <cellStyle name="RowTitles-Detail 2 7 4 3 4 2" xfId="19396" xr:uid="{00000000-0005-0000-0000-0000ED7D0000}"/>
    <cellStyle name="RowTitles-Detail 2 7 4 3 5" xfId="19879" xr:uid="{00000000-0005-0000-0000-0000EE7D0000}"/>
    <cellStyle name="RowTitles-Detail 2 7 4 4" xfId="10989" xr:uid="{00000000-0005-0000-0000-0000EF7D0000}"/>
    <cellStyle name="RowTitles-Detail 2 7 4 4 2" xfId="21427" xr:uid="{00000000-0005-0000-0000-0000F07D0000}"/>
    <cellStyle name="RowTitles-Detail 2 7 4 4 2 2" xfId="33611" xr:uid="{00000000-0005-0000-0000-0000F17D0000}"/>
    <cellStyle name="RowTitles-Detail 2 7 4 4 3" xfId="30762" xr:uid="{00000000-0005-0000-0000-0000F27D0000}"/>
    <cellStyle name="RowTitles-Detail 2 7 4 5" xfId="14696" xr:uid="{00000000-0005-0000-0000-0000F37D0000}"/>
    <cellStyle name="RowTitles-Detail 2 7 4 5 2" xfId="27380" xr:uid="{00000000-0005-0000-0000-0000F47D0000}"/>
    <cellStyle name="RowTitles-Detail 2 7 4 5 2 2" xfId="36208" xr:uid="{00000000-0005-0000-0000-0000F57D0000}"/>
    <cellStyle name="RowTitles-Detail 2 7 4 6" xfId="6128" xr:uid="{00000000-0005-0000-0000-0000F67D0000}"/>
    <cellStyle name="RowTitles-Detail 2 7 4 6 2" xfId="19177" xr:uid="{00000000-0005-0000-0000-0000F77D0000}"/>
    <cellStyle name="RowTitles-Detail 2 7 4 7" xfId="25875" xr:uid="{00000000-0005-0000-0000-0000F87D0000}"/>
    <cellStyle name="RowTitles-Detail 2 7 5" xfId="1534" xr:uid="{00000000-0005-0000-0000-0000F97D0000}"/>
    <cellStyle name="RowTitles-Detail 2 7 5 2" xfId="3058" xr:uid="{00000000-0005-0000-0000-0000FA7D0000}"/>
    <cellStyle name="RowTitles-Detail 2 7 5 2 2" xfId="12699" xr:uid="{00000000-0005-0000-0000-0000FB7D0000}"/>
    <cellStyle name="RowTitles-Detail 2 7 5 2 2 2" xfId="23099" xr:uid="{00000000-0005-0000-0000-0000FC7D0000}"/>
    <cellStyle name="RowTitles-Detail 2 7 5 2 2 2 2" xfId="34636" xr:uid="{00000000-0005-0000-0000-0000FD7D0000}"/>
    <cellStyle name="RowTitles-Detail 2 7 5 2 2 3" xfId="31980" xr:uid="{00000000-0005-0000-0000-0000FE7D0000}"/>
    <cellStyle name="RowTitles-Detail 2 7 5 2 3" xfId="16346" xr:uid="{00000000-0005-0000-0000-0000FF7D0000}"/>
    <cellStyle name="RowTitles-Detail 2 7 5 2 3 2" xfId="29012" xr:uid="{00000000-0005-0000-0000-0000007E0000}"/>
    <cellStyle name="RowTitles-Detail 2 7 5 2 3 2 2" xfId="37799" xr:uid="{00000000-0005-0000-0000-0000017E0000}"/>
    <cellStyle name="RowTitles-Detail 2 7 5 2 4" xfId="7676" xr:uid="{00000000-0005-0000-0000-0000027E0000}"/>
    <cellStyle name="RowTitles-Detail 2 7 5 2 4 2" xfId="19550" xr:uid="{00000000-0005-0000-0000-0000037E0000}"/>
    <cellStyle name="RowTitles-Detail 2 7 5 2 5" xfId="20108" xr:uid="{00000000-0005-0000-0000-0000047E0000}"/>
    <cellStyle name="RowTitles-Detail 2 7 5 3" xfId="4312" xr:uid="{00000000-0005-0000-0000-0000057E0000}"/>
    <cellStyle name="RowTitles-Detail 2 7 5 3 2" xfId="13934" xr:uid="{00000000-0005-0000-0000-0000067E0000}"/>
    <cellStyle name="RowTitles-Detail 2 7 5 3 2 2" xfId="24274" xr:uid="{00000000-0005-0000-0000-0000077E0000}"/>
    <cellStyle name="RowTitles-Detail 2 7 5 3 2 2 2" xfId="35466" xr:uid="{00000000-0005-0000-0000-0000087E0000}"/>
    <cellStyle name="RowTitles-Detail 2 7 5 3 2 3" xfId="32908" xr:uid="{00000000-0005-0000-0000-0000097E0000}"/>
    <cellStyle name="RowTitles-Detail 2 7 5 3 3" xfId="17492" xr:uid="{00000000-0005-0000-0000-00000A7E0000}"/>
    <cellStyle name="RowTitles-Detail 2 7 5 3 3 2" xfId="30158" xr:uid="{00000000-0005-0000-0000-00000B7E0000}"/>
    <cellStyle name="RowTitles-Detail 2 7 5 3 3 2 2" xfId="38935" xr:uid="{00000000-0005-0000-0000-00000C7E0000}"/>
    <cellStyle name="RowTitles-Detail 2 7 5 3 4" xfId="9999" xr:uid="{00000000-0005-0000-0000-00000D7E0000}"/>
    <cellStyle name="RowTitles-Detail 2 7 5 3 4 2" xfId="25440" xr:uid="{00000000-0005-0000-0000-00000E7E0000}"/>
    <cellStyle name="RowTitles-Detail 2 7 5 3 5" xfId="25203" xr:uid="{00000000-0005-0000-0000-00000F7E0000}"/>
    <cellStyle name="RowTitles-Detail 2 7 5 4" xfId="11205" xr:uid="{00000000-0005-0000-0000-0000107E0000}"/>
    <cellStyle name="RowTitles-Detail 2 7 5 4 2" xfId="21635" xr:uid="{00000000-0005-0000-0000-0000117E0000}"/>
    <cellStyle name="RowTitles-Detail 2 7 5 4 2 2" xfId="33751" xr:uid="{00000000-0005-0000-0000-0000127E0000}"/>
    <cellStyle name="RowTitles-Detail 2 7 5 4 3" xfId="30923" xr:uid="{00000000-0005-0000-0000-0000137E0000}"/>
    <cellStyle name="RowTitles-Detail 2 7 5 5" xfId="14912" xr:uid="{00000000-0005-0000-0000-0000147E0000}"/>
    <cellStyle name="RowTitles-Detail 2 7 5 5 2" xfId="27587" xr:uid="{00000000-0005-0000-0000-0000157E0000}"/>
    <cellStyle name="RowTitles-Detail 2 7 5 5 2 2" xfId="36406" xr:uid="{00000000-0005-0000-0000-0000167E0000}"/>
    <cellStyle name="RowTitles-Detail 2 7 5 6" xfId="6129" xr:uid="{00000000-0005-0000-0000-0000177E0000}"/>
    <cellStyle name="RowTitles-Detail 2 7 5 6 2" xfId="18817" xr:uid="{00000000-0005-0000-0000-0000187E0000}"/>
    <cellStyle name="RowTitles-Detail 2 7 5 7" xfId="26177" xr:uid="{00000000-0005-0000-0000-0000197E0000}"/>
    <cellStyle name="RowTitles-Detail 2 7 6" xfId="1736" xr:uid="{00000000-0005-0000-0000-00001A7E0000}"/>
    <cellStyle name="RowTitles-Detail 2 7 6 2" xfId="3059" xr:uid="{00000000-0005-0000-0000-00001B7E0000}"/>
    <cellStyle name="RowTitles-Detail 2 7 6 2 2" xfId="12700" xr:uid="{00000000-0005-0000-0000-00001C7E0000}"/>
    <cellStyle name="RowTitles-Detail 2 7 6 2 2 2" xfId="23100" xr:uid="{00000000-0005-0000-0000-00001D7E0000}"/>
    <cellStyle name="RowTitles-Detail 2 7 6 2 2 2 2" xfId="34637" xr:uid="{00000000-0005-0000-0000-00001E7E0000}"/>
    <cellStyle name="RowTitles-Detail 2 7 6 2 2 3" xfId="31981" xr:uid="{00000000-0005-0000-0000-00001F7E0000}"/>
    <cellStyle name="RowTitles-Detail 2 7 6 2 3" xfId="16347" xr:uid="{00000000-0005-0000-0000-0000207E0000}"/>
    <cellStyle name="RowTitles-Detail 2 7 6 2 3 2" xfId="29013" xr:uid="{00000000-0005-0000-0000-0000217E0000}"/>
    <cellStyle name="RowTitles-Detail 2 7 6 2 3 2 2" xfId="37800" xr:uid="{00000000-0005-0000-0000-0000227E0000}"/>
    <cellStyle name="RowTitles-Detail 2 7 6 2 4" xfId="7677" xr:uid="{00000000-0005-0000-0000-0000237E0000}"/>
    <cellStyle name="RowTitles-Detail 2 7 6 2 4 2" xfId="24902" xr:uid="{00000000-0005-0000-0000-0000247E0000}"/>
    <cellStyle name="RowTitles-Detail 2 7 6 2 5" xfId="19198" xr:uid="{00000000-0005-0000-0000-0000257E0000}"/>
    <cellStyle name="RowTitles-Detail 2 7 6 3" xfId="4514" xr:uid="{00000000-0005-0000-0000-0000267E0000}"/>
    <cellStyle name="RowTitles-Detail 2 7 6 3 2" xfId="14136" xr:uid="{00000000-0005-0000-0000-0000277E0000}"/>
    <cellStyle name="RowTitles-Detail 2 7 6 3 2 2" xfId="24467" xr:uid="{00000000-0005-0000-0000-0000287E0000}"/>
    <cellStyle name="RowTitles-Detail 2 7 6 3 2 2 2" xfId="35597" xr:uid="{00000000-0005-0000-0000-0000297E0000}"/>
    <cellStyle name="RowTitles-Detail 2 7 6 3 2 3" xfId="33060" xr:uid="{00000000-0005-0000-0000-00002A7E0000}"/>
    <cellStyle name="RowTitles-Detail 2 7 6 3 3" xfId="17679" xr:uid="{00000000-0005-0000-0000-00002B7E0000}"/>
    <cellStyle name="RowTitles-Detail 2 7 6 3 3 2" xfId="30345" xr:uid="{00000000-0005-0000-0000-00002C7E0000}"/>
    <cellStyle name="RowTitles-Detail 2 7 6 3 3 2 2" xfId="39122" xr:uid="{00000000-0005-0000-0000-00002D7E0000}"/>
    <cellStyle name="RowTitles-Detail 2 7 6 3 4" xfId="10000" xr:uid="{00000000-0005-0000-0000-00002E7E0000}"/>
    <cellStyle name="RowTitles-Detail 2 7 6 3 4 2" xfId="20386" xr:uid="{00000000-0005-0000-0000-00002F7E0000}"/>
    <cellStyle name="RowTitles-Detail 2 7 6 3 5" xfId="25030" xr:uid="{00000000-0005-0000-0000-0000307E0000}"/>
    <cellStyle name="RowTitles-Detail 2 7 6 4" xfId="11407" xr:uid="{00000000-0005-0000-0000-0000317E0000}"/>
    <cellStyle name="RowTitles-Detail 2 7 6 4 2" xfId="21831" xr:uid="{00000000-0005-0000-0000-0000327E0000}"/>
    <cellStyle name="RowTitles-Detail 2 7 6 4 2 2" xfId="33882" xr:uid="{00000000-0005-0000-0000-0000337E0000}"/>
    <cellStyle name="RowTitles-Detail 2 7 6 4 3" xfId="31075" xr:uid="{00000000-0005-0000-0000-0000347E0000}"/>
    <cellStyle name="RowTitles-Detail 2 7 6 5" xfId="15114" xr:uid="{00000000-0005-0000-0000-0000357E0000}"/>
    <cellStyle name="RowTitles-Detail 2 7 6 5 2" xfId="27782" xr:uid="{00000000-0005-0000-0000-0000367E0000}"/>
    <cellStyle name="RowTitles-Detail 2 7 6 5 2 2" xfId="36593" xr:uid="{00000000-0005-0000-0000-0000377E0000}"/>
    <cellStyle name="RowTitles-Detail 2 7 6 6" xfId="6130" xr:uid="{00000000-0005-0000-0000-0000387E0000}"/>
    <cellStyle name="RowTitles-Detail 2 7 6 6 2" xfId="20644" xr:uid="{00000000-0005-0000-0000-0000397E0000}"/>
    <cellStyle name="RowTitles-Detail 2 7 6 7" xfId="17967" xr:uid="{00000000-0005-0000-0000-00003A7E0000}"/>
    <cellStyle name="RowTitles-Detail 2 7 7" xfId="3054" xr:uid="{00000000-0005-0000-0000-00003B7E0000}"/>
    <cellStyle name="RowTitles-Detail 2 7 7 2" xfId="12695" xr:uid="{00000000-0005-0000-0000-00003C7E0000}"/>
    <cellStyle name="RowTitles-Detail 2 7 7 2 2" xfId="23095" xr:uid="{00000000-0005-0000-0000-00003D7E0000}"/>
    <cellStyle name="RowTitles-Detail 2 7 7 2 2 2" xfId="34632" xr:uid="{00000000-0005-0000-0000-00003E7E0000}"/>
    <cellStyle name="RowTitles-Detail 2 7 7 2 3" xfId="31976" xr:uid="{00000000-0005-0000-0000-00003F7E0000}"/>
    <cellStyle name="RowTitles-Detail 2 7 7 3" xfId="16342" xr:uid="{00000000-0005-0000-0000-0000407E0000}"/>
    <cellStyle name="RowTitles-Detail 2 7 7 3 2" xfId="29008" xr:uid="{00000000-0005-0000-0000-0000417E0000}"/>
    <cellStyle name="RowTitles-Detail 2 7 7 3 2 2" xfId="37795" xr:uid="{00000000-0005-0000-0000-0000427E0000}"/>
    <cellStyle name="RowTitles-Detail 2 7 7 4" xfId="6490" xr:uid="{00000000-0005-0000-0000-0000437E0000}"/>
    <cellStyle name="RowTitles-Detail 2 7 7 4 2" xfId="25145" xr:uid="{00000000-0005-0000-0000-0000447E0000}"/>
    <cellStyle name="RowTitles-Detail 2 7 7 5" xfId="25745" xr:uid="{00000000-0005-0000-0000-0000457E0000}"/>
    <cellStyle name="RowTitles-Detail 2 7 8" xfId="3327" xr:uid="{00000000-0005-0000-0000-0000467E0000}"/>
    <cellStyle name="RowTitles-Detail 2 7 8 2" xfId="12968" xr:uid="{00000000-0005-0000-0000-0000477E0000}"/>
    <cellStyle name="RowTitles-Detail 2 7 8 2 2" xfId="23338" xr:uid="{00000000-0005-0000-0000-0000487E0000}"/>
    <cellStyle name="RowTitles-Detail 2 7 8 2 2 2" xfId="34865" xr:uid="{00000000-0005-0000-0000-0000497E0000}"/>
    <cellStyle name="RowTitles-Detail 2 7 8 2 3" xfId="32212" xr:uid="{00000000-0005-0000-0000-00004A7E0000}"/>
    <cellStyle name="RowTitles-Detail 2 7 8 3" xfId="16581" xr:uid="{00000000-0005-0000-0000-00004B7E0000}"/>
    <cellStyle name="RowTitles-Detail 2 7 8 3 2" xfId="29247" xr:uid="{00000000-0005-0000-0000-00004C7E0000}"/>
    <cellStyle name="RowTitles-Detail 2 7 8 3 2 2" xfId="38034" xr:uid="{00000000-0005-0000-0000-00004D7E0000}"/>
    <cellStyle name="RowTitles-Detail 2 7 8 4" xfId="8864" xr:uid="{00000000-0005-0000-0000-00004E7E0000}"/>
    <cellStyle name="RowTitles-Detail 2 7 8 4 2" xfId="19627" xr:uid="{00000000-0005-0000-0000-00004F7E0000}"/>
    <cellStyle name="RowTitles-Detail 2 7 8 5" xfId="25484" xr:uid="{00000000-0005-0000-0000-0000507E0000}"/>
    <cellStyle name="RowTitles-Detail 2 7 9" xfId="10336" xr:uid="{00000000-0005-0000-0000-0000517E0000}"/>
    <cellStyle name="RowTitles-Detail 2 7 9 2" xfId="25345" xr:uid="{00000000-0005-0000-0000-0000527E0000}"/>
    <cellStyle name="RowTitles-Detail 2 7 9 2 2" xfId="35698" xr:uid="{00000000-0005-0000-0000-0000537E0000}"/>
    <cellStyle name="RowTitles-Detail 2 7_STUD aligned by INSTIT" xfId="5077" xr:uid="{00000000-0005-0000-0000-0000547E0000}"/>
    <cellStyle name="RowTitles-Detail 2 8" xfId="555" xr:uid="{00000000-0005-0000-0000-0000557E0000}"/>
    <cellStyle name="RowTitles-Detail 2 8 2" xfId="3060" xr:uid="{00000000-0005-0000-0000-0000567E0000}"/>
    <cellStyle name="RowTitles-Detail 2 8 2 2" xfId="12701" xr:uid="{00000000-0005-0000-0000-0000577E0000}"/>
    <cellStyle name="RowTitles-Detail 2 8 2 2 2" xfId="23101" xr:uid="{00000000-0005-0000-0000-0000587E0000}"/>
    <cellStyle name="RowTitles-Detail 2 8 2 2 2 2" xfId="34638" xr:uid="{00000000-0005-0000-0000-0000597E0000}"/>
    <cellStyle name="RowTitles-Detail 2 8 2 2 3" xfId="31982" xr:uid="{00000000-0005-0000-0000-00005A7E0000}"/>
    <cellStyle name="RowTitles-Detail 2 8 2 3" xfId="16348" xr:uid="{00000000-0005-0000-0000-00005B7E0000}"/>
    <cellStyle name="RowTitles-Detail 2 8 2 3 2" xfId="29014" xr:uid="{00000000-0005-0000-0000-00005C7E0000}"/>
    <cellStyle name="RowTitles-Detail 2 8 2 3 2 2" xfId="37801" xr:uid="{00000000-0005-0000-0000-00005D7E0000}"/>
    <cellStyle name="RowTitles-Detail 2 8 2 4" xfId="6577" xr:uid="{00000000-0005-0000-0000-00005E7E0000}"/>
    <cellStyle name="RowTitles-Detail 2 8 2 4 2" xfId="18613" xr:uid="{00000000-0005-0000-0000-00005F7E0000}"/>
    <cellStyle name="RowTitles-Detail 2 8 2 5" xfId="25766" xr:uid="{00000000-0005-0000-0000-0000607E0000}"/>
    <cellStyle name="RowTitles-Detail 2 8 3" xfId="3383" xr:uid="{00000000-0005-0000-0000-0000617E0000}"/>
    <cellStyle name="RowTitles-Detail 2 8 3 2" xfId="13023" xr:uid="{00000000-0005-0000-0000-0000627E0000}"/>
    <cellStyle name="RowTitles-Detail 2 8 3 2 2" xfId="23391" xr:uid="{00000000-0005-0000-0000-0000637E0000}"/>
    <cellStyle name="RowTitles-Detail 2 8 3 2 2 2" xfId="34896" xr:uid="{00000000-0005-0000-0000-0000647E0000}"/>
    <cellStyle name="RowTitles-Detail 2 8 3 2 3" xfId="32247" xr:uid="{00000000-0005-0000-0000-0000657E0000}"/>
    <cellStyle name="RowTitles-Detail 2 8 3 3" xfId="16633" xr:uid="{00000000-0005-0000-0000-0000667E0000}"/>
    <cellStyle name="RowTitles-Detail 2 8 3 3 2" xfId="29299" xr:uid="{00000000-0005-0000-0000-0000677E0000}"/>
    <cellStyle name="RowTitles-Detail 2 8 3 3 2 2" xfId="38085" xr:uid="{00000000-0005-0000-0000-0000687E0000}"/>
    <cellStyle name="RowTitles-Detail 2 8 3 4" xfId="8077" xr:uid="{00000000-0005-0000-0000-0000697E0000}"/>
    <cellStyle name="RowTitles-Detail 2 8 3 4 2" xfId="7776" xr:uid="{00000000-0005-0000-0000-00006A7E0000}"/>
    <cellStyle name="RowTitles-Detail 2 8 3 5" xfId="20165" xr:uid="{00000000-0005-0000-0000-00006B7E0000}"/>
    <cellStyle name="RowTitles-Detail 2 8 4" xfId="8791" xr:uid="{00000000-0005-0000-0000-00006C7E0000}"/>
    <cellStyle name="RowTitles-Detail 2 8 4 2" xfId="20758" xr:uid="{00000000-0005-0000-0000-00006D7E0000}"/>
    <cellStyle name="RowTitles-Detail 2 8 5" xfId="10356" xr:uid="{00000000-0005-0000-0000-00006E7E0000}"/>
    <cellStyle name="RowTitles-Detail 2 8 5 2" xfId="20878" xr:uid="{00000000-0005-0000-0000-00006F7E0000}"/>
    <cellStyle name="RowTitles-Detail 2 8 5 2 2" xfId="33325" xr:uid="{00000000-0005-0000-0000-0000707E0000}"/>
    <cellStyle name="RowTitles-Detail 2 8 5 3" xfId="30425" xr:uid="{00000000-0005-0000-0000-0000717E0000}"/>
    <cellStyle name="RowTitles-Detail 2 8 6" xfId="10521" xr:uid="{00000000-0005-0000-0000-0000727E0000}"/>
    <cellStyle name="RowTitles-Detail 2 8 6 2" xfId="18141" xr:uid="{00000000-0005-0000-0000-0000737E0000}"/>
    <cellStyle name="RowTitles-Detail 2 8 6 2 2" xfId="33172" xr:uid="{00000000-0005-0000-0000-0000747E0000}"/>
    <cellStyle name="RowTitles-Detail 2 9" xfId="648" xr:uid="{00000000-0005-0000-0000-0000757E0000}"/>
    <cellStyle name="RowTitles-Detail 2 9 2" xfId="3061" xr:uid="{00000000-0005-0000-0000-0000767E0000}"/>
    <cellStyle name="RowTitles-Detail 2 9 2 2" xfId="12702" xr:uid="{00000000-0005-0000-0000-0000777E0000}"/>
    <cellStyle name="RowTitles-Detail 2 9 2 2 2" xfId="23102" xr:uid="{00000000-0005-0000-0000-0000787E0000}"/>
    <cellStyle name="RowTitles-Detail 2 9 2 2 2 2" xfId="34639" xr:uid="{00000000-0005-0000-0000-0000797E0000}"/>
    <cellStyle name="RowTitles-Detail 2 9 2 2 3" xfId="31983" xr:uid="{00000000-0005-0000-0000-00007A7E0000}"/>
    <cellStyle name="RowTitles-Detail 2 9 2 3" xfId="16349" xr:uid="{00000000-0005-0000-0000-00007B7E0000}"/>
    <cellStyle name="RowTitles-Detail 2 9 2 3 2" xfId="29015" xr:uid="{00000000-0005-0000-0000-00007C7E0000}"/>
    <cellStyle name="RowTitles-Detail 2 9 2 3 2 2" xfId="37802" xr:uid="{00000000-0005-0000-0000-00007D7E0000}"/>
    <cellStyle name="RowTitles-Detail 2 9 2 4" xfId="6745" xr:uid="{00000000-0005-0000-0000-00007E7E0000}"/>
    <cellStyle name="RowTitles-Detail 2 9 2 4 2" xfId="19938" xr:uid="{00000000-0005-0000-0000-00007F7E0000}"/>
    <cellStyle name="RowTitles-Detail 2 9 2 5" xfId="18126" xr:uid="{00000000-0005-0000-0000-0000807E0000}"/>
    <cellStyle name="RowTitles-Detail 2 9 3" xfId="3457" xr:uid="{00000000-0005-0000-0000-0000817E0000}"/>
    <cellStyle name="RowTitles-Detail 2 9 3 2" xfId="13091" xr:uid="{00000000-0005-0000-0000-0000827E0000}"/>
    <cellStyle name="RowTitles-Detail 2 9 3 2 2" xfId="23459" xr:uid="{00000000-0005-0000-0000-0000837E0000}"/>
    <cellStyle name="RowTitles-Detail 2 9 3 2 2 2" xfId="34932" xr:uid="{00000000-0005-0000-0000-0000847E0000}"/>
    <cellStyle name="RowTitles-Detail 2 9 3 2 3" xfId="32289" xr:uid="{00000000-0005-0000-0000-0000857E0000}"/>
    <cellStyle name="RowTitles-Detail 2 9 3 3" xfId="16700" xr:uid="{00000000-0005-0000-0000-0000867E0000}"/>
    <cellStyle name="RowTitles-Detail 2 9 3 3 2" xfId="29366" xr:uid="{00000000-0005-0000-0000-0000877E0000}"/>
    <cellStyle name="RowTitles-Detail 2 9 3 3 2 2" xfId="38149" xr:uid="{00000000-0005-0000-0000-0000887E0000}"/>
    <cellStyle name="RowTitles-Detail 2 9 3 4" xfId="8250" xr:uid="{00000000-0005-0000-0000-0000897E0000}"/>
    <cellStyle name="RowTitles-Detail 2 9 3 4 2" xfId="18280" xr:uid="{00000000-0005-0000-0000-00008A7E0000}"/>
    <cellStyle name="RowTitles-Detail 2 9 3 5" xfId="20249" xr:uid="{00000000-0005-0000-0000-00008B7E0000}"/>
    <cellStyle name="RowTitles-Detail 2 9 4" xfId="9041" xr:uid="{00000000-0005-0000-0000-00008C7E0000}"/>
    <cellStyle name="RowTitles-Detail 2 9 4 2" xfId="21003" xr:uid="{00000000-0005-0000-0000-00008D7E0000}"/>
    <cellStyle name="RowTitles-Detail 2 9 5" xfId="10166" xr:uid="{00000000-0005-0000-0000-00008E7E0000}"/>
    <cellStyle name="RowTitles-Detail 2 9 5 2" xfId="19542" xr:uid="{00000000-0005-0000-0000-00008F7E0000}"/>
    <cellStyle name="RowTitles-Detail 2 9 5 2 2" xfId="33245" xr:uid="{00000000-0005-0000-0000-0000907E0000}"/>
    <cellStyle name="RowTitles-Detail 2 9 6" xfId="5275" xr:uid="{00000000-0005-0000-0000-0000917E0000}"/>
    <cellStyle name="RowTitles-Detail 2 9 6 2" xfId="25546" xr:uid="{00000000-0005-0000-0000-0000927E0000}"/>
    <cellStyle name="RowTitles-Detail 2 9 7" xfId="24686" xr:uid="{00000000-0005-0000-0000-0000937E0000}"/>
    <cellStyle name="RowTitles-Detail 2_STUD aligned by INSTIT" xfId="5038" xr:uid="{00000000-0005-0000-0000-0000947E0000}"/>
    <cellStyle name="RowTitles-Detail 3" xfId="255" xr:uid="{00000000-0005-0000-0000-0000957E0000}"/>
    <cellStyle name="RowTitles-Detail 3 10" xfId="972" xr:uid="{00000000-0005-0000-0000-0000967E0000}"/>
    <cellStyle name="RowTitles-Detail 3 10 2" xfId="3063" xr:uid="{00000000-0005-0000-0000-0000977E0000}"/>
    <cellStyle name="RowTitles-Detail 3 10 2 2" xfId="12704" xr:uid="{00000000-0005-0000-0000-0000987E0000}"/>
    <cellStyle name="RowTitles-Detail 3 10 2 2 2" xfId="23104" xr:uid="{00000000-0005-0000-0000-0000997E0000}"/>
    <cellStyle name="RowTitles-Detail 3 10 2 2 2 2" xfId="34641" xr:uid="{00000000-0005-0000-0000-00009A7E0000}"/>
    <cellStyle name="RowTitles-Detail 3 10 2 2 3" xfId="31985" xr:uid="{00000000-0005-0000-0000-00009B7E0000}"/>
    <cellStyle name="RowTitles-Detail 3 10 2 3" xfId="16351" xr:uid="{00000000-0005-0000-0000-00009C7E0000}"/>
    <cellStyle name="RowTitles-Detail 3 10 2 3 2" xfId="29017" xr:uid="{00000000-0005-0000-0000-00009D7E0000}"/>
    <cellStyle name="RowTitles-Detail 3 10 2 3 2 2" xfId="37804" xr:uid="{00000000-0005-0000-0000-00009E7E0000}"/>
    <cellStyle name="RowTitles-Detail 3 10 2 4" xfId="7678" xr:uid="{00000000-0005-0000-0000-00009F7E0000}"/>
    <cellStyle name="RowTitles-Detail 3 10 2 4 2" xfId="17947" xr:uid="{00000000-0005-0000-0000-0000A07E0000}"/>
    <cellStyle name="RowTitles-Detail 3 10 2 5" xfId="18557" xr:uid="{00000000-0005-0000-0000-0000A17E0000}"/>
    <cellStyle name="RowTitles-Detail 3 10 3" xfId="3750" xr:uid="{00000000-0005-0000-0000-0000A27E0000}"/>
    <cellStyle name="RowTitles-Detail 3 10 3 2" xfId="13377" xr:uid="{00000000-0005-0000-0000-0000A37E0000}"/>
    <cellStyle name="RowTitles-Detail 3 10 3 2 2" xfId="23742" xr:uid="{00000000-0005-0000-0000-0000A47E0000}"/>
    <cellStyle name="RowTitles-Detail 3 10 3 2 2 2" xfId="35109" xr:uid="{00000000-0005-0000-0000-0000A57E0000}"/>
    <cellStyle name="RowTitles-Detail 3 10 3 2 3" xfId="32494" xr:uid="{00000000-0005-0000-0000-0000A67E0000}"/>
    <cellStyle name="RowTitles-Detail 3 10 3 3" xfId="16976" xr:uid="{00000000-0005-0000-0000-0000A77E0000}"/>
    <cellStyle name="RowTitles-Detail 3 10 3 3 2" xfId="29642" xr:uid="{00000000-0005-0000-0000-0000A87E0000}"/>
    <cellStyle name="RowTitles-Detail 3 10 3 3 2 2" xfId="38421" xr:uid="{00000000-0005-0000-0000-0000A97E0000}"/>
    <cellStyle name="RowTitles-Detail 3 10 3 4" xfId="10001" xr:uid="{00000000-0005-0000-0000-0000AA7E0000}"/>
    <cellStyle name="RowTitles-Detail 3 10 3 4 2" xfId="26141" xr:uid="{00000000-0005-0000-0000-0000AB7E0000}"/>
    <cellStyle name="RowTitles-Detail 3 10 3 5" xfId="20019" xr:uid="{00000000-0005-0000-0000-0000AC7E0000}"/>
    <cellStyle name="RowTitles-Detail 3 10 4" xfId="10709" xr:uid="{00000000-0005-0000-0000-0000AD7E0000}"/>
    <cellStyle name="RowTitles-Detail 3 10 4 2" xfId="21184" xr:uid="{00000000-0005-0000-0000-0000AE7E0000}"/>
    <cellStyle name="RowTitles-Detail 3 10 4 2 2" xfId="33471" xr:uid="{00000000-0005-0000-0000-0000AF7E0000}"/>
    <cellStyle name="RowTitles-Detail 3 10 4 3" xfId="30593" xr:uid="{00000000-0005-0000-0000-0000B07E0000}"/>
    <cellStyle name="RowTitles-Detail 3 10 5" xfId="14379" xr:uid="{00000000-0005-0000-0000-0000B17E0000}"/>
    <cellStyle name="RowTitles-Detail 3 10 5 2" xfId="27076" xr:uid="{00000000-0005-0000-0000-0000B27E0000}"/>
    <cellStyle name="RowTitles-Detail 3 10 5 2 2" xfId="35915" xr:uid="{00000000-0005-0000-0000-0000B37E0000}"/>
    <cellStyle name="RowTitles-Detail 3 10 6" xfId="6131" xr:uid="{00000000-0005-0000-0000-0000B47E0000}"/>
    <cellStyle name="RowTitles-Detail 3 10 6 2" xfId="25879" xr:uid="{00000000-0005-0000-0000-0000B57E0000}"/>
    <cellStyle name="RowTitles-Detail 3 10 7" xfId="18225" xr:uid="{00000000-0005-0000-0000-0000B67E0000}"/>
    <cellStyle name="RowTitles-Detail 3 11" xfId="1288" xr:uid="{00000000-0005-0000-0000-0000B77E0000}"/>
    <cellStyle name="RowTitles-Detail 3 11 2" xfId="3064" xr:uid="{00000000-0005-0000-0000-0000B87E0000}"/>
    <cellStyle name="RowTitles-Detail 3 11 2 2" xfId="12705" xr:uid="{00000000-0005-0000-0000-0000B97E0000}"/>
    <cellStyle name="RowTitles-Detail 3 11 2 2 2" xfId="23105" xr:uid="{00000000-0005-0000-0000-0000BA7E0000}"/>
    <cellStyle name="RowTitles-Detail 3 11 2 2 2 2" xfId="34642" xr:uid="{00000000-0005-0000-0000-0000BB7E0000}"/>
    <cellStyle name="RowTitles-Detail 3 11 2 2 3" xfId="31986" xr:uid="{00000000-0005-0000-0000-0000BC7E0000}"/>
    <cellStyle name="RowTitles-Detail 3 11 2 3" xfId="16352" xr:uid="{00000000-0005-0000-0000-0000BD7E0000}"/>
    <cellStyle name="RowTitles-Detail 3 11 2 3 2" xfId="29018" xr:uid="{00000000-0005-0000-0000-0000BE7E0000}"/>
    <cellStyle name="RowTitles-Detail 3 11 2 3 2 2" xfId="37805" xr:uid="{00000000-0005-0000-0000-0000BF7E0000}"/>
    <cellStyle name="RowTitles-Detail 3 11 2 4" xfId="7679" xr:uid="{00000000-0005-0000-0000-0000C07E0000}"/>
    <cellStyle name="RowTitles-Detail 3 11 2 4 2" xfId="18595" xr:uid="{00000000-0005-0000-0000-0000C17E0000}"/>
    <cellStyle name="RowTitles-Detail 3 11 2 5" xfId="17857" xr:uid="{00000000-0005-0000-0000-0000C27E0000}"/>
    <cellStyle name="RowTitles-Detail 3 11 3" xfId="4066" xr:uid="{00000000-0005-0000-0000-0000C37E0000}"/>
    <cellStyle name="RowTitles-Detail 3 11 3 2" xfId="13688" xr:uid="{00000000-0005-0000-0000-0000C47E0000}"/>
    <cellStyle name="RowTitles-Detail 3 11 3 2 2" xfId="24040" xr:uid="{00000000-0005-0000-0000-0000C57E0000}"/>
    <cellStyle name="RowTitles-Detail 3 11 3 2 2 2" xfId="35304" xr:uid="{00000000-0005-0000-0000-0000C67E0000}"/>
    <cellStyle name="RowTitles-Detail 3 11 3 2 3" xfId="32721" xr:uid="{00000000-0005-0000-0000-0000C77E0000}"/>
    <cellStyle name="RowTitles-Detail 3 11 3 3" xfId="17266" xr:uid="{00000000-0005-0000-0000-0000C87E0000}"/>
    <cellStyle name="RowTitles-Detail 3 11 3 3 2" xfId="29932" xr:uid="{00000000-0005-0000-0000-0000C97E0000}"/>
    <cellStyle name="RowTitles-Detail 3 11 3 3 2 2" xfId="38709" xr:uid="{00000000-0005-0000-0000-0000CA7E0000}"/>
    <cellStyle name="RowTitles-Detail 3 11 3 4" xfId="10002" xr:uid="{00000000-0005-0000-0000-0000CB7E0000}"/>
    <cellStyle name="RowTitles-Detail 3 11 3 4 2" xfId="18102" xr:uid="{00000000-0005-0000-0000-0000CC7E0000}"/>
    <cellStyle name="RowTitles-Detail 3 11 3 5" xfId="25918" xr:uid="{00000000-0005-0000-0000-0000CD7E0000}"/>
    <cellStyle name="RowTitles-Detail 3 11 4" xfId="10959" xr:uid="{00000000-0005-0000-0000-0000CE7E0000}"/>
    <cellStyle name="RowTitles-Detail 3 11 4 2" xfId="21399" xr:uid="{00000000-0005-0000-0000-0000CF7E0000}"/>
    <cellStyle name="RowTitles-Detail 3 11 4 2 2" xfId="33589" xr:uid="{00000000-0005-0000-0000-0000D07E0000}"/>
    <cellStyle name="RowTitles-Detail 3 11 4 3" xfId="30736" xr:uid="{00000000-0005-0000-0000-0000D17E0000}"/>
    <cellStyle name="RowTitles-Detail 3 11 5" xfId="14666" xr:uid="{00000000-0005-0000-0000-0000D27E0000}"/>
    <cellStyle name="RowTitles-Detail 3 11 5 2" xfId="27351" xr:uid="{00000000-0005-0000-0000-0000D37E0000}"/>
    <cellStyle name="RowTitles-Detail 3 11 5 2 2" xfId="36180" xr:uid="{00000000-0005-0000-0000-0000D47E0000}"/>
    <cellStyle name="RowTitles-Detail 3 11 6" xfId="6132" xr:uid="{00000000-0005-0000-0000-0000D57E0000}"/>
    <cellStyle name="RowTitles-Detail 3 11 6 2" xfId="21165" xr:uid="{00000000-0005-0000-0000-0000D67E0000}"/>
    <cellStyle name="RowTitles-Detail 3 11 7" xfId="20775" xr:uid="{00000000-0005-0000-0000-0000D77E0000}"/>
    <cellStyle name="RowTitles-Detail 3 12" xfId="3062" xr:uid="{00000000-0005-0000-0000-0000D87E0000}"/>
    <cellStyle name="RowTitles-Detail 3 12 2" xfId="12703" xr:uid="{00000000-0005-0000-0000-0000D97E0000}"/>
    <cellStyle name="RowTitles-Detail 3 12 2 2" xfId="23103" xr:uid="{00000000-0005-0000-0000-0000DA7E0000}"/>
    <cellStyle name="RowTitles-Detail 3 12 2 2 2" xfId="34640" xr:uid="{00000000-0005-0000-0000-0000DB7E0000}"/>
    <cellStyle name="RowTitles-Detail 3 12 2 3" xfId="31984" xr:uid="{00000000-0005-0000-0000-0000DC7E0000}"/>
    <cellStyle name="RowTitles-Detail 3 12 3" xfId="16350" xr:uid="{00000000-0005-0000-0000-0000DD7E0000}"/>
    <cellStyle name="RowTitles-Detail 3 12 3 2" xfId="29016" xr:uid="{00000000-0005-0000-0000-0000DE7E0000}"/>
    <cellStyle name="RowTitles-Detail 3 12 3 2 2" xfId="37803" xr:uid="{00000000-0005-0000-0000-0000DF7E0000}"/>
    <cellStyle name="RowTitles-Detail 3 12 4" xfId="6340" xr:uid="{00000000-0005-0000-0000-0000E07E0000}"/>
    <cellStyle name="RowTitles-Detail 3 12 4 2" xfId="25635" xr:uid="{00000000-0005-0000-0000-0000E17E0000}"/>
    <cellStyle name="RowTitles-Detail 3 12 5" xfId="24148" xr:uid="{00000000-0005-0000-0000-0000E27E0000}"/>
    <cellStyle name="RowTitles-Detail 3 13" xfId="7786" xr:uid="{00000000-0005-0000-0000-0000E37E0000}"/>
    <cellStyle name="RowTitles-Detail 3 13 2" xfId="19339" xr:uid="{00000000-0005-0000-0000-0000E47E0000}"/>
    <cellStyle name="RowTitles-Detail 3 13 2 2" xfId="33229" xr:uid="{00000000-0005-0000-0000-0000E57E0000}"/>
    <cellStyle name="RowTitles-Detail 3 14" xfId="8944" xr:uid="{00000000-0005-0000-0000-0000E67E0000}"/>
    <cellStyle name="RowTitles-Detail 3 14 2" xfId="18809" xr:uid="{00000000-0005-0000-0000-0000E77E0000}"/>
    <cellStyle name="RowTitles-Detail 3 15" xfId="10331" xr:uid="{00000000-0005-0000-0000-0000E87E0000}"/>
    <cellStyle name="RowTitles-Detail 3 15 2" xfId="18149" xr:uid="{00000000-0005-0000-0000-0000E97E0000}"/>
    <cellStyle name="RowTitles-Detail 3 15 2 2" xfId="33174" xr:uid="{00000000-0005-0000-0000-0000EA7E0000}"/>
    <cellStyle name="RowTitles-Detail 3 16" xfId="39243" xr:uid="{00000000-0005-0000-0000-0000EB7E0000}"/>
    <cellStyle name="RowTitles-Detail 3 17" xfId="39283" xr:uid="{00000000-0005-0000-0000-0000EC7E0000}"/>
    <cellStyle name="RowTitles-Detail 3 2" xfId="281" xr:uid="{00000000-0005-0000-0000-0000ED7E0000}"/>
    <cellStyle name="RowTitles-Detail 3 2 10" xfId="1402" xr:uid="{00000000-0005-0000-0000-0000EE7E0000}"/>
    <cellStyle name="RowTitles-Detail 3 2 10 2" xfId="3066" xr:uid="{00000000-0005-0000-0000-0000EF7E0000}"/>
    <cellStyle name="RowTitles-Detail 3 2 10 2 2" xfId="12707" xr:uid="{00000000-0005-0000-0000-0000F07E0000}"/>
    <cellStyle name="RowTitles-Detail 3 2 10 2 2 2" xfId="23107" xr:uid="{00000000-0005-0000-0000-0000F17E0000}"/>
    <cellStyle name="RowTitles-Detail 3 2 10 2 2 2 2" xfId="34644" xr:uid="{00000000-0005-0000-0000-0000F27E0000}"/>
    <cellStyle name="RowTitles-Detail 3 2 10 2 2 3" xfId="31988" xr:uid="{00000000-0005-0000-0000-0000F37E0000}"/>
    <cellStyle name="RowTitles-Detail 3 2 10 2 3" xfId="16354" xr:uid="{00000000-0005-0000-0000-0000F47E0000}"/>
    <cellStyle name="RowTitles-Detail 3 2 10 2 3 2" xfId="29020" xr:uid="{00000000-0005-0000-0000-0000F57E0000}"/>
    <cellStyle name="RowTitles-Detail 3 2 10 2 3 2 2" xfId="37807" xr:uid="{00000000-0005-0000-0000-0000F67E0000}"/>
    <cellStyle name="RowTitles-Detail 3 2 10 2 4" xfId="7680" xr:uid="{00000000-0005-0000-0000-0000F77E0000}"/>
    <cellStyle name="RowTitles-Detail 3 2 10 2 4 2" xfId="26193" xr:uid="{00000000-0005-0000-0000-0000F87E0000}"/>
    <cellStyle name="RowTitles-Detail 3 2 10 2 5" xfId="20031" xr:uid="{00000000-0005-0000-0000-0000F97E0000}"/>
    <cellStyle name="RowTitles-Detail 3 2 10 3" xfId="4180" xr:uid="{00000000-0005-0000-0000-0000FA7E0000}"/>
    <cellStyle name="RowTitles-Detail 3 2 10 3 2" xfId="13802" xr:uid="{00000000-0005-0000-0000-0000FB7E0000}"/>
    <cellStyle name="RowTitles-Detail 3 2 10 3 2 2" xfId="24150" xr:uid="{00000000-0005-0000-0000-0000FC7E0000}"/>
    <cellStyle name="RowTitles-Detail 3 2 10 3 2 2 2" xfId="35384" xr:uid="{00000000-0005-0000-0000-0000FD7E0000}"/>
    <cellStyle name="RowTitles-Detail 3 2 10 3 2 3" xfId="32813" xr:uid="{00000000-0005-0000-0000-0000FE7E0000}"/>
    <cellStyle name="RowTitles-Detail 3 2 10 3 3" xfId="17373" xr:uid="{00000000-0005-0000-0000-0000FF7E0000}"/>
    <cellStyle name="RowTitles-Detail 3 2 10 3 3 2" xfId="30039" xr:uid="{00000000-0005-0000-0000-0000007F0000}"/>
    <cellStyle name="RowTitles-Detail 3 2 10 3 3 2 2" xfId="38816" xr:uid="{00000000-0005-0000-0000-0000017F0000}"/>
    <cellStyle name="RowTitles-Detail 3 2 10 3 4" xfId="10003" xr:uid="{00000000-0005-0000-0000-0000027F0000}"/>
    <cellStyle name="RowTitles-Detail 3 2 10 3 4 2" xfId="25654" xr:uid="{00000000-0005-0000-0000-0000037F0000}"/>
    <cellStyle name="RowTitles-Detail 3 2 10 3 5" xfId="26074" xr:uid="{00000000-0005-0000-0000-0000047F0000}"/>
    <cellStyle name="RowTitles-Detail 3 2 10 4" xfId="11073" xr:uid="{00000000-0005-0000-0000-0000057F0000}"/>
    <cellStyle name="RowTitles-Detail 3 2 10 4 2" xfId="21510" xr:uid="{00000000-0005-0000-0000-0000067F0000}"/>
    <cellStyle name="RowTitles-Detail 3 2 10 4 2 2" xfId="33669" xr:uid="{00000000-0005-0000-0000-0000077F0000}"/>
    <cellStyle name="RowTitles-Detail 3 2 10 4 3" xfId="30828" xr:uid="{00000000-0005-0000-0000-0000087F0000}"/>
    <cellStyle name="RowTitles-Detail 3 2 10 5" xfId="14780" xr:uid="{00000000-0005-0000-0000-0000097F0000}"/>
    <cellStyle name="RowTitles-Detail 3 2 10 5 2" xfId="27462" xr:uid="{00000000-0005-0000-0000-00000A7F0000}"/>
    <cellStyle name="RowTitles-Detail 3 2 10 5 2 2" xfId="36287" xr:uid="{00000000-0005-0000-0000-00000B7F0000}"/>
    <cellStyle name="RowTitles-Detail 3 2 10 6" xfId="6133" xr:uid="{00000000-0005-0000-0000-00000C7F0000}"/>
    <cellStyle name="RowTitles-Detail 3 2 10 6 2" xfId="19519" xr:uid="{00000000-0005-0000-0000-00000D7F0000}"/>
    <cellStyle name="RowTitles-Detail 3 2 10 7" xfId="18325" xr:uid="{00000000-0005-0000-0000-00000E7F0000}"/>
    <cellStyle name="RowTitles-Detail 3 2 11" xfId="3065" xr:uid="{00000000-0005-0000-0000-00000F7F0000}"/>
    <cellStyle name="RowTitles-Detail 3 2 11 2" xfId="12706" xr:uid="{00000000-0005-0000-0000-0000107F0000}"/>
    <cellStyle name="RowTitles-Detail 3 2 11 2 2" xfId="23106" xr:uid="{00000000-0005-0000-0000-0000117F0000}"/>
    <cellStyle name="RowTitles-Detail 3 2 11 2 2 2" xfId="34643" xr:uid="{00000000-0005-0000-0000-0000127F0000}"/>
    <cellStyle name="RowTitles-Detail 3 2 11 2 3" xfId="31987" xr:uid="{00000000-0005-0000-0000-0000137F0000}"/>
    <cellStyle name="RowTitles-Detail 3 2 11 3" xfId="16353" xr:uid="{00000000-0005-0000-0000-0000147F0000}"/>
    <cellStyle name="RowTitles-Detail 3 2 11 3 2" xfId="29019" xr:uid="{00000000-0005-0000-0000-0000157F0000}"/>
    <cellStyle name="RowTitles-Detail 3 2 11 3 2 2" xfId="37806" xr:uid="{00000000-0005-0000-0000-0000167F0000}"/>
    <cellStyle name="RowTitles-Detail 3 2 11 4" xfId="6341" xr:uid="{00000000-0005-0000-0000-0000177F0000}"/>
    <cellStyle name="RowTitles-Detail 3 2 11 4 2" xfId="19272" xr:uid="{00000000-0005-0000-0000-0000187F0000}"/>
    <cellStyle name="RowTitles-Detail 3 2 11 5" xfId="25612" xr:uid="{00000000-0005-0000-0000-0000197F0000}"/>
    <cellStyle name="RowTitles-Detail 3 2 12" xfId="8943" xr:uid="{00000000-0005-0000-0000-00001A7F0000}"/>
    <cellStyle name="RowTitles-Detail 3 2 12 2" xfId="20488" xr:uid="{00000000-0005-0000-0000-00001B7F0000}"/>
    <cellStyle name="RowTitles-Detail 3 2 13" xfId="10277" xr:uid="{00000000-0005-0000-0000-00001C7F0000}"/>
    <cellStyle name="RowTitles-Detail 3 2 13 2" xfId="26052" xr:uid="{00000000-0005-0000-0000-00001D7F0000}"/>
    <cellStyle name="RowTitles-Detail 3 2 13 2 2" xfId="35731" xr:uid="{00000000-0005-0000-0000-00001E7F0000}"/>
    <cellStyle name="RowTitles-Detail 3 2 2" xfId="346" xr:uid="{00000000-0005-0000-0000-00001F7F0000}"/>
    <cellStyle name="RowTitles-Detail 3 2 2 10" xfId="3067" xr:uid="{00000000-0005-0000-0000-0000207F0000}"/>
    <cellStyle name="RowTitles-Detail 3 2 2 10 2" xfId="12708" xr:uid="{00000000-0005-0000-0000-0000217F0000}"/>
    <cellStyle name="RowTitles-Detail 3 2 2 10 2 2" xfId="23108" xr:uid="{00000000-0005-0000-0000-0000227F0000}"/>
    <cellStyle name="RowTitles-Detail 3 2 2 10 2 2 2" xfId="34645" xr:uid="{00000000-0005-0000-0000-0000237F0000}"/>
    <cellStyle name="RowTitles-Detail 3 2 2 10 2 3" xfId="31989" xr:uid="{00000000-0005-0000-0000-0000247F0000}"/>
    <cellStyle name="RowTitles-Detail 3 2 2 10 3" xfId="16355" xr:uid="{00000000-0005-0000-0000-0000257F0000}"/>
    <cellStyle name="RowTitles-Detail 3 2 2 10 3 2" xfId="29021" xr:uid="{00000000-0005-0000-0000-0000267F0000}"/>
    <cellStyle name="RowTitles-Detail 3 2 2 10 3 2 2" xfId="37808" xr:uid="{00000000-0005-0000-0000-0000277F0000}"/>
    <cellStyle name="RowTitles-Detail 3 2 2 10 4" xfId="6342" xr:uid="{00000000-0005-0000-0000-0000287F0000}"/>
    <cellStyle name="RowTitles-Detail 3 2 2 10 4 2" xfId="22250" xr:uid="{00000000-0005-0000-0000-0000297F0000}"/>
    <cellStyle name="RowTitles-Detail 3 2 2 10 5" xfId="18132" xr:uid="{00000000-0005-0000-0000-00002A7F0000}"/>
    <cellStyle name="RowTitles-Detail 3 2 2 11" xfId="8066" xr:uid="{00000000-0005-0000-0000-00002B7F0000}"/>
    <cellStyle name="RowTitles-Detail 3 2 2 11 2" xfId="19800" xr:uid="{00000000-0005-0000-0000-00002C7F0000}"/>
    <cellStyle name="RowTitles-Detail 3 2 2 12" xfId="10508" xr:uid="{00000000-0005-0000-0000-00002D7F0000}"/>
    <cellStyle name="RowTitles-Detail 3 2 2 12 2" xfId="19093" xr:uid="{00000000-0005-0000-0000-00002E7F0000}"/>
    <cellStyle name="RowTitles-Detail 3 2 2 12 2 2" xfId="33215" xr:uid="{00000000-0005-0000-0000-00002F7F0000}"/>
    <cellStyle name="RowTitles-Detail 3 2 2 2" xfId="440" xr:uid="{00000000-0005-0000-0000-0000307F0000}"/>
    <cellStyle name="RowTitles-Detail 3 2 2 2 2" xfId="796" xr:uid="{00000000-0005-0000-0000-0000317F0000}"/>
    <cellStyle name="RowTitles-Detail 3 2 2 2 2 2" xfId="3069" xr:uid="{00000000-0005-0000-0000-0000327F0000}"/>
    <cellStyle name="RowTitles-Detail 3 2 2 2 2 2 2" xfId="12710" xr:uid="{00000000-0005-0000-0000-0000337F0000}"/>
    <cellStyle name="RowTitles-Detail 3 2 2 2 2 2 2 2" xfId="23110" xr:uid="{00000000-0005-0000-0000-0000347F0000}"/>
    <cellStyle name="RowTitles-Detail 3 2 2 2 2 2 2 2 2" xfId="34647" xr:uid="{00000000-0005-0000-0000-0000357F0000}"/>
    <cellStyle name="RowTitles-Detail 3 2 2 2 2 2 2 3" xfId="31991" xr:uid="{00000000-0005-0000-0000-0000367F0000}"/>
    <cellStyle name="RowTitles-Detail 3 2 2 2 2 2 3" xfId="16357" xr:uid="{00000000-0005-0000-0000-0000377F0000}"/>
    <cellStyle name="RowTitles-Detail 3 2 2 2 2 2 3 2" xfId="29023" xr:uid="{00000000-0005-0000-0000-0000387F0000}"/>
    <cellStyle name="RowTitles-Detail 3 2 2 2 2 2 3 2 2" xfId="37810" xr:uid="{00000000-0005-0000-0000-0000397F0000}"/>
    <cellStyle name="RowTitles-Detail 3 2 2 2 2 2 4" xfId="6919" xr:uid="{00000000-0005-0000-0000-00003A7F0000}"/>
    <cellStyle name="RowTitles-Detail 3 2 2 2 2 2 4 2" xfId="20443" xr:uid="{00000000-0005-0000-0000-00003B7F0000}"/>
    <cellStyle name="RowTitles-Detail 3 2 2 2 2 2 5" xfId="4855" xr:uid="{00000000-0005-0000-0000-00003C7F0000}"/>
    <cellStyle name="RowTitles-Detail 3 2 2 2 2 3" xfId="3577" xr:uid="{00000000-0005-0000-0000-00003D7F0000}"/>
    <cellStyle name="RowTitles-Detail 3 2 2 2 2 3 2" xfId="13208" xr:uid="{00000000-0005-0000-0000-00003E7F0000}"/>
    <cellStyle name="RowTitles-Detail 3 2 2 2 2 3 2 2" xfId="23575" xr:uid="{00000000-0005-0000-0000-00003F7F0000}"/>
    <cellStyle name="RowTitles-Detail 3 2 2 2 2 3 2 2 2" xfId="35005" xr:uid="{00000000-0005-0000-0000-0000407F0000}"/>
    <cellStyle name="RowTitles-Detail 3 2 2 2 2 3 2 3" xfId="32373" xr:uid="{00000000-0005-0000-0000-0000417F0000}"/>
    <cellStyle name="RowTitles-Detail 3 2 2 2 2 3 3" xfId="16817" xr:uid="{00000000-0005-0000-0000-0000427F0000}"/>
    <cellStyle name="RowTitles-Detail 3 2 2 2 2 3 3 2" xfId="29483" xr:uid="{00000000-0005-0000-0000-0000437F0000}"/>
    <cellStyle name="RowTitles-Detail 3 2 2 2 2 3 3 2 2" xfId="38263" xr:uid="{00000000-0005-0000-0000-0000447F0000}"/>
    <cellStyle name="RowTitles-Detail 3 2 2 2 2 3 4" xfId="8426" xr:uid="{00000000-0005-0000-0000-0000457F0000}"/>
    <cellStyle name="RowTitles-Detail 3 2 2 2 2 3 4 2" xfId="18551" xr:uid="{00000000-0005-0000-0000-0000467F0000}"/>
    <cellStyle name="RowTitles-Detail 3 2 2 2 2 3 5" xfId="19982" xr:uid="{00000000-0005-0000-0000-0000477F0000}"/>
    <cellStyle name="RowTitles-Detail 3 2 2 2 2 4" xfId="9220" xr:uid="{00000000-0005-0000-0000-0000487F0000}"/>
    <cellStyle name="RowTitles-Detail 3 2 2 2 2 4 2" xfId="20283" xr:uid="{00000000-0005-0000-0000-0000497F0000}"/>
    <cellStyle name="RowTitles-Detail 3 2 2 2 2 5" xfId="10171" xr:uid="{00000000-0005-0000-0000-00004A7F0000}"/>
    <cellStyle name="RowTitles-Detail 3 2 2 2 2 5 2" xfId="20001" xr:uid="{00000000-0005-0000-0000-00004B7F0000}"/>
    <cellStyle name="RowTitles-Detail 3 2 2 2 2 5 2 2" xfId="33272" xr:uid="{00000000-0005-0000-0000-00004C7F0000}"/>
    <cellStyle name="RowTitles-Detail 3 2 2 2 3" xfId="1075" xr:uid="{00000000-0005-0000-0000-00004D7F0000}"/>
    <cellStyle name="RowTitles-Detail 3 2 2 2 3 2" xfId="3070" xr:uid="{00000000-0005-0000-0000-00004E7F0000}"/>
    <cellStyle name="RowTitles-Detail 3 2 2 2 3 2 2" xfId="12711" xr:uid="{00000000-0005-0000-0000-00004F7F0000}"/>
    <cellStyle name="RowTitles-Detail 3 2 2 2 3 2 2 2" xfId="23111" xr:uid="{00000000-0005-0000-0000-0000507F0000}"/>
    <cellStyle name="RowTitles-Detail 3 2 2 2 3 2 2 2 2" xfId="34648" xr:uid="{00000000-0005-0000-0000-0000517F0000}"/>
    <cellStyle name="RowTitles-Detail 3 2 2 2 3 2 2 3" xfId="31992" xr:uid="{00000000-0005-0000-0000-0000527F0000}"/>
    <cellStyle name="RowTitles-Detail 3 2 2 2 3 2 3" xfId="16358" xr:uid="{00000000-0005-0000-0000-0000537F0000}"/>
    <cellStyle name="RowTitles-Detail 3 2 2 2 3 2 3 2" xfId="29024" xr:uid="{00000000-0005-0000-0000-0000547F0000}"/>
    <cellStyle name="RowTitles-Detail 3 2 2 2 3 2 3 2 2" xfId="37811" xr:uid="{00000000-0005-0000-0000-0000557F0000}"/>
    <cellStyle name="RowTitles-Detail 3 2 2 2 3 2 4" xfId="7139" xr:uid="{00000000-0005-0000-0000-0000567F0000}"/>
    <cellStyle name="RowTitles-Detail 3 2 2 2 3 2 4 2" xfId="24858" xr:uid="{00000000-0005-0000-0000-0000577F0000}"/>
    <cellStyle name="RowTitles-Detail 3 2 2 2 3 2 5" xfId="26570" xr:uid="{00000000-0005-0000-0000-0000587F0000}"/>
    <cellStyle name="RowTitles-Detail 3 2 2 2 3 3" xfId="3853" xr:uid="{00000000-0005-0000-0000-0000597F0000}"/>
    <cellStyle name="RowTitles-Detail 3 2 2 2 3 3 2" xfId="13479" xr:uid="{00000000-0005-0000-0000-00005A7F0000}"/>
    <cellStyle name="RowTitles-Detail 3 2 2 2 3 3 2 2" xfId="23840" xr:uid="{00000000-0005-0000-0000-00005B7F0000}"/>
    <cellStyle name="RowTitles-Detail 3 2 2 2 3 3 2 2 2" xfId="35170" xr:uid="{00000000-0005-0000-0000-00005C7F0000}"/>
    <cellStyle name="RowTitles-Detail 3 2 2 2 3 3 2 3" xfId="32566" xr:uid="{00000000-0005-0000-0000-00005D7F0000}"/>
    <cellStyle name="RowTitles-Detail 3 2 2 2 3 3 3" xfId="17072" xr:uid="{00000000-0005-0000-0000-00005E7F0000}"/>
    <cellStyle name="RowTitles-Detail 3 2 2 2 3 3 3 2" xfId="29738" xr:uid="{00000000-0005-0000-0000-00005F7F0000}"/>
    <cellStyle name="RowTitles-Detail 3 2 2 2 3 3 3 2 2" xfId="38516" xr:uid="{00000000-0005-0000-0000-0000607F0000}"/>
    <cellStyle name="RowTitles-Detail 3 2 2 2 3 3 4" xfId="8647" xr:uid="{00000000-0005-0000-0000-0000617F0000}"/>
    <cellStyle name="RowTitles-Detail 3 2 2 2 3 3 4 2" xfId="20765" xr:uid="{00000000-0005-0000-0000-0000627F0000}"/>
    <cellStyle name="RowTitles-Detail 3 2 2 2 3 3 5" xfId="7774" xr:uid="{00000000-0005-0000-0000-0000637F0000}"/>
    <cellStyle name="RowTitles-Detail 3 2 2 2 3 4" xfId="9443" xr:uid="{00000000-0005-0000-0000-0000647F0000}"/>
    <cellStyle name="RowTitles-Detail 3 2 2 2 3 4 2" xfId="25675" xr:uid="{00000000-0005-0000-0000-0000657F0000}"/>
    <cellStyle name="RowTitles-Detail 3 2 2 2 3 5" xfId="10791" xr:uid="{00000000-0005-0000-0000-0000667F0000}"/>
    <cellStyle name="RowTitles-Detail 3 2 2 2 3 5 2" xfId="21255" xr:uid="{00000000-0005-0000-0000-0000677F0000}"/>
    <cellStyle name="RowTitles-Detail 3 2 2 2 3 5 2 2" xfId="33511" xr:uid="{00000000-0005-0000-0000-0000687F0000}"/>
    <cellStyle name="RowTitles-Detail 3 2 2 2 3 5 3" xfId="30645" xr:uid="{00000000-0005-0000-0000-0000697F0000}"/>
    <cellStyle name="RowTitles-Detail 3 2 2 2 3 6" xfId="14476" xr:uid="{00000000-0005-0000-0000-00006A7F0000}"/>
    <cellStyle name="RowTitles-Detail 3 2 2 2 3 6 2" xfId="27169" xr:uid="{00000000-0005-0000-0000-00006B7F0000}"/>
    <cellStyle name="RowTitles-Detail 3 2 2 2 3 6 2 2" xfId="36005" xr:uid="{00000000-0005-0000-0000-00006C7F0000}"/>
    <cellStyle name="RowTitles-Detail 3 2 2 2 3 7" xfId="5598" xr:uid="{00000000-0005-0000-0000-00006D7F0000}"/>
    <cellStyle name="RowTitles-Detail 3 2 2 2 3 7 2" xfId="25222" xr:uid="{00000000-0005-0000-0000-00006E7F0000}"/>
    <cellStyle name="RowTitles-Detail 3 2 2 2 3 8" xfId="25153" xr:uid="{00000000-0005-0000-0000-00006F7F0000}"/>
    <cellStyle name="RowTitles-Detail 3 2 2 2 4" xfId="1308" xr:uid="{00000000-0005-0000-0000-0000707F0000}"/>
    <cellStyle name="RowTitles-Detail 3 2 2 2 4 2" xfId="3071" xr:uid="{00000000-0005-0000-0000-0000717F0000}"/>
    <cellStyle name="RowTitles-Detail 3 2 2 2 4 2 2" xfId="12712" xr:uid="{00000000-0005-0000-0000-0000727F0000}"/>
    <cellStyle name="RowTitles-Detail 3 2 2 2 4 2 2 2" xfId="23112" xr:uid="{00000000-0005-0000-0000-0000737F0000}"/>
    <cellStyle name="RowTitles-Detail 3 2 2 2 4 2 2 2 2" xfId="34649" xr:uid="{00000000-0005-0000-0000-0000747F0000}"/>
    <cellStyle name="RowTitles-Detail 3 2 2 2 4 2 2 3" xfId="31993" xr:uid="{00000000-0005-0000-0000-0000757F0000}"/>
    <cellStyle name="RowTitles-Detail 3 2 2 2 4 2 3" xfId="16359" xr:uid="{00000000-0005-0000-0000-0000767F0000}"/>
    <cellStyle name="RowTitles-Detail 3 2 2 2 4 2 3 2" xfId="29025" xr:uid="{00000000-0005-0000-0000-0000777F0000}"/>
    <cellStyle name="RowTitles-Detail 3 2 2 2 4 2 3 2 2" xfId="37812" xr:uid="{00000000-0005-0000-0000-0000787F0000}"/>
    <cellStyle name="RowTitles-Detail 3 2 2 2 4 2 4" xfId="7681" xr:uid="{00000000-0005-0000-0000-0000797F0000}"/>
    <cellStyle name="RowTitles-Detail 3 2 2 2 4 2 4 2" xfId="26034" xr:uid="{00000000-0005-0000-0000-00007A7F0000}"/>
    <cellStyle name="RowTitles-Detail 3 2 2 2 4 2 5" xfId="18806" xr:uid="{00000000-0005-0000-0000-00007B7F0000}"/>
    <cellStyle name="RowTitles-Detail 3 2 2 2 4 3" xfId="4086" xr:uid="{00000000-0005-0000-0000-00007C7F0000}"/>
    <cellStyle name="RowTitles-Detail 3 2 2 2 4 3 2" xfId="13708" xr:uid="{00000000-0005-0000-0000-00007D7F0000}"/>
    <cellStyle name="RowTitles-Detail 3 2 2 2 4 3 2 2" xfId="24060" xr:uid="{00000000-0005-0000-0000-00007E7F0000}"/>
    <cellStyle name="RowTitles-Detail 3 2 2 2 4 3 2 2 2" xfId="35319" xr:uid="{00000000-0005-0000-0000-00007F7F0000}"/>
    <cellStyle name="RowTitles-Detail 3 2 2 2 4 3 2 3" xfId="32738" xr:uid="{00000000-0005-0000-0000-0000807F0000}"/>
    <cellStyle name="RowTitles-Detail 3 2 2 2 4 3 3" xfId="17285" xr:uid="{00000000-0005-0000-0000-0000817F0000}"/>
    <cellStyle name="RowTitles-Detail 3 2 2 2 4 3 3 2" xfId="29951" xr:uid="{00000000-0005-0000-0000-0000827F0000}"/>
    <cellStyle name="RowTitles-Detail 3 2 2 2 4 3 3 2 2" xfId="38728" xr:uid="{00000000-0005-0000-0000-0000837F0000}"/>
    <cellStyle name="RowTitles-Detail 3 2 2 2 4 3 4" xfId="10004" xr:uid="{00000000-0005-0000-0000-0000847F0000}"/>
    <cellStyle name="RowTitles-Detail 3 2 2 2 4 3 4 2" xfId="26237" xr:uid="{00000000-0005-0000-0000-0000857F0000}"/>
    <cellStyle name="RowTitles-Detail 3 2 2 2 4 3 5" xfId="20004" xr:uid="{00000000-0005-0000-0000-0000867F0000}"/>
    <cellStyle name="RowTitles-Detail 3 2 2 2 4 4" xfId="10979" xr:uid="{00000000-0005-0000-0000-0000877F0000}"/>
    <cellStyle name="RowTitles-Detail 3 2 2 2 4 4 2" xfId="21418" xr:uid="{00000000-0005-0000-0000-0000887F0000}"/>
    <cellStyle name="RowTitles-Detail 3 2 2 2 4 4 2 2" xfId="33604" xr:uid="{00000000-0005-0000-0000-0000897F0000}"/>
    <cellStyle name="RowTitles-Detail 3 2 2 2 4 4 3" xfId="30753" xr:uid="{00000000-0005-0000-0000-00008A7F0000}"/>
    <cellStyle name="RowTitles-Detail 3 2 2 2 4 5" xfId="14686" xr:uid="{00000000-0005-0000-0000-00008B7F0000}"/>
    <cellStyle name="RowTitles-Detail 3 2 2 2 4 5 2" xfId="27371" xr:uid="{00000000-0005-0000-0000-00008C7F0000}"/>
    <cellStyle name="RowTitles-Detail 3 2 2 2 4 5 2 2" xfId="36199" xr:uid="{00000000-0005-0000-0000-00008D7F0000}"/>
    <cellStyle name="RowTitles-Detail 3 2 2 2 4 6" xfId="6134" xr:uid="{00000000-0005-0000-0000-00008E7F0000}"/>
    <cellStyle name="RowTitles-Detail 3 2 2 2 4 6 2" xfId="19045" xr:uid="{00000000-0005-0000-0000-00008F7F0000}"/>
    <cellStyle name="RowTitles-Detail 3 2 2 2 4 7" xfId="17797" xr:uid="{00000000-0005-0000-0000-0000907F0000}"/>
    <cellStyle name="RowTitles-Detail 3 2 2 2 5" xfId="1524" xr:uid="{00000000-0005-0000-0000-0000917F0000}"/>
    <cellStyle name="RowTitles-Detail 3 2 2 2 5 2" xfId="3072" xr:uid="{00000000-0005-0000-0000-0000927F0000}"/>
    <cellStyle name="RowTitles-Detail 3 2 2 2 5 2 2" xfId="12713" xr:uid="{00000000-0005-0000-0000-0000937F0000}"/>
    <cellStyle name="RowTitles-Detail 3 2 2 2 5 2 2 2" xfId="23113" xr:uid="{00000000-0005-0000-0000-0000947F0000}"/>
    <cellStyle name="RowTitles-Detail 3 2 2 2 5 2 2 2 2" xfId="34650" xr:uid="{00000000-0005-0000-0000-0000957F0000}"/>
    <cellStyle name="RowTitles-Detail 3 2 2 2 5 2 2 3" xfId="31994" xr:uid="{00000000-0005-0000-0000-0000967F0000}"/>
    <cellStyle name="RowTitles-Detail 3 2 2 2 5 2 3" xfId="16360" xr:uid="{00000000-0005-0000-0000-0000977F0000}"/>
    <cellStyle name="RowTitles-Detail 3 2 2 2 5 2 3 2" xfId="29026" xr:uid="{00000000-0005-0000-0000-0000987F0000}"/>
    <cellStyle name="RowTitles-Detail 3 2 2 2 5 2 3 2 2" xfId="37813" xr:uid="{00000000-0005-0000-0000-0000997F0000}"/>
    <cellStyle name="RowTitles-Detail 3 2 2 2 5 2 4" xfId="7682" xr:uid="{00000000-0005-0000-0000-00009A7F0000}"/>
    <cellStyle name="RowTitles-Detail 3 2 2 2 5 2 4 2" xfId="20726" xr:uid="{00000000-0005-0000-0000-00009B7F0000}"/>
    <cellStyle name="RowTitles-Detail 3 2 2 2 5 2 5" xfId="26583" xr:uid="{00000000-0005-0000-0000-00009C7F0000}"/>
    <cellStyle name="RowTitles-Detail 3 2 2 2 5 3" xfId="4302" xr:uid="{00000000-0005-0000-0000-00009D7F0000}"/>
    <cellStyle name="RowTitles-Detail 3 2 2 2 5 3 2" xfId="13924" xr:uid="{00000000-0005-0000-0000-00009E7F0000}"/>
    <cellStyle name="RowTitles-Detail 3 2 2 2 5 3 2 2" xfId="24265" xr:uid="{00000000-0005-0000-0000-00009F7F0000}"/>
    <cellStyle name="RowTitles-Detail 3 2 2 2 5 3 2 2 2" xfId="35459" xr:uid="{00000000-0005-0000-0000-0000A07F0000}"/>
    <cellStyle name="RowTitles-Detail 3 2 2 2 5 3 2 3" xfId="32899" xr:uid="{00000000-0005-0000-0000-0000A17F0000}"/>
    <cellStyle name="RowTitles-Detail 3 2 2 2 5 3 3" xfId="17483" xr:uid="{00000000-0005-0000-0000-0000A27F0000}"/>
    <cellStyle name="RowTitles-Detail 3 2 2 2 5 3 3 2" xfId="30149" xr:uid="{00000000-0005-0000-0000-0000A37F0000}"/>
    <cellStyle name="RowTitles-Detail 3 2 2 2 5 3 3 2 2" xfId="38926" xr:uid="{00000000-0005-0000-0000-0000A47F0000}"/>
    <cellStyle name="RowTitles-Detail 3 2 2 2 5 3 4" xfId="10005" xr:uid="{00000000-0005-0000-0000-0000A57F0000}"/>
    <cellStyle name="RowTitles-Detail 3 2 2 2 5 3 4 2" xfId="27005" xr:uid="{00000000-0005-0000-0000-0000A67F0000}"/>
    <cellStyle name="RowTitles-Detail 3 2 2 2 5 3 5" xfId="26658" xr:uid="{00000000-0005-0000-0000-0000A77F0000}"/>
    <cellStyle name="RowTitles-Detail 3 2 2 2 5 4" xfId="11195" xr:uid="{00000000-0005-0000-0000-0000A87F0000}"/>
    <cellStyle name="RowTitles-Detail 3 2 2 2 5 4 2" xfId="21626" xr:uid="{00000000-0005-0000-0000-0000A97F0000}"/>
    <cellStyle name="RowTitles-Detail 3 2 2 2 5 4 2 2" xfId="33744" xr:uid="{00000000-0005-0000-0000-0000AA7F0000}"/>
    <cellStyle name="RowTitles-Detail 3 2 2 2 5 4 3" xfId="30914" xr:uid="{00000000-0005-0000-0000-0000AB7F0000}"/>
    <cellStyle name="RowTitles-Detail 3 2 2 2 5 5" xfId="14902" xr:uid="{00000000-0005-0000-0000-0000AC7F0000}"/>
    <cellStyle name="RowTitles-Detail 3 2 2 2 5 5 2" xfId="27578" xr:uid="{00000000-0005-0000-0000-0000AD7F0000}"/>
    <cellStyle name="RowTitles-Detail 3 2 2 2 5 5 2 2" xfId="36397" xr:uid="{00000000-0005-0000-0000-0000AE7F0000}"/>
    <cellStyle name="RowTitles-Detail 3 2 2 2 5 6" xfId="6135" xr:uid="{00000000-0005-0000-0000-0000AF7F0000}"/>
    <cellStyle name="RowTitles-Detail 3 2 2 2 5 6 2" xfId="26003" xr:uid="{00000000-0005-0000-0000-0000B07F0000}"/>
    <cellStyle name="RowTitles-Detail 3 2 2 2 5 7" xfId="25536" xr:uid="{00000000-0005-0000-0000-0000B17F0000}"/>
    <cellStyle name="RowTitles-Detail 3 2 2 2 6" xfId="1726" xr:uid="{00000000-0005-0000-0000-0000B27F0000}"/>
    <cellStyle name="RowTitles-Detail 3 2 2 2 6 2" xfId="3073" xr:uid="{00000000-0005-0000-0000-0000B37F0000}"/>
    <cellStyle name="RowTitles-Detail 3 2 2 2 6 2 2" xfId="12714" xr:uid="{00000000-0005-0000-0000-0000B47F0000}"/>
    <cellStyle name="RowTitles-Detail 3 2 2 2 6 2 2 2" xfId="23114" xr:uid="{00000000-0005-0000-0000-0000B57F0000}"/>
    <cellStyle name="RowTitles-Detail 3 2 2 2 6 2 2 2 2" xfId="34651" xr:uid="{00000000-0005-0000-0000-0000B67F0000}"/>
    <cellStyle name="RowTitles-Detail 3 2 2 2 6 2 2 3" xfId="31995" xr:uid="{00000000-0005-0000-0000-0000B77F0000}"/>
    <cellStyle name="RowTitles-Detail 3 2 2 2 6 2 3" xfId="16361" xr:uid="{00000000-0005-0000-0000-0000B87F0000}"/>
    <cellStyle name="RowTitles-Detail 3 2 2 2 6 2 3 2" xfId="29027" xr:uid="{00000000-0005-0000-0000-0000B97F0000}"/>
    <cellStyle name="RowTitles-Detail 3 2 2 2 6 2 3 2 2" xfId="37814" xr:uid="{00000000-0005-0000-0000-0000BA7F0000}"/>
    <cellStyle name="RowTitles-Detail 3 2 2 2 6 2 4" xfId="7683" xr:uid="{00000000-0005-0000-0000-0000BB7F0000}"/>
    <cellStyle name="RowTitles-Detail 3 2 2 2 6 2 4 2" xfId="25940" xr:uid="{00000000-0005-0000-0000-0000BC7F0000}"/>
    <cellStyle name="RowTitles-Detail 3 2 2 2 6 2 5" xfId="18475" xr:uid="{00000000-0005-0000-0000-0000BD7F0000}"/>
    <cellStyle name="RowTitles-Detail 3 2 2 2 6 3" xfId="4504" xr:uid="{00000000-0005-0000-0000-0000BE7F0000}"/>
    <cellStyle name="RowTitles-Detail 3 2 2 2 6 3 2" xfId="14126" xr:uid="{00000000-0005-0000-0000-0000BF7F0000}"/>
    <cellStyle name="RowTitles-Detail 3 2 2 2 6 3 2 2" xfId="24458" xr:uid="{00000000-0005-0000-0000-0000C07F0000}"/>
    <cellStyle name="RowTitles-Detail 3 2 2 2 6 3 2 2 2" xfId="35590" xr:uid="{00000000-0005-0000-0000-0000C17F0000}"/>
    <cellStyle name="RowTitles-Detail 3 2 2 2 6 3 2 3" xfId="33051" xr:uid="{00000000-0005-0000-0000-0000C27F0000}"/>
    <cellStyle name="RowTitles-Detail 3 2 2 2 6 3 3" xfId="17670" xr:uid="{00000000-0005-0000-0000-0000C37F0000}"/>
    <cellStyle name="RowTitles-Detail 3 2 2 2 6 3 3 2" xfId="30336" xr:uid="{00000000-0005-0000-0000-0000C47F0000}"/>
    <cellStyle name="RowTitles-Detail 3 2 2 2 6 3 3 2 2" xfId="39113" xr:uid="{00000000-0005-0000-0000-0000C57F0000}"/>
    <cellStyle name="RowTitles-Detail 3 2 2 2 6 3 4" xfId="10006" xr:uid="{00000000-0005-0000-0000-0000C67F0000}"/>
    <cellStyle name="RowTitles-Detail 3 2 2 2 6 3 4 2" xfId="25086" xr:uid="{00000000-0005-0000-0000-0000C77F0000}"/>
    <cellStyle name="RowTitles-Detail 3 2 2 2 6 3 5" xfId="20808" xr:uid="{00000000-0005-0000-0000-0000C87F0000}"/>
    <cellStyle name="RowTitles-Detail 3 2 2 2 6 4" xfId="11397" xr:uid="{00000000-0005-0000-0000-0000C97F0000}"/>
    <cellStyle name="RowTitles-Detail 3 2 2 2 6 4 2" xfId="21822" xr:uid="{00000000-0005-0000-0000-0000CA7F0000}"/>
    <cellStyle name="RowTitles-Detail 3 2 2 2 6 4 2 2" xfId="33875" xr:uid="{00000000-0005-0000-0000-0000CB7F0000}"/>
    <cellStyle name="RowTitles-Detail 3 2 2 2 6 4 3" xfId="31066" xr:uid="{00000000-0005-0000-0000-0000CC7F0000}"/>
    <cellStyle name="RowTitles-Detail 3 2 2 2 6 5" xfId="15104" xr:uid="{00000000-0005-0000-0000-0000CD7F0000}"/>
    <cellStyle name="RowTitles-Detail 3 2 2 2 6 5 2" xfId="27773" xr:uid="{00000000-0005-0000-0000-0000CE7F0000}"/>
    <cellStyle name="RowTitles-Detail 3 2 2 2 6 5 2 2" xfId="36584" xr:uid="{00000000-0005-0000-0000-0000CF7F0000}"/>
    <cellStyle name="RowTitles-Detail 3 2 2 2 6 6" xfId="6136" xr:uid="{00000000-0005-0000-0000-0000D07F0000}"/>
    <cellStyle name="RowTitles-Detail 3 2 2 2 6 6 2" xfId="18104" xr:uid="{00000000-0005-0000-0000-0000D17F0000}"/>
    <cellStyle name="RowTitles-Detail 3 2 2 2 6 7" xfId="21046" xr:uid="{00000000-0005-0000-0000-0000D27F0000}"/>
    <cellStyle name="RowTitles-Detail 3 2 2 2 7" xfId="3068" xr:uid="{00000000-0005-0000-0000-0000D37F0000}"/>
    <cellStyle name="RowTitles-Detail 3 2 2 2 7 2" xfId="12709" xr:uid="{00000000-0005-0000-0000-0000D47F0000}"/>
    <cellStyle name="RowTitles-Detail 3 2 2 2 7 2 2" xfId="23109" xr:uid="{00000000-0005-0000-0000-0000D57F0000}"/>
    <cellStyle name="RowTitles-Detail 3 2 2 2 7 2 2 2" xfId="34646" xr:uid="{00000000-0005-0000-0000-0000D67F0000}"/>
    <cellStyle name="RowTitles-Detail 3 2 2 2 7 2 3" xfId="31990" xr:uid="{00000000-0005-0000-0000-0000D77F0000}"/>
    <cellStyle name="RowTitles-Detail 3 2 2 2 7 3" xfId="16356" xr:uid="{00000000-0005-0000-0000-0000D87F0000}"/>
    <cellStyle name="RowTitles-Detail 3 2 2 2 7 3 2" xfId="29022" xr:uid="{00000000-0005-0000-0000-0000D97F0000}"/>
    <cellStyle name="RowTitles-Detail 3 2 2 2 7 3 2 2" xfId="37809" xr:uid="{00000000-0005-0000-0000-0000DA7F0000}"/>
    <cellStyle name="RowTitles-Detail 3 2 2 2 7 4" xfId="6481" xr:uid="{00000000-0005-0000-0000-0000DB7F0000}"/>
    <cellStyle name="RowTitles-Detail 3 2 2 2 7 4 2" xfId="17945" xr:uid="{00000000-0005-0000-0000-0000DC7F0000}"/>
    <cellStyle name="RowTitles-Detail 3 2 2 2 7 5" xfId="26107" xr:uid="{00000000-0005-0000-0000-0000DD7F0000}"/>
    <cellStyle name="RowTitles-Detail 3 2 2 2 8" xfId="8870" xr:uid="{00000000-0005-0000-0000-0000DE7F0000}"/>
    <cellStyle name="RowTitles-Detail 3 2 2 2 8 2" xfId="17873" xr:uid="{00000000-0005-0000-0000-0000DF7F0000}"/>
    <cellStyle name="RowTitles-Detail 3 2 2 2 9" xfId="10551" xr:uid="{00000000-0005-0000-0000-0000E07F0000}"/>
    <cellStyle name="RowTitles-Detail 3 2 2 2 9 2" xfId="19090" xr:uid="{00000000-0005-0000-0000-0000E17F0000}"/>
    <cellStyle name="RowTitles-Detail 3 2 2 2 9 2 2" xfId="33214" xr:uid="{00000000-0005-0000-0000-0000E27F0000}"/>
    <cellStyle name="RowTitles-Detail 3 2 2 2_STUD aligned by INSTIT" xfId="5081" xr:uid="{00000000-0005-0000-0000-0000E37F0000}"/>
    <cellStyle name="RowTitles-Detail 3 2 2 3" xfId="503" xr:uid="{00000000-0005-0000-0000-0000E47F0000}"/>
    <cellStyle name="RowTitles-Detail 3 2 2 3 2" xfId="859" xr:uid="{00000000-0005-0000-0000-0000E57F0000}"/>
    <cellStyle name="RowTitles-Detail 3 2 2 3 2 2" xfId="3075" xr:uid="{00000000-0005-0000-0000-0000E67F0000}"/>
    <cellStyle name="RowTitles-Detail 3 2 2 3 2 2 2" xfId="12716" xr:uid="{00000000-0005-0000-0000-0000E77F0000}"/>
    <cellStyle name="RowTitles-Detail 3 2 2 3 2 2 2 2" xfId="23116" xr:uid="{00000000-0005-0000-0000-0000E87F0000}"/>
    <cellStyle name="RowTitles-Detail 3 2 2 3 2 2 2 2 2" xfId="34653" xr:uid="{00000000-0005-0000-0000-0000E97F0000}"/>
    <cellStyle name="RowTitles-Detail 3 2 2 3 2 2 2 3" xfId="31997" xr:uid="{00000000-0005-0000-0000-0000EA7F0000}"/>
    <cellStyle name="RowTitles-Detail 3 2 2 3 2 2 3" xfId="16363" xr:uid="{00000000-0005-0000-0000-0000EB7F0000}"/>
    <cellStyle name="RowTitles-Detail 3 2 2 3 2 2 3 2" xfId="29029" xr:uid="{00000000-0005-0000-0000-0000EC7F0000}"/>
    <cellStyle name="RowTitles-Detail 3 2 2 3 2 2 3 2 2" xfId="37816" xr:uid="{00000000-0005-0000-0000-0000ED7F0000}"/>
    <cellStyle name="RowTitles-Detail 3 2 2 3 2 2 4" xfId="6801" xr:uid="{00000000-0005-0000-0000-0000EE7F0000}"/>
    <cellStyle name="RowTitles-Detail 3 2 2 3 2 2 4 2" xfId="19273" xr:uid="{00000000-0005-0000-0000-0000EF7F0000}"/>
    <cellStyle name="RowTitles-Detail 3 2 2 3 2 2 5" xfId="24760" xr:uid="{00000000-0005-0000-0000-0000F07F0000}"/>
    <cellStyle name="RowTitles-Detail 3 2 2 3 2 3" xfId="3640" xr:uid="{00000000-0005-0000-0000-0000F17F0000}"/>
    <cellStyle name="RowTitles-Detail 3 2 2 3 2 3 2" xfId="13267" xr:uid="{00000000-0005-0000-0000-0000F27F0000}"/>
    <cellStyle name="RowTitles-Detail 3 2 2 3 2 3 2 2" xfId="23633" xr:uid="{00000000-0005-0000-0000-0000F37F0000}"/>
    <cellStyle name="RowTitles-Detail 3 2 2 3 2 3 2 2 2" xfId="35041" xr:uid="{00000000-0005-0000-0000-0000F47F0000}"/>
    <cellStyle name="RowTitles-Detail 3 2 2 3 2 3 2 3" xfId="32415" xr:uid="{00000000-0005-0000-0000-0000F57F0000}"/>
    <cellStyle name="RowTitles-Detail 3 2 2 3 2 3 3" xfId="16873" xr:uid="{00000000-0005-0000-0000-0000F67F0000}"/>
    <cellStyle name="RowTitles-Detail 3 2 2 3 2 3 3 2" xfId="29539" xr:uid="{00000000-0005-0000-0000-0000F77F0000}"/>
    <cellStyle name="RowTitles-Detail 3 2 2 3 2 3 3 2 2" xfId="38318" xr:uid="{00000000-0005-0000-0000-0000F87F0000}"/>
    <cellStyle name="RowTitles-Detail 3 2 2 3 2 3 4" xfId="8307" xr:uid="{00000000-0005-0000-0000-0000F97F0000}"/>
    <cellStyle name="RowTitles-Detail 3 2 2 3 2 3 4 2" xfId="18790" xr:uid="{00000000-0005-0000-0000-0000FA7F0000}"/>
    <cellStyle name="RowTitles-Detail 3 2 2 3 2 3 5" xfId="19781" xr:uid="{00000000-0005-0000-0000-0000FB7F0000}"/>
    <cellStyle name="RowTitles-Detail 3 2 2 3 2 4" xfId="9100" xr:uid="{00000000-0005-0000-0000-0000FC7F0000}"/>
    <cellStyle name="RowTitles-Detail 3 2 2 3 2 4 2" xfId="25032" xr:uid="{00000000-0005-0000-0000-0000FD7F0000}"/>
    <cellStyle name="RowTitles-Detail 3 2 2 3 2 5" xfId="10611" xr:uid="{00000000-0005-0000-0000-0000FE7F0000}"/>
    <cellStyle name="RowTitles-Detail 3 2 2 3 2 5 2" xfId="21094" xr:uid="{00000000-0005-0000-0000-0000FF7F0000}"/>
    <cellStyle name="RowTitles-Detail 3 2 2 3 2 5 2 2" xfId="33428" xr:uid="{00000000-0005-0000-0000-000000800000}"/>
    <cellStyle name="RowTitles-Detail 3 2 2 3 2 5 3" xfId="30544" xr:uid="{00000000-0005-0000-0000-000001800000}"/>
    <cellStyle name="RowTitles-Detail 3 2 2 3 2 6" xfId="14273" xr:uid="{00000000-0005-0000-0000-000002800000}"/>
    <cellStyle name="RowTitles-Detail 3 2 2 3 2 6 2" xfId="26974" xr:uid="{00000000-0005-0000-0000-000003800000}"/>
    <cellStyle name="RowTitles-Detail 3 2 2 3 2 6 2 2" xfId="35816" xr:uid="{00000000-0005-0000-0000-000004800000}"/>
    <cellStyle name="RowTitles-Detail 3 2 2 3 2 7" xfId="5329" xr:uid="{00000000-0005-0000-0000-000005800000}"/>
    <cellStyle name="RowTitles-Detail 3 2 2 3 2 7 2" xfId="25218" xr:uid="{00000000-0005-0000-0000-000006800000}"/>
    <cellStyle name="RowTitles-Detail 3 2 2 3 2 8" xfId="18357" xr:uid="{00000000-0005-0000-0000-000007800000}"/>
    <cellStyle name="RowTitles-Detail 3 2 2 3 3" xfId="1138" xr:uid="{00000000-0005-0000-0000-000008800000}"/>
    <cellStyle name="RowTitles-Detail 3 2 2 3 3 2" xfId="3076" xr:uid="{00000000-0005-0000-0000-000009800000}"/>
    <cellStyle name="RowTitles-Detail 3 2 2 3 3 2 2" xfId="12717" xr:uid="{00000000-0005-0000-0000-00000A800000}"/>
    <cellStyle name="RowTitles-Detail 3 2 2 3 3 2 2 2" xfId="23117" xr:uid="{00000000-0005-0000-0000-00000B800000}"/>
    <cellStyle name="RowTitles-Detail 3 2 2 3 3 2 2 2 2" xfId="34654" xr:uid="{00000000-0005-0000-0000-00000C800000}"/>
    <cellStyle name="RowTitles-Detail 3 2 2 3 3 2 2 3" xfId="31998" xr:uid="{00000000-0005-0000-0000-00000D800000}"/>
    <cellStyle name="RowTitles-Detail 3 2 2 3 3 2 3" xfId="16364" xr:uid="{00000000-0005-0000-0000-00000E800000}"/>
    <cellStyle name="RowTitles-Detail 3 2 2 3 3 2 3 2" xfId="29030" xr:uid="{00000000-0005-0000-0000-00000F800000}"/>
    <cellStyle name="RowTitles-Detail 3 2 2 3 3 2 3 2 2" xfId="37817" xr:uid="{00000000-0005-0000-0000-000010800000}"/>
    <cellStyle name="RowTitles-Detail 3 2 2 3 3 2 4" xfId="6975" xr:uid="{00000000-0005-0000-0000-000011800000}"/>
    <cellStyle name="RowTitles-Detail 3 2 2 3 3 2 4 2" xfId="17810" xr:uid="{00000000-0005-0000-0000-000012800000}"/>
    <cellStyle name="RowTitles-Detail 3 2 2 3 3 2 5" xfId="24691" xr:uid="{00000000-0005-0000-0000-000013800000}"/>
    <cellStyle name="RowTitles-Detail 3 2 2 3 3 3" xfId="3916" xr:uid="{00000000-0005-0000-0000-000014800000}"/>
    <cellStyle name="RowTitles-Detail 3 2 2 3 3 3 2" xfId="13538" xr:uid="{00000000-0005-0000-0000-000015800000}"/>
    <cellStyle name="RowTitles-Detail 3 2 2 3 3 3 2 2" xfId="23898" xr:uid="{00000000-0005-0000-0000-000016800000}"/>
    <cellStyle name="RowTitles-Detail 3 2 2 3 3 3 2 2 2" xfId="35206" xr:uid="{00000000-0005-0000-0000-000017800000}"/>
    <cellStyle name="RowTitles-Detail 3 2 2 3 3 3 2 3" xfId="32608" xr:uid="{00000000-0005-0000-0000-000018800000}"/>
    <cellStyle name="RowTitles-Detail 3 2 2 3 3 3 3" xfId="17128" xr:uid="{00000000-0005-0000-0000-000019800000}"/>
    <cellStyle name="RowTitles-Detail 3 2 2 3 3 3 3 2" xfId="29794" xr:uid="{00000000-0005-0000-0000-00001A800000}"/>
    <cellStyle name="RowTitles-Detail 3 2 2 3 3 3 3 2 2" xfId="38571" xr:uid="{00000000-0005-0000-0000-00001B800000}"/>
    <cellStyle name="RowTitles-Detail 3 2 2 3 3 3 4" xfId="8483" xr:uid="{00000000-0005-0000-0000-00001C800000}"/>
    <cellStyle name="RowTitles-Detail 3 2 2 3 3 3 4 2" xfId="26851" xr:uid="{00000000-0005-0000-0000-00001D800000}"/>
    <cellStyle name="RowTitles-Detail 3 2 2 3 3 3 5" xfId="19201" xr:uid="{00000000-0005-0000-0000-00001E800000}"/>
    <cellStyle name="RowTitles-Detail 3 2 2 3 3 4" xfId="9279" xr:uid="{00000000-0005-0000-0000-00001F800000}"/>
    <cellStyle name="RowTitles-Detail 3 2 2 3 3 4 2" xfId="26325" xr:uid="{00000000-0005-0000-0000-000020800000}"/>
    <cellStyle name="RowTitles-Detail 3 2 2 3 3 5" xfId="14516" xr:uid="{00000000-0005-0000-0000-000021800000}"/>
    <cellStyle name="RowTitles-Detail 3 2 2 3 3 5 2" xfId="27207" xr:uid="{00000000-0005-0000-0000-000022800000}"/>
    <cellStyle name="RowTitles-Detail 3 2 2 3 3 5 2 2" xfId="36042" xr:uid="{00000000-0005-0000-0000-000023800000}"/>
    <cellStyle name="RowTitles-Detail 3 2 2 3 4" xfId="1366" xr:uid="{00000000-0005-0000-0000-000024800000}"/>
    <cellStyle name="RowTitles-Detail 3 2 2 3 4 2" xfId="3077" xr:uid="{00000000-0005-0000-0000-000025800000}"/>
    <cellStyle name="RowTitles-Detail 3 2 2 3 4 2 2" xfId="12718" xr:uid="{00000000-0005-0000-0000-000026800000}"/>
    <cellStyle name="RowTitles-Detail 3 2 2 3 4 2 2 2" xfId="23118" xr:uid="{00000000-0005-0000-0000-000027800000}"/>
    <cellStyle name="RowTitles-Detail 3 2 2 3 4 2 2 2 2" xfId="34655" xr:uid="{00000000-0005-0000-0000-000028800000}"/>
    <cellStyle name="RowTitles-Detail 3 2 2 3 4 2 2 3" xfId="31999" xr:uid="{00000000-0005-0000-0000-000029800000}"/>
    <cellStyle name="RowTitles-Detail 3 2 2 3 4 2 3" xfId="16365" xr:uid="{00000000-0005-0000-0000-00002A800000}"/>
    <cellStyle name="RowTitles-Detail 3 2 2 3 4 2 3 2" xfId="29031" xr:uid="{00000000-0005-0000-0000-00002B800000}"/>
    <cellStyle name="RowTitles-Detail 3 2 2 3 4 2 3 2 2" xfId="37818" xr:uid="{00000000-0005-0000-0000-00002C800000}"/>
    <cellStyle name="RowTitles-Detail 3 2 2 3 4 2 4" xfId="7684" xr:uid="{00000000-0005-0000-0000-00002D800000}"/>
    <cellStyle name="RowTitles-Detail 3 2 2 3 4 2 4 2" xfId="20097" xr:uid="{00000000-0005-0000-0000-00002E800000}"/>
    <cellStyle name="RowTitles-Detail 3 2 2 3 4 2 5" xfId="19988" xr:uid="{00000000-0005-0000-0000-00002F800000}"/>
    <cellStyle name="RowTitles-Detail 3 2 2 3 4 3" xfId="4144" xr:uid="{00000000-0005-0000-0000-000030800000}"/>
    <cellStyle name="RowTitles-Detail 3 2 2 3 4 3 2" xfId="13766" xr:uid="{00000000-0005-0000-0000-000031800000}"/>
    <cellStyle name="RowTitles-Detail 3 2 2 3 4 3 2 2" xfId="24115" xr:uid="{00000000-0005-0000-0000-000032800000}"/>
    <cellStyle name="RowTitles-Detail 3 2 2 3 4 3 2 2 2" xfId="35355" xr:uid="{00000000-0005-0000-0000-000033800000}"/>
    <cellStyle name="RowTitles-Detail 3 2 2 3 4 3 2 3" xfId="32780" xr:uid="{00000000-0005-0000-0000-000034800000}"/>
    <cellStyle name="RowTitles-Detail 3 2 2 3 4 3 3" xfId="17340" xr:uid="{00000000-0005-0000-0000-000035800000}"/>
    <cellStyle name="RowTitles-Detail 3 2 2 3 4 3 3 2" xfId="30006" xr:uid="{00000000-0005-0000-0000-000036800000}"/>
    <cellStyle name="RowTitles-Detail 3 2 2 3 4 3 3 2 2" xfId="38783" xr:uid="{00000000-0005-0000-0000-000037800000}"/>
    <cellStyle name="RowTitles-Detail 3 2 2 3 4 3 4" xfId="10007" xr:uid="{00000000-0005-0000-0000-000038800000}"/>
    <cellStyle name="RowTitles-Detail 3 2 2 3 4 3 4 2" xfId="19642" xr:uid="{00000000-0005-0000-0000-000039800000}"/>
    <cellStyle name="RowTitles-Detail 3 2 2 3 4 3 5" xfId="18655" xr:uid="{00000000-0005-0000-0000-00003A800000}"/>
    <cellStyle name="RowTitles-Detail 3 2 2 3 4 4" xfId="11037" xr:uid="{00000000-0005-0000-0000-00003B800000}"/>
    <cellStyle name="RowTitles-Detail 3 2 2 3 4 4 2" xfId="21474" xr:uid="{00000000-0005-0000-0000-00003C800000}"/>
    <cellStyle name="RowTitles-Detail 3 2 2 3 4 4 2 2" xfId="33640" xr:uid="{00000000-0005-0000-0000-00003D800000}"/>
    <cellStyle name="RowTitles-Detail 3 2 2 3 4 4 3" xfId="30795" xr:uid="{00000000-0005-0000-0000-00003E800000}"/>
    <cellStyle name="RowTitles-Detail 3 2 2 3 4 5" xfId="14744" xr:uid="{00000000-0005-0000-0000-00003F800000}"/>
    <cellStyle name="RowTitles-Detail 3 2 2 3 4 5 2" xfId="27427" xr:uid="{00000000-0005-0000-0000-000040800000}"/>
    <cellStyle name="RowTitles-Detail 3 2 2 3 4 5 2 2" xfId="36254" xr:uid="{00000000-0005-0000-0000-000041800000}"/>
    <cellStyle name="RowTitles-Detail 3 2 2 3 4 6" xfId="6137" xr:uid="{00000000-0005-0000-0000-000042800000}"/>
    <cellStyle name="RowTitles-Detail 3 2 2 3 4 6 2" xfId="26898" xr:uid="{00000000-0005-0000-0000-000043800000}"/>
    <cellStyle name="RowTitles-Detail 3 2 2 3 4 7" xfId="20664" xr:uid="{00000000-0005-0000-0000-000044800000}"/>
    <cellStyle name="RowTitles-Detail 3 2 2 3 5" xfId="1582" xr:uid="{00000000-0005-0000-0000-000045800000}"/>
    <cellStyle name="RowTitles-Detail 3 2 2 3 5 2" xfId="3078" xr:uid="{00000000-0005-0000-0000-000046800000}"/>
    <cellStyle name="RowTitles-Detail 3 2 2 3 5 2 2" xfId="12719" xr:uid="{00000000-0005-0000-0000-000047800000}"/>
    <cellStyle name="RowTitles-Detail 3 2 2 3 5 2 2 2" xfId="23119" xr:uid="{00000000-0005-0000-0000-000048800000}"/>
    <cellStyle name="RowTitles-Detail 3 2 2 3 5 2 2 2 2" xfId="34656" xr:uid="{00000000-0005-0000-0000-000049800000}"/>
    <cellStyle name="RowTitles-Detail 3 2 2 3 5 2 2 3" xfId="32000" xr:uid="{00000000-0005-0000-0000-00004A800000}"/>
    <cellStyle name="RowTitles-Detail 3 2 2 3 5 2 3" xfId="16366" xr:uid="{00000000-0005-0000-0000-00004B800000}"/>
    <cellStyle name="RowTitles-Detail 3 2 2 3 5 2 3 2" xfId="29032" xr:uid="{00000000-0005-0000-0000-00004C800000}"/>
    <cellStyle name="RowTitles-Detail 3 2 2 3 5 2 3 2 2" xfId="37819" xr:uid="{00000000-0005-0000-0000-00004D800000}"/>
    <cellStyle name="RowTitles-Detail 3 2 2 3 5 2 4" xfId="7685" xr:uid="{00000000-0005-0000-0000-00004E800000}"/>
    <cellStyle name="RowTitles-Detail 3 2 2 3 5 2 4 2" xfId="20687" xr:uid="{00000000-0005-0000-0000-00004F800000}"/>
    <cellStyle name="RowTitles-Detail 3 2 2 3 5 2 5" xfId="18778" xr:uid="{00000000-0005-0000-0000-000050800000}"/>
    <cellStyle name="RowTitles-Detail 3 2 2 3 5 3" xfId="4360" xr:uid="{00000000-0005-0000-0000-000051800000}"/>
    <cellStyle name="RowTitles-Detail 3 2 2 3 5 3 2" xfId="13982" xr:uid="{00000000-0005-0000-0000-000052800000}"/>
    <cellStyle name="RowTitles-Detail 3 2 2 3 5 3 2 2" xfId="24321" xr:uid="{00000000-0005-0000-0000-000053800000}"/>
    <cellStyle name="RowTitles-Detail 3 2 2 3 5 3 2 2 2" xfId="35495" xr:uid="{00000000-0005-0000-0000-000054800000}"/>
    <cellStyle name="RowTitles-Detail 3 2 2 3 5 3 2 3" xfId="32941" xr:uid="{00000000-0005-0000-0000-000055800000}"/>
    <cellStyle name="RowTitles-Detail 3 2 2 3 5 3 3" xfId="17538" xr:uid="{00000000-0005-0000-0000-000056800000}"/>
    <cellStyle name="RowTitles-Detail 3 2 2 3 5 3 3 2" xfId="30204" xr:uid="{00000000-0005-0000-0000-000057800000}"/>
    <cellStyle name="RowTitles-Detail 3 2 2 3 5 3 3 2 2" xfId="38981" xr:uid="{00000000-0005-0000-0000-000058800000}"/>
    <cellStyle name="RowTitles-Detail 3 2 2 3 5 3 4" xfId="10008" xr:uid="{00000000-0005-0000-0000-000059800000}"/>
    <cellStyle name="RowTitles-Detail 3 2 2 3 5 3 4 2" xfId="8045" xr:uid="{00000000-0005-0000-0000-00005A800000}"/>
    <cellStyle name="RowTitles-Detail 3 2 2 3 5 3 5" xfId="17838" xr:uid="{00000000-0005-0000-0000-00005B800000}"/>
    <cellStyle name="RowTitles-Detail 3 2 2 3 5 4" xfId="11253" xr:uid="{00000000-0005-0000-0000-00005C800000}"/>
    <cellStyle name="RowTitles-Detail 3 2 2 3 5 4 2" xfId="21682" xr:uid="{00000000-0005-0000-0000-00005D800000}"/>
    <cellStyle name="RowTitles-Detail 3 2 2 3 5 4 2 2" xfId="33780" xr:uid="{00000000-0005-0000-0000-00005E800000}"/>
    <cellStyle name="RowTitles-Detail 3 2 2 3 5 4 3" xfId="30956" xr:uid="{00000000-0005-0000-0000-00005F800000}"/>
    <cellStyle name="RowTitles-Detail 3 2 2 3 5 5" xfId="14960" xr:uid="{00000000-0005-0000-0000-000060800000}"/>
    <cellStyle name="RowTitles-Detail 3 2 2 3 5 5 2" xfId="27634" xr:uid="{00000000-0005-0000-0000-000061800000}"/>
    <cellStyle name="RowTitles-Detail 3 2 2 3 5 5 2 2" xfId="36452" xr:uid="{00000000-0005-0000-0000-000062800000}"/>
    <cellStyle name="RowTitles-Detail 3 2 2 3 5 6" xfId="6138" xr:uid="{00000000-0005-0000-0000-000063800000}"/>
    <cellStyle name="RowTitles-Detail 3 2 2 3 5 6 2" xfId="4630" xr:uid="{00000000-0005-0000-0000-000064800000}"/>
    <cellStyle name="RowTitles-Detail 3 2 2 3 5 7" xfId="25162" xr:uid="{00000000-0005-0000-0000-000065800000}"/>
    <cellStyle name="RowTitles-Detail 3 2 2 3 6" xfId="1784" xr:uid="{00000000-0005-0000-0000-000066800000}"/>
    <cellStyle name="RowTitles-Detail 3 2 2 3 6 2" xfId="3079" xr:uid="{00000000-0005-0000-0000-000067800000}"/>
    <cellStyle name="RowTitles-Detail 3 2 2 3 6 2 2" xfId="12720" xr:uid="{00000000-0005-0000-0000-000068800000}"/>
    <cellStyle name="RowTitles-Detail 3 2 2 3 6 2 2 2" xfId="23120" xr:uid="{00000000-0005-0000-0000-000069800000}"/>
    <cellStyle name="RowTitles-Detail 3 2 2 3 6 2 2 2 2" xfId="34657" xr:uid="{00000000-0005-0000-0000-00006A800000}"/>
    <cellStyle name="RowTitles-Detail 3 2 2 3 6 2 2 3" xfId="32001" xr:uid="{00000000-0005-0000-0000-00006B800000}"/>
    <cellStyle name="RowTitles-Detail 3 2 2 3 6 2 3" xfId="16367" xr:uid="{00000000-0005-0000-0000-00006C800000}"/>
    <cellStyle name="RowTitles-Detail 3 2 2 3 6 2 3 2" xfId="29033" xr:uid="{00000000-0005-0000-0000-00006D800000}"/>
    <cellStyle name="RowTitles-Detail 3 2 2 3 6 2 3 2 2" xfId="37820" xr:uid="{00000000-0005-0000-0000-00006E800000}"/>
    <cellStyle name="RowTitles-Detail 3 2 2 3 6 2 4" xfId="7686" xr:uid="{00000000-0005-0000-0000-00006F800000}"/>
    <cellStyle name="RowTitles-Detail 3 2 2 3 6 2 4 2" xfId="19611" xr:uid="{00000000-0005-0000-0000-000070800000}"/>
    <cellStyle name="RowTitles-Detail 3 2 2 3 6 2 5" xfId="26681" xr:uid="{00000000-0005-0000-0000-000071800000}"/>
    <cellStyle name="RowTitles-Detail 3 2 2 3 6 3" xfId="4562" xr:uid="{00000000-0005-0000-0000-000072800000}"/>
    <cellStyle name="RowTitles-Detail 3 2 2 3 6 3 2" xfId="14184" xr:uid="{00000000-0005-0000-0000-000073800000}"/>
    <cellStyle name="RowTitles-Detail 3 2 2 3 6 3 2 2" xfId="24513" xr:uid="{00000000-0005-0000-0000-000074800000}"/>
    <cellStyle name="RowTitles-Detail 3 2 2 3 6 3 2 2 2" xfId="35626" xr:uid="{00000000-0005-0000-0000-000075800000}"/>
    <cellStyle name="RowTitles-Detail 3 2 2 3 6 3 2 3" xfId="33093" xr:uid="{00000000-0005-0000-0000-000076800000}"/>
    <cellStyle name="RowTitles-Detail 3 2 2 3 6 3 3" xfId="17725" xr:uid="{00000000-0005-0000-0000-000077800000}"/>
    <cellStyle name="RowTitles-Detail 3 2 2 3 6 3 3 2" xfId="30391" xr:uid="{00000000-0005-0000-0000-000078800000}"/>
    <cellStyle name="RowTitles-Detail 3 2 2 3 6 3 3 2 2" xfId="39168" xr:uid="{00000000-0005-0000-0000-000079800000}"/>
    <cellStyle name="RowTitles-Detail 3 2 2 3 6 3 4" xfId="10009" xr:uid="{00000000-0005-0000-0000-00007A800000}"/>
    <cellStyle name="RowTitles-Detail 3 2 2 3 6 3 4 2" xfId="19913" xr:uid="{00000000-0005-0000-0000-00007B800000}"/>
    <cellStyle name="RowTitles-Detail 3 2 2 3 6 3 5" xfId="26790" xr:uid="{00000000-0005-0000-0000-00007C800000}"/>
    <cellStyle name="RowTitles-Detail 3 2 2 3 6 4" xfId="11455" xr:uid="{00000000-0005-0000-0000-00007D800000}"/>
    <cellStyle name="RowTitles-Detail 3 2 2 3 6 4 2" xfId="21878" xr:uid="{00000000-0005-0000-0000-00007E800000}"/>
    <cellStyle name="RowTitles-Detail 3 2 2 3 6 4 2 2" xfId="33911" xr:uid="{00000000-0005-0000-0000-00007F800000}"/>
    <cellStyle name="RowTitles-Detail 3 2 2 3 6 4 3" xfId="31108" xr:uid="{00000000-0005-0000-0000-000080800000}"/>
    <cellStyle name="RowTitles-Detail 3 2 2 3 6 5" xfId="15162" xr:uid="{00000000-0005-0000-0000-000081800000}"/>
    <cellStyle name="RowTitles-Detail 3 2 2 3 6 5 2" xfId="27829" xr:uid="{00000000-0005-0000-0000-000082800000}"/>
    <cellStyle name="RowTitles-Detail 3 2 2 3 6 5 2 2" xfId="36639" xr:uid="{00000000-0005-0000-0000-000083800000}"/>
    <cellStyle name="RowTitles-Detail 3 2 2 3 6 6" xfId="6139" xr:uid="{00000000-0005-0000-0000-000084800000}"/>
    <cellStyle name="RowTitles-Detail 3 2 2 3 6 6 2" xfId="25240" xr:uid="{00000000-0005-0000-0000-000085800000}"/>
    <cellStyle name="RowTitles-Detail 3 2 2 3 6 7" xfId="25539" xr:uid="{00000000-0005-0000-0000-000086800000}"/>
    <cellStyle name="RowTitles-Detail 3 2 2 3 7" xfId="3074" xr:uid="{00000000-0005-0000-0000-000087800000}"/>
    <cellStyle name="RowTitles-Detail 3 2 2 3 7 2" xfId="12715" xr:uid="{00000000-0005-0000-0000-000088800000}"/>
    <cellStyle name="RowTitles-Detail 3 2 2 3 7 2 2" xfId="23115" xr:uid="{00000000-0005-0000-0000-000089800000}"/>
    <cellStyle name="RowTitles-Detail 3 2 2 3 7 2 2 2" xfId="34652" xr:uid="{00000000-0005-0000-0000-00008A800000}"/>
    <cellStyle name="RowTitles-Detail 3 2 2 3 7 2 3" xfId="31996" xr:uid="{00000000-0005-0000-0000-00008B800000}"/>
    <cellStyle name="RowTitles-Detail 3 2 2 3 7 3" xfId="16362" xr:uid="{00000000-0005-0000-0000-00008C800000}"/>
    <cellStyle name="RowTitles-Detail 3 2 2 3 7 3 2" xfId="29028" xr:uid="{00000000-0005-0000-0000-00008D800000}"/>
    <cellStyle name="RowTitles-Detail 3 2 2 3 7 3 2 2" xfId="37815" xr:uid="{00000000-0005-0000-0000-00008E800000}"/>
    <cellStyle name="RowTitles-Detail 3 2 2 3 7 4" xfId="6538" xr:uid="{00000000-0005-0000-0000-00008F800000}"/>
    <cellStyle name="RowTitles-Detail 3 2 2 3 7 4 2" xfId="19069" xr:uid="{00000000-0005-0000-0000-000090800000}"/>
    <cellStyle name="RowTitles-Detail 3 2 2 3 7 5" xfId="24669" xr:uid="{00000000-0005-0000-0000-000091800000}"/>
    <cellStyle name="RowTitles-Detail 3 2 2 3 8" xfId="3373" xr:uid="{00000000-0005-0000-0000-000092800000}"/>
    <cellStyle name="RowTitles-Detail 3 2 2 3 8 2" xfId="13014" xr:uid="{00000000-0005-0000-0000-000093800000}"/>
    <cellStyle name="RowTitles-Detail 3 2 2 3 8 2 2" xfId="23383" xr:uid="{00000000-0005-0000-0000-000094800000}"/>
    <cellStyle name="RowTitles-Detail 3 2 2 3 8 2 2 2" xfId="34892" xr:uid="{00000000-0005-0000-0000-000095800000}"/>
    <cellStyle name="RowTitles-Detail 3 2 2 3 8 2 3" xfId="32243" xr:uid="{00000000-0005-0000-0000-000096800000}"/>
    <cellStyle name="RowTitles-Detail 3 2 2 3 8 3" xfId="16625" xr:uid="{00000000-0005-0000-0000-000097800000}"/>
    <cellStyle name="RowTitles-Detail 3 2 2 3 8 3 2" xfId="29291" xr:uid="{00000000-0005-0000-0000-000098800000}"/>
    <cellStyle name="RowTitles-Detail 3 2 2 3 8 3 2 2" xfId="38078" xr:uid="{00000000-0005-0000-0000-000099800000}"/>
    <cellStyle name="RowTitles-Detail 3 2 2 3 8 4" xfId="8828" xr:uid="{00000000-0005-0000-0000-00009A800000}"/>
    <cellStyle name="RowTitles-Detail 3 2 2 3 8 4 2" xfId="19293" xr:uid="{00000000-0005-0000-0000-00009B800000}"/>
    <cellStyle name="RowTitles-Detail 3 2 2 3 8 5" xfId="18401" xr:uid="{00000000-0005-0000-0000-00009C800000}"/>
    <cellStyle name="RowTitles-Detail 3 2 2 3 9" xfId="10299" xr:uid="{00000000-0005-0000-0000-00009D800000}"/>
    <cellStyle name="RowTitles-Detail 3 2 2 3 9 2" xfId="25350" xr:uid="{00000000-0005-0000-0000-00009E800000}"/>
    <cellStyle name="RowTitles-Detail 3 2 2 3 9 2 2" xfId="35702" xr:uid="{00000000-0005-0000-0000-00009F800000}"/>
    <cellStyle name="RowTitles-Detail 3 2 2 3_STUD aligned by INSTIT" xfId="5082" xr:uid="{00000000-0005-0000-0000-0000A0800000}"/>
    <cellStyle name="RowTitles-Detail 3 2 2 4" xfId="533" xr:uid="{00000000-0005-0000-0000-0000A1800000}"/>
    <cellStyle name="RowTitles-Detail 3 2 2 4 2" xfId="889" xr:uid="{00000000-0005-0000-0000-0000A2800000}"/>
    <cellStyle name="RowTitles-Detail 3 2 2 4 2 2" xfId="3081" xr:uid="{00000000-0005-0000-0000-0000A3800000}"/>
    <cellStyle name="RowTitles-Detail 3 2 2 4 2 2 2" xfId="12722" xr:uid="{00000000-0005-0000-0000-0000A4800000}"/>
    <cellStyle name="RowTitles-Detail 3 2 2 4 2 2 2 2" xfId="23122" xr:uid="{00000000-0005-0000-0000-0000A5800000}"/>
    <cellStyle name="RowTitles-Detail 3 2 2 4 2 2 2 2 2" xfId="34659" xr:uid="{00000000-0005-0000-0000-0000A6800000}"/>
    <cellStyle name="RowTitles-Detail 3 2 2 4 2 2 2 3" xfId="32003" xr:uid="{00000000-0005-0000-0000-0000A7800000}"/>
    <cellStyle name="RowTitles-Detail 3 2 2 4 2 2 3" xfId="16369" xr:uid="{00000000-0005-0000-0000-0000A8800000}"/>
    <cellStyle name="RowTitles-Detail 3 2 2 4 2 2 3 2" xfId="29035" xr:uid="{00000000-0005-0000-0000-0000A9800000}"/>
    <cellStyle name="RowTitles-Detail 3 2 2 4 2 2 3 2 2" xfId="37822" xr:uid="{00000000-0005-0000-0000-0000AA800000}"/>
    <cellStyle name="RowTitles-Detail 3 2 2 4 2 2 4" xfId="6831" xr:uid="{00000000-0005-0000-0000-0000AB800000}"/>
    <cellStyle name="RowTitles-Detail 3 2 2 4 2 2 4 2" xfId="20675" xr:uid="{00000000-0005-0000-0000-0000AC800000}"/>
    <cellStyle name="RowTitles-Detail 3 2 2 4 2 2 5" xfId="19725" xr:uid="{00000000-0005-0000-0000-0000AD800000}"/>
    <cellStyle name="RowTitles-Detail 3 2 2 4 2 3" xfId="3670" xr:uid="{00000000-0005-0000-0000-0000AE800000}"/>
    <cellStyle name="RowTitles-Detail 3 2 2 4 2 3 2" xfId="13297" xr:uid="{00000000-0005-0000-0000-0000AF800000}"/>
    <cellStyle name="RowTitles-Detail 3 2 2 4 2 3 2 2" xfId="23663" xr:uid="{00000000-0005-0000-0000-0000B0800000}"/>
    <cellStyle name="RowTitles-Detail 3 2 2 4 2 3 2 2 2" xfId="35067" xr:uid="{00000000-0005-0000-0000-0000B1800000}"/>
    <cellStyle name="RowTitles-Detail 3 2 2 4 2 3 2 3" xfId="32445" xr:uid="{00000000-0005-0000-0000-0000B2800000}"/>
    <cellStyle name="RowTitles-Detail 3 2 2 4 2 3 3" xfId="16903" xr:uid="{00000000-0005-0000-0000-0000B3800000}"/>
    <cellStyle name="RowTitles-Detail 3 2 2 4 2 3 3 2" xfId="29569" xr:uid="{00000000-0005-0000-0000-0000B4800000}"/>
    <cellStyle name="RowTitles-Detail 3 2 2 4 2 3 3 2 2" xfId="38348" xr:uid="{00000000-0005-0000-0000-0000B5800000}"/>
    <cellStyle name="RowTitles-Detail 3 2 2 4 2 3 4" xfId="8337" xr:uid="{00000000-0005-0000-0000-0000B6800000}"/>
    <cellStyle name="RowTitles-Detail 3 2 2 4 2 3 4 2" xfId="26870" xr:uid="{00000000-0005-0000-0000-0000B7800000}"/>
    <cellStyle name="RowTitles-Detail 3 2 2 4 2 3 5" xfId="19237" xr:uid="{00000000-0005-0000-0000-0000B8800000}"/>
    <cellStyle name="RowTitles-Detail 3 2 2 4 2 4" xfId="9130" xr:uid="{00000000-0005-0000-0000-0000B9800000}"/>
    <cellStyle name="RowTitles-Detail 3 2 2 4 2 4 2" xfId="25515" xr:uid="{00000000-0005-0000-0000-0000BA800000}"/>
    <cellStyle name="RowTitles-Detail 3 2 2 4 2 5" xfId="10641" xr:uid="{00000000-0005-0000-0000-0000BB800000}"/>
    <cellStyle name="RowTitles-Detail 3 2 2 4 2 5 2" xfId="21124" xr:uid="{00000000-0005-0000-0000-0000BC800000}"/>
    <cellStyle name="RowTitles-Detail 3 2 2 4 2 5 2 2" xfId="33454" xr:uid="{00000000-0005-0000-0000-0000BD800000}"/>
    <cellStyle name="RowTitles-Detail 3 2 2 4 2 5 3" xfId="30574" xr:uid="{00000000-0005-0000-0000-0000BE800000}"/>
    <cellStyle name="RowTitles-Detail 3 2 2 4 2 6" xfId="14299" xr:uid="{00000000-0005-0000-0000-0000BF800000}"/>
    <cellStyle name="RowTitles-Detail 3 2 2 4 2 6 2" xfId="27000" xr:uid="{00000000-0005-0000-0000-0000C0800000}"/>
    <cellStyle name="RowTitles-Detail 3 2 2 4 2 6 2 2" xfId="35842" xr:uid="{00000000-0005-0000-0000-0000C1800000}"/>
    <cellStyle name="RowTitles-Detail 3 2 2 4 3" xfId="1168" xr:uid="{00000000-0005-0000-0000-0000C2800000}"/>
    <cellStyle name="RowTitles-Detail 3 2 2 4 3 2" xfId="3082" xr:uid="{00000000-0005-0000-0000-0000C3800000}"/>
    <cellStyle name="RowTitles-Detail 3 2 2 4 3 2 2" xfId="12723" xr:uid="{00000000-0005-0000-0000-0000C4800000}"/>
    <cellStyle name="RowTitles-Detail 3 2 2 4 3 2 2 2" xfId="23123" xr:uid="{00000000-0005-0000-0000-0000C5800000}"/>
    <cellStyle name="RowTitles-Detail 3 2 2 4 3 2 2 2 2" xfId="34660" xr:uid="{00000000-0005-0000-0000-0000C6800000}"/>
    <cellStyle name="RowTitles-Detail 3 2 2 4 3 2 2 3" xfId="32004" xr:uid="{00000000-0005-0000-0000-0000C7800000}"/>
    <cellStyle name="RowTitles-Detail 3 2 2 4 3 2 3" xfId="16370" xr:uid="{00000000-0005-0000-0000-0000C8800000}"/>
    <cellStyle name="RowTitles-Detail 3 2 2 4 3 2 3 2" xfId="29036" xr:uid="{00000000-0005-0000-0000-0000C9800000}"/>
    <cellStyle name="RowTitles-Detail 3 2 2 4 3 2 3 2 2" xfId="37823" xr:uid="{00000000-0005-0000-0000-0000CA800000}"/>
    <cellStyle name="RowTitles-Detail 3 2 2 4 3 2 4" xfId="7005" xr:uid="{00000000-0005-0000-0000-0000CB800000}"/>
    <cellStyle name="RowTitles-Detail 3 2 2 4 3 2 4 2" xfId="25021" xr:uid="{00000000-0005-0000-0000-0000CC800000}"/>
    <cellStyle name="RowTitles-Detail 3 2 2 4 3 2 5" xfId="20605" xr:uid="{00000000-0005-0000-0000-0000CD800000}"/>
    <cellStyle name="RowTitles-Detail 3 2 2 4 3 3" xfId="3946" xr:uid="{00000000-0005-0000-0000-0000CE800000}"/>
    <cellStyle name="RowTitles-Detail 3 2 2 4 3 3 2" xfId="13568" xr:uid="{00000000-0005-0000-0000-0000CF800000}"/>
    <cellStyle name="RowTitles-Detail 3 2 2 4 3 3 2 2" xfId="23928" xr:uid="{00000000-0005-0000-0000-0000D0800000}"/>
    <cellStyle name="RowTitles-Detail 3 2 2 4 3 3 2 2 2" xfId="35232" xr:uid="{00000000-0005-0000-0000-0000D1800000}"/>
    <cellStyle name="RowTitles-Detail 3 2 2 4 3 3 2 3" xfId="32638" xr:uid="{00000000-0005-0000-0000-0000D2800000}"/>
    <cellStyle name="RowTitles-Detail 3 2 2 4 3 3 3" xfId="17158" xr:uid="{00000000-0005-0000-0000-0000D3800000}"/>
    <cellStyle name="RowTitles-Detail 3 2 2 4 3 3 3 2" xfId="29824" xr:uid="{00000000-0005-0000-0000-0000D4800000}"/>
    <cellStyle name="RowTitles-Detail 3 2 2 4 3 3 3 2 2" xfId="38601" xr:uid="{00000000-0005-0000-0000-0000D5800000}"/>
    <cellStyle name="RowTitles-Detail 3 2 2 4 3 3 4" xfId="8513" xr:uid="{00000000-0005-0000-0000-0000D6800000}"/>
    <cellStyle name="RowTitles-Detail 3 2 2 4 3 3 4 2" xfId="24700" xr:uid="{00000000-0005-0000-0000-0000D7800000}"/>
    <cellStyle name="RowTitles-Detail 3 2 2 4 3 3 5" xfId="26251" xr:uid="{00000000-0005-0000-0000-0000D8800000}"/>
    <cellStyle name="RowTitles-Detail 3 2 2 4 3 4" xfId="9309" xr:uid="{00000000-0005-0000-0000-0000D9800000}"/>
    <cellStyle name="RowTitles-Detail 3 2 2 4 3 4 2" xfId="24868" xr:uid="{00000000-0005-0000-0000-0000DA800000}"/>
    <cellStyle name="RowTitles-Detail 3 2 2 4 3 5" xfId="14546" xr:uid="{00000000-0005-0000-0000-0000DB800000}"/>
    <cellStyle name="RowTitles-Detail 3 2 2 4 3 5 2" xfId="27237" xr:uid="{00000000-0005-0000-0000-0000DC800000}"/>
    <cellStyle name="RowTitles-Detail 3 2 2 4 3 5 2 2" xfId="36072" xr:uid="{00000000-0005-0000-0000-0000DD800000}"/>
    <cellStyle name="RowTitles-Detail 3 2 2 4 3 6" xfId="5473" xr:uid="{00000000-0005-0000-0000-0000DE800000}"/>
    <cellStyle name="RowTitles-Detail 3 2 2 4 3 6 2" xfId="21129" xr:uid="{00000000-0005-0000-0000-0000DF800000}"/>
    <cellStyle name="RowTitles-Detail 3 2 2 4 3 7" xfId="24922" xr:uid="{00000000-0005-0000-0000-0000E0800000}"/>
    <cellStyle name="RowTitles-Detail 3 2 2 4 4" xfId="1396" xr:uid="{00000000-0005-0000-0000-0000E1800000}"/>
    <cellStyle name="RowTitles-Detail 3 2 2 4 4 2" xfId="3083" xr:uid="{00000000-0005-0000-0000-0000E2800000}"/>
    <cellStyle name="RowTitles-Detail 3 2 2 4 4 2 2" xfId="12724" xr:uid="{00000000-0005-0000-0000-0000E3800000}"/>
    <cellStyle name="RowTitles-Detail 3 2 2 4 4 2 2 2" xfId="23124" xr:uid="{00000000-0005-0000-0000-0000E4800000}"/>
    <cellStyle name="RowTitles-Detail 3 2 2 4 4 2 2 2 2" xfId="34661" xr:uid="{00000000-0005-0000-0000-0000E5800000}"/>
    <cellStyle name="RowTitles-Detail 3 2 2 4 4 2 2 3" xfId="32005" xr:uid="{00000000-0005-0000-0000-0000E6800000}"/>
    <cellStyle name="RowTitles-Detail 3 2 2 4 4 2 3" xfId="16371" xr:uid="{00000000-0005-0000-0000-0000E7800000}"/>
    <cellStyle name="RowTitles-Detail 3 2 2 4 4 2 3 2" xfId="29037" xr:uid="{00000000-0005-0000-0000-0000E8800000}"/>
    <cellStyle name="RowTitles-Detail 3 2 2 4 4 2 3 2 2" xfId="37824" xr:uid="{00000000-0005-0000-0000-0000E9800000}"/>
    <cellStyle name="RowTitles-Detail 3 2 2 4 4 2 4" xfId="7175" xr:uid="{00000000-0005-0000-0000-0000EA800000}"/>
    <cellStyle name="RowTitles-Detail 3 2 2 4 4 2 4 2" xfId="25904" xr:uid="{00000000-0005-0000-0000-0000EB800000}"/>
    <cellStyle name="RowTitles-Detail 3 2 2 4 4 2 5" xfId="21210" xr:uid="{00000000-0005-0000-0000-0000EC800000}"/>
    <cellStyle name="RowTitles-Detail 3 2 2 4 4 3" xfId="4174" xr:uid="{00000000-0005-0000-0000-0000ED800000}"/>
    <cellStyle name="RowTitles-Detail 3 2 2 4 4 3 2" xfId="13796" xr:uid="{00000000-0005-0000-0000-0000EE800000}"/>
    <cellStyle name="RowTitles-Detail 3 2 2 4 4 3 2 2" xfId="24145" xr:uid="{00000000-0005-0000-0000-0000EF800000}"/>
    <cellStyle name="RowTitles-Detail 3 2 2 4 4 3 2 2 2" xfId="35381" xr:uid="{00000000-0005-0000-0000-0000F0800000}"/>
    <cellStyle name="RowTitles-Detail 3 2 2 4 4 3 2 3" xfId="32810" xr:uid="{00000000-0005-0000-0000-0000F1800000}"/>
    <cellStyle name="RowTitles-Detail 3 2 2 4 4 3 3" xfId="17370" xr:uid="{00000000-0005-0000-0000-0000F2800000}"/>
    <cellStyle name="RowTitles-Detail 3 2 2 4 4 3 3 2" xfId="30036" xr:uid="{00000000-0005-0000-0000-0000F3800000}"/>
    <cellStyle name="RowTitles-Detail 3 2 2 4 4 3 3 2 2" xfId="38813" xr:uid="{00000000-0005-0000-0000-0000F4800000}"/>
    <cellStyle name="RowTitles-Detail 3 2 2 4 4 3 4" xfId="8683" xr:uid="{00000000-0005-0000-0000-0000F5800000}"/>
    <cellStyle name="RowTitles-Detail 3 2 2 4 4 3 4 2" xfId="24776" xr:uid="{00000000-0005-0000-0000-0000F6800000}"/>
    <cellStyle name="RowTitles-Detail 3 2 2 4 4 3 5" xfId="19719" xr:uid="{00000000-0005-0000-0000-0000F7800000}"/>
    <cellStyle name="RowTitles-Detail 3 2 2 4 4 4" xfId="9478" xr:uid="{00000000-0005-0000-0000-0000F8800000}"/>
    <cellStyle name="RowTitles-Detail 3 2 2 4 4 4 2" xfId="19848" xr:uid="{00000000-0005-0000-0000-0000F9800000}"/>
    <cellStyle name="RowTitles-Detail 3 2 2 4 4 5" xfId="11067" xr:uid="{00000000-0005-0000-0000-0000FA800000}"/>
    <cellStyle name="RowTitles-Detail 3 2 2 4 4 5 2" xfId="21504" xr:uid="{00000000-0005-0000-0000-0000FB800000}"/>
    <cellStyle name="RowTitles-Detail 3 2 2 4 4 5 2 2" xfId="33666" xr:uid="{00000000-0005-0000-0000-0000FC800000}"/>
    <cellStyle name="RowTitles-Detail 3 2 2 4 4 5 3" xfId="30825" xr:uid="{00000000-0005-0000-0000-0000FD800000}"/>
    <cellStyle name="RowTitles-Detail 3 2 2 4 4 6" xfId="14774" xr:uid="{00000000-0005-0000-0000-0000FE800000}"/>
    <cellStyle name="RowTitles-Detail 3 2 2 4 4 6 2" xfId="27457" xr:uid="{00000000-0005-0000-0000-0000FF800000}"/>
    <cellStyle name="RowTitles-Detail 3 2 2 4 4 6 2 2" xfId="36284" xr:uid="{00000000-0005-0000-0000-000000810000}"/>
    <cellStyle name="RowTitles-Detail 3 2 2 4 4 7" xfId="5634" xr:uid="{00000000-0005-0000-0000-000001810000}"/>
    <cellStyle name="RowTitles-Detail 3 2 2 4 4 7 2" xfId="18000" xr:uid="{00000000-0005-0000-0000-000002810000}"/>
    <cellStyle name="RowTitles-Detail 3 2 2 4 4 8" xfId="26122" xr:uid="{00000000-0005-0000-0000-000003810000}"/>
    <cellStyle name="RowTitles-Detail 3 2 2 4 5" xfId="1612" xr:uid="{00000000-0005-0000-0000-000004810000}"/>
    <cellStyle name="RowTitles-Detail 3 2 2 4 5 2" xfId="3084" xr:uid="{00000000-0005-0000-0000-000005810000}"/>
    <cellStyle name="RowTitles-Detail 3 2 2 4 5 2 2" xfId="12725" xr:uid="{00000000-0005-0000-0000-000006810000}"/>
    <cellStyle name="RowTitles-Detail 3 2 2 4 5 2 2 2" xfId="23125" xr:uid="{00000000-0005-0000-0000-000007810000}"/>
    <cellStyle name="RowTitles-Detail 3 2 2 4 5 2 2 2 2" xfId="34662" xr:uid="{00000000-0005-0000-0000-000008810000}"/>
    <cellStyle name="RowTitles-Detail 3 2 2 4 5 2 2 3" xfId="32006" xr:uid="{00000000-0005-0000-0000-000009810000}"/>
    <cellStyle name="RowTitles-Detail 3 2 2 4 5 2 3" xfId="16372" xr:uid="{00000000-0005-0000-0000-00000A810000}"/>
    <cellStyle name="RowTitles-Detail 3 2 2 4 5 2 3 2" xfId="29038" xr:uid="{00000000-0005-0000-0000-00000B810000}"/>
    <cellStyle name="RowTitles-Detail 3 2 2 4 5 2 3 2 2" xfId="37825" xr:uid="{00000000-0005-0000-0000-00000C810000}"/>
    <cellStyle name="RowTitles-Detail 3 2 2 4 5 2 4" xfId="7687" xr:uid="{00000000-0005-0000-0000-00000D810000}"/>
    <cellStyle name="RowTitles-Detail 3 2 2 4 5 2 4 2" xfId="24769" xr:uid="{00000000-0005-0000-0000-00000E810000}"/>
    <cellStyle name="RowTitles-Detail 3 2 2 4 5 2 5" xfId="4615" xr:uid="{00000000-0005-0000-0000-00000F810000}"/>
    <cellStyle name="RowTitles-Detail 3 2 2 4 5 3" xfId="4390" xr:uid="{00000000-0005-0000-0000-000010810000}"/>
    <cellStyle name="RowTitles-Detail 3 2 2 4 5 3 2" xfId="14012" xr:uid="{00000000-0005-0000-0000-000011810000}"/>
    <cellStyle name="RowTitles-Detail 3 2 2 4 5 3 2 2" xfId="24351" xr:uid="{00000000-0005-0000-0000-000012810000}"/>
    <cellStyle name="RowTitles-Detail 3 2 2 4 5 3 2 2 2" xfId="35521" xr:uid="{00000000-0005-0000-0000-000013810000}"/>
    <cellStyle name="RowTitles-Detail 3 2 2 4 5 3 2 3" xfId="32971" xr:uid="{00000000-0005-0000-0000-000014810000}"/>
    <cellStyle name="RowTitles-Detail 3 2 2 4 5 3 3" xfId="17568" xr:uid="{00000000-0005-0000-0000-000015810000}"/>
    <cellStyle name="RowTitles-Detail 3 2 2 4 5 3 3 2" xfId="30234" xr:uid="{00000000-0005-0000-0000-000016810000}"/>
    <cellStyle name="RowTitles-Detail 3 2 2 4 5 3 3 2 2" xfId="39011" xr:uid="{00000000-0005-0000-0000-000017810000}"/>
    <cellStyle name="RowTitles-Detail 3 2 2 4 5 3 4" xfId="10010" xr:uid="{00000000-0005-0000-0000-000018810000}"/>
    <cellStyle name="RowTitles-Detail 3 2 2 4 5 3 4 2" xfId="19963" xr:uid="{00000000-0005-0000-0000-000019810000}"/>
    <cellStyle name="RowTitles-Detail 3 2 2 4 5 3 5" xfId="25133" xr:uid="{00000000-0005-0000-0000-00001A810000}"/>
    <cellStyle name="RowTitles-Detail 3 2 2 4 5 4" xfId="11283" xr:uid="{00000000-0005-0000-0000-00001B810000}"/>
    <cellStyle name="RowTitles-Detail 3 2 2 4 5 4 2" xfId="21712" xr:uid="{00000000-0005-0000-0000-00001C810000}"/>
    <cellStyle name="RowTitles-Detail 3 2 2 4 5 4 2 2" xfId="33806" xr:uid="{00000000-0005-0000-0000-00001D810000}"/>
    <cellStyle name="RowTitles-Detail 3 2 2 4 5 4 3" xfId="30986" xr:uid="{00000000-0005-0000-0000-00001E810000}"/>
    <cellStyle name="RowTitles-Detail 3 2 2 4 5 5" xfId="14990" xr:uid="{00000000-0005-0000-0000-00001F810000}"/>
    <cellStyle name="RowTitles-Detail 3 2 2 4 5 5 2" xfId="27664" xr:uid="{00000000-0005-0000-0000-000020810000}"/>
    <cellStyle name="RowTitles-Detail 3 2 2 4 5 5 2 2" xfId="36482" xr:uid="{00000000-0005-0000-0000-000021810000}"/>
    <cellStyle name="RowTitles-Detail 3 2 2 4 5 6" xfId="6140" xr:uid="{00000000-0005-0000-0000-000022810000}"/>
    <cellStyle name="RowTitles-Detail 3 2 2 4 5 6 2" xfId="24929" xr:uid="{00000000-0005-0000-0000-000023810000}"/>
    <cellStyle name="RowTitles-Detail 3 2 2 4 5 7" xfId="19908" xr:uid="{00000000-0005-0000-0000-000024810000}"/>
    <cellStyle name="RowTitles-Detail 3 2 2 4 6" xfId="1814" xr:uid="{00000000-0005-0000-0000-000025810000}"/>
    <cellStyle name="RowTitles-Detail 3 2 2 4 6 2" xfId="3085" xr:uid="{00000000-0005-0000-0000-000026810000}"/>
    <cellStyle name="RowTitles-Detail 3 2 2 4 6 2 2" xfId="12726" xr:uid="{00000000-0005-0000-0000-000027810000}"/>
    <cellStyle name="RowTitles-Detail 3 2 2 4 6 2 2 2" xfId="23126" xr:uid="{00000000-0005-0000-0000-000028810000}"/>
    <cellStyle name="RowTitles-Detail 3 2 2 4 6 2 2 2 2" xfId="34663" xr:uid="{00000000-0005-0000-0000-000029810000}"/>
    <cellStyle name="RowTitles-Detail 3 2 2 4 6 2 2 3" xfId="32007" xr:uid="{00000000-0005-0000-0000-00002A810000}"/>
    <cellStyle name="RowTitles-Detail 3 2 2 4 6 2 3" xfId="16373" xr:uid="{00000000-0005-0000-0000-00002B810000}"/>
    <cellStyle name="RowTitles-Detail 3 2 2 4 6 2 3 2" xfId="29039" xr:uid="{00000000-0005-0000-0000-00002C810000}"/>
    <cellStyle name="RowTitles-Detail 3 2 2 4 6 2 3 2 2" xfId="37826" xr:uid="{00000000-0005-0000-0000-00002D810000}"/>
    <cellStyle name="RowTitles-Detail 3 2 2 4 6 2 4" xfId="7688" xr:uid="{00000000-0005-0000-0000-00002E810000}"/>
    <cellStyle name="RowTitles-Detail 3 2 2 4 6 2 4 2" xfId="21231" xr:uid="{00000000-0005-0000-0000-00002F810000}"/>
    <cellStyle name="RowTitles-Detail 3 2 2 4 6 2 5" xfId="21920" xr:uid="{00000000-0005-0000-0000-000030810000}"/>
    <cellStyle name="RowTitles-Detail 3 2 2 4 6 3" xfId="4592" xr:uid="{00000000-0005-0000-0000-000031810000}"/>
    <cellStyle name="RowTitles-Detail 3 2 2 4 6 3 2" xfId="14214" xr:uid="{00000000-0005-0000-0000-000032810000}"/>
    <cellStyle name="RowTitles-Detail 3 2 2 4 6 3 2 2" xfId="24543" xr:uid="{00000000-0005-0000-0000-000033810000}"/>
    <cellStyle name="RowTitles-Detail 3 2 2 4 6 3 2 2 2" xfId="35652" xr:uid="{00000000-0005-0000-0000-000034810000}"/>
    <cellStyle name="RowTitles-Detail 3 2 2 4 6 3 2 3" xfId="33123" xr:uid="{00000000-0005-0000-0000-000035810000}"/>
    <cellStyle name="RowTitles-Detail 3 2 2 4 6 3 3" xfId="17755" xr:uid="{00000000-0005-0000-0000-000036810000}"/>
    <cellStyle name="RowTitles-Detail 3 2 2 4 6 3 3 2" xfId="30421" xr:uid="{00000000-0005-0000-0000-000037810000}"/>
    <cellStyle name="RowTitles-Detail 3 2 2 4 6 3 3 2 2" xfId="39198" xr:uid="{00000000-0005-0000-0000-000038810000}"/>
    <cellStyle name="RowTitles-Detail 3 2 2 4 6 3 4" xfId="10011" xr:uid="{00000000-0005-0000-0000-000039810000}"/>
    <cellStyle name="RowTitles-Detail 3 2 2 4 6 3 4 2" xfId="20624" xr:uid="{00000000-0005-0000-0000-00003A810000}"/>
    <cellStyle name="RowTitles-Detail 3 2 2 4 6 3 5" xfId="26143" xr:uid="{00000000-0005-0000-0000-00003B810000}"/>
    <cellStyle name="RowTitles-Detail 3 2 2 4 6 4" xfId="11485" xr:uid="{00000000-0005-0000-0000-00003C810000}"/>
    <cellStyle name="RowTitles-Detail 3 2 2 4 6 4 2" xfId="21908" xr:uid="{00000000-0005-0000-0000-00003D810000}"/>
    <cellStyle name="RowTitles-Detail 3 2 2 4 6 4 2 2" xfId="33937" xr:uid="{00000000-0005-0000-0000-00003E810000}"/>
    <cellStyle name="RowTitles-Detail 3 2 2 4 6 4 3" xfId="31138" xr:uid="{00000000-0005-0000-0000-00003F810000}"/>
    <cellStyle name="RowTitles-Detail 3 2 2 4 6 5" xfId="15192" xr:uid="{00000000-0005-0000-0000-000040810000}"/>
    <cellStyle name="RowTitles-Detail 3 2 2 4 6 5 2" xfId="27859" xr:uid="{00000000-0005-0000-0000-000041810000}"/>
    <cellStyle name="RowTitles-Detail 3 2 2 4 6 5 2 2" xfId="36669" xr:uid="{00000000-0005-0000-0000-000042810000}"/>
    <cellStyle name="RowTitles-Detail 3 2 2 4 6 6" xfId="6141" xr:uid="{00000000-0005-0000-0000-000043810000}"/>
    <cellStyle name="RowTitles-Detail 3 2 2 4 6 6 2" xfId="18959" xr:uid="{00000000-0005-0000-0000-000044810000}"/>
    <cellStyle name="RowTitles-Detail 3 2 2 4 6 7" xfId="19926" xr:uid="{00000000-0005-0000-0000-000045810000}"/>
    <cellStyle name="RowTitles-Detail 3 2 2 4 7" xfId="3080" xr:uid="{00000000-0005-0000-0000-000046810000}"/>
    <cellStyle name="RowTitles-Detail 3 2 2 4 7 2" xfId="12721" xr:uid="{00000000-0005-0000-0000-000047810000}"/>
    <cellStyle name="RowTitles-Detail 3 2 2 4 7 2 2" xfId="23121" xr:uid="{00000000-0005-0000-0000-000048810000}"/>
    <cellStyle name="RowTitles-Detail 3 2 2 4 7 2 2 2" xfId="34658" xr:uid="{00000000-0005-0000-0000-000049810000}"/>
    <cellStyle name="RowTitles-Detail 3 2 2 4 7 2 3" xfId="32002" xr:uid="{00000000-0005-0000-0000-00004A810000}"/>
    <cellStyle name="RowTitles-Detail 3 2 2 4 7 3" xfId="16368" xr:uid="{00000000-0005-0000-0000-00004B810000}"/>
    <cellStyle name="RowTitles-Detail 3 2 2 4 7 3 2" xfId="29034" xr:uid="{00000000-0005-0000-0000-00004C810000}"/>
    <cellStyle name="RowTitles-Detail 3 2 2 4 7 3 2 2" xfId="37821" xr:uid="{00000000-0005-0000-0000-00004D810000}"/>
    <cellStyle name="RowTitles-Detail 3 2 2 4 7 4" xfId="6568" xr:uid="{00000000-0005-0000-0000-00004E810000}"/>
    <cellStyle name="RowTitles-Detail 3 2 2 4 7 4 2" xfId="18796" xr:uid="{00000000-0005-0000-0000-00004F810000}"/>
    <cellStyle name="RowTitles-Detail 3 2 2 4 7 5" xfId="25390" xr:uid="{00000000-0005-0000-0000-000050810000}"/>
    <cellStyle name="RowTitles-Detail 3 2 2 4 8" xfId="8021" xr:uid="{00000000-0005-0000-0000-000051810000}"/>
    <cellStyle name="RowTitles-Detail 3 2 2 4 8 2" xfId="22234" xr:uid="{00000000-0005-0000-0000-000052810000}"/>
    <cellStyle name="RowTitles-Detail 3 2 2 4 9" xfId="10326" xr:uid="{00000000-0005-0000-0000-000053810000}"/>
    <cellStyle name="RowTitles-Detail 3 2 2 4 9 2" xfId="24979" xr:uid="{00000000-0005-0000-0000-000054810000}"/>
    <cellStyle name="RowTitles-Detail 3 2 2 4 9 2 2" xfId="35675" xr:uid="{00000000-0005-0000-0000-000055810000}"/>
    <cellStyle name="RowTitles-Detail 3 2 2 4_STUD aligned by INSTIT" xfId="5083" xr:uid="{00000000-0005-0000-0000-000056810000}"/>
    <cellStyle name="RowTitles-Detail 3 2 2 5" xfId="703" xr:uid="{00000000-0005-0000-0000-000057810000}"/>
    <cellStyle name="RowTitles-Detail 3 2 2 5 2" xfId="3086" xr:uid="{00000000-0005-0000-0000-000058810000}"/>
    <cellStyle name="RowTitles-Detail 3 2 2 5 2 2" xfId="12727" xr:uid="{00000000-0005-0000-0000-000059810000}"/>
    <cellStyle name="RowTitles-Detail 3 2 2 5 2 2 2" xfId="23127" xr:uid="{00000000-0005-0000-0000-00005A810000}"/>
    <cellStyle name="RowTitles-Detail 3 2 2 5 2 2 2 2" xfId="34664" xr:uid="{00000000-0005-0000-0000-00005B810000}"/>
    <cellStyle name="RowTitles-Detail 3 2 2 5 2 2 3" xfId="32008" xr:uid="{00000000-0005-0000-0000-00005C810000}"/>
    <cellStyle name="RowTitles-Detail 3 2 2 5 2 3" xfId="16374" xr:uid="{00000000-0005-0000-0000-00005D810000}"/>
    <cellStyle name="RowTitles-Detail 3 2 2 5 2 3 2" xfId="29040" xr:uid="{00000000-0005-0000-0000-00005E810000}"/>
    <cellStyle name="RowTitles-Detail 3 2 2 5 2 3 2 2" xfId="37827" xr:uid="{00000000-0005-0000-0000-00005F810000}"/>
    <cellStyle name="RowTitles-Detail 3 2 2 5 2 4" xfId="6682" xr:uid="{00000000-0005-0000-0000-000060810000}"/>
    <cellStyle name="RowTitles-Detail 3 2 2 5 2 4 2" xfId="18445" xr:uid="{00000000-0005-0000-0000-000061810000}"/>
    <cellStyle name="RowTitles-Detail 3 2 2 5 2 5" xfId="20009" xr:uid="{00000000-0005-0000-0000-000062810000}"/>
    <cellStyle name="RowTitles-Detail 3 2 2 5 3" xfId="3488" xr:uid="{00000000-0005-0000-0000-000063810000}"/>
    <cellStyle name="RowTitles-Detail 3 2 2 5 3 2" xfId="13122" xr:uid="{00000000-0005-0000-0000-000064810000}"/>
    <cellStyle name="RowTitles-Detail 3 2 2 5 3 2 2" xfId="23490" xr:uid="{00000000-0005-0000-0000-000065810000}"/>
    <cellStyle name="RowTitles-Detail 3 2 2 5 3 2 2 2" xfId="34951" xr:uid="{00000000-0005-0000-0000-000066810000}"/>
    <cellStyle name="RowTitles-Detail 3 2 2 5 3 2 3" xfId="32311" xr:uid="{00000000-0005-0000-0000-000067810000}"/>
    <cellStyle name="RowTitles-Detail 3 2 2 5 3 3" xfId="16731" xr:uid="{00000000-0005-0000-0000-000068810000}"/>
    <cellStyle name="RowTitles-Detail 3 2 2 5 3 3 2" xfId="29397" xr:uid="{00000000-0005-0000-0000-000069810000}"/>
    <cellStyle name="RowTitles-Detail 3 2 2 5 3 3 2 2" xfId="38180" xr:uid="{00000000-0005-0000-0000-00006A810000}"/>
    <cellStyle name="RowTitles-Detail 3 2 2 5 3 4" xfId="8189" xr:uid="{00000000-0005-0000-0000-00006B810000}"/>
    <cellStyle name="RowTitles-Detail 3 2 2 5 3 4 2" xfId="7768" xr:uid="{00000000-0005-0000-0000-00006C810000}"/>
    <cellStyle name="RowTitles-Detail 3 2 2 5 3 5" xfId="8699" xr:uid="{00000000-0005-0000-0000-00006D810000}"/>
    <cellStyle name="RowTitles-Detail 3 2 2 5 4" xfId="8717" xr:uid="{00000000-0005-0000-0000-00006E810000}"/>
    <cellStyle name="RowTitles-Detail 3 2 2 5 4 2" xfId="18282" xr:uid="{00000000-0005-0000-0000-00006F810000}"/>
    <cellStyle name="RowTitles-Detail 3 2 2 5 5" xfId="10490" xr:uid="{00000000-0005-0000-0000-000070810000}"/>
    <cellStyle name="RowTitles-Detail 3 2 2 5 5 2" xfId="20992" xr:uid="{00000000-0005-0000-0000-000071810000}"/>
    <cellStyle name="RowTitles-Detail 3 2 2 5 5 2 2" xfId="33379" xr:uid="{00000000-0005-0000-0000-000072810000}"/>
    <cellStyle name="RowTitles-Detail 3 2 2 5 5 3" xfId="30487" xr:uid="{00000000-0005-0000-0000-000073810000}"/>
    <cellStyle name="RowTitles-Detail 3 2 2 5 6" xfId="10186" xr:uid="{00000000-0005-0000-0000-000074810000}"/>
    <cellStyle name="RowTitles-Detail 3 2 2 5 6 2" xfId="24838" xr:uid="{00000000-0005-0000-0000-000075810000}"/>
    <cellStyle name="RowTitles-Detail 3 2 2 5 6 2 2" xfId="35668" xr:uid="{00000000-0005-0000-0000-000076810000}"/>
    <cellStyle name="RowTitles-Detail 3 2 2 6" xfId="982" xr:uid="{00000000-0005-0000-0000-000077810000}"/>
    <cellStyle name="RowTitles-Detail 3 2 2 6 2" xfId="3087" xr:uid="{00000000-0005-0000-0000-000078810000}"/>
    <cellStyle name="RowTitles-Detail 3 2 2 6 2 2" xfId="12728" xr:uid="{00000000-0005-0000-0000-000079810000}"/>
    <cellStyle name="RowTitles-Detail 3 2 2 6 2 2 2" xfId="23128" xr:uid="{00000000-0005-0000-0000-00007A810000}"/>
    <cellStyle name="RowTitles-Detail 3 2 2 6 2 2 2 2" xfId="34665" xr:uid="{00000000-0005-0000-0000-00007B810000}"/>
    <cellStyle name="RowTitles-Detail 3 2 2 6 2 2 3" xfId="32009" xr:uid="{00000000-0005-0000-0000-00007C810000}"/>
    <cellStyle name="RowTitles-Detail 3 2 2 6 2 3" xfId="16375" xr:uid="{00000000-0005-0000-0000-00007D810000}"/>
    <cellStyle name="RowTitles-Detail 3 2 2 6 2 3 2" xfId="29041" xr:uid="{00000000-0005-0000-0000-00007E810000}"/>
    <cellStyle name="RowTitles-Detail 3 2 2 6 2 3 2 2" xfId="37828" xr:uid="{00000000-0005-0000-0000-00007F810000}"/>
    <cellStyle name="RowTitles-Detail 3 2 2 6 2 4" xfId="6837" xr:uid="{00000000-0005-0000-0000-000080810000}"/>
    <cellStyle name="RowTitles-Detail 3 2 2 6 2 4 2" xfId="26316" xr:uid="{00000000-0005-0000-0000-000081810000}"/>
    <cellStyle name="RowTitles-Detail 3 2 2 6 2 5" xfId="26234" xr:uid="{00000000-0005-0000-0000-000082810000}"/>
    <cellStyle name="RowTitles-Detail 3 2 2 6 3" xfId="3760" xr:uid="{00000000-0005-0000-0000-000083810000}"/>
    <cellStyle name="RowTitles-Detail 3 2 2 6 3 2" xfId="13387" xr:uid="{00000000-0005-0000-0000-000084810000}"/>
    <cellStyle name="RowTitles-Detail 3 2 2 6 3 2 2" xfId="23752" xr:uid="{00000000-0005-0000-0000-000085810000}"/>
    <cellStyle name="RowTitles-Detail 3 2 2 6 3 2 2 2" xfId="35116" xr:uid="{00000000-0005-0000-0000-000086810000}"/>
    <cellStyle name="RowTitles-Detail 3 2 2 6 3 2 3" xfId="32502" xr:uid="{00000000-0005-0000-0000-000087810000}"/>
    <cellStyle name="RowTitles-Detail 3 2 2 6 3 3" xfId="16986" xr:uid="{00000000-0005-0000-0000-000088810000}"/>
    <cellStyle name="RowTitles-Detail 3 2 2 6 3 3 2" xfId="29652" xr:uid="{00000000-0005-0000-0000-000089810000}"/>
    <cellStyle name="RowTitles-Detail 3 2 2 6 3 3 2 2" xfId="38431" xr:uid="{00000000-0005-0000-0000-00008A810000}"/>
    <cellStyle name="RowTitles-Detail 3 2 2 6 3 4" xfId="8343" xr:uid="{00000000-0005-0000-0000-00008B810000}"/>
    <cellStyle name="RowTitles-Detail 3 2 2 6 3 4 2" xfId="26743" xr:uid="{00000000-0005-0000-0000-00008C810000}"/>
    <cellStyle name="RowTitles-Detail 3 2 2 6 3 5" xfId="17971" xr:uid="{00000000-0005-0000-0000-00008D810000}"/>
    <cellStyle name="RowTitles-Detail 3 2 2 6 4" xfId="9136" xr:uid="{00000000-0005-0000-0000-00008E810000}"/>
    <cellStyle name="RowTitles-Detail 3 2 2 6 4 2" xfId="25337" xr:uid="{00000000-0005-0000-0000-00008F810000}"/>
    <cellStyle name="RowTitles-Detail 3 2 2 6 5" xfId="14389" xr:uid="{00000000-0005-0000-0000-000090810000}"/>
    <cellStyle name="RowTitles-Detail 3 2 2 6 5 2" xfId="27086" xr:uid="{00000000-0005-0000-0000-000091810000}"/>
    <cellStyle name="RowTitles-Detail 3 2 2 6 5 2 2" xfId="35925" xr:uid="{00000000-0005-0000-0000-000092810000}"/>
    <cellStyle name="RowTitles-Detail 3 2 2 6 6" xfId="5351" xr:uid="{00000000-0005-0000-0000-000093810000}"/>
    <cellStyle name="RowTitles-Detail 3 2 2 6 6 2" xfId="18224" xr:uid="{00000000-0005-0000-0000-000094810000}"/>
    <cellStyle name="RowTitles-Detail 3 2 2 6 7" xfId="25909" xr:uid="{00000000-0005-0000-0000-000095810000}"/>
    <cellStyle name="RowTitles-Detail 3 2 2 7" xfId="1216" xr:uid="{00000000-0005-0000-0000-000096810000}"/>
    <cellStyle name="RowTitles-Detail 3 2 2 7 2" xfId="3088" xr:uid="{00000000-0005-0000-0000-000097810000}"/>
    <cellStyle name="RowTitles-Detail 3 2 2 7 2 2" xfId="12729" xr:uid="{00000000-0005-0000-0000-000098810000}"/>
    <cellStyle name="RowTitles-Detail 3 2 2 7 2 2 2" xfId="23129" xr:uid="{00000000-0005-0000-0000-000099810000}"/>
    <cellStyle name="RowTitles-Detail 3 2 2 7 2 2 2 2" xfId="34666" xr:uid="{00000000-0005-0000-0000-00009A810000}"/>
    <cellStyle name="RowTitles-Detail 3 2 2 7 2 2 3" xfId="32010" xr:uid="{00000000-0005-0000-0000-00009B810000}"/>
    <cellStyle name="RowTitles-Detail 3 2 2 7 2 3" xfId="16376" xr:uid="{00000000-0005-0000-0000-00009C810000}"/>
    <cellStyle name="RowTitles-Detail 3 2 2 7 2 3 2" xfId="29042" xr:uid="{00000000-0005-0000-0000-00009D810000}"/>
    <cellStyle name="RowTitles-Detail 3 2 2 7 2 3 2 2" xfId="37829" xr:uid="{00000000-0005-0000-0000-00009E810000}"/>
    <cellStyle name="RowTitles-Detail 3 2 2 7 2 4" xfId="7070" xr:uid="{00000000-0005-0000-0000-00009F810000}"/>
    <cellStyle name="RowTitles-Detail 3 2 2 7 2 4 2" xfId="20364" xr:uid="{00000000-0005-0000-0000-0000A0810000}"/>
    <cellStyle name="RowTitles-Detail 3 2 2 7 2 5" xfId="26656" xr:uid="{00000000-0005-0000-0000-0000A1810000}"/>
    <cellStyle name="RowTitles-Detail 3 2 2 7 3" xfId="3994" xr:uid="{00000000-0005-0000-0000-0000A2810000}"/>
    <cellStyle name="RowTitles-Detail 3 2 2 7 3 2" xfId="13616" xr:uid="{00000000-0005-0000-0000-0000A3810000}"/>
    <cellStyle name="RowTitles-Detail 3 2 2 7 3 2 2" xfId="23973" xr:uid="{00000000-0005-0000-0000-0000A4810000}"/>
    <cellStyle name="RowTitles-Detail 3 2 2 7 3 2 2 2" xfId="35263" xr:uid="{00000000-0005-0000-0000-0000A5810000}"/>
    <cellStyle name="RowTitles-Detail 3 2 2 7 3 2 3" xfId="32674" xr:uid="{00000000-0005-0000-0000-0000A6810000}"/>
    <cellStyle name="RowTitles-Detail 3 2 2 7 3 3" xfId="17200" xr:uid="{00000000-0005-0000-0000-0000A7810000}"/>
    <cellStyle name="RowTitles-Detail 3 2 2 7 3 3 2" xfId="29866" xr:uid="{00000000-0005-0000-0000-0000A8810000}"/>
    <cellStyle name="RowTitles-Detail 3 2 2 7 3 3 2 2" xfId="38643" xr:uid="{00000000-0005-0000-0000-0000A9810000}"/>
    <cellStyle name="RowTitles-Detail 3 2 2 7 3 4" xfId="8578" xr:uid="{00000000-0005-0000-0000-0000AA810000}"/>
    <cellStyle name="RowTitles-Detail 3 2 2 7 3 4 2" xfId="25114" xr:uid="{00000000-0005-0000-0000-0000AB810000}"/>
    <cellStyle name="RowTitles-Detail 3 2 2 7 3 5" xfId="26472" xr:uid="{00000000-0005-0000-0000-0000AC810000}"/>
    <cellStyle name="RowTitles-Detail 3 2 2 7 4" xfId="9374" xr:uid="{00000000-0005-0000-0000-0000AD810000}"/>
    <cellStyle name="RowTitles-Detail 3 2 2 7 4 2" xfId="20088" xr:uid="{00000000-0005-0000-0000-0000AE810000}"/>
    <cellStyle name="RowTitles-Detail 3 2 2 7 5" xfId="10887" xr:uid="{00000000-0005-0000-0000-0000AF810000}"/>
    <cellStyle name="RowTitles-Detail 3 2 2 7 5 2" xfId="21331" xr:uid="{00000000-0005-0000-0000-0000B0810000}"/>
    <cellStyle name="RowTitles-Detail 3 2 2 7 5 2 2" xfId="33548" xr:uid="{00000000-0005-0000-0000-0000B1810000}"/>
    <cellStyle name="RowTitles-Detail 3 2 2 7 5 3" xfId="30689" xr:uid="{00000000-0005-0000-0000-0000B2810000}"/>
    <cellStyle name="RowTitles-Detail 3 2 2 7 6" xfId="14594" xr:uid="{00000000-0005-0000-0000-0000B3810000}"/>
    <cellStyle name="RowTitles-Detail 3 2 2 7 6 2" xfId="27283" xr:uid="{00000000-0005-0000-0000-0000B4810000}"/>
    <cellStyle name="RowTitles-Detail 3 2 2 7 6 2 2" xfId="36114" xr:uid="{00000000-0005-0000-0000-0000B5810000}"/>
    <cellStyle name="RowTitles-Detail 3 2 2 7 7" xfId="5530" xr:uid="{00000000-0005-0000-0000-0000B6810000}"/>
    <cellStyle name="RowTitles-Detail 3 2 2 7 7 2" xfId="18837" xr:uid="{00000000-0005-0000-0000-0000B7810000}"/>
    <cellStyle name="RowTitles-Detail 3 2 2 7 8" xfId="26060" xr:uid="{00000000-0005-0000-0000-0000B8810000}"/>
    <cellStyle name="RowTitles-Detail 3 2 2 8" xfId="1436" xr:uid="{00000000-0005-0000-0000-0000B9810000}"/>
    <cellStyle name="RowTitles-Detail 3 2 2 8 2" xfId="3089" xr:uid="{00000000-0005-0000-0000-0000BA810000}"/>
    <cellStyle name="RowTitles-Detail 3 2 2 8 2 2" xfId="12730" xr:uid="{00000000-0005-0000-0000-0000BB810000}"/>
    <cellStyle name="RowTitles-Detail 3 2 2 8 2 2 2" xfId="23130" xr:uid="{00000000-0005-0000-0000-0000BC810000}"/>
    <cellStyle name="RowTitles-Detail 3 2 2 8 2 2 2 2" xfId="34667" xr:uid="{00000000-0005-0000-0000-0000BD810000}"/>
    <cellStyle name="RowTitles-Detail 3 2 2 8 2 2 3" xfId="32011" xr:uid="{00000000-0005-0000-0000-0000BE810000}"/>
    <cellStyle name="RowTitles-Detail 3 2 2 8 2 3" xfId="16377" xr:uid="{00000000-0005-0000-0000-0000BF810000}"/>
    <cellStyle name="RowTitles-Detail 3 2 2 8 2 3 2" xfId="29043" xr:uid="{00000000-0005-0000-0000-0000C0810000}"/>
    <cellStyle name="RowTitles-Detail 3 2 2 8 2 3 2 2" xfId="37830" xr:uid="{00000000-0005-0000-0000-0000C1810000}"/>
    <cellStyle name="RowTitles-Detail 3 2 2 8 2 4" xfId="7689" xr:uid="{00000000-0005-0000-0000-0000C2810000}"/>
    <cellStyle name="RowTitles-Detail 3 2 2 8 2 4 2" xfId="28154" xr:uid="{00000000-0005-0000-0000-0000C3810000}"/>
    <cellStyle name="RowTitles-Detail 3 2 2 8 2 5" xfId="4910" xr:uid="{00000000-0005-0000-0000-0000C4810000}"/>
    <cellStyle name="RowTitles-Detail 3 2 2 8 3" xfId="4214" xr:uid="{00000000-0005-0000-0000-0000C5810000}"/>
    <cellStyle name="RowTitles-Detail 3 2 2 8 3 2" xfId="13836" xr:uid="{00000000-0005-0000-0000-0000C6810000}"/>
    <cellStyle name="RowTitles-Detail 3 2 2 8 3 2 2" xfId="24181" xr:uid="{00000000-0005-0000-0000-0000C7810000}"/>
    <cellStyle name="RowTitles-Detail 3 2 2 8 3 2 2 2" xfId="35405" xr:uid="{00000000-0005-0000-0000-0000C8810000}"/>
    <cellStyle name="RowTitles-Detail 3 2 2 8 3 2 3" xfId="32837" xr:uid="{00000000-0005-0000-0000-0000C9810000}"/>
    <cellStyle name="RowTitles-Detail 3 2 2 8 3 3" xfId="17402" xr:uid="{00000000-0005-0000-0000-0000CA810000}"/>
    <cellStyle name="RowTitles-Detail 3 2 2 8 3 3 2" xfId="30068" xr:uid="{00000000-0005-0000-0000-0000CB810000}"/>
    <cellStyle name="RowTitles-Detail 3 2 2 8 3 3 2 2" xfId="38845" xr:uid="{00000000-0005-0000-0000-0000CC810000}"/>
    <cellStyle name="RowTitles-Detail 3 2 2 8 3 4" xfId="10012" xr:uid="{00000000-0005-0000-0000-0000CD810000}"/>
    <cellStyle name="RowTitles-Detail 3 2 2 8 3 4 2" xfId="20350" xr:uid="{00000000-0005-0000-0000-0000CE810000}"/>
    <cellStyle name="RowTitles-Detail 3 2 2 8 3 5" xfId="18122" xr:uid="{00000000-0005-0000-0000-0000CF810000}"/>
    <cellStyle name="RowTitles-Detail 3 2 2 8 4" xfId="11107" xr:uid="{00000000-0005-0000-0000-0000D0810000}"/>
    <cellStyle name="RowTitles-Detail 3 2 2 8 4 2" xfId="21541" xr:uid="{00000000-0005-0000-0000-0000D1810000}"/>
    <cellStyle name="RowTitles-Detail 3 2 2 8 4 2 2" xfId="33690" xr:uid="{00000000-0005-0000-0000-0000D2810000}"/>
    <cellStyle name="RowTitles-Detail 3 2 2 8 4 3" xfId="30852" xr:uid="{00000000-0005-0000-0000-0000D3810000}"/>
    <cellStyle name="RowTitles-Detail 3 2 2 8 5" xfId="14814" xr:uid="{00000000-0005-0000-0000-0000D4810000}"/>
    <cellStyle name="RowTitles-Detail 3 2 2 8 5 2" xfId="27495" xr:uid="{00000000-0005-0000-0000-0000D5810000}"/>
    <cellStyle name="RowTitles-Detail 3 2 2 8 5 2 2" xfId="36316" xr:uid="{00000000-0005-0000-0000-0000D6810000}"/>
    <cellStyle name="RowTitles-Detail 3 2 2 8 6" xfId="6142" xr:uid="{00000000-0005-0000-0000-0000D7810000}"/>
    <cellStyle name="RowTitles-Detail 3 2 2 8 6 2" xfId="4838" xr:uid="{00000000-0005-0000-0000-0000D8810000}"/>
    <cellStyle name="RowTitles-Detail 3 2 2 8 7" xfId="4836" xr:uid="{00000000-0005-0000-0000-0000D9810000}"/>
    <cellStyle name="RowTitles-Detail 3 2 2 9" xfId="1640" xr:uid="{00000000-0005-0000-0000-0000DA810000}"/>
    <cellStyle name="RowTitles-Detail 3 2 2 9 2" xfId="3090" xr:uid="{00000000-0005-0000-0000-0000DB810000}"/>
    <cellStyle name="RowTitles-Detail 3 2 2 9 2 2" xfId="12731" xr:uid="{00000000-0005-0000-0000-0000DC810000}"/>
    <cellStyle name="RowTitles-Detail 3 2 2 9 2 2 2" xfId="23131" xr:uid="{00000000-0005-0000-0000-0000DD810000}"/>
    <cellStyle name="RowTitles-Detail 3 2 2 9 2 2 2 2" xfId="34668" xr:uid="{00000000-0005-0000-0000-0000DE810000}"/>
    <cellStyle name="RowTitles-Detail 3 2 2 9 2 2 3" xfId="32012" xr:uid="{00000000-0005-0000-0000-0000DF810000}"/>
    <cellStyle name="RowTitles-Detail 3 2 2 9 2 3" xfId="16378" xr:uid="{00000000-0005-0000-0000-0000E0810000}"/>
    <cellStyle name="RowTitles-Detail 3 2 2 9 2 3 2" xfId="29044" xr:uid="{00000000-0005-0000-0000-0000E1810000}"/>
    <cellStyle name="RowTitles-Detail 3 2 2 9 2 3 2 2" xfId="37831" xr:uid="{00000000-0005-0000-0000-0000E2810000}"/>
    <cellStyle name="RowTitles-Detail 3 2 2 9 2 4" xfId="7690" xr:uid="{00000000-0005-0000-0000-0000E3810000}"/>
    <cellStyle name="RowTitles-Detail 3 2 2 9 2 4 2" xfId="25255" xr:uid="{00000000-0005-0000-0000-0000E4810000}"/>
    <cellStyle name="RowTitles-Detail 3 2 2 9 2 5" xfId="25302" xr:uid="{00000000-0005-0000-0000-0000E5810000}"/>
    <cellStyle name="RowTitles-Detail 3 2 2 9 3" xfId="4418" xr:uid="{00000000-0005-0000-0000-0000E6810000}"/>
    <cellStyle name="RowTitles-Detail 3 2 2 9 3 2" xfId="14040" xr:uid="{00000000-0005-0000-0000-0000E7810000}"/>
    <cellStyle name="RowTitles-Detail 3 2 2 9 3 2 2" xfId="24377" xr:uid="{00000000-0005-0000-0000-0000E8810000}"/>
    <cellStyle name="RowTitles-Detail 3 2 2 9 3 2 2 2" xfId="35538" xr:uid="{00000000-0005-0000-0000-0000E9810000}"/>
    <cellStyle name="RowTitles-Detail 3 2 2 9 3 2 3" xfId="32991" xr:uid="{00000000-0005-0000-0000-0000EA810000}"/>
    <cellStyle name="RowTitles-Detail 3 2 2 9 3 3" xfId="17591" xr:uid="{00000000-0005-0000-0000-0000EB810000}"/>
    <cellStyle name="RowTitles-Detail 3 2 2 9 3 3 2" xfId="30257" xr:uid="{00000000-0005-0000-0000-0000EC810000}"/>
    <cellStyle name="RowTitles-Detail 3 2 2 9 3 3 2 2" xfId="39034" xr:uid="{00000000-0005-0000-0000-0000ED810000}"/>
    <cellStyle name="RowTitles-Detail 3 2 2 9 3 4" xfId="10013" xr:uid="{00000000-0005-0000-0000-0000EE810000}"/>
    <cellStyle name="RowTitles-Detail 3 2 2 9 3 4 2" xfId="25366" xr:uid="{00000000-0005-0000-0000-0000EF810000}"/>
    <cellStyle name="RowTitles-Detail 3 2 2 9 3 5" xfId="4837" xr:uid="{00000000-0005-0000-0000-0000F0810000}"/>
    <cellStyle name="RowTitles-Detail 3 2 2 9 4" xfId="11311" xr:uid="{00000000-0005-0000-0000-0000F1810000}"/>
    <cellStyle name="RowTitles-Detail 3 2 2 9 4 2" xfId="21740" xr:uid="{00000000-0005-0000-0000-0000F2810000}"/>
    <cellStyle name="RowTitles-Detail 3 2 2 9 4 2 2" xfId="33823" xr:uid="{00000000-0005-0000-0000-0000F3810000}"/>
    <cellStyle name="RowTitles-Detail 3 2 2 9 4 3" xfId="31006" xr:uid="{00000000-0005-0000-0000-0000F4810000}"/>
    <cellStyle name="RowTitles-Detail 3 2 2 9 5" xfId="15018" xr:uid="{00000000-0005-0000-0000-0000F5810000}"/>
    <cellStyle name="RowTitles-Detail 3 2 2 9 5 2" xfId="27691" xr:uid="{00000000-0005-0000-0000-0000F6810000}"/>
    <cellStyle name="RowTitles-Detail 3 2 2 9 5 2 2" xfId="36505" xr:uid="{00000000-0005-0000-0000-0000F7810000}"/>
    <cellStyle name="RowTitles-Detail 3 2 2 9 6" xfId="6143" xr:uid="{00000000-0005-0000-0000-0000F8810000}"/>
    <cellStyle name="RowTitles-Detail 3 2 2 9 6 2" xfId="26777" xr:uid="{00000000-0005-0000-0000-0000F9810000}"/>
    <cellStyle name="RowTitles-Detail 3 2 2 9 7" xfId="18127" xr:uid="{00000000-0005-0000-0000-0000FA810000}"/>
    <cellStyle name="RowTitles-Detail 3 2 2_STUD aligned by INSTIT" xfId="5080" xr:uid="{00000000-0005-0000-0000-0000FB810000}"/>
    <cellStyle name="RowTitles-Detail 3 2 3" xfId="408" xr:uid="{00000000-0005-0000-0000-0000FC810000}"/>
    <cellStyle name="RowTitles-Detail 3 2 3 2" xfId="764" xr:uid="{00000000-0005-0000-0000-0000FD810000}"/>
    <cellStyle name="RowTitles-Detail 3 2 3 2 2" xfId="3092" xr:uid="{00000000-0005-0000-0000-0000FE810000}"/>
    <cellStyle name="RowTitles-Detail 3 2 3 2 2 2" xfId="12733" xr:uid="{00000000-0005-0000-0000-0000FF810000}"/>
    <cellStyle name="RowTitles-Detail 3 2 3 2 2 2 2" xfId="23133" xr:uid="{00000000-0005-0000-0000-000000820000}"/>
    <cellStyle name="RowTitles-Detail 3 2 3 2 2 2 2 2" xfId="34670" xr:uid="{00000000-0005-0000-0000-000001820000}"/>
    <cellStyle name="RowTitles-Detail 3 2 3 2 2 2 3" xfId="32014" xr:uid="{00000000-0005-0000-0000-000002820000}"/>
    <cellStyle name="RowTitles-Detail 3 2 3 2 2 3" xfId="16380" xr:uid="{00000000-0005-0000-0000-000003820000}"/>
    <cellStyle name="RowTitles-Detail 3 2 3 2 2 3 2" xfId="29046" xr:uid="{00000000-0005-0000-0000-000004820000}"/>
    <cellStyle name="RowTitles-Detail 3 2 3 2 2 3 2 2" xfId="37833" xr:uid="{00000000-0005-0000-0000-000005820000}"/>
    <cellStyle name="RowTitles-Detail 3 2 3 2 2 4" xfId="6888" xr:uid="{00000000-0005-0000-0000-000006820000}"/>
    <cellStyle name="RowTitles-Detail 3 2 3 2 2 4 2" xfId="18311" xr:uid="{00000000-0005-0000-0000-000007820000}"/>
    <cellStyle name="RowTitles-Detail 3 2 3 2 2 5" xfId="25954" xr:uid="{00000000-0005-0000-0000-000008820000}"/>
    <cellStyle name="RowTitles-Detail 3 2 3 2 3" xfId="3545" xr:uid="{00000000-0005-0000-0000-000009820000}"/>
    <cellStyle name="RowTitles-Detail 3 2 3 2 3 2" xfId="13177" xr:uid="{00000000-0005-0000-0000-00000A820000}"/>
    <cellStyle name="RowTitles-Detail 3 2 3 2 3 2 2" xfId="23544" xr:uid="{00000000-0005-0000-0000-00000B820000}"/>
    <cellStyle name="RowTitles-Detail 3 2 3 2 3 2 2 2" xfId="34987" xr:uid="{00000000-0005-0000-0000-00000C820000}"/>
    <cellStyle name="RowTitles-Detail 3 2 3 2 3 2 3" xfId="32352" xr:uid="{00000000-0005-0000-0000-00000D820000}"/>
    <cellStyle name="RowTitles-Detail 3 2 3 2 3 3" xfId="16786" xr:uid="{00000000-0005-0000-0000-00000E820000}"/>
    <cellStyle name="RowTitles-Detail 3 2 3 2 3 3 2" xfId="29452" xr:uid="{00000000-0005-0000-0000-00000F820000}"/>
    <cellStyle name="RowTitles-Detail 3 2 3 2 3 3 2 2" xfId="38233" xr:uid="{00000000-0005-0000-0000-000010820000}"/>
    <cellStyle name="RowTitles-Detail 3 2 3 2 3 4" xfId="8395" xr:uid="{00000000-0005-0000-0000-000011820000}"/>
    <cellStyle name="RowTitles-Detail 3 2 3 2 3 4 2" xfId="25690" xr:uid="{00000000-0005-0000-0000-000012820000}"/>
    <cellStyle name="RowTitles-Detail 3 2 3 2 3 5" xfId="25201" xr:uid="{00000000-0005-0000-0000-000013820000}"/>
    <cellStyle name="RowTitles-Detail 3 2 3 2 4" xfId="9189" xr:uid="{00000000-0005-0000-0000-000014820000}"/>
    <cellStyle name="RowTitles-Detail 3 2 3 2 4 2" xfId="19422" xr:uid="{00000000-0005-0000-0000-000015820000}"/>
    <cellStyle name="RowTitles-Detail 3 2 3 2 5" xfId="10229" xr:uid="{00000000-0005-0000-0000-000016820000}"/>
    <cellStyle name="RowTitles-Detail 3 2 3 2 5 2" xfId="19104" xr:uid="{00000000-0005-0000-0000-000017820000}"/>
    <cellStyle name="RowTitles-Detail 3 2 3 2 5 2 2" xfId="33222" xr:uid="{00000000-0005-0000-0000-000018820000}"/>
    <cellStyle name="RowTitles-Detail 3 2 3 3" xfId="1043" xr:uid="{00000000-0005-0000-0000-000019820000}"/>
    <cellStyle name="RowTitles-Detail 3 2 3 3 2" xfId="3093" xr:uid="{00000000-0005-0000-0000-00001A820000}"/>
    <cellStyle name="RowTitles-Detail 3 2 3 3 2 2" xfId="12734" xr:uid="{00000000-0005-0000-0000-00001B820000}"/>
    <cellStyle name="RowTitles-Detail 3 2 3 3 2 2 2" xfId="23134" xr:uid="{00000000-0005-0000-0000-00001C820000}"/>
    <cellStyle name="RowTitles-Detail 3 2 3 3 2 2 2 2" xfId="34671" xr:uid="{00000000-0005-0000-0000-00001D820000}"/>
    <cellStyle name="RowTitles-Detail 3 2 3 3 2 2 3" xfId="32015" xr:uid="{00000000-0005-0000-0000-00001E820000}"/>
    <cellStyle name="RowTitles-Detail 3 2 3 3 2 3" xfId="16381" xr:uid="{00000000-0005-0000-0000-00001F820000}"/>
    <cellStyle name="RowTitles-Detail 3 2 3 3 2 3 2" xfId="29047" xr:uid="{00000000-0005-0000-0000-000020820000}"/>
    <cellStyle name="RowTitles-Detail 3 2 3 3 2 3 2 2" xfId="37834" xr:uid="{00000000-0005-0000-0000-000021820000}"/>
    <cellStyle name="RowTitles-Detail 3 2 3 3 2 4" xfId="7109" xr:uid="{00000000-0005-0000-0000-000022820000}"/>
    <cellStyle name="RowTitles-Detail 3 2 3 3 2 4 2" xfId="25331" xr:uid="{00000000-0005-0000-0000-000023820000}"/>
    <cellStyle name="RowTitles-Detail 3 2 3 3 2 5" xfId="20203" xr:uid="{00000000-0005-0000-0000-000024820000}"/>
    <cellStyle name="RowTitles-Detail 3 2 3 3 3" xfId="3821" xr:uid="{00000000-0005-0000-0000-000025820000}"/>
    <cellStyle name="RowTitles-Detail 3 2 3 3 3 2" xfId="13448" xr:uid="{00000000-0005-0000-0000-000026820000}"/>
    <cellStyle name="RowTitles-Detail 3 2 3 3 3 2 2" xfId="23809" xr:uid="{00000000-0005-0000-0000-000027820000}"/>
    <cellStyle name="RowTitles-Detail 3 2 3 3 3 2 2 2" xfId="35152" xr:uid="{00000000-0005-0000-0000-000028820000}"/>
    <cellStyle name="RowTitles-Detail 3 2 3 3 3 2 3" xfId="32545" xr:uid="{00000000-0005-0000-0000-000029820000}"/>
    <cellStyle name="RowTitles-Detail 3 2 3 3 3 3" xfId="17041" xr:uid="{00000000-0005-0000-0000-00002A820000}"/>
    <cellStyle name="RowTitles-Detail 3 2 3 3 3 3 2" xfId="29707" xr:uid="{00000000-0005-0000-0000-00002B820000}"/>
    <cellStyle name="RowTitles-Detail 3 2 3 3 3 3 2 2" xfId="38486" xr:uid="{00000000-0005-0000-0000-00002C820000}"/>
    <cellStyle name="RowTitles-Detail 3 2 3 3 3 4" xfId="8617" xr:uid="{00000000-0005-0000-0000-00002D820000}"/>
    <cellStyle name="RowTitles-Detail 3 2 3 3 3 4 2" xfId="24588" xr:uid="{00000000-0005-0000-0000-00002E820000}"/>
    <cellStyle name="RowTitles-Detail 3 2 3 3 3 5" xfId="19303" xr:uid="{00000000-0005-0000-0000-00002F820000}"/>
    <cellStyle name="RowTitles-Detail 3 2 3 3 4" xfId="9413" xr:uid="{00000000-0005-0000-0000-000030820000}"/>
    <cellStyle name="RowTitles-Detail 3 2 3 3 4 2" xfId="18295" xr:uid="{00000000-0005-0000-0000-000031820000}"/>
    <cellStyle name="RowTitles-Detail 3 2 3 3 5" xfId="10761" xr:uid="{00000000-0005-0000-0000-000032820000}"/>
    <cellStyle name="RowTitles-Detail 3 2 3 3 5 2" xfId="21229" xr:uid="{00000000-0005-0000-0000-000033820000}"/>
    <cellStyle name="RowTitles-Detail 3 2 3 3 5 2 2" xfId="33493" xr:uid="{00000000-0005-0000-0000-000034820000}"/>
    <cellStyle name="RowTitles-Detail 3 2 3 3 5 3" xfId="30623" xr:uid="{00000000-0005-0000-0000-000035820000}"/>
    <cellStyle name="RowTitles-Detail 3 2 3 3 6" xfId="14445" xr:uid="{00000000-0005-0000-0000-000036820000}"/>
    <cellStyle name="RowTitles-Detail 3 2 3 3 6 2" xfId="27138" xr:uid="{00000000-0005-0000-0000-000037820000}"/>
    <cellStyle name="RowTitles-Detail 3 2 3 3 6 2 2" xfId="35975" xr:uid="{00000000-0005-0000-0000-000038820000}"/>
    <cellStyle name="RowTitles-Detail 3 2 3 3 7" xfId="5568" xr:uid="{00000000-0005-0000-0000-000039820000}"/>
    <cellStyle name="RowTitles-Detail 3 2 3 3 7 2" xfId="25227" xr:uid="{00000000-0005-0000-0000-00003A820000}"/>
    <cellStyle name="RowTitles-Detail 3 2 3 3 8" xfId="26531" xr:uid="{00000000-0005-0000-0000-00003B820000}"/>
    <cellStyle name="RowTitles-Detail 3 2 3 4" xfId="1276" xr:uid="{00000000-0005-0000-0000-00003C820000}"/>
    <cellStyle name="RowTitles-Detail 3 2 3 4 2" xfId="3094" xr:uid="{00000000-0005-0000-0000-00003D820000}"/>
    <cellStyle name="RowTitles-Detail 3 2 3 4 2 2" xfId="12735" xr:uid="{00000000-0005-0000-0000-00003E820000}"/>
    <cellStyle name="RowTitles-Detail 3 2 3 4 2 2 2" xfId="23135" xr:uid="{00000000-0005-0000-0000-00003F820000}"/>
    <cellStyle name="RowTitles-Detail 3 2 3 4 2 2 2 2" xfId="34672" xr:uid="{00000000-0005-0000-0000-000040820000}"/>
    <cellStyle name="RowTitles-Detail 3 2 3 4 2 2 3" xfId="32016" xr:uid="{00000000-0005-0000-0000-000041820000}"/>
    <cellStyle name="RowTitles-Detail 3 2 3 4 2 3" xfId="16382" xr:uid="{00000000-0005-0000-0000-000042820000}"/>
    <cellStyle name="RowTitles-Detail 3 2 3 4 2 3 2" xfId="29048" xr:uid="{00000000-0005-0000-0000-000043820000}"/>
    <cellStyle name="RowTitles-Detail 3 2 3 4 2 3 2 2" xfId="37835" xr:uid="{00000000-0005-0000-0000-000044820000}"/>
    <cellStyle name="RowTitles-Detail 3 2 3 4 2 4" xfId="7691" xr:uid="{00000000-0005-0000-0000-000045820000}"/>
    <cellStyle name="RowTitles-Detail 3 2 3 4 2 4 2" xfId="17795" xr:uid="{00000000-0005-0000-0000-000046820000}"/>
    <cellStyle name="RowTitles-Detail 3 2 3 4 2 5" xfId="25099" xr:uid="{00000000-0005-0000-0000-000047820000}"/>
    <cellStyle name="RowTitles-Detail 3 2 3 4 3" xfId="4054" xr:uid="{00000000-0005-0000-0000-000048820000}"/>
    <cellStyle name="RowTitles-Detail 3 2 3 4 3 2" xfId="13676" xr:uid="{00000000-0005-0000-0000-000049820000}"/>
    <cellStyle name="RowTitles-Detail 3 2 3 4 3 2 2" xfId="24028" xr:uid="{00000000-0005-0000-0000-00004A820000}"/>
    <cellStyle name="RowTitles-Detail 3 2 3 4 3 2 2 2" xfId="35300" xr:uid="{00000000-0005-0000-0000-00004B820000}"/>
    <cellStyle name="RowTitles-Detail 3 2 3 4 3 2 3" xfId="32716" xr:uid="{00000000-0005-0000-0000-00004C820000}"/>
    <cellStyle name="RowTitles-Detail 3 2 3 4 3 3" xfId="17254" xr:uid="{00000000-0005-0000-0000-00004D820000}"/>
    <cellStyle name="RowTitles-Detail 3 2 3 4 3 3 2" xfId="29920" xr:uid="{00000000-0005-0000-0000-00004E820000}"/>
    <cellStyle name="RowTitles-Detail 3 2 3 4 3 3 2 2" xfId="38697" xr:uid="{00000000-0005-0000-0000-00004F820000}"/>
    <cellStyle name="RowTitles-Detail 3 2 3 4 3 4" xfId="10014" xr:uid="{00000000-0005-0000-0000-000050820000}"/>
    <cellStyle name="RowTitles-Detail 3 2 3 4 3 4 2" xfId="24585" xr:uid="{00000000-0005-0000-0000-000051820000}"/>
    <cellStyle name="RowTitles-Detail 3 2 3 4 3 5" xfId="19540" xr:uid="{00000000-0005-0000-0000-000052820000}"/>
    <cellStyle name="RowTitles-Detail 3 2 3 4 4" xfId="10947" xr:uid="{00000000-0005-0000-0000-000053820000}"/>
    <cellStyle name="RowTitles-Detail 3 2 3 4 4 2" xfId="21387" xr:uid="{00000000-0005-0000-0000-000054820000}"/>
    <cellStyle name="RowTitles-Detail 3 2 3 4 4 2 2" xfId="33585" xr:uid="{00000000-0005-0000-0000-000055820000}"/>
    <cellStyle name="RowTitles-Detail 3 2 3 4 4 3" xfId="30731" xr:uid="{00000000-0005-0000-0000-000056820000}"/>
    <cellStyle name="RowTitles-Detail 3 2 3 4 5" xfId="14654" xr:uid="{00000000-0005-0000-0000-000057820000}"/>
    <cellStyle name="RowTitles-Detail 3 2 3 4 5 2" xfId="27339" xr:uid="{00000000-0005-0000-0000-000058820000}"/>
    <cellStyle name="RowTitles-Detail 3 2 3 4 5 2 2" xfId="36168" xr:uid="{00000000-0005-0000-0000-000059820000}"/>
    <cellStyle name="RowTitles-Detail 3 2 3 4 6" xfId="6144" xr:uid="{00000000-0005-0000-0000-00005A820000}"/>
    <cellStyle name="RowTitles-Detail 3 2 3 4 6 2" xfId="18627" xr:uid="{00000000-0005-0000-0000-00005B820000}"/>
    <cellStyle name="RowTitles-Detail 3 2 3 4 7" xfId="20393" xr:uid="{00000000-0005-0000-0000-00005C820000}"/>
    <cellStyle name="RowTitles-Detail 3 2 3 5" xfId="1493" xr:uid="{00000000-0005-0000-0000-00005D820000}"/>
    <cellStyle name="RowTitles-Detail 3 2 3 5 2" xfId="3095" xr:uid="{00000000-0005-0000-0000-00005E820000}"/>
    <cellStyle name="RowTitles-Detail 3 2 3 5 2 2" xfId="12736" xr:uid="{00000000-0005-0000-0000-00005F820000}"/>
    <cellStyle name="RowTitles-Detail 3 2 3 5 2 2 2" xfId="23136" xr:uid="{00000000-0005-0000-0000-000060820000}"/>
    <cellStyle name="RowTitles-Detail 3 2 3 5 2 2 2 2" xfId="34673" xr:uid="{00000000-0005-0000-0000-000061820000}"/>
    <cellStyle name="RowTitles-Detail 3 2 3 5 2 2 3" xfId="32017" xr:uid="{00000000-0005-0000-0000-000062820000}"/>
    <cellStyle name="RowTitles-Detail 3 2 3 5 2 3" xfId="16383" xr:uid="{00000000-0005-0000-0000-000063820000}"/>
    <cellStyle name="RowTitles-Detail 3 2 3 5 2 3 2" xfId="29049" xr:uid="{00000000-0005-0000-0000-000064820000}"/>
    <cellStyle name="RowTitles-Detail 3 2 3 5 2 3 2 2" xfId="37836" xr:uid="{00000000-0005-0000-0000-000065820000}"/>
    <cellStyle name="RowTitles-Detail 3 2 3 5 2 4" xfId="7692" xr:uid="{00000000-0005-0000-0000-000066820000}"/>
    <cellStyle name="RowTitles-Detail 3 2 3 5 2 4 2" xfId="29295" xr:uid="{00000000-0005-0000-0000-000067820000}"/>
    <cellStyle name="RowTitles-Detail 3 2 3 5 2 5" xfId="4607" xr:uid="{00000000-0005-0000-0000-000068820000}"/>
    <cellStyle name="RowTitles-Detail 3 2 3 5 3" xfId="4271" xr:uid="{00000000-0005-0000-0000-000069820000}"/>
    <cellStyle name="RowTitles-Detail 3 2 3 5 3 2" xfId="13893" xr:uid="{00000000-0005-0000-0000-00006A820000}"/>
    <cellStyle name="RowTitles-Detail 3 2 3 5 3 2 2" xfId="24235" xr:uid="{00000000-0005-0000-0000-00006B820000}"/>
    <cellStyle name="RowTitles-Detail 3 2 3 5 3 2 2 2" xfId="35441" xr:uid="{00000000-0005-0000-0000-00006C820000}"/>
    <cellStyle name="RowTitles-Detail 3 2 3 5 3 2 3" xfId="32878" xr:uid="{00000000-0005-0000-0000-00006D820000}"/>
    <cellStyle name="RowTitles-Detail 3 2 3 5 3 3" xfId="17453" xr:uid="{00000000-0005-0000-0000-00006E820000}"/>
    <cellStyle name="RowTitles-Detail 3 2 3 5 3 3 2" xfId="30119" xr:uid="{00000000-0005-0000-0000-00006F820000}"/>
    <cellStyle name="RowTitles-Detail 3 2 3 5 3 3 2 2" xfId="38896" xr:uid="{00000000-0005-0000-0000-000070820000}"/>
    <cellStyle name="RowTitles-Detail 3 2 3 5 3 4" xfId="10015" xr:uid="{00000000-0005-0000-0000-000071820000}"/>
    <cellStyle name="RowTitles-Detail 3 2 3 5 3 4 2" xfId="24698" xr:uid="{00000000-0005-0000-0000-000072820000}"/>
    <cellStyle name="RowTitles-Detail 3 2 3 5 3 5" xfId="19344" xr:uid="{00000000-0005-0000-0000-000073820000}"/>
    <cellStyle name="RowTitles-Detail 3 2 3 5 4" xfId="11164" xr:uid="{00000000-0005-0000-0000-000074820000}"/>
    <cellStyle name="RowTitles-Detail 3 2 3 5 4 2" xfId="21595" xr:uid="{00000000-0005-0000-0000-000075820000}"/>
    <cellStyle name="RowTitles-Detail 3 2 3 5 4 2 2" xfId="33726" xr:uid="{00000000-0005-0000-0000-000076820000}"/>
    <cellStyle name="RowTitles-Detail 3 2 3 5 4 3" xfId="30893" xr:uid="{00000000-0005-0000-0000-000077820000}"/>
    <cellStyle name="RowTitles-Detail 3 2 3 5 5" xfId="14871" xr:uid="{00000000-0005-0000-0000-000078820000}"/>
    <cellStyle name="RowTitles-Detail 3 2 3 5 5 2" xfId="27548" xr:uid="{00000000-0005-0000-0000-000079820000}"/>
    <cellStyle name="RowTitles-Detail 3 2 3 5 5 2 2" xfId="36367" xr:uid="{00000000-0005-0000-0000-00007A820000}"/>
    <cellStyle name="RowTitles-Detail 3 2 3 5 6" xfId="6145" xr:uid="{00000000-0005-0000-0000-00007B820000}"/>
    <cellStyle name="RowTitles-Detail 3 2 3 5 6 2" xfId="19737" xr:uid="{00000000-0005-0000-0000-00007C820000}"/>
    <cellStyle name="RowTitles-Detail 3 2 3 5 7" xfId="6227" xr:uid="{00000000-0005-0000-0000-00007D820000}"/>
    <cellStyle name="RowTitles-Detail 3 2 3 6" xfId="1695" xr:uid="{00000000-0005-0000-0000-00007E820000}"/>
    <cellStyle name="RowTitles-Detail 3 2 3 6 2" xfId="3096" xr:uid="{00000000-0005-0000-0000-00007F820000}"/>
    <cellStyle name="RowTitles-Detail 3 2 3 6 2 2" xfId="12737" xr:uid="{00000000-0005-0000-0000-000080820000}"/>
    <cellStyle name="RowTitles-Detail 3 2 3 6 2 2 2" xfId="23137" xr:uid="{00000000-0005-0000-0000-000081820000}"/>
    <cellStyle name="RowTitles-Detail 3 2 3 6 2 2 2 2" xfId="34674" xr:uid="{00000000-0005-0000-0000-000082820000}"/>
    <cellStyle name="RowTitles-Detail 3 2 3 6 2 2 3" xfId="32018" xr:uid="{00000000-0005-0000-0000-000083820000}"/>
    <cellStyle name="RowTitles-Detail 3 2 3 6 2 3" xfId="16384" xr:uid="{00000000-0005-0000-0000-000084820000}"/>
    <cellStyle name="RowTitles-Detail 3 2 3 6 2 3 2" xfId="29050" xr:uid="{00000000-0005-0000-0000-000085820000}"/>
    <cellStyle name="RowTitles-Detail 3 2 3 6 2 3 2 2" xfId="37837" xr:uid="{00000000-0005-0000-0000-000086820000}"/>
    <cellStyle name="RowTitles-Detail 3 2 3 6 2 4" xfId="7693" xr:uid="{00000000-0005-0000-0000-000087820000}"/>
    <cellStyle name="RowTitles-Detail 3 2 3 6 2 4 2" xfId="25137" xr:uid="{00000000-0005-0000-0000-000088820000}"/>
    <cellStyle name="RowTitles-Detail 3 2 3 6 2 5" xfId="19333" xr:uid="{00000000-0005-0000-0000-000089820000}"/>
    <cellStyle name="RowTitles-Detail 3 2 3 6 3" xfId="4473" xr:uid="{00000000-0005-0000-0000-00008A820000}"/>
    <cellStyle name="RowTitles-Detail 3 2 3 6 3 2" xfId="14095" xr:uid="{00000000-0005-0000-0000-00008B820000}"/>
    <cellStyle name="RowTitles-Detail 3 2 3 6 3 2 2" xfId="24427" xr:uid="{00000000-0005-0000-0000-00008C820000}"/>
    <cellStyle name="RowTitles-Detail 3 2 3 6 3 2 2 2" xfId="35572" xr:uid="{00000000-0005-0000-0000-00008D820000}"/>
    <cellStyle name="RowTitles-Detail 3 2 3 6 3 2 3" xfId="33030" xr:uid="{00000000-0005-0000-0000-00008E820000}"/>
    <cellStyle name="RowTitles-Detail 3 2 3 6 3 3" xfId="17640" xr:uid="{00000000-0005-0000-0000-00008F820000}"/>
    <cellStyle name="RowTitles-Detail 3 2 3 6 3 3 2" xfId="30306" xr:uid="{00000000-0005-0000-0000-000090820000}"/>
    <cellStyle name="RowTitles-Detail 3 2 3 6 3 3 2 2" xfId="39083" xr:uid="{00000000-0005-0000-0000-000091820000}"/>
    <cellStyle name="RowTitles-Detail 3 2 3 6 3 4" xfId="10016" xr:uid="{00000000-0005-0000-0000-000092820000}"/>
    <cellStyle name="RowTitles-Detail 3 2 3 6 3 4 2" xfId="20168" xr:uid="{00000000-0005-0000-0000-000093820000}"/>
    <cellStyle name="RowTitles-Detail 3 2 3 6 3 5" xfId="19788" xr:uid="{00000000-0005-0000-0000-000094820000}"/>
    <cellStyle name="RowTitles-Detail 3 2 3 6 4" xfId="11366" xr:uid="{00000000-0005-0000-0000-000095820000}"/>
    <cellStyle name="RowTitles-Detail 3 2 3 6 4 2" xfId="21791" xr:uid="{00000000-0005-0000-0000-000096820000}"/>
    <cellStyle name="RowTitles-Detail 3 2 3 6 4 2 2" xfId="33857" xr:uid="{00000000-0005-0000-0000-000097820000}"/>
    <cellStyle name="RowTitles-Detail 3 2 3 6 4 3" xfId="31045" xr:uid="{00000000-0005-0000-0000-000098820000}"/>
    <cellStyle name="RowTitles-Detail 3 2 3 6 5" xfId="15073" xr:uid="{00000000-0005-0000-0000-000099820000}"/>
    <cellStyle name="RowTitles-Detail 3 2 3 6 5 2" xfId="27742" xr:uid="{00000000-0005-0000-0000-00009A820000}"/>
    <cellStyle name="RowTitles-Detail 3 2 3 6 5 2 2" xfId="36554" xr:uid="{00000000-0005-0000-0000-00009B820000}"/>
    <cellStyle name="RowTitles-Detail 3 2 3 6 6" xfId="6146" xr:uid="{00000000-0005-0000-0000-00009C820000}"/>
    <cellStyle name="RowTitles-Detail 3 2 3 6 6 2" xfId="18276" xr:uid="{00000000-0005-0000-0000-00009D820000}"/>
    <cellStyle name="RowTitles-Detail 3 2 3 6 7" xfId="26817" xr:uid="{00000000-0005-0000-0000-00009E820000}"/>
    <cellStyle name="RowTitles-Detail 3 2 3 7" xfId="3091" xr:uid="{00000000-0005-0000-0000-00009F820000}"/>
    <cellStyle name="RowTitles-Detail 3 2 3 7 2" xfId="12732" xr:uid="{00000000-0005-0000-0000-0000A0820000}"/>
    <cellStyle name="RowTitles-Detail 3 2 3 7 2 2" xfId="23132" xr:uid="{00000000-0005-0000-0000-0000A1820000}"/>
    <cellStyle name="RowTitles-Detail 3 2 3 7 2 2 2" xfId="34669" xr:uid="{00000000-0005-0000-0000-0000A2820000}"/>
    <cellStyle name="RowTitles-Detail 3 2 3 7 2 3" xfId="32013" xr:uid="{00000000-0005-0000-0000-0000A3820000}"/>
    <cellStyle name="RowTitles-Detail 3 2 3 7 3" xfId="16379" xr:uid="{00000000-0005-0000-0000-0000A4820000}"/>
    <cellStyle name="RowTitles-Detail 3 2 3 7 3 2" xfId="29045" xr:uid="{00000000-0005-0000-0000-0000A5820000}"/>
    <cellStyle name="RowTitles-Detail 3 2 3 7 3 2 2" xfId="37832" xr:uid="{00000000-0005-0000-0000-0000A6820000}"/>
    <cellStyle name="RowTitles-Detail 3 2 3 7 4" xfId="6450" xr:uid="{00000000-0005-0000-0000-0000A7820000}"/>
    <cellStyle name="RowTitles-Detail 3 2 3 7 4 2" xfId="17985" xr:uid="{00000000-0005-0000-0000-0000A8820000}"/>
    <cellStyle name="RowTitles-Detail 3 2 3 7 5" xfId="17931" xr:uid="{00000000-0005-0000-0000-0000A9820000}"/>
    <cellStyle name="RowTitles-Detail 3 2 3 8" xfId="8888" xr:uid="{00000000-0005-0000-0000-0000AA820000}"/>
    <cellStyle name="RowTitles-Detail 3 2 3 8 2" xfId="17950" xr:uid="{00000000-0005-0000-0000-0000AB820000}"/>
    <cellStyle name="RowTitles-Detail 3 2 3 9" xfId="10552" xr:uid="{00000000-0005-0000-0000-0000AC820000}"/>
    <cellStyle name="RowTitles-Detail 3 2 3 9 2" xfId="18140" xr:uid="{00000000-0005-0000-0000-0000AD820000}"/>
    <cellStyle name="RowTitles-Detail 3 2 3 9 2 2" xfId="33171" xr:uid="{00000000-0005-0000-0000-0000AE820000}"/>
    <cellStyle name="RowTitles-Detail 3 2 3_STUD aligned by INSTIT" xfId="5084" xr:uid="{00000000-0005-0000-0000-0000AF820000}"/>
    <cellStyle name="RowTitles-Detail 3 2 4" xfId="466" xr:uid="{00000000-0005-0000-0000-0000B0820000}"/>
    <cellStyle name="RowTitles-Detail 3 2 4 2" xfId="822" xr:uid="{00000000-0005-0000-0000-0000B1820000}"/>
    <cellStyle name="RowTitles-Detail 3 2 4 2 2" xfId="3098" xr:uid="{00000000-0005-0000-0000-0000B2820000}"/>
    <cellStyle name="RowTitles-Detail 3 2 4 2 2 2" xfId="12739" xr:uid="{00000000-0005-0000-0000-0000B3820000}"/>
    <cellStyle name="RowTitles-Detail 3 2 4 2 2 2 2" xfId="23139" xr:uid="{00000000-0005-0000-0000-0000B4820000}"/>
    <cellStyle name="RowTitles-Detail 3 2 4 2 2 2 2 2" xfId="34676" xr:uid="{00000000-0005-0000-0000-0000B5820000}"/>
    <cellStyle name="RowTitles-Detail 3 2 4 2 2 2 3" xfId="32020" xr:uid="{00000000-0005-0000-0000-0000B6820000}"/>
    <cellStyle name="RowTitles-Detail 3 2 4 2 2 3" xfId="16386" xr:uid="{00000000-0005-0000-0000-0000B7820000}"/>
    <cellStyle name="RowTitles-Detail 3 2 4 2 2 3 2" xfId="29052" xr:uid="{00000000-0005-0000-0000-0000B8820000}"/>
    <cellStyle name="RowTitles-Detail 3 2 4 2 2 3 2 2" xfId="37839" xr:uid="{00000000-0005-0000-0000-0000B9820000}"/>
    <cellStyle name="RowTitles-Detail 3 2 4 2 2 4" xfId="6769" xr:uid="{00000000-0005-0000-0000-0000BA820000}"/>
    <cellStyle name="RowTitles-Detail 3 2 4 2 2 4 2" xfId="25104" xr:uid="{00000000-0005-0000-0000-0000BB820000}"/>
    <cellStyle name="RowTitles-Detail 3 2 4 2 2 5" xfId="24712" xr:uid="{00000000-0005-0000-0000-0000BC820000}"/>
    <cellStyle name="RowTitles-Detail 3 2 4 2 3" xfId="3603" xr:uid="{00000000-0005-0000-0000-0000BD820000}"/>
    <cellStyle name="RowTitles-Detail 3 2 4 2 3 2" xfId="13231" xr:uid="{00000000-0005-0000-0000-0000BE820000}"/>
    <cellStyle name="RowTitles-Detail 3 2 4 2 3 2 2" xfId="23599" xr:uid="{00000000-0005-0000-0000-0000BF820000}"/>
    <cellStyle name="RowTitles-Detail 3 2 4 2 3 2 2 2" xfId="35019" xr:uid="{00000000-0005-0000-0000-0000C0820000}"/>
    <cellStyle name="RowTitles-Detail 3 2 4 2 3 2 3" xfId="32390" xr:uid="{00000000-0005-0000-0000-0000C1820000}"/>
    <cellStyle name="RowTitles-Detail 3 2 4 2 3 3" xfId="16838" xr:uid="{00000000-0005-0000-0000-0000C2820000}"/>
    <cellStyle name="RowTitles-Detail 3 2 4 2 3 3 2" xfId="29504" xr:uid="{00000000-0005-0000-0000-0000C3820000}"/>
    <cellStyle name="RowTitles-Detail 3 2 4 2 3 3 2 2" xfId="38284" xr:uid="{00000000-0005-0000-0000-0000C4820000}"/>
    <cellStyle name="RowTitles-Detail 3 2 4 2 3 4" xfId="8275" xr:uid="{00000000-0005-0000-0000-0000C5820000}"/>
    <cellStyle name="RowTitles-Detail 3 2 4 2 3 4 2" xfId="19362" xr:uid="{00000000-0005-0000-0000-0000C6820000}"/>
    <cellStyle name="RowTitles-Detail 3 2 4 2 3 5" xfId="25838" xr:uid="{00000000-0005-0000-0000-0000C7820000}"/>
    <cellStyle name="RowTitles-Detail 3 2 4 2 4" xfId="9066" xr:uid="{00000000-0005-0000-0000-0000C8820000}"/>
    <cellStyle name="RowTitles-Detail 3 2 4 2 4 2" xfId="25110" xr:uid="{00000000-0005-0000-0000-0000C9820000}"/>
    <cellStyle name="RowTitles-Detail 3 2 4 2 5" xfId="10583" xr:uid="{00000000-0005-0000-0000-0000CA820000}"/>
    <cellStyle name="RowTitles-Detail 3 2 4 2 5 2" xfId="21068" xr:uid="{00000000-0005-0000-0000-0000CB820000}"/>
    <cellStyle name="RowTitles-Detail 3 2 4 2 5 2 2" xfId="33408" xr:uid="{00000000-0005-0000-0000-0000CC820000}"/>
    <cellStyle name="RowTitles-Detail 3 2 4 2 5 3" xfId="30521" xr:uid="{00000000-0005-0000-0000-0000CD820000}"/>
    <cellStyle name="RowTitles-Detail 3 2 4 2 6" xfId="14237" xr:uid="{00000000-0005-0000-0000-0000CE820000}"/>
    <cellStyle name="RowTitles-Detail 3 2 4 2 6 2" xfId="26939" xr:uid="{00000000-0005-0000-0000-0000CF820000}"/>
    <cellStyle name="RowTitles-Detail 3 2 4 2 6 2 2" xfId="35782" xr:uid="{00000000-0005-0000-0000-0000D0820000}"/>
    <cellStyle name="RowTitles-Detail 3 2 4 2 7" xfId="5297" xr:uid="{00000000-0005-0000-0000-0000D1820000}"/>
    <cellStyle name="RowTitles-Detail 3 2 4 2 7 2" xfId="18008" xr:uid="{00000000-0005-0000-0000-0000D2820000}"/>
    <cellStyle name="RowTitles-Detail 3 2 4 2 8" xfId="20507" xr:uid="{00000000-0005-0000-0000-0000D3820000}"/>
    <cellStyle name="RowTitles-Detail 3 2 4 3" xfId="1101" xr:uid="{00000000-0005-0000-0000-0000D4820000}"/>
    <cellStyle name="RowTitles-Detail 3 2 4 3 2" xfId="3099" xr:uid="{00000000-0005-0000-0000-0000D5820000}"/>
    <cellStyle name="RowTitles-Detail 3 2 4 3 2 2" xfId="12740" xr:uid="{00000000-0005-0000-0000-0000D6820000}"/>
    <cellStyle name="RowTitles-Detail 3 2 4 3 2 2 2" xfId="23140" xr:uid="{00000000-0005-0000-0000-0000D7820000}"/>
    <cellStyle name="RowTitles-Detail 3 2 4 3 2 2 2 2" xfId="34677" xr:uid="{00000000-0005-0000-0000-0000D8820000}"/>
    <cellStyle name="RowTitles-Detail 3 2 4 3 2 2 3" xfId="32021" xr:uid="{00000000-0005-0000-0000-0000D9820000}"/>
    <cellStyle name="RowTitles-Detail 3 2 4 3 2 3" xfId="16387" xr:uid="{00000000-0005-0000-0000-0000DA820000}"/>
    <cellStyle name="RowTitles-Detail 3 2 4 3 2 3 2" xfId="29053" xr:uid="{00000000-0005-0000-0000-0000DB820000}"/>
    <cellStyle name="RowTitles-Detail 3 2 4 3 2 3 2 2" xfId="37840" xr:uid="{00000000-0005-0000-0000-0000DC820000}"/>
    <cellStyle name="RowTitles-Detail 3 2 4 3 2 4" xfId="6941" xr:uid="{00000000-0005-0000-0000-0000DD820000}"/>
    <cellStyle name="RowTitles-Detail 3 2 4 3 2 4 2" xfId="20380" xr:uid="{00000000-0005-0000-0000-0000DE820000}"/>
    <cellStyle name="RowTitles-Detail 3 2 4 3 2 5" xfId="20887" xr:uid="{00000000-0005-0000-0000-0000DF820000}"/>
    <cellStyle name="RowTitles-Detail 3 2 4 3 3" xfId="3879" xr:uid="{00000000-0005-0000-0000-0000E0820000}"/>
    <cellStyle name="RowTitles-Detail 3 2 4 3 3 2" xfId="13502" xr:uid="{00000000-0005-0000-0000-0000E1820000}"/>
    <cellStyle name="RowTitles-Detail 3 2 4 3 3 2 2" xfId="23863" xr:uid="{00000000-0005-0000-0000-0000E2820000}"/>
    <cellStyle name="RowTitles-Detail 3 2 4 3 3 2 2 2" xfId="35184" xr:uid="{00000000-0005-0000-0000-0000E3820000}"/>
    <cellStyle name="RowTitles-Detail 3 2 4 3 3 2 3" xfId="32583" xr:uid="{00000000-0005-0000-0000-0000E4820000}"/>
    <cellStyle name="RowTitles-Detail 3 2 4 3 3 3" xfId="17093" xr:uid="{00000000-0005-0000-0000-0000E5820000}"/>
    <cellStyle name="RowTitles-Detail 3 2 4 3 3 3 2" xfId="29759" xr:uid="{00000000-0005-0000-0000-0000E6820000}"/>
    <cellStyle name="RowTitles-Detail 3 2 4 3 3 3 2 2" xfId="38537" xr:uid="{00000000-0005-0000-0000-0000E7820000}"/>
    <cellStyle name="RowTitles-Detail 3 2 4 3 3 4" xfId="8449" xr:uid="{00000000-0005-0000-0000-0000E8820000}"/>
    <cellStyle name="RowTitles-Detail 3 2 4 3 3 4 2" xfId="26879" xr:uid="{00000000-0005-0000-0000-0000E9820000}"/>
    <cellStyle name="RowTitles-Detail 3 2 4 3 3 5" xfId="18534" xr:uid="{00000000-0005-0000-0000-0000EA820000}"/>
    <cellStyle name="RowTitles-Detail 3 2 4 3 4" xfId="9243" xr:uid="{00000000-0005-0000-0000-0000EB820000}"/>
    <cellStyle name="RowTitles-Detail 3 2 4 3 4 2" xfId="18920" xr:uid="{00000000-0005-0000-0000-0000EC820000}"/>
    <cellStyle name="RowTitles-Detail 3 2 4 3 5" xfId="14492" xr:uid="{00000000-0005-0000-0000-0000ED820000}"/>
    <cellStyle name="RowTitles-Detail 3 2 4 3 5 2" xfId="27184" xr:uid="{00000000-0005-0000-0000-0000EE820000}"/>
    <cellStyle name="RowTitles-Detail 3 2 4 3 5 2 2" xfId="36020" xr:uid="{00000000-0005-0000-0000-0000EF820000}"/>
    <cellStyle name="RowTitles-Detail 3 2 4 4" xfId="1330" xr:uid="{00000000-0005-0000-0000-0000F0820000}"/>
    <cellStyle name="RowTitles-Detail 3 2 4 4 2" xfId="3100" xr:uid="{00000000-0005-0000-0000-0000F1820000}"/>
    <cellStyle name="RowTitles-Detail 3 2 4 4 2 2" xfId="12741" xr:uid="{00000000-0005-0000-0000-0000F2820000}"/>
    <cellStyle name="RowTitles-Detail 3 2 4 4 2 2 2" xfId="23141" xr:uid="{00000000-0005-0000-0000-0000F3820000}"/>
    <cellStyle name="RowTitles-Detail 3 2 4 4 2 2 2 2" xfId="34678" xr:uid="{00000000-0005-0000-0000-0000F4820000}"/>
    <cellStyle name="RowTitles-Detail 3 2 4 4 2 2 3" xfId="32022" xr:uid="{00000000-0005-0000-0000-0000F5820000}"/>
    <cellStyle name="RowTitles-Detail 3 2 4 4 2 3" xfId="16388" xr:uid="{00000000-0005-0000-0000-0000F6820000}"/>
    <cellStyle name="RowTitles-Detail 3 2 4 4 2 3 2" xfId="29054" xr:uid="{00000000-0005-0000-0000-0000F7820000}"/>
    <cellStyle name="RowTitles-Detail 3 2 4 4 2 3 2 2" xfId="37841" xr:uid="{00000000-0005-0000-0000-0000F8820000}"/>
    <cellStyle name="RowTitles-Detail 3 2 4 4 2 4" xfId="7694" xr:uid="{00000000-0005-0000-0000-0000F9820000}"/>
    <cellStyle name="RowTitles-Detail 3 2 4 4 2 4 2" xfId="28171" xr:uid="{00000000-0005-0000-0000-0000FA820000}"/>
    <cellStyle name="RowTitles-Detail 3 2 4 4 2 5" xfId="19452" xr:uid="{00000000-0005-0000-0000-0000FB820000}"/>
    <cellStyle name="RowTitles-Detail 3 2 4 4 3" xfId="4108" xr:uid="{00000000-0005-0000-0000-0000FC820000}"/>
    <cellStyle name="RowTitles-Detail 3 2 4 4 3 2" xfId="13730" xr:uid="{00000000-0005-0000-0000-0000FD820000}"/>
    <cellStyle name="RowTitles-Detail 3 2 4 4 3 2 2" xfId="24081" xr:uid="{00000000-0005-0000-0000-0000FE820000}"/>
    <cellStyle name="RowTitles-Detail 3 2 4 4 3 2 2 2" xfId="35333" xr:uid="{00000000-0005-0000-0000-0000FF820000}"/>
    <cellStyle name="RowTitles-Detail 3 2 4 4 3 2 3" xfId="32755" xr:uid="{00000000-0005-0000-0000-000000830000}"/>
    <cellStyle name="RowTitles-Detail 3 2 4 4 3 3" xfId="17306" xr:uid="{00000000-0005-0000-0000-000001830000}"/>
    <cellStyle name="RowTitles-Detail 3 2 4 4 3 3 2" xfId="29972" xr:uid="{00000000-0005-0000-0000-000002830000}"/>
    <cellStyle name="RowTitles-Detail 3 2 4 4 3 3 2 2" xfId="38749" xr:uid="{00000000-0005-0000-0000-000003830000}"/>
    <cellStyle name="RowTitles-Detail 3 2 4 4 3 4" xfId="10017" xr:uid="{00000000-0005-0000-0000-000004830000}"/>
    <cellStyle name="RowTitles-Detail 3 2 4 4 3 4 2" xfId="17898" xr:uid="{00000000-0005-0000-0000-000005830000}"/>
    <cellStyle name="RowTitles-Detail 3 2 4 4 3 5" xfId="25209" xr:uid="{00000000-0005-0000-0000-000006830000}"/>
    <cellStyle name="RowTitles-Detail 3 2 4 4 4" xfId="11001" xr:uid="{00000000-0005-0000-0000-000007830000}"/>
    <cellStyle name="RowTitles-Detail 3 2 4 4 4 2" xfId="21439" xr:uid="{00000000-0005-0000-0000-000008830000}"/>
    <cellStyle name="RowTitles-Detail 3 2 4 4 4 2 2" xfId="33618" xr:uid="{00000000-0005-0000-0000-000009830000}"/>
    <cellStyle name="RowTitles-Detail 3 2 4 4 4 3" xfId="30770" xr:uid="{00000000-0005-0000-0000-00000A830000}"/>
    <cellStyle name="RowTitles-Detail 3 2 4 4 5" xfId="14708" xr:uid="{00000000-0005-0000-0000-00000B830000}"/>
    <cellStyle name="RowTitles-Detail 3 2 4 4 5 2" xfId="27392" xr:uid="{00000000-0005-0000-0000-00000C830000}"/>
    <cellStyle name="RowTitles-Detail 3 2 4 4 5 2 2" xfId="36220" xr:uid="{00000000-0005-0000-0000-00000D830000}"/>
    <cellStyle name="RowTitles-Detail 3 2 4 4 6" xfId="6147" xr:uid="{00000000-0005-0000-0000-00000E830000}"/>
    <cellStyle name="RowTitles-Detail 3 2 4 4 6 2" xfId="25790" xr:uid="{00000000-0005-0000-0000-00000F830000}"/>
    <cellStyle name="RowTitles-Detail 3 2 4 4 7" xfId="26781" xr:uid="{00000000-0005-0000-0000-000010830000}"/>
    <cellStyle name="RowTitles-Detail 3 2 4 5" xfId="1546" xr:uid="{00000000-0005-0000-0000-000011830000}"/>
    <cellStyle name="RowTitles-Detail 3 2 4 5 2" xfId="3101" xr:uid="{00000000-0005-0000-0000-000012830000}"/>
    <cellStyle name="RowTitles-Detail 3 2 4 5 2 2" xfId="12742" xr:uid="{00000000-0005-0000-0000-000013830000}"/>
    <cellStyle name="RowTitles-Detail 3 2 4 5 2 2 2" xfId="23142" xr:uid="{00000000-0005-0000-0000-000014830000}"/>
    <cellStyle name="RowTitles-Detail 3 2 4 5 2 2 2 2" xfId="34679" xr:uid="{00000000-0005-0000-0000-000015830000}"/>
    <cellStyle name="RowTitles-Detail 3 2 4 5 2 2 3" xfId="32023" xr:uid="{00000000-0005-0000-0000-000016830000}"/>
    <cellStyle name="RowTitles-Detail 3 2 4 5 2 3" xfId="16389" xr:uid="{00000000-0005-0000-0000-000017830000}"/>
    <cellStyle name="RowTitles-Detail 3 2 4 5 2 3 2" xfId="29055" xr:uid="{00000000-0005-0000-0000-000018830000}"/>
    <cellStyle name="RowTitles-Detail 3 2 4 5 2 3 2 2" xfId="37842" xr:uid="{00000000-0005-0000-0000-000019830000}"/>
    <cellStyle name="RowTitles-Detail 3 2 4 5 2 4" xfId="7695" xr:uid="{00000000-0005-0000-0000-00001A830000}"/>
    <cellStyle name="RowTitles-Detail 3 2 4 5 2 4 2" xfId="19831" xr:uid="{00000000-0005-0000-0000-00001B830000}"/>
    <cellStyle name="RowTitles-Detail 3 2 4 5 2 5" xfId="25543" xr:uid="{00000000-0005-0000-0000-00001C830000}"/>
    <cellStyle name="RowTitles-Detail 3 2 4 5 3" xfId="4324" xr:uid="{00000000-0005-0000-0000-00001D830000}"/>
    <cellStyle name="RowTitles-Detail 3 2 4 5 3 2" xfId="13946" xr:uid="{00000000-0005-0000-0000-00001E830000}"/>
    <cellStyle name="RowTitles-Detail 3 2 4 5 3 2 2" xfId="24286" xr:uid="{00000000-0005-0000-0000-00001F830000}"/>
    <cellStyle name="RowTitles-Detail 3 2 4 5 3 2 2 2" xfId="35473" xr:uid="{00000000-0005-0000-0000-000020830000}"/>
    <cellStyle name="RowTitles-Detail 3 2 4 5 3 2 3" xfId="32916" xr:uid="{00000000-0005-0000-0000-000021830000}"/>
    <cellStyle name="RowTitles-Detail 3 2 4 5 3 3" xfId="17504" xr:uid="{00000000-0005-0000-0000-000022830000}"/>
    <cellStyle name="RowTitles-Detail 3 2 4 5 3 3 2" xfId="30170" xr:uid="{00000000-0005-0000-0000-000023830000}"/>
    <cellStyle name="RowTitles-Detail 3 2 4 5 3 3 2 2" xfId="38947" xr:uid="{00000000-0005-0000-0000-000024830000}"/>
    <cellStyle name="RowTitles-Detail 3 2 4 5 3 4" xfId="10018" xr:uid="{00000000-0005-0000-0000-000025830000}"/>
    <cellStyle name="RowTitles-Detail 3 2 4 5 3 4 2" xfId="26613" xr:uid="{00000000-0005-0000-0000-000026830000}"/>
    <cellStyle name="RowTitles-Detail 3 2 4 5 3 5" xfId="4613" xr:uid="{00000000-0005-0000-0000-000027830000}"/>
    <cellStyle name="RowTitles-Detail 3 2 4 5 4" xfId="11217" xr:uid="{00000000-0005-0000-0000-000028830000}"/>
    <cellStyle name="RowTitles-Detail 3 2 4 5 4 2" xfId="21647" xr:uid="{00000000-0005-0000-0000-000029830000}"/>
    <cellStyle name="RowTitles-Detail 3 2 4 5 4 2 2" xfId="33758" xr:uid="{00000000-0005-0000-0000-00002A830000}"/>
    <cellStyle name="RowTitles-Detail 3 2 4 5 4 3" xfId="30931" xr:uid="{00000000-0005-0000-0000-00002B830000}"/>
    <cellStyle name="RowTitles-Detail 3 2 4 5 5" xfId="14924" xr:uid="{00000000-0005-0000-0000-00002C830000}"/>
    <cellStyle name="RowTitles-Detail 3 2 4 5 5 2" xfId="27599" xr:uid="{00000000-0005-0000-0000-00002D830000}"/>
    <cellStyle name="RowTitles-Detail 3 2 4 5 5 2 2" xfId="36418" xr:uid="{00000000-0005-0000-0000-00002E830000}"/>
    <cellStyle name="RowTitles-Detail 3 2 4 5 6" xfId="6148" xr:uid="{00000000-0005-0000-0000-00002F830000}"/>
    <cellStyle name="RowTitles-Detail 3 2 4 5 6 2" xfId="19073" xr:uid="{00000000-0005-0000-0000-000030830000}"/>
    <cellStyle name="RowTitles-Detail 3 2 4 5 7" xfId="18112" xr:uid="{00000000-0005-0000-0000-000031830000}"/>
    <cellStyle name="RowTitles-Detail 3 2 4 6" xfId="1748" xr:uid="{00000000-0005-0000-0000-000032830000}"/>
    <cellStyle name="RowTitles-Detail 3 2 4 6 2" xfId="3102" xr:uid="{00000000-0005-0000-0000-000033830000}"/>
    <cellStyle name="RowTitles-Detail 3 2 4 6 2 2" xfId="12743" xr:uid="{00000000-0005-0000-0000-000034830000}"/>
    <cellStyle name="RowTitles-Detail 3 2 4 6 2 2 2" xfId="23143" xr:uid="{00000000-0005-0000-0000-000035830000}"/>
    <cellStyle name="RowTitles-Detail 3 2 4 6 2 2 2 2" xfId="34680" xr:uid="{00000000-0005-0000-0000-000036830000}"/>
    <cellStyle name="RowTitles-Detail 3 2 4 6 2 2 3" xfId="32024" xr:uid="{00000000-0005-0000-0000-000037830000}"/>
    <cellStyle name="RowTitles-Detail 3 2 4 6 2 3" xfId="16390" xr:uid="{00000000-0005-0000-0000-000038830000}"/>
    <cellStyle name="RowTitles-Detail 3 2 4 6 2 3 2" xfId="29056" xr:uid="{00000000-0005-0000-0000-000039830000}"/>
    <cellStyle name="RowTitles-Detail 3 2 4 6 2 3 2 2" xfId="37843" xr:uid="{00000000-0005-0000-0000-00003A830000}"/>
    <cellStyle name="RowTitles-Detail 3 2 4 6 2 4" xfId="7696" xr:uid="{00000000-0005-0000-0000-00003B830000}"/>
    <cellStyle name="RowTitles-Detail 3 2 4 6 2 4 2" xfId="25795" xr:uid="{00000000-0005-0000-0000-00003C830000}"/>
    <cellStyle name="RowTitles-Detail 3 2 4 6 2 5" xfId="17979" xr:uid="{00000000-0005-0000-0000-00003D830000}"/>
    <cellStyle name="RowTitles-Detail 3 2 4 6 3" xfId="4526" xr:uid="{00000000-0005-0000-0000-00003E830000}"/>
    <cellStyle name="RowTitles-Detail 3 2 4 6 3 2" xfId="14148" xr:uid="{00000000-0005-0000-0000-00003F830000}"/>
    <cellStyle name="RowTitles-Detail 3 2 4 6 3 2 2" xfId="24479" xr:uid="{00000000-0005-0000-0000-000040830000}"/>
    <cellStyle name="RowTitles-Detail 3 2 4 6 3 2 2 2" xfId="35604" xr:uid="{00000000-0005-0000-0000-000041830000}"/>
    <cellStyle name="RowTitles-Detail 3 2 4 6 3 2 3" xfId="33068" xr:uid="{00000000-0005-0000-0000-000042830000}"/>
    <cellStyle name="RowTitles-Detail 3 2 4 6 3 3" xfId="17691" xr:uid="{00000000-0005-0000-0000-000043830000}"/>
    <cellStyle name="RowTitles-Detail 3 2 4 6 3 3 2" xfId="30357" xr:uid="{00000000-0005-0000-0000-000044830000}"/>
    <cellStyle name="RowTitles-Detail 3 2 4 6 3 3 2 2" xfId="39134" xr:uid="{00000000-0005-0000-0000-000045830000}"/>
    <cellStyle name="RowTitles-Detail 3 2 4 6 3 4" xfId="10019" xr:uid="{00000000-0005-0000-0000-000046830000}"/>
    <cellStyle name="RowTitles-Detail 3 2 4 6 3 4 2" xfId="17987" xr:uid="{00000000-0005-0000-0000-000047830000}"/>
    <cellStyle name="RowTitles-Detail 3 2 4 6 3 5" xfId="26684" xr:uid="{00000000-0005-0000-0000-000048830000}"/>
    <cellStyle name="RowTitles-Detail 3 2 4 6 4" xfId="11419" xr:uid="{00000000-0005-0000-0000-000049830000}"/>
    <cellStyle name="RowTitles-Detail 3 2 4 6 4 2" xfId="21843" xr:uid="{00000000-0005-0000-0000-00004A830000}"/>
    <cellStyle name="RowTitles-Detail 3 2 4 6 4 2 2" xfId="33889" xr:uid="{00000000-0005-0000-0000-00004B830000}"/>
    <cellStyle name="RowTitles-Detail 3 2 4 6 4 3" xfId="31083" xr:uid="{00000000-0005-0000-0000-00004C830000}"/>
    <cellStyle name="RowTitles-Detail 3 2 4 6 5" xfId="15126" xr:uid="{00000000-0005-0000-0000-00004D830000}"/>
    <cellStyle name="RowTitles-Detail 3 2 4 6 5 2" xfId="27794" xr:uid="{00000000-0005-0000-0000-00004E830000}"/>
    <cellStyle name="RowTitles-Detail 3 2 4 6 5 2 2" xfId="36605" xr:uid="{00000000-0005-0000-0000-00004F830000}"/>
    <cellStyle name="RowTitles-Detail 3 2 4 6 6" xfId="6149" xr:uid="{00000000-0005-0000-0000-000050830000}"/>
    <cellStyle name="RowTitles-Detail 3 2 4 6 6 2" xfId="20256" xr:uid="{00000000-0005-0000-0000-000051830000}"/>
    <cellStyle name="RowTitles-Detail 3 2 4 6 7" xfId="20581" xr:uid="{00000000-0005-0000-0000-000052830000}"/>
    <cellStyle name="RowTitles-Detail 3 2 4 7" xfId="3097" xr:uid="{00000000-0005-0000-0000-000053830000}"/>
    <cellStyle name="RowTitles-Detail 3 2 4 7 2" xfId="12738" xr:uid="{00000000-0005-0000-0000-000054830000}"/>
    <cellStyle name="RowTitles-Detail 3 2 4 7 2 2" xfId="23138" xr:uid="{00000000-0005-0000-0000-000055830000}"/>
    <cellStyle name="RowTitles-Detail 3 2 4 7 2 2 2" xfId="34675" xr:uid="{00000000-0005-0000-0000-000056830000}"/>
    <cellStyle name="RowTitles-Detail 3 2 4 7 2 3" xfId="32019" xr:uid="{00000000-0005-0000-0000-000057830000}"/>
    <cellStyle name="RowTitles-Detail 3 2 4 7 3" xfId="16385" xr:uid="{00000000-0005-0000-0000-000058830000}"/>
    <cellStyle name="RowTitles-Detail 3 2 4 7 3 2" xfId="29051" xr:uid="{00000000-0005-0000-0000-000059830000}"/>
    <cellStyle name="RowTitles-Detail 3 2 4 7 3 2 2" xfId="37838" xr:uid="{00000000-0005-0000-0000-00005A830000}"/>
    <cellStyle name="RowTitles-Detail 3 2 4 7 4" xfId="6502" xr:uid="{00000000-0005-0000-0000-00005B830000}"/>
    <cellStyle name="RowTitles-Detail 3 2 4 7 4 2" xfId="26547" xr:uid="{00000000-0005-0000-0000-00005C830000}"/>
    <cellStyle name="RowTitles-Detail 3 2 4 7 5" xfId="20711" xr:uid="{00000000-0005-0000-0000-00005D830000}"/>
    <cellStyle name="RowTitles-Detail 3 2 4 8" xfId="3339" xr:uid="{00000000-0005-0000-0000-00005E830000}"/>
    <cellStyle name="RowTitles-Detail 3 2 4 8 2" xfId="12980" xr:uid="{00000000-0005-0000-0000-00005F830000}"/>
    <cellStyle name="RowTitles-Detail 3 2 4 8 2 2" xfId="23350" xr:uid="{00000000-0005-0000-0000-000060830000}"/>
    <cellStyle name="RowTitles-Detail 3 2 4 8 2 2 2" xfId="34872" xr:uid="{00000000-0005-0000-0000-000061830000}"/>
    <cellStyle name="RowTitles-Detail 3 2 4 8 2 3" xfId="32220" xr:uid="{00000000-0005-0000-0000-000062830000}"/>
    <cellStyle name="RowTitles-Detail 3 2 4 8 3" xfId="16593" xr:uid="{00000000-0005-0000-0000-000063830000}"/>
    <cellStyle name="RowTitles-Detail 3 2 4 8 3 2" xfId="29259" xr:uid="{00000000-0005-0000-0000-000064830000}"/>
    <cellStyle name="RowTitles-Detail 3 2 4 8 3 2 2" xfId="38046" xr:uid="{00000000-0005-0000-0000-000065830000}"/>
    <cellStyle name="RowTitles-Detail 3 2 4 8 4" xfId="8853" xr:uid="{00000000-0005-0000-0000-000066830000}"/>
    <cellStyle name="RowTitles-Detail 3 2 4 8 4 2" xfId="18996" xr:uid="{00000000-0005-0000-0000-000067830000}"/>
    <cellStyle name="RowTitles-Detail 3 2 4 8 5" xfId="26854" xr:uid="{00000000-0005-0000-0000-000068830000}"/>
    <cellStyle name="RowTitles-Detail 3 2 4 9" xfId="10258" xr:uid="{00000000-0005-0000-0000-000069830000}"/>
    <cellStyle name="RowTitles-Detail 3 2 4 9 2" xfId="20500" xr:uid="{00000000-0005-0000-0000-00006A830000}"/>
    <cellStyle name="RowTitles-Detail 3 2 4 9 2 2" xfId="33310" xr:uid="{00000000-0005-0000-0000-00006B830000}"/>
    <cellStyle name="RowTitles-Detail 3 2 4_STUD aligned by INSTIT" xfId="5085" xr:uid="{00000000-0005-0000-0000-00006C830000}"/>
    <cellStyle name="RowTitles-Detail 3 2 5" xfId="512" xr:uid="{00000000-0005-0000-0000-00006D830000}"/>
    <cellStyle name="RowTitles-Detail 3 2 5 2" xfId="868" xr:uid="{00000000-0005-0000-0000-00006E830000}"/>
    <cellStyle name="RowTitles-Detail 3 2 5 2 2" xfId="3104" xr:uid="{00000000-0005-0000-0000-00006F830000}"/>
    <cellStyle name="RowTitles-Detail 3 2 5 2 2 2" xfId="12745" xr:uid="{00000000-0005-0000-0000-000070830000}"/>
    <cellStyle name="RowTitles-Detail 3 2 5 2 2 2 2" xfId="23145" xr:uid="{00000000-0005-0000-0000-000071830000}"/>
    <cellStyle name="RowTitles-Detail 3 2 5 2 2 2 2 2" xfId="34682" xr:uid="{00000000-0005-0000-0000-000072830000}"/>
    <cellStyle name="RowTitles-Detail 3 2 5 2 2 2 3" xfId="32026" xr:uid="{00000000-0005-0000-0000-000073830000}"/>
    <cellStyle name="RowTitles-Detail 3 2 5 2 2 3" xfId="16392" xr:uid="{00000000-0005-0000-0000-000074830000}"/>
    <cellStyle name="RowTitles-Detail 3 2 5 2 2 3 2" xfId="29058" xr:uid="{00000000-0005-0000-0000-000075830000}"/>
    <cellStyle name="RowTitles-Detail 3 2 5 2 2 3 2 2" xfId="37845" xr:uid="{00000000-0005-0000-0000-000076830000}"/>
    <cellStyle name="RowTitles-Detail 3 2 5 2 2 4" xfId="6810" xr:uid="{00000000-0005-0000-0000-000077830000}"/>
    <cellStyle name="RowTitles-Detail 3 2 5 2 2 4 2" xfId="18036" xr:uid="{00000000-0005-0000-0000-000078830000}"/>
    <cellStyle name="RowTitles-Detail 3 2 5 2 2 5" xfId="18363" xr:uid="{00000000-0005-0000-0000-000079830000}"/>
    <cellStyle name="RowTitles-Detail 3 2 5 2 3" xfId="3649" xr:uid="{00000000-0005-0000-0000-00007A830000}"/>
    <cellStyle name="RowTitles-Detail 3 2 5 2 3 2" xfId="13276" xr:uid="{00000000-0005-0000-0000-00007B830000}"/>
    <cellStyle name="RowTitles-Detail 3 2 5 2 3 2 2" xfId="23642" xr:uid="{00000000-0005-0000-0000-00007C830000}"/>
    <cellStyle name="RowTitles-Detail 3 2 5 2 3 2 2 2" xfId="35049" xr:uid="{00000000-0005-0000-0000-00007D830000}"/>
    <cellStyle name="RowTitles-Detail 3 2 5 2 3 2 3" xfId="32424" xr:uid="{00000000-0005-0000-0000-00007E830000}"/>
    <cellStyle name="RowTitles-Detail 3 2 5 2 3 3" xfId="16882" xr:uid="{00000000-0005-0000-0000-00007F830000}"/>
    <cellStyle name="RowTitles-Detail 3 2 5 2 3 3 2" xfId="29548" xr:uid="{00000000-0005-0000-0000-000080830000}"/>
    <cellStyle name="RowTitles-Detail 3 2 5 2 3 3 2 2" xfId="38327" xr:uid="{00000000-0005-0000-0000-000081830000}"/>
    <cellStyle name="RowTitles-Detail 3 2 5 2 3 4" xfId="8316" xr:uid="{00000000-0005-0000-0000-000082830000}"/>
    <cellStyle name="RowTitles-Detail 3 2 5 2 3 4 2" xfId="25880" xr:uid="{00000000-0005-0000-0000-000083830000}"/>
    <cellStyle name="RowTitles-Detail 3 2 5 2 3 5" xfId="18431" xr:uid="{00000000-0005-0000-0000-000084830000}"/>
    <cellStyle name="RowTitles-Detail 3 2 5 2 4" xfId="9109" xr:uid="{00000000-0005-0000-0000-000085830000}"/>
    <cellStyle name="RowTitles-Detail 3 2 5 2 4 2" xfId="19944" xr:uid="{00000000-0005-0000-0000-000086830000}"/>
    <cellStyle name="RowTitles-Detail 3 2 5 2 5" xfId="10620" xr:uid="{00000000-0005-0000-0000-000087830000}"/>
    <cellStyle name="RowTitles-Detail 3 2 5 2 5 2" xfId="21103" xr:uid="{00000000-0005-0000-0000-000088830000}"/>
    <cellStyle name="RowTitles-Detail 3 2 5 2 5 2 2" xfId="33436" xr:uid="{00000000-0005-0000-0000-000089830000}"/>
    <cellStyle name="RowTitles-Detail 3 2 5 2 5 3" xfId="30553" xr:uid="{00000000-0005-0000-0000-00008A830000}"/>
    <cellStyle name="RowTitles-Detail 3 2 5 2 6" xfId="14281" xr:uid="{00000000-0005-0000-0000-00008B830000}"/>
    <cellStyle name="RowTitles-Detail 3 2 5 2 6 2" xfId="26982" xr:uid="{00000000-0005-0000-0000-00008C830000}"/>
    <cellStyle name="RowTitles-Detail 3 2 5 2 6 2 2" xfId="35824" xr:uid="{00000000-0005-0000-0000-00008D830000}"/>
    <cellStyle name="RowTitles-Detail 3 2 5 3" xfId="1147" xr:uid="{00000000-0005-0000-0000-00008E830000}"/>
    <cellStyle name="RowTitles-Detail 3 2 5 3 2" xfId="3105" xr:uid="{00000000-0005-0000-0000-00008F830000}"/>
    <cellStyle name="RowTitles-Detail 3 2 5 3 2 2" xfId="12746" xr:uid="{00000000-0005-0000-0000-000090830000}"/>
    <cellStyle name="RowTitles-Detail 3 2 5 3 2 2 2" xfId="23146" xr:uid="{00000000-0005-0000-0000-000091830000}"/>
    <cellStyle name="RowTitles-Detail 3 2 5 3 2 2 2 2" xfId="34683" xr:uid="{00000000-0005-0000-0000-000092830000}"/>
    <cellStyle name="RowTitles-Detail 3 2 5 3 2 2 3" xfId="32027" xr:uid="{00000000-0005-0000-0000-000093830000}"/>
    <cellStyle name="RowTitles-Detail 3 2 5 3 2 3" xfId="16393" xr:uid="{00000000-0005-0000-0000-000094830000}"/>
    <cellStyle name="RowTitles-Detail 3 2 5 3 2 3 2" xfId="29059" xr:uid="{00000000-0005-0000-0000-000095830000}"/>
    <cellStyle name="RowTitles-Detail 3 2 5 3 2 3 2 2" xfId="37846" xr:uid="{00000000-0005-0000-0000-000096830000}"/>
    <cellStyle name="RowTitles-Detail 3 2 5 3 2 4" xfId="6984" xr:uid="{00000000-0005-0000-0000-000097830000}"/>
    <cellStyle name="RowTitles-Detail 3 2 5 3 2 4 2" xfId="18033" xr:uid="{00000000-0005-0000-0000-000098830000}"/>
    <cellStyle name="RowTitles-Detail 3 2 5 3 2 5" xfId="26246" xr:uid="{00000000-0005-0000-0000-000099830000}"/>
    <cellStyle name="RowTitles-Detail 3 2 5 3 3" xfId="3925" xr:uid="{00000000-0005-0000-0000-00009A830000}"/>
    <cellStyle name="RowTitles-Detail 3 2 5 3 3 2" xfId="13547" xr:uid="{00000000-0005-0000-0000-00009B830000}"/>
    <cellStyle name="RowTitles-Detail 3 2 5 3 3 2 2" xfId="23907" xr:uid="{00000000-0005-0000-0000-00009C830000}"/>
    <cellStyle name="RowTitles-Detail 3 2 5 3 3 2 2 2" xfId="35214" xr:uid="{00000000-0005-0000-0000-00009D830000}"/>
    <cellStyle name="RowTitles-Detail 3 2 5 3 3 2 3" xfId="32617" xr:uid="{00000000-0005-0000-0000-00009E830000}"/>
    <cellStyle name="RowTitles-Detail 3 2 5 3 3 3" xfId="17137" xr:uid="{00000000-0005-0000-0000-00009F830000}"/>
    <cellStyle name="RowTitles-Detail 3 2 5 3 3 3 2" xfId="29803" xr:uid="{00000000-0005-0000-0000-0000A0830000}"/>
    <cellStyle name="RowTitles-Detail 3 2 5 3 3 3 2 2" xfId="38580" xr:uid="{00000000-0005-0000-0000-0000A1830000}"/>
    <cellStyle name="RowTitles-Detail 3 2 5 3 3 4" xfId="8492" xr:uid="{00000000-0005-0000-0000-0000A2830000}"/>
    <cellStyle name="RowTitles-Detail 3 2 5 3 3 4 2" xfId="25648" xr:uid="{00000000-0005-0000-0000-0000A3830000}"/>
    <cellStyle name="RowTitles-Detail 3 2 5 3 3 5" xfId="25467" xr:uid="{00000000-0005-0000-0000-0000A4830000}"/>
    <cellStyle name="RowTitles-Detail 3 2 5 3 4" xfId="9288" xr:uid="{00000000-0005-0000-0000-0000A5830000}"/>
    <cellStyle name="RowTitles-Detail 3 2 5 3 4 2" xfId="19325" xr:uid="{00000000-0005-0000-0000-0000A6830000}"/>
    <cellStyle name="RowTitles-Detail 3 2 5 3 5" xfId="14525" xr:uid="{00000000-0005-0000-0000-0000A7830000}"/>
    <cellStyle name="RowTitles-Detail 3 2 5 3 5 2" xfId="27216" xr:uid="{00000000-0005-0000-0000-0000A8830000}"/>
    <cellStyle name="RowTitles-Detail 3 2 5 3 5 2 2" xfId="36051" xr:uid="{00000000-0005-0000-0000-0000A9830000}"/>
    <cellStyle name="RowTitles-Detail 3 2 5 3 6" xfId="5452" xr:uid="{00000000-0005-0000-0000-0000AA830000}"/>
    <cellStyle name="RowTitles-Detail 3 2 5 3 6 2" xfId="19247" xr:uid="{00000000-0005-0000-0000-0000AB830000}"/>
    <cellStyle name="RowTitles-Detail 3 2 5 3 7" xfId="26805" xr:uid="{00000000-0005-0000-0000-0000AC830000}"/>
    <cellStyle name="RowTitles-Detail 3 2 5 4" xfId="1375" xr:uid="{00000000-0005-0000-0000-0000AD830000}"/>
    <cellStyle name="RowTitles-Detail 3 2 5 4 2" xfId="3106" xr:uid="{00000000-0005-0000-0000-0000AE830000}"/>
    <cellStyle name="RowTitles-Detail 3 2 5 4 2 2" xfId="12747" xr:uid="{00000000-0005-0000-0000-0000AF830000}"/>
    <cellStyle name="RowTitles-Detail 3 2 5 4 2 2 2" xfId="23147" xr:uid="{00000000-0005-0000-0000-0000B0830000}"/>
    <cellStyle name="RowTitles-Detail 3 2 5 4 2 2 2 2" xfId="34684" xr:uid="{00000000-0005-0000-0000-0000B1830000}"/>
    <cellStyle name="RowTitles-Detail 3 2 5 4 2 2 3" xfId="32028" xr:uid="{00000000-0005-0000-0000-0000B2830000}"/>
    <cellStyle name="RowTitles-Detail 3 2 5 4 2 3" xfId="16394" xr:uid="{00000000-0005-0000-0000-0000B3830000}"/>
    <cellStyle name="RowTitles-Detail 3 2 5 4 2 3 2" xfId="29060" xr:uid="{00000000-0005-0000-0000-0000B4830000}"/>
    <cellStyle name="RowTitles-Detail 3 2 5 4 2 3 2 2" xfId="37847" xr:uid="{00000000-0005-0000-0000-0000B5830000}"/>
    <cellStyle name="RowTitles-Detail 3 2 5 4 2 4" xfId="7154" xr:uid="{00000000-0005-0000-0000-0000B6830000}"/>
    <cellStyle name="RowTitles-Detail 3 2 5 4 2 4 2" xfId="19791" xr:uid="{00000000-0005-0000-0000-0000B7830000}"/>
    <cellStyle name="RowTitles-Detail 3 2 5 4 2 5" xfId="25136" xr:uid="{00000000-0005-0000-0000-0000B8830000}"/>
    <cellStyle name="RowTitles-Detail 3 2 5 4 3" xfId="4153" xr:uid="{00000000-0005-0000-0000-0000B9830000}"/>
    <cellStyle name="RowTitles-Detail 3 2 5 4 3 2" xfId="13775" xr:uid="{00000000-0005-0000-0000-0000BA830000}"/>
    <cellStyle name="RowTitles-Detail 3 2 5 4 3 2 2" xfId="24124" xr:uid="{00000000-0005-0000-0000-0000BB830000}"/>
    <cellStyle name="RowTitles-Detail 3 2 5 4 3 2 2 2" xfId="35363" xr:uid="{00000000-0005-0000-0000-0000BC830000}"/>
    <cellStyle name="RowTitles-Detail 3 2 5 4 3 2 3" xfId="32789" xr:uid="{00000000-0005-0000-0000-0000BD830000}"/>
    <cellStyle name="RowTitles-Detail 3 2 5 4 3 3" xfId="17349" xr:uid="{00000000-0005-0000-0000-0000BE830000}"/>
    <cellStyle name="RowTitles-Detail 3 2 5 4 3 3 2" xfId="30015" xr:uid="{00000000-0005-0000-0000-0000BF830000}"/>
    <cellStyle name="RowTitles-Detail 3 2 5 4 3 3 2 2" xfId="38792" xr:uid="{00000000-0005-0000-0000-0000C0830000}"/>
    <cellStyle name="RowTitles-Detail 3 2 5 4 3 4" xfId="8662" xr:uid="{00000000-0005-0000-0000-0000C1830000}"/>
    <cellStyle name="RowTitles-Detail 3 2 5 4 3 4 2" xfId="26882" xr:uid="{00000000-0005-0000-0000-0000C2830000}"/>
    <cellStyle name="RowTitles-Detail 3 2 5 4 3 5" xfId="19092" xr:uid="{00000000-0005-0000-0000-0000C3830000}"/>
    <cellStyle name="RowTitles-Detail 3 2 5 4 4" xfId="9457" xr:uid="{00000000-0005-0000-0000-0000C4830000}"/>
    <cellStyle name="RowTitles-Detail 3 2 5 4 4 2" xfId="25876" xr:uid="{00000000-0005-0000-0000-0000C5830000}"/>
    <cellStyle name="RowTitles-Detail 3 2 5 4 5" xfId="11046" xr:uid="{00000000-0005-0000-0000-0000C6830000}"/>
    <cellStyle name="RowTitles-Detail 3 2 5 4 5 2" xfId="21483" xr:uid="{00000000-0005-0000-0000-0000C7830000}"/>
    <cellStyle name="RowTitles-Detail 3 2 5 4 5 2 2" xfId="33648" xr:uid="{00000000-0005-0000-0000-0000C8830000}"/>
    <cellStyle name="RowTitles-Detail 3 2 5 4 5 3" xfId="30804" xr:uid="{00000000-0005-0000-0000-0000C9830000}"/>
    <cellStyle name="RowTitles-Detail 3 2 5 4 6" xfId="14753" xr:uid="{00000000-0005-0000-0000-0000CA830000}"/>
    <cellStyle name="RowTitles-Detail 3 2 5 4 6 2" xfId="27436" xr:uid="{00000000-0005-0000-0000-0000CB830000}"/>
    <cellStyle name="RowTitles-Detail 3 2 5 4 6 2 2" xfId="36263" xr:uid="{00000000-0005-0000-0000-0000CC830000}"/>
    <cellStyle name="RowTitles-Detail 3 2 5 4 7" xfId="5613" xr:uid="{00000000-0005-0000-0000-0000CD830000}"/>
    <cellStyle name="RowTitles-Detail 3 2 5 4 7 2" xfId="21146" xr:uid="{00000000-0005-0000-0000-0000CE830000}"/>
    <cellStyle name="RowTitles-Detail 3 2 5 4 8" xfId="19108" xr:uid="{00000000-0005-0000-0000-0000CF830000}"/>
    <cellStyle name="RowTitles-Detail 3 2 5 5" xfId="1591" xr:uid="{00000000-0005-0000-0000-0000D0830000}"/>
    <cellStyle name="RowTitles-Detail 3 2 5 5 2" xfId="3107" xr:uid="{00000000-0005-0000-0000-0000D1830000}"/>
    <cellStyle name="RowTitles-Detail 3 2 5 5 2 2" xfId="12748" xr:uid="{00000000-0005-0000-0000-0000D2830000}"/>
    <cellStyle name="RowTitles-Detail 3 2 5 5 2 2 2" xfId="23148" xr:uid="{00000000-0005-0000-0000-0000D3830000}"/>
    <cellStyle name="RowTitles-Detail 3 2 5 5 2 2 2 2" xfId="34685" xr:uid="{00000000-0005-0000-0000-0000D4830000}"/>
    <cellStyle name="RowTitles-Detail 3 2 5 5 2 2 3" xfId="32029" xr:uid="{00000000-0005-0000-0000-0000D5830000}"/>
    <cellStyle name="RowTitles-Detail 3 2 5 5 2 3" xfId="16395" xr:uid="{00000000-0005-0000-0000-0000D6830000}"/>
    <cellStyle name="RowTitles-Detail 3 2 5 5 2 3 2" xfId="29061" xr:uid="{00000000-0005-0000-0000-0000D7830000}"/>
    <cellStyle name="RowTitles-Detail 3 2 5 5 2 3 2 2" xfId="37848" xr:uid="{00000000-0005-0000-0000-0000D8830000}"/>
    <cellStyle name="RowTitles-Detail 3 2 5 5 2 4" xfId="7697" xr:uid="{00000000-0005-0000-0000-0000D9830000}"/>
    <cellStyle name="RowTitles-Detail 3 2 5 5 2 4 2" xfId="28168" xr:uid="{00000000-0005-0000-0000-0000DA830000}"/>
    <cellStyle name="RowTitles-Detail 3 2 5 5 2 5" xfId="25560" xr:uid="{00000000-0005-0000-0000-0000DB830000}"/>
    <cellStyle name="RowTitles-Detail 3 2 5 5 3" xfId="4369" xr:uid="{00000000-0005-0000-0000-0000DC830000}"/>
    <cellStyle name="RowTitles-Detail 3 2 5 5 3 2" xfId="13991" xr:uid="{00000000-0005-0000-0000-0000DD830000}"/>
    <cellStyle name="RowTitles-Detail 3 2 5 5 3 2 2" xfId="24330" xr:uid="{00000000-0005-0000-0000-0000DE830000}"/>
    <cellStyle name="RowTitles-Detail 3 2 5 5 3 2 2 2" xfId="35503" xr:uid="{00000000-0005-0000-0000-0000DF830000}"/>
    <cellStyle name="RowTitles-Detail 3 2 5 5 3 2 3" xfId="32950" xr:uid="{00000000-0005-0000-0000-0000E0830000}"/>
    <cellStyle name="RowTitles-Detail 3 2 5 5 3 3" xfId="17547" xr:uid="{00000000-0005-0000-0000-0000E1830000}"/>
    <cellStyle name="RowTitles-Detail 3 2 5 5 3 3 2" xfId="30213" xr:uid="{00000000-0005-0000-0000-0000E2830000}"/>
    <cellStyle name="RowTitles-Detail 3 2 5 5 3 3 2 2" xfId="38990" xr:uid="{00000000-0005-0000-0000-0000E3830000}"/>
    <cellStyle name="RowTitles-Detail 3 2 5 5 3 4" xfId="10020" xr:uid="{00000000-0005-0000-0000-0000E4830000}"/>
    <cellStyle name="RowTitles-Detail 3 2 5 5 3 4 2" xfId="25008" xr:uid="{00000000-0005-0000-0000-0000E5830000}"/>
    <cellStyle name="RowTitles-Detail 3 2 5 5 3 5" xfId="26292" xr:uid="{00000000-0005-0000-0000-0000E6830000}"/>
    <cellStyle name="RowTitles-Detail 3 2 5 5 4" xfId="11262" xr:uid="{00000000-0005-0000-0000-0000E7830000}"/>
    <cellStyle name="RowTitles-Detail 3 2 5 5 4 2" xfId="21691" xr:uid="{00000000-0005-0000-0000-0000E8830000}"/>
    <cellStyle name="RowTitles-Detail 3 2 5 5 4 2 2" xfId="33788" xr:uid="{00000000-0005-0000-0000-0000E9830000}"/>
    <cellStyle name="RowTitles-Detail 3 2 5 5 4 3" xfId="30965" xr:uid="{00000000-0005-0000-0000-0000EA830000}"/>
    <cellStyle name="RowTitles-Detail 3 2 5 5 5" xfId="14969" xr:uid="{00000000-0005-0000-0000-0000EB830000}"/>
    <cellStyle name="RowTitles-Detail 3 2 5 5 5 2" xfId="27643" xr:uid="{00000000-0005-0000-0000-0000EC830000}"/>
    <cellStyle name="RowTitles-Detail 3 2 5 5 5 2 2" xfId="36461" xr:uid="{00000000-0005-0000-0000-0000ED830000}"/>
    <cellStyle name="RowTitles-Detail 3 2 5 5 6" xfId="6150" xr:uid="{00000000-0005-0000-0000-0000EE830000}"/>
    <cellStyle name="RowTitles-Detail 3 2 5 5 6 2" xfId="19887" xr:uid="{00000000-0005-0000-0000-0000EF830000}"/>
    <cellStyle name="RowTitles-Detail 3 2 5 5 7" xfId="5172" xr:uid="{00000000-0005-0000-0000-0000F0830000}"/>
    <cellStyle name="RowTitles-Detail 3 2 5 6" xfId="1793" xr:uid="{00000000-0005-0000-0000-0000F1830000}"/>
    <cellStyle name="RowTitles-Detail 3 2 5 6 2" xfId="3108" xr:uid="{00000000-0005-0000-0000-0000F2830000}"/>
    <cellStyle name="RowTitles-Detail 3 2 5 6 2 2" xfId="12749" xr:uid="{00000000-0005-0000-0000-0000F3830000}"/>
    <cellStyle name="RowTitles-Detail 3 2 5 6 2 2 2" xfId="23149" xr:uid="{00000000-0005-0000-0000-0000F4830000}"/>
    <cellStyle name="RowTitles-Detail 3 2 5 6 2 2 2 2" xfId="34686" xr:uid="{00000000-0005-0000-0000-0000F5830000}"/>
    <cellStyle name="RowTitles-Detail 3 2 5 6 2 2 3" xfId="32030" xr:uid="{00000000-0005-0000-0000-0000F6830000}"/>
    <cellStyle name="RowTitles-Detail 3 2 5 6 2 3" xfId="16396" xr:uid="{00000000-0005-0000-0000-0000F7830000}"/>
    <cellStyle name="RowTitles-Detail 3 2 5 6 2 3 2" xfId="29062" xr:uid="{00000000-0005-0000-0000-0000F8830000}"/>
    <cellStyle name="RowTitles-Detail 3 2 5 6 2 3 2 2" xfId="37849" xr:uid="{00000000-0005-0000-0000-0000F9830000}"/>
    <cellStyle name="RowTitles-Detail 3 2 5 6 2 4" xfId="7698" xr:uid="{00000000-0005-0000-0000-0000FA830000}"/>
    <cellStyle name="RowTitles-Detail 3 2 5 6 2 4 2" xfId="24782" xr:uid="{00000000-0005-0000-0000-0000FB830000}"/>
    <cellStyle name="RowTitles-Detail 3 2 5 6 2 5" xfId="18945" xr:uid="{00000000-0005-0000-0000-0000FC830000}"/>
    <cellStyle name="RowTitles-Detail 3 2 5 6 3" xfId="4571" xr:uid="{00000000-0005-0000-0000-0000FD830000}"/>
    <cellStyle name="RowTitles-Detail 3 2 5 6 3 2" xfId="14193" xr:uid="{00000000-0005-0000-0000-0000FE830000}"/>
    <cellStyle name="RowTitles-Detail 3 2 5 6 3 2 2" xfId="24522" xr:uid="{00000000-0005-0000-0000-0000FF830000}"/>
    <cellStyle name="RowTitles-Detail 3 2 5 6 3 2 2 2" xfId="35634" xr:uid="{00000000-0005-0000-0000-000000840000}"/>
    <cellStyle name="RowTitles-Detail 3 2 5 6 3 2 3" xfId="33102" xr:uid="{00000000-0005-0000-0000-000001840000}"/>
    <cellStyle name="RowTitles-Detail 3 2 5 6 3 3" xfId="17734" xr:uid="{00000000-0005-0000-0000-000002840000}"/>
    <cellStyle name="RowTitles-Detail 3 2 5 6 3 3 2" xfId="30400" xr:uid="{00000000-0005-0000-0000-000003840000}"/>
    <cellStyle name="RowTitles-Detail 3 2 5 6 3 3 2 2" xfId="39177" xr:uid="{00000000-0005-0000-0000-000004840000}"/>
    <cellStyle name="RowTitles-Detail 3 2 5 6 3 4" xfId="10021" xr:uid="{00000000-0005-0000-0000-000005840000}"/>
    <cellStyle name="RowTitles-Detail 3 2 5 6 3 4 2" xfId="20642" xr:uid="{00000000-0005-0000-0000-000006840000}"/>
    <cellStyle name="RowTitles-Detail 3 2 5 6 3 5" xfId="20117" xr:uid="{00000000-0005-0000-0000-000007840000}"/>
    <cellStyle name="RowTitles-Detail 3 2 5 6 4" xfId="11464" xr:uid="{00000000-0005-0000-0000-000008840000}"/>
    <cellStyle name="RowTitles-Detail 3 2 5 6 4 2" xfId="21887" xr:uid="{00000000-0005-0000-0000-000009840000}"/>
    <cellStyle name="RowTitles-Detail 3 2 5 6 4 2 2" xfId="33919" xr:uid="{00000000-0005-0000-0000-00000A840000}"/>
    <cellStyle name="RowTitles-Detail 3 2 5 6 4 3" xfId="31117" xr:uid="{00000000-0005-0000-0000-00000B840000}"/>
    <cellStyle name="RowTitles-Detail 3 2 5 6 5" xfId="15171" xr:uid="{00000000-0005-0000-0000-00000C840000}"/>
    <cellStyle name="RowTitles-Detail 3 2 5 6 5 2" xfId="27838" xr:uid="{00000000-0005-0000-0000-00000D840000}"/>
    <cellStyle name="RowTitles-Detail 3 2 5 6 5 2 2" xfId="36648" xr:uid="{00000000-0005-0000-0000-00000E840000}"/>
    <cellStyle name="RowTitles-Detail 3 2 5 6 6" xfId="6151" xr:uid="{00000000-0005-0000-0000-00000F840000}"/>
    <cellStyle name="RowTitles-Detail 3 2 5 6 6 2" xfId="20772" xr:uid="{00000000-0005-0000-0000-000010840000}"/>
    <cellStyle name="RowTitles-Detail 3 2 5 6 7" xfId="20275" xr:uid="{00000000-0005-0000-0000-000011840000}"/>
    <cellStyle name="RowTitles-Detail 3 2 5 7" xfId="3103" xr:uid="{00000000-0005-0000-0000-000012840000}"/>
    <cellStyle name="RowTitles-Detail 3 2 5 7 2" xfId="12744" xr:uid="{00000000-0005-0000-0000-000013840000}"/>
    <cellStyle name="RowTitles-Detail 3 2 5 7 2 2" xfId="23144" xr:uid="{00000000-0005-0000-0000-000014840000}"/>
    <cellStyle name="RowTitles-Detail 3 2 5 7 2 2 2" xfId="34681" xr:uid="{00000000-0005-0000-0000-000015840000}"/>
    <cellStyle name="RowTitles-Detail 3 2 5 7 2 3" xfId="32025" xr:uid="{00000000-0005-0000-0000-000016840000}"/>
    <cellStyle name="RowTitles-Detail 3 2 5 7 3" xfId="16391" xr:uid="{00000000-0005-0000-0000-000017840000}"/>
    <cellStyle name="RowTitles-Detail 3 2 5 7 3 2" xfId="29057" xr:uid="{00000000-0005-0000-0000-000018840000}"/>
    <cellStyle name="RowTitles-Detail 3 2 5 7 3 2 2" xfId="37844" xr:uid="{00000000-0005-0000-0000-000019840000}"/>
    <cellStyle name="RowTitles-Detail 3 2 5 7 4" xfId="6547" xr:uid="{00000000-0005-0000-0000-00001A840000}"/>
    <cellStyle name="RowTitles-Detail 3 2 5 7 4 2" xfId="19614" xr:uid="{00000000-0005-0000-0000-00001B840000}"/>
    <cellStyle name="RowTitles-Detail 3 2 5 7 5" xfId="17966" xr:uid="{00000000-0005-0000-0000-00001C840000}"/>
    <cellStyle name="RowTitles-Detail 3 2 5 8" xfId="7993" xr:uid="{00000000-0005-0000-0000-00001D840000}"/>
    <cellStyle name="RowTitles-Detail 3 2 5 8 2" xfId="19227" xr:uid="{00000000-0005-0000-0000-00001E840000}"/>
    <cellStyle name="RowTitles-Detail 3 2 5 9" xfId="10524" xr:uid="{00000000-0005-0000-0000-00001F840000}"/>
    <cellStyle name="RowTitles-Detail 3 2 5 9 2" xfId="26245" xr:uid="{00000000-0005-0000-0000-000020840000}"/>
    <cellStyle name="RowTitles-Detail 3 2 5 9 2 2" xfId="35744" xr:uid="{00000000-0005-0000-0000-000021840000}"/>
    <cellStyle name="RowTitles-Detail 3 2 5_STUD aligned by INSTIT" xfId="5086" xr:uid="{00000000-0005-0000-0000-000022840000}"/>
    <cellStyle name="RowTitles-Detail 3 2 6" xfId="639" xr:uid="{00000000-0005-0000-0000-000023840000}"/>
    <cellStyle name="RowTitles-Detail 3 2 6 2" xfId="3109" xr:uid="{00000000-0005-0000-0000-000024840000}"/>
    <cellStyle name="RowTitles-Detail 3 2 6 2 2" xfId="12750" xr:uid="{00000000-0005-0000-0000-000025840000}"/>
    <cellStyle name="RowTitles-Detail 3 2 6 2 2 2" xfId="23150" xr:uid="{00000000-0005-0000-0000-000026840000}"/>
    <cellStyle name="RowTitles-Detail 3 2 6 2 2 2 2" xfId="34687" xr:uid="{00000000-0005-0000-0000-000027840000}"/>
    <cellStyle name="RowTitles-Detail 3 2 6 2 2 3" xfId="32031" xr:uid="{00000000-0005-0000-0000-000028840000}"/>
    <cellStyle name="RowTitles-Detail 3 2 6 2 3" xfId="16397" xr:uid="{00000000-0005-0000-0000-000029840000}"/>
    <cellStyle name="RowTitles-Detail 3 2 6 2 3 2" xfId="29063" xr:uid="{00000000-0005-0000-0000-00002A840000}"/>
    <cellStyle name="RowTitles-Detail 3 2 6 2 3 2 2" xfId="37850" xr:uid="{00000000-0005-0000-0000-00002B840000}"/>
    <cellStyle name="RowTitles-Detail 3 2 6 2 4" xfId="6639" xr:uid="{00000000-0005-0000-0000-00002C840000}"/>
    <cellStyle name="RowTitles-Detail 3 2 6 2 4 2" xfId="26021" xr:uid="{00000000-0005-0000-0000-00002D840000}"/>
    <cellStyle name="RowTitles-Detail 3 2 6 2 5" xfId="19239" xr:uid="{00000000-0005-0000-0000-00002E840000}"/>
    <cellStyle name="RowTitles-Detail 3 2 6 3" xfId="3449" xr:uid="{00000000-0005-0000-0000-00002F840000}"/>
    <cellStyle name="RowTitles-Detail 3 2 6 3 2" xfId="13083" xr:uid="{00000000-0005-0000-0000-000030840000}"/>
    <cellStyle name="RowTitles-Detail 3 2 6 3 2 2" xfId="23452" xr:uid="{00000000-0005-0000-0000-000031840000}"/>
    <cellStyle name="RowTitles-Detail 3 2 6 3 2 2 2" xfId="34930" xr:uid="{00000000-0005-0000-0000-000032840000}"/>
    <cellStyle name="RowTitles-Detail 3 2 6 3 2 3" xfId="32287" xr:uid="{00000000-0005-0000-0000-000033840000}"/>
    <cellStyle name="RowTitles-Detail 3 2 6 3 3" xfId="16693" xr:uid="{00000000-0005-0000-0000-000034840000}"/>
    <cellStyle name="RowTitles-Detail 3 2 6 3 3 2" xfId="29359" xr:uid="{00000000-0005-0000-0000-000035840000}"/>
    <cellStyle name="RowTitles-Detail 3 2 6 3 3 2 2" xfId="38142" xr:uid="{00000000-0005-0000-0000-000036840000}"/>
    <cellStyle name="RowTitles-Detail 3 2 6 3 4" xfId="8146" xr:uid="{00000000-0005-0000-0000-000037840000}"/>
    <cellStyle name="RowTitles-Detail 3 2 6 3 4 2" xfId="8690" xr:uid="{00000000-0005-0000-0000-000038840000}"/>
    <cellStyle name="RowTitles-Detail 3 2 6 3 5" xfId="20287" xr:uid="{00000000-0005-0000-0000-000039840000}"/>
    <cellStyle name="RowTitles-Detail 3 2 6 4" xfId="8747" xr:uid="{00000000-0005-0000-0000-00003A840000}"/>
    <cellStyle name="RowTitles-Detail 3 2 6 4 2" xfId="20998" xr:uid="{00000000-0005-0000-0000-00003B840000}"/>
    <cellStyle name="RowTitles-Detail 3 2 6 5" xfId="10435" xr:uid="{00000000-0005-0000-0000-00003C840000}"/>
    <cellStyle name="RowTitles-Detail 3 2 6 5 2" xfId="20941" xr:uid="{00000000-0005-0000-0000-00003D840000}"/>
    <cellStyle name="RowTitles-Detail 3 2 6 5 2 2" xfId="33358" xr:uid="{00000000-0005-0000-0000-00003E840000}"/>
    <cellStyle name="RowTitles-Detail 3 2 6 5 3" xfId="30464" xr:uid="{00000000-0005-0000-0000-00003F840000}"/>
    <cellStyle name="RowTitles-Detail 3 2 6 6" xfId="11814" xr:uid="{00000000-0005-0000-0000-000040840000}"/>
    <cellStyle name="RowTitles-Detail 3 2 6 6 2" xfId="20170" xr:uid="{00000000-0005-0000-0000-000041840000}"/>
    <cellStyle name="RowTitles-Detail 3 2 6 6 2 2" xfId="33282" xr:uid="{00000000-0005-0000-0000-000042840000}"/>
    <cellStyle name="RowTitles-Detail 3 2 7" xfId="928" xr:uid="{00000000-0005-0000-0000-000043840000}"/>
    <cellStyle name="RowTitles-Detail 3 2 7 2" xfId="3110" xr:uid="{00000000-0005-0000-0000-000044840000}"/>
    <cellStyle name="RowTitles-Detail 3 2 7 2 2" xfId="12751" xr:uid="{00000000-0005-0000-0000-000045840000}"/>
    <cellStyle name="RowTitles-Detail 3 2 7 2 2 2" xfId="23151" xr:uid="{00000000-0005-0000-0000-000046840000}"/>
    <cellStyle name="RowTitles-Detail 3 2 7 2 2 2 2" xfId="34688" xr:uid="{00000000-0005-0000-0000-000047840000}"/>
    <cellStyle name="RowTitles-Detail 3 2 7 2 2 3" xfId="32032" xr:uid="{00000000-0005-0000-0000-000048840000}"/>
    <cellStyle name="RowTitles-Detail 3 2 7 2 3" xfId="16398" xr:uid="{00000000-0005-0000-0000-000049840000}"/>
    <cellStyle name="RowTitles-Detail 3 2 7 2 3 2" xfId="29064" xr:uid="{00000000-0005-0000-0000-00004A840000}"/>
    <cellStyle name="RowTitles-Detail 3 2 7 2 3 2 2" xfId="37851" xr:uid="{00000000-0005-0000-0000-00004B840000}"/>
    <cellStyle name="RowTitles-Detail 3 2 7 2 4" xfId="6793" xr:uid="{00000000-0005-0000-0000-00004C840000}"/>
    <cellStyle name="RowTitles-Detail 3 2 7 2 4 2" xfId="18083" xr:uid="{00000000-0005-0000-0000-00004D840000}"/>
    <cellStyle name="RowTitles-Detail 3 2 7 2 5" xfId="18716" xr:uid="{00000000-0005-0000-0000-00004E840000}"/>
    <cellStyle name="RowTitles-Detail 3 2 7 3" xfId="3706" xr:uid="{00000000-0005-0000-0000-00004F840000}"/>
    <cellStyle name="RowTitles-Detail 3 2 7 3 2" xfId="13333" xr:uid="{00000000-0005-0000-0000-000050840000}"/>
    <cellStyle name="RowTitles-Detail 3 2 7 3 2 2" xfId="23698" xr:uid="{00000000-0005-0000-0000-000051840000}"/>
    <cellStyle name="RowTitles-Detail 3 2 7 3 2 2 2" xfId="35086" xr:uid="{00000000-0005-0000-0000-000052840000}"/>
    <cellStyle name="RowTitles-Detail 3 2 7 3 2 3" xfId="32467" xr:uid="{00000000-0005-0000-0000-000053840000}"/>
    <cellStyle name="RowTitles-Detail 3 2 7 3 3" xfId="16933" xr:uid="{00000000-0005-0000-0000-000054840000}"/>
    <cellStyle name="RowTitles-Detail 3 2 7 3 3 2" xfId="29599" xr:uid="{00000000-0005-0000-0000-000055840000}"/>
    <cellStyle name="RowTitles-Detail 3 2 7 3 3 2 2" xfId="38378" xr:uid="{00000000-0005-0000-0000-000056840000}"/>
    <cellStyle name="RowTitles-Detail 3 2 7 3 4" xfId="8299" xr:uid="{00000000-0005-0000-0000-000057840000}"/>
    <cellStyle name="RowTitles-Detail 3 2 7 3 4 2" xfId="8098" xr:uid="{00000000-0005-0000-0000-000058840000}"/>
    <cellStyle name="RowTitles-Detail 3 2 7 3 5" xfId="19229" xr:uid="{00000000-0005-0000-0000-000059840000}"/>
    <cellStyle name="RowTitles-Detail 3 2 7 4" xfId="9092" xr:uid="{00000000-0005-0000-0000-00005A840000}"/>
    <cellStyle name="RowTitles-Detail 3 2 7 4 2" xfId="24609" xr:uid="{00000000-0005-0000-0000-00005B840000}"/>
    <cellStyle name="RowTitles-Detail 3 2 7 5" xfId="14335" xr:uid="{00000000-0005-0000-0000-00005C840000}"/>
    <cellStyle name="RowTitles-Detail 3 2 7 5 2" xfId="27033" xr:uid="{00000000-0005-0000-0000-00005D840000}"/>
    <cellStyle name="RowTitles-Detail 3 2 7 5 2 2" xfId="35872" xr:uid="{00000000-0005-0000-0000-00005E840000}"/>
    <cellStyle name="RowTitles-Detail 3 2 7 6" xfId="5321" xr:uid="{00000000-0005-0000-0000-00005F840000}"/>
    <cellStyle name="RowTitles-Detail 3 2 7 6 2" xfId="26912" xr:uid="{00000000-0005-0000-0000-000060840000}"/>
    <cellStyle name="RowTitles-Detail 3 2 7 7" xfId="20379" xr:uid="{00000000-0005-0000-0000-000061840000}"/>
    <cellStyle name="RowTitles-Detail 3 2 8" xfId="1176" xr:uid="{00000000-0005-0000-0000-000062840000}"/>
    <cellStyle name="RowTitles-Detail 3 2 8 2" xfId="3111" xr:uid="{00000000-0005-0000-0000-000063840000}"/>
    <cellStyle name="RowTitles-Detail 3 2 8 2 2" xfId="12752" xr:uid="{00000000-0005-0000-0000-000064840000}"/>
    <cellStyle name="RowTitles-Detail 3 2 8 2 2 2" xfId="23152" xr:uid="{00000000-0005-0000-0000-000065840000}"/>
    <cellStyle name="RowTitles-Detail 3 2 8 2 2 2 2" xfId="34689" xr:uid="{00000000-0005-0000-0000-000066840000}"/>
    <cellStyle name="RowTitles-Detail 3 2 8 2 2 3" xfId="32033" xr:uid="{00000000-0005-0000-0000-000067840000}"/>
    <cellStyle name="RowTitles-Detail 3 2 8 2 3" xfId="16399" xr:uid="{00000000-0005-0000-0000-000068840000}"/>
    <cellStyle name="RowTitles-Detail 3 2 8 2 3 2" xfId="29065" xr:uid="{00000000-0005-0000-0000-000069840000}"/>
    <cellStyle name="RowTitles-Detail 3 2 8 2 3 2 2" xfId="37852" xr:uid="{00000000-0005-0000-0000-00006A840000}"/>
    <cellStyle name="RowTitles-Detail 3 2 8 2 4" xfId="7018" xr:uid="{00000000-0005-0000-0000-00006B840000}"/>
    <cellStyle name="RowTitles-Detail 3 2 8 2 4 2" xfId="24726" xr:uid="{00000000-0005-0000-0000-00006C840000}"/>
    <cellStyle name="RowTitles-Detail 3 2 8 2 5" xfId="18147" xr:uid="{00000000-0005-0000-0000-00006D840000}"/>
    <cellStyle name="RowTitles-Detail 3 2 8 3" xfId="3954" xr:uid="{00000000-0005-0000-0000-00006E840000}"/>
    <cellStyle name="RowTitles-Detail 3 2 8 3 2" xfId="13576" xr:uid="{00000000-0005-0000-0000-00006F840000}"/>
    <cellStyle name="RowTitles-Detail 3 2 8 3 2 2" xfId="23935" xr:uid="{00000000-0005-0000-0000-000070840000}"/>
    <cellStyle name="RowTitles-Detail 3 2 8 3 2 2 2" xfId="35236" xr:uid="{00000000-0005-0000-0000-000071840000}"/>
    <cellStyle name="RowTitles-Detail 3 2 8 3 2 3" xfId="32643" xr:uid="{00000000-0005-0000-0000-000072840000}"/>
    <cellStyle name="RowTitles-Detail 3 2 8 3 3" xfId="17163" xr:uid="{00000000-0005-0000-0000-000073840000}"/>
    <cellStyle name="RowTitles-Detail 3 2 8 3 3 2" xfId="29829" xr:uid="{00000000-0005-0000-0000-000074840000}"/>
    <cellStyle name="RowTitles-Detail 3 2 8 3 3 2 2" xfId="38606" xr:uid="{00000000-0005-0000-0000-000075840000}"/>
    <cellStyle name="RowTitles-Detail 3 2 8 3 4" xfId="8526" xr:uid="{00000000-0005-0000-0000-000076840000}"/>
    <cellStyle name="RowTitles-Detail 3 2 8 3 4 2" xfId="20693" xr:uid="{00000000-0005-0000-0000-000077840000}"/>
    <cellStyle name="RowTitles-Detail 3 2 8 3 5" xfId="20609" xr:uid="{00000000-0005-0000-0000-000078840000}"/>
    <cellStyle name="RowTitles-Detail 3 2 8 4" xfId="9322" xr:uid="{00000000-0005-0000-0000-000079840000}"/>
    <cellStyle name="RowTitles-Detail 3 2 8 4 2" xfId="20211" xr:uid="{00000000-0005-0000-0000-00007A840000}"/>
    <cellStyle name="RowTitles-Detail 3 2 8 5" xfId="10847" xr:uid="{00000000-0005-0000-0000-00007B840000}"/>
    <cellStyle name="RowTitles-Detail 3 2 8 5 2" xfId="21292" xr:uid="{00000000-0005-0000-0000-00007C840000}"/>
    <cellStyle name="RowTitles-Detail 3 2 8 5 2 2" xfId="33521" xr:uid="{00000000-0005-0000-0000-00007D840000}"/>
    <cellStyle name="RowTitles-Detail 3 2 8 5 3" xfId="30658" xr:uid="{00000000-0005-0000-0000-00007E840000}"/>
    <cellStyle name="RowTitles-Detail 3 2 8 6" xfId="14554" xr:uid="{00000000-0005-0000-0000-00007F840000}"/>
    <cellStyle name="RowTitles-Detail 3 2 8 6 2" xfId="27243" xr:uid="{00000000-0005-0000-0000-000080840000}"/>
    <cellStyle name="RowTitles-Detail 3 2 8 6 2 2" xfId="36077" xr:uid="{00000000-0005-0000-0000-000081840000}"/>
    <cellStyle name="RowTitles-Detail 3 2 8 7" xfId="5486" xr:uid="{00000000-0005-0000-0000-000082840000}"/>
    <cellStyle name="RowTitles-Detail 3 2 8 7 2" xfId="20430" xr:uid="{00000000-0005-0000-0000-000083840000}"/>
    <cellStyle name="RowTitles-Detail 3 2 8 8" xfId="18307" xr:uid="{00000000-0005-0000-0000-000084840000}"/>
    <cellStyle name="RowTitles-Detail 3 2 9" xfId="948" xr:uid="{00000000-0005-0000-0000-000085840000}"/>
    <cellStyle name="RowTitles-Detail 3 2 9 2" xfId="3112" xr:uid="{00000000-0005-0000-0000-000086840000}"/>
    <cellStyle name="RowTitles-Detail 3 2 9 2 2" xfId="12753" xr:uid="{00000000-0005-0000-0000-000087840000}"/>
    <cellStyle name="RowTitles-Detail 3 2 9 2 2 2" xfId="23153" xr:uid="{00000000-0005-0000-0000-000088840000}"/>
    <cellStyle name="RowTitles-Detail 3 2 9 2 2 2 2" xfId="34690" xr:uid="{00000000-0005-0000-0000-000089840000}"/>
    <cellStyle name="RowTitles-Detail 3 2 9 2 2 3" xfId="32034" xr:uid="{00000000-0005-0000-0000-00008A840000}"/>
    <cellStyle name="RowTitles-Detail 3 2 9 2 3" xfId="16400" xr:uid="{00000000-0005-0000-0000-00008B840000}"/>
    <cellStyle name="RowTitles-Detail 3 2 9 2 3 2" xfId="29066" xr:uid="{00000000-0005-0000-0000-00008C840000}"/>
    <cellStyle name="RowTitles-Detail 3 2 9 2 3 2 2" xfId="37853" xr:uid="{00000000-0005-0000-0000-00008D840000}"/>
    <cellStyle name="RowTitles-Detail 3 2 9 2 4" xfId="7699" xr:uid="{00000000-0005-0000-0000-00008E840000}"/>
    <cellStyle name="RowTitles-Detail 3 2 9 2 4 2" xfId="26139" xr:uid="{00000000-0005-0000-0000-00008F840000}"/>
    <cellStyle name="RowTitles-Detail 3 2 9 2 5" xfId="26038" xr:uid="{00000000-0005-0000-0000-000090840000}"/>
    <cellStyle name="RowTitles-Detail 3 2 9 3" xfId="3726" xr:uid="{00000000-0005-0000-0000-000091840000}"/>
    <cellStyle name="RowTitles-Detail 3 2 9 3 2" xfId="13353" xr:uid="{00000000-0005-0000-0000-000092840000}"/>
    <cellStyle name="RowTitles-Detail 3 2 9 3 2 2" xfId="23718" xr:uid="{00000000-0005-0000-0000-000093840000}"/>
    <cellStyle name="RowTitles-Detail 3 2 9 3 2 2 2" xfId="35096" xr:uid="{00000000-0005-0000-0000-000094840000}"/>
    <cellStyle name="RowTitles-Detail 3 2 9 3 2 3" xfId="32477" xr:uid="{00000000-0005-0000-0000-000095840000}"/>
    <cellStyle name="RowTitles-Detail 3 2 9 3 3" xfId="16953" xr:uid="{00000000-0005-0000-0000-000096840000}"/>
    <cellStyle name="RowTitles-Detail 3 2 9 3 3 2" xfId="29619" xr:uid="{00000000-0005-0000-0000-000097840000}"/>
    <cellStyle name="RowTitles-Detail 3 2 9 3 3 2 2" xfId="38398" xr:uid="{00000000-0005-0000-0000-000098840000}"/>
    <cellStyle name="RowTitles-Detail 3 2 9 3 4" xfId="10022" xr:uid="{00000000-0005-0000-0000-000099840000}"/>
    <cellStyle name="RowTitles-Detail 3 2 9 3 4 2" xfId="27861" xr:uid="{00000000-0005-0000-0000-00009A840000}"/>
    <cellStyle name="RowTitles-Detail 3 2 9 3 5" xfId="26045" xr:uid="{00000000-0005-0000-0000-00009B840000}"/>
    <cellStyle name="RowTitles-Detail 3 2 9 4" xfId="10690" xr:uid="{00000000-0005-0000-0000-00009C840000}"/>
    <cellStyle name="RowTitles-Detail 3 2 9 4 2" xfId="21168" xr:uid="{00000000-0005-0000-0000-00009D840000}"/>
    <cellStyle name="RowTitles-Detail 3 2 9 4 2 2" xfId="33465" xr:uid="{00000000-0005-0000-0000-00009E840000}"/>
    <cellStyle name="RowTitles-Detail 3 2 9 4 3" xfId="30586" xr:uid="{00000000-0005-0000-0000-00009F840000}"/>
    <cellStyle name="RowTitles-Detail 3 2 9 5" xfId="14355" xr:uid="{00000000-0005-0000-0000-0000A0840000}"/>
    <cellStyle name="RowTitles-Detail 3 2 9 5 2" xfId="27053" xr:uid="{00000000-0005-0000-0000-0000A1840000}"/>
    <cellStyle name="RowTitles-Detail 3 2 9 5 2 2" xfId="35892" xr:uid="{00000000-0005-0000-0000-0000A2840000}"/>
    <cellStyle name="RowTitles-Detail 3 2 9 6" xfId="6152" xr:uid="{00000000-0005-0000-0000-0000A3840000}"/>
    <cellStyle name="RowTitles-Detail 3 2 9 6 2" xfId="26242" xr:uid="{00000000-0005-0000-0000-0000A4840000}"/>
    <cellStyle name="RowTitles-Detail 3 2 9 7" xfId="17825" xr:uid="{00000000-0005-0000-0000-0000A5840000}"/>
    <cellStyle name="RowTitles-Detail 3 2_STUD aligned by INSTIT" xfId="5079" xr:uid="{00000000-0005-0000-0000-0000A6840000}"/>
    <cellStyle name="RowTitles-Detail 3 3" xfId="327" xr:uid="{00000000-0005-0000-0000-0000A7840000}"/>
    <cellStyle name="RowTitles-Detail 3 3 10" xfId="3113" xr:uid="{00000000-0005-0000-0000-0000A8840000}"/>
    <cellStyle name="RowTitles-Detail 3 3 10 2" xfId="12754" xr:uid="{00000000-0005-0000-0000-0000A9840000}"/>
    <cellStyle name="RowTitles-Detail 3 3 10 2 2" xfId="23154" xr:uid="{00000000-0005-0000-0000-0000AA840000}"/>
    <cellStyle name="RowTitles-Detail 3 3 10 2 2 2" xfId="34691" xr:uid="{00000000-0005-0000-0000-0000AB840000}"/>
    <cellStyle name="RowTitles-Detail 3 3 10 2 3" xfId="32035" xr:uid="{00000000-0005-0000-0000-0000AC840000}"/>
    <cellStyle name="RowTitles-Detail 3 3 10 3" xfId="16401" xr:uid="{00000000-0005-0000-0000-0000AD840000}"/>
    <cellStyle name="RowTitles-Detail 3 3 10 3 2" xfId="29067" xr:uid="{00000000-0005-0000-0000-0000AE840000}"/>
    <cellStyle name="RowTitles-Detail 3 3 10 3 2 2" xfId="37854" xr:uid="{00000000-0005-0000-0000-0000AF840000}"/>
    <cellStyle name="RowTitles-Detail 3 3 10 4" xfId="6343" xr:uid="{00000000-0005-0000-0000-0000B0840000}"/>
    <cellStyle name="RowTitles-Detail 3 3 10 4 2" xfId="24354" xr:uid="{00000000-0005-0000-0000-0000B1840000}"/>
    <cellStyle name="RowTitles-Detail 3 3 10 5" xfId="26019" xr:uid="{00000000-0005-0000-0000-0000B2840000}"/>
    <cellStyle name="RowTitles-Detail 3 3 11" xfId="8942" xr:uid="{00000000-0005-0000-0000-0000B3840000}"/>
    <cellStyle name="RowTitles-Detail 3 3 11 2" xfId="18578" xr:uid="{00000000-0005-0000-0000-0000B4840000}"/>
    <cellStyle name="RowTitles-Detail 3 3 12" xfId="10538" xr:uid="{00000000-0005-0000-0000-0000B5840000}"/>
    <cellStyle name="RowTitles-Detail 3 3 12 2" xfId="20027" xr:uid="{00000000-0005-0000-0000-0000B6840000}"/>
    <cellStyle name="RowTitles-Detail 3 3 12 2 2" xfId="33273" xr:uid="{00000000-0005-0000-0000-0000B7840000}"/>
    <cellStyle name="RowTitles-Detail 3 3 2" xfId="428" xr:uid="{00000000-0005-0000-0000-0000B8840000}"/>
    <cellStyle name="RowTitles-Detail 3 3 2 2" xfId="784" xr:uid="{00000000-0005-0000-0000-0000B9840000}"/>
    <cellStyle name="RowTitles-Detail 3 3 2 2 2" xfId="3115" xr:uid="{00000000-0005-0000-0000-0000BA840000}"/>
    <cellStyle name="RowTitles-Detail 3 3 2 2 2 2" xfId="12756" xr:uid="{00000000-0005-0000-0000-0000BB840000}"/>
    <cellStyle name="RowTitles-Detail 3 3 2 2 2 2 2" xfId="23156" xr:uid="{00000000-0005-0000-0000-0000BC840000}"/>
    <cellStyle name="RowTitles-Detail 3 3 2 2 2 2 2 2" xfId="34693" xr:uid="{00000000-0005-0000-0000-0000BD840000}"/>
    <cellStyle name="RowTitles-Detail 3 3 2 2 2 2 3" xfId="32037" xr:uid="{00000000-0005-0000-0000-0000BE840000}"/>
    <cellStyle name="RowTitles-Detail 3 3 2 2 2 3" xfId="16403" xr:uid="{00000000-0005-0000-0000-0000BF840000}"/>
    <cellStyle name="RowTitles-Detail 3 3 2 2 2 3 2" xfId="29069" xr:uid="{00000000-0005-0000-0000-0000C0840000}"/>
    <cellStyle name="RowTitles-Detail 3 3 2 2 2 3 2 2" xfId="37856" xr:uid="{00000000-0005-0000-0000-0000C1840000}"/>
    <cellStyle name="RowTitles-Detail 3 3 2 2 2 4" xfId="6907" xr:uid="{00000000-0005-0000-0000-0000C2840000}"/>
    <cellStyle name="RowTitles-Detail 3 3 2 2 2 4 2" xfId="20139" xr:uid="{00000000-0005-0000-0000-0000C3840000}"/>
    <cellStyle name="RowTitles-Detail 3 3 2 2 2 5" xfId="25193" xr:uid="{00000000-0005-0000-0000-0000C4840000}"/>
    <cellStyle name="RowTitles-Detail 3 3 2 2 3" xfId="3565" xr:uid="{00000000-0005-0000-0000-0000C5840000}"/>
    <cellStyle name="RowTitles-Detail 3 3 2 2 3 2" xfId="13196" xr:uid="{00000000-0005-0000-0000-0000C6840000}"/>
    <cellStyle name="RowTitles-Detail 3 3 2 2 3 2 2" xfId="23564" xr:uid="{00000000-0005-0000-0000-0000C7840000}"/>
    <cellStyle name="RowTitles-Detail 3 3 2 2 3 2 2 2" xfId="34997" xr:uid="{00000000-0005-0000-0000-0000C8840000}"/>
    <cellStyle name="RowTitles-Detail 3 3 2 2 3 2 3" xfId="32364" xr:uid="{00000000-0005-0000-0000-0000C9840000}"/>
    <cellStyle name="RowTitles-Detail 3 3 2 2 3 3" xfId="16806" xr:uid="{00000000-0005-0000-0000-0000CA840000}"/>
    <cellStyle name="RowTitles-Detail 3 3 2 2 3 3 2" xfId="29472" xr:uid="{00000000-0005-0000-0000-0000CB840000}"/>
    <cellStyle name="RowTitles-Detail 3 3 2 2 3 3 2 2" xfId="38252" xr:uid="{00000000-0005-0000-0000-0000CC840000}"/>
    <cellStyle name="RowTitles-Detail 3 3 2 2 3 4" xfId="8414" xr:uid="{00000000-0005-0000-0000-0000CD840000}"/>
    <cellStyle name="RowTitles-Detail 3 3 2 2 3 4 2" xfId="24448" xr:uid="{00000000-0005-0000-0000-0000CE840000}"/>
    <cellStyle name="RowTitles-Detail 3 3 2 2 3 5" xfId="25678" xr:uid="{00000000-0005-0000-0000-0000CF840000}"/>
    <cellStyle name="RowTitles-Detail 3 3 2 2 4" xfId="9208" xr:uid="{00000000-0005-0000-0000-0000D0840000}"/>
    <cellStyle name="RowTitles-Detail 3 3 2 2 4 2" xfId="26099" xr:uid="{00000000-0005-0000-0000-0000D1840000}"/>
    <cellStyle name="RowTitles-Detail 3 3 2 2 5" xfId="10158" xr:uid="{00000000-0005-0000-0000-0000D2840000}"/>
    <cellStyle name="RowTitles-Detail 3 3 2 2 5 2" xfId="26140" xr:uid="{00000000-0005-0000-0000-0000D3840000}"/>
    <cellStyle name="RowTitles-Detail 3 3 2 2 5 2 2" xfId="35736" xr:uid="{00000000-0005-0000-0000-0000D4840000}"/>
    <cellStyle name="RowTitles-Detail 3 3 2 3" xfId="1063" xr:uid="{00000000-0005-0000-0000-0000D5840000}"/>
    <cellStyle name="RowTitles-Detail 3 3 2 3 2" xfId="3116" xr:uid="{00000000-0005-0000-0000-0000D6840000}"/>
    <cellStyle name="RowTitles-Detail 3 3 2 3 2 2" xfId="12757" xr:uid="{00000000-0005-0000-0000-0000D7840000}"/>
    <cellStyle name="RowTitles-Detail 3 3 2 3 2 2 2" xfId="23157" xr:uid="{00000000-0005-0000-0000-0000D8840000}"/>
    <cellStyle name="RowTitles-Detail 3 3 2 3 2 2 2 2" xfId="34694" xr:uid="{00000000-0005-0000-0000-0000D9840000}"/>
    <cellStyle name="RowTitles-Detail 3 3 2 3 2 2 3" xfId="32038" xr:uid="{00000000-0005-0000-0000-0000DA840000}"/>
    <cellStyle name="RowTitles-Detail 3 3 2 3 2 3" xfId="16404" xr:uid="{00000000-0005-0000-0000-0000DB840000}"/>
    <cellStyle name="RowTitles-Detail 3 3 2 3 2 3 2" xfId="29070" xr:uid="{00000000-0005-0000-0000-0000DC840000}"/>
    <cellStyle name="RowTitles-Detail 3 3 2 3 2 3 2 2" xfId="37857" xr:uid="{00000000-0005-0000-0000-0000DD840000}"/>
    <cellStyle name="RowTitles-Detail 3 3 2 3 2 4" xfId="7128" xr:uid="{00000000-0005-0000-0000-0000DE840000}"/>
    <cellStyle name="RowTitles-Detail 3 3 2 3 2 4 2" xfId="19999" xr:uid="{00000000-0005-0000-0000-0000DF840000}"/>
    <cellStyle name="RowTitles-Detail 3 3 2 3 2 5" xfId="26486" xr:uid="{00000000-0005-0000-0000-0000E0840000}"/>
    <cellStyle name="RowTitles-Detail 3 3 2 3 3" xfId="3841" xr:uid="{00000000-0005-0000-0000-0000E1840000}"/>
    <cellStyle name="RowTitles-Detail 3 3 2 3 3 2" xfId="13467" xr:uid="{00000000-0005-0000-0000-0000E2840000}"/>
    <cellStyle name="RowTitles-Detail 3 3 2 3 3 2 2" xfId="23828" xr:uid="{00000000-0005-0000-0000-0000E3840000}"/>
    <cellStyle name="RowTitles-Detail 3 3 2 3 3 2 2 2" xfId="35162" xr:uid="{00000000-0005-0000-0000-0000E4840000}"/>
    <cellStyle name="RowTitles-Detail 3 3 2 3 3 2 3" xfId="32557" xr:uid="{00000000-0005-0000-0000-0000E5840000}"/>
    <cellStyle name="RowTitles-Detail 3 3 2 3 3 3" xfId="17061" xr:uid="{00000000-0005-0000-0000-0000E6840000}"/>
    <cellStyle name="RowTitles-Detail 3 3 2 3 3 3 2" xfId="29727" xr:uid="{00000000-0005-0000-0000-0000E7840000}"/>
    <cellStyle name="RowTitles-Detail 3 3 2 3 3 3 2 2" xfId="38505" xr:uid="{00000000-0005-0000-0000-0000E8840000}"/>
    <cellStyle name="RowTitles-Detail 3 3 2 3 3 4" xfId="8636" xr:uid="{00000000-0005-0000-0000-0000E9840000}"/>
    <cellStyle name="RowTitles-Detail 3 3 2 3 3 4 2" xfId="25577" xr:uid="{00000000-0005-0000-0000-0000EA840000}"/>
    <cellStyle name="RowTitles-Detail 3 3 2 3 3 5" xfId="21190" xr:uid="{00000000-0005-0000-0000-0000EB840000}"/>
    <cellStyle name="RowTitles-Detail 3 3 2 3 4" xfId="9432" xr:uid="{00000000-0005-0000-0000-0000EC840000}"/>
    <cellStyle name="RowTitles-Detail 3 3 2 3 4 2" xfId="19854" xr:uid="{00000000-0005-0000-0000-0000ED840000}"/>
    <cellStyle name="RowTitles-Detail 3 3 2 3 5" xfId="10779" xr:uid="{00000000-0005-0000-0000-0000EE840000}"/>
    <cellStyle name="RowTitles-Detail 3 3 2 3 5 2" xfId="21244" xr:uid="{00000000-0005-0000-0000-0000EF840000}"/>
    <cellStyle name="RowTitles-Detail 3 3 2 3 5 2 2" xfId="33503" xr:uid="{00000000-0005-0000-0000-0000F0840000}"/>
    <cellStyle name="RowTitles-Detail 3 3 2 3 5 3" xfId="30636" xr:uid="{00000000-0005-0000-0000-0000F1840000}"/>
    <cellStyle name="RowTitles-Detail 3 3 2 3 6" xfId="14464" xr:uid="{00000000-0005-0000-0000-0000F2840000}"/>
    <cellStyle name="RowTitles-Detail 3 3 2 3 6 2" xfId="27157" xr:uid="{00000000-0005-0000-0000-0000F3840000}"/>
    <cellStyle name="RowTitles-Detail 3 3 2 3 6 2 2" xfId="35994" xr:uid="{00000000-0005-0000-0000-0000F4840000}"/>
    <cellStyle name="RowTitles-Detail 3 3 2 3 7" xfId="5587" xr:uid="{00000000-0005-0000-0000-0000F5840000}"/>
    <cellStyle name="RowTitles-Detail 3 3 2 3 7 2" xfId="18695" xr:uid="{00000000-0005-0000-0000-0000F6840000}"/>
    <cellStyle name="RowTitles-Detail 3 3 2 3 8" xfId="18366" xr:uid="{00000000-0005-0000-0000-0000F7840000}"/>
    <cellStyle name="RowTitles-Detail 3 3 2 4" xfId="1296" xr:uid="{00000000-0005-0000-0000-0000F8840000}"/>
    <cellStyle name="RowTitles-Detail 3 3 2 4 2" xfId="3117" xr:uid="{00000000-0005-0000-0000-0000F9840000}"/>
    <cellStyle name="RowTitles-Detail 3 3 2 4 2 2" xfId="12758" xr:uid="{00000000-0005-0000-0000-0000FA840000}"/>
    <cellStyle name="RowTitles-Detail 3 3 2 4 2 2 2" xfId="23158" xr:uid="{00000000-0005-0000-0000-0000FB840000}"/>
    <cellStyle name="RowTitles-Detail 3 3 2 4 2 2 2 2" xfId="34695" xr:uid="{00000000-0005-0000-0000-0000FC840000}"/>
    <cellStyle name="RowTitles-Detail 3 3 2 4 2 2 3" xfId="32039" xr:uid="{00000000-0005-0000-0000-0000FD840000}"/>
    <cellStyle name="RowTitles-Detail 3 3 2 4 2 3" xfId="16405" xr:uid="{00000000-0005-0000-0000-0000FE840000}"/>
    <cellStyle name="RowTitles-Detail 3 3 2 4 2 3 2" xfId="29071" xr:uid="{00000000-0005-0000-0000-0000FF840000}"/>
    <cellStyle name="RowTitles-Detail 3 3 2 4 2 3 2 2" xfId="37858" xr:uid="{00000000-0005-0000-0000-000000850000}"/>
    <cellStyle name="RowTitles-Detail 3 3 2 4 2 4" xfId="7700" xr:uid="{00000000-0005-0000-0000-000001850000}"/>
    <cellStyle name="RowTitles-Detail 3 3 2 4 2 4 2" xfId="29719" xr:uid="{00000000-0005-0000-0000-000002850000}"/>
    <cellStyle name="RowTitles-Detail 3 3 2 4 2 5" xfId="20709" xr:uid="{00000000-0005-0000-0000-000003850000}"/>
    <cellStyle name="RowTitles-Detail 3 3 2 4 3" xfId="4074" xr:uid="{00000000-0005-0000-0000-000004850000}"/>
    <cellStyle name="RowTitles-Detail 3 3 2 4 3 2" xfId="13696" xr:uid="{00000000-0005-0000-0000-000005850000}"/>
    <cellStyle name="RowTitles-Detail 3 3 2 4 3 2 2" xfId="24048" xr:uid="{00000000-0005-0000-0000-000006850000}"/>
    <cellStyle name="RowTitles-Detail 3 3 2 4 3 2 2 2" xfId="35311" xr:uid="{00000000-0005-0000-0000-000007850000}"/>
    <cellStyle name="RowTitles-Detail 3 3 2 4 3 2 3" xfId="32729" xr:uid="{00000000-0005-0000-0000-000008850000}"/>
    <cellStyle name="RowTitles-Detail 3 3 2 4 3 3" xfId="17274" xr:uid="{00000000-0005-0000-0000-000009850000}"/>
    <cellStyle name="RowTitles-Detail 3 3 2 4 3 3 2" xfId="29940" xr:uid="{00000000-0005-0000-0000-00000A850000}"/>
    <cellStyle name="RowTitles-Detail 3 3 2 4 3 3 2 2" xfId="38717" xr:uid="{00000000-0005-0000-0000-00000B850000}"/>
    <cellStyle name="RowTitles-Detail 3 3 2 4 3 4" xfId="10023" xr:uid="{00000000-0005-0000-0000-00000C850000}"/>
    <cellStyle name="RowTitles-Detail 3 3 2 4 3 4 2" xfId="23584" xr:uid="{00000000-0005-0000-0000-00000D850000}"/>
    <cellStyle name="RowTitles-Detail 3 3 2 4 3 5" xfId="18566" xr:uid="{00000000-0005-0000-0000-00000E850000}"/>
    <cellStyle name="RowTitles-Detail 3 3 2 4 4" xfId="10967" xr:uid="{00000000-0005-0000-0000-00000F850000}"/>
    <cellStyle name="RowTitles-Detail 3 3 2 4 4 2" xfId="21407" xr:uid="{00000000-0005-0000-0000-000010850000}"/>
    <cellStyle name="RowTitles-Detail 3 3 2 4 4 2 2" xfId="33596" xr:uid="{00000000-0005-0000-0000-000011850000}"/>
    <cellStyle name="RowTitles-Detail 3 3 2 4 4 3" xfId="30744" xr:uid="{00000000-0005-0000-0000-000012850000}"/>
    <cellStyle name="RowTitles-Detail 3 3 2 4 5" xfId="14674" xr:uid="{00000000-0005-0000-0000-000013850000}"/>
    <cellStyle name="RowTitles-Detail 3 3 2 4 5 2" xfId="27359" xr:uid="{00000000-0005-0000-0000-000014850000}"/>
    <cellStyle name="RowTitles-Detail 3 3 2 4 5 2 2" xfId="36188" xr:uid="{00000000-0005-0000-0000-000015850000}"/>
    <cellStyle name="RowTitles-Detail 3 3 2 4 6" xfId="6153" xr:uid="{00000000-0005-0000-0000-000016850000}"/>
    <cellStyle name="RowTitles-Detail 3 3 2 4 6 2" xfId="20627" xr:uid="{00000000-0005-0000-0000-000017850000}"/>
    <cellStyle name="RowTitles-Detail 3 3 2 4 7" xfId="26243" xr:uid="{00000000-0005-0000-0000-000018850000}"/>
    <cellStyle name="RowTitles-Detail 3 3 2 5" xfId="1512" xr:uid="{00000000-0005-0000-0000-000019850000}"/>
    <cellStyle name="RowTitles-Detail 3 3 2 5 2" xfId="3118" xr:uid="{00000000-0005-0000-0000-00001A850000}"/>
    <cellStyle name="RowTitles-Detail 3 3 2 5 2 2" xfId="12759" xr:uid="{00000000-0005-0000-0000-00001B850000}"/>
    <cellStyle name="RowTitles-Detail 3 3 2 5 2 2 2" xfId="23159" xr:uid="{00000000-0005-0000-0000-00001C850000}"/>
    <cellStyle name="RowTitles-Detail 3 3 2 5 2 2 2 2" xfId="34696" xr:uid="{00000000-0005-0000-0000-00001D850000}"/>
    <cellStyle name="RowTitles-Detail 3 3 2 5 2 2 3" xfId="32040" xr:uid="{00000000-0005-0000-0000-00001E850000}"/>
    <cellStyle name="RowTitles-Detail 3 3 2 5 2 3" xfId="16406" xr:uid="{00000000-0005-0000-0000-00001F850000}"/>
    <cellStyle name="RowTitles-Detail 3 3 2 5 2 3 2" xfId="29072" xr:uid="{00000000-0005-0000-0000-000020850000}"/>
    <cellStyle name="RowTitles-Detail 3 3 2 5 2 3 2 2" xfId="37859" xr:uid="{00000000-0005-0000-0000-000021850000}"/>
    <cellStyle name="RowTitles-Detail 3 3 2 5 2 4" xfId="7701" xr:uid="{00000000-0005-0000-0000-000022850000}"/>
    <cellStyle name="RowTitles-Detail 3 3 2 5 2 4 2" xfId="20394" xr:uid="{00000000-0005-0000-0000-000023850000}"/>
    <cellStyle name="RowTitles-Detail 3 3 2 5 2 5" xfId="17843" xr:uid="{00000000-0005-0000-0000-000024850000}"/>
    <cellStyle name="RowTitles-Detail 3 3 2 5 3" xfId="4290" xr:uid="{00000000-0005-0000-0000-000025850000}"/>
    <cellStyle name="RowTitles-Detail 3 3 2 5 3 2" xfId="13912" xr:uid="{00000000-0005-0000-0000-000026850000}"/>
    <cellStyle name="RowTitles-Detail 3 3 2 5 3 2 2" xfId="24254" xr:uid="{00000000-0005-0000-0000-000027850000}"/>
    <cellStyle name="RowTitles-Detail 3 3 2 5 3 2 2 2" xfId="35451" xr:uid="{00000000-0005-0000-0000-000028850000}"/>
    <cellStyle name="RowTitles-Detail 3 3 2 5 3 2 3" xfId="32890" xr:uid="{00000000-0005-0000-0000-000029850000}"/>
    <cellStyle name="RowTitles-Detail 3 3 2 5 3 3" xfId="17472" xr:uid="{00000000-0005-0000-0000-00002A850000}"/>
    <cellStyle name="RowTitles-Detail 3 3 2 5 3 3 2" xfId="30138" xr:uid="{00000000-0005-0000-0000-00002B850000}"/>
    <cellStyle name="RowTitles-Detail 3 3 2 5 3 3 2 2" xfId="38915" xr:uid="{00000000-0005-0000-0000-00002C850000}"/>
    <cellStyle name="RowTitles-Detail 3 3 2 5 3 4" xfId="10024" xr:uid="{00000000-0005-0000-0000-00002D850000}"/>
    <cellStyle name="RowTitles-Detail 3 3 2 5 3 4 2" xfId="20129" xr:uid="{00000000-0005-0000-0000-00002E850000}"/>
    <cellStyle name="RowTitles-Detail 3 3 2 5 3 5" xfId="25458" xr:uid="{00000000-0005-0000-0000-00002F850000}"/>
    <cellStyle name="RowTitles-Detail 3 3 2 5 4" xfId="11183" xr:uid="{00000000-0005-0000-0000-000030850000}"/>
    <cellStyle name="RowTitles-Detail 3 3 2 5 4 2" xfId="21614" xr:uid="{00000000-0005-0000-0000-000031850000}"/>
    <cellStyle name="RowTitles-Detail 3 3 2 5 4 2 2" xfId="33736" xr:uid="{00000000-0005-0000-0000-000032850000}"/>
    <cellStyle name="RowTitles-Detail 3 3 2 5 4 3" xfId="30905" xr:uid="{00000000-0005-0000-0000-000033850000}"/>
    <cellStyle name="RowTitles-Detail 3 3 2 5 5" xfId="14890" xr:uid="{00000000-0005-0000-0000-000034850000}"/>
    <cellStyle name="RowTitles-Detail 3 3 2 5 5 2" xfId="27567" xr:uid="{00000000-0005-0000-0000-000035850000}"/>
    <cellStyle name="RowTitles-Detail 3 3 2 5 5 2 2" xfId="36386" xr:uid="{00000000-0005-0000-0000-000036850000}"/>
    <cellStyle name="RowTitles-Detail 3 3 2 5 6" xfId="6154" xr:uid="{00000000-0005-0000-0000-000037850000}"/>
    <cellStyle name="RowTitles-Detail 3 3 2 5 6 2" xfId="24974" xr:uid="{00000000-0005-0000-0000-000038850000}"/>
    <cellStyle name="RowTitles-Detail 3 3 2 5 7" xfId="26660" xr:uid="{00000000-0005-0000-0000-000039850000}"/>
    <cellStyle name="RowTitles-Detail 3 3 2 6" xfId="1714" xr:uid="{00000000-0005-0000-0000-00003A850000}"/>
    <cellStyle name="RowTitles-Detail 3 3 2 6 2" xfId="3119" xr:uid="{00000000-0005-0000-0000-00003B850000}"/>
    <cellStyle name="RowTitles-Detail 3 3 2 6 2 2" xfId="12760" xr:uid="{00000000-0005-0000-0000-00003C850000}"/>
    <cellStyle name="RowTitles-Detail 3 3 2 6 2 2 2" xfId="23160" xr:uid="{00000000-0005-0000-0000-00003D850000}"/>
    <cellStyle name="RowTitles-Detail 3 3 2 6 2 2 2 2" xfId="34697" xr:uid="{00000000-0005-0000-0000-00003E850000}"/>
    <cellStyle name="RowTitles-Detail 3 3 2 6 2 2 3" xfId="32041" xr:uid="{00000000-0005-0000-0000-00003F850000}"/>
    <cellStyle name="RowTitles-Detail 3 3 2 6 2 3" xfId="16407" xr:uid="{00000000-0005-0000-0000-000040850000}"/>
    <cellStyle name="RowTitles-Detail 3 3 2 6 2 3 2" xfId="29073" xr:uid="{00000000-0005-0000-0000-000041850000}"/>
    <cellStyle name="RowTitles-Detail 3 3 2 6 2 3 2 2" xfId="37860" xr:uid="{00000000-0005-0000-0000-000042850000}"/>
    <cellStyle name="RowTitles-Detail 3 3 2 6 2 4" xfId="7702" xr:uid="{00000000-0005-0000-0000-000043850000}"/>
    <cellStyle name="RowTitles-Detail 3 3 2 6 2 4 2" xfId="28170" xr:uid="{00000000-0005-0000-0000-000044850000}"/>
    <cellStyle name="RowTitles-Detail 3 3 2 6 2 5" xfId="26373" xr:uid="{00000000-0005-0000-0000-000045850000}"/>
    <cellStyle name="RowTitles-Detail 3 3 2 6 3" xfId="4492" xr:uid="{00000000-0005-0000-0000-000046850000}"/>
    <cellStyle name="RowTitles-Detail 3 3 2 6 3 2" xfId="14114" xr:uid="{00000000-0005-0000-0000-000047850000}"/>
    <cellStyle name="RowTitles-Detail 3 3 2 6 3 2 2" xfId="24446" xr:uid="{00000000-0005-0000-0000-000048850000}"/>
    <cellStyle name="RowTitles-Detail 3 3 2 6 3 2 2 2" xfId="35582" xr:uid="{00000000-0005-0000-0000-000049850000}"/>
    <cellStyle name="RowTitles-Detail 3 3 2 6 3 2 3" xfId="33042" xr:uid="{00000000-0005-0000-0000-00004A850000}"/>
    <cellStyle name="RowTitles-Detail 3 3 2 6 3 3" xfId="17659" xr:uid="{00000000-0005-0000-0000-00004B850000}"/>
    <cellStyle name="RowTitles-Detail 3 3 2 6 3 3 2" xfId="30325" xr:uid="{00000000-0005-0000-0000-00004C850000}"/>
    <cellStyle name="RowTitles-Detail 3 3 2 6 3 3 2 2" xfId="39102" xr:uid="{00000000-0005-0000-0000-00004D850000}"/>
    <cellStyle name="RowTitles-Detail 3 3 2 6 3 4" xfId="10025" xr:uid="{00000000-0005-0000-0000-00004E850000}"/>
    <cellStyle name="RowTitles-Detail 3 3 2 6 3 4 2" xfId="26917" xr:uid="{00000000-0005-0000-0000-00004F850000}"/>
    <cellStyle name="RowTitles-Detail 3 3 2 6 3 5" xfId="17922" xr:uid="{00000000-0005-0000-0000-000050850000}"/>
    <cellStyle name="RowTitles-Detail 3 3 2 6 4" xfId="11385" xr:uid="{00000000-0005-0000-0000-000051850000}"/>
    <cellStyle name="RowTitles-Detail 3 3 2 6 4 2" xfId="21810" xr:uid="{00000000-0005-0000-0000-000052850000}"/>
    <cellStyle name="RowTitles-Detail 3 3 2 6 4 2 2" xfId="33867" xr:uid="{00000000-0005-0000-0000-000053850000}"/>
    <cellStyle name="RowTitles-Detail 3 3 2 6 4 3" xfId="31057" xr:uid="{00000000-0005-0000-0000-000054850000}"/>
    <cellStyle name="RowTitles-Detail 3 3 2 6 5" xfId="15092" xr:uid="{00000000-0005-0000-0000-000055850000}"/>
    <cellStyle name="RowTitles-Detail 3 3 2 6 5 2" xfId="27761" xr:uid="{00000000-0005-0000-0000-000056850000}"/>
    <cellStyle name="RowTitles-Detail 3 3 2 6 5 2 2" xfId="36573" xr:uid="{00000000-0005-0000-0000-000057850000}"/>
    <cellStyle name="RowTitles-Detail 3 3 2 6 6" xfId="6155" xr:uid="{00000000-0005-0000-0000-000058850000}"/>
    <cellStyle name="RowTitles-Detail 3 3 2 6 6 2" xfId="21149" xr:uid="{00000000-0005-0000-0000-000059850000}"/>
    <cellStyle name="RowTitles-Detail 3 3 2 6 7" xfId="18418" xr:uid="{00000000-0005-0000-0000-00005A850000}"/>
    <cellStyle name="RowTitles-Detail 3 3 2 7" xfId="3114" xr:uid="{00000000-0005-0000-0000-00005B850000}"/>
    <cellStyle name="RowTitles-Detail 3 3 2 7 2" xfId="12755" xr:uid="{00000000-0005-0000-0000-00005C850000}"/>
    <cellStyle name="RowTitles-Detail 3 3 2 7 2 2" xfId="23155" xr:uid="{00000000-0005-0000-0000-00005D850000}"/>
    <cellStyle name="RowTitles-Detail 3 3 2 7 2 2 2" xfId="34692" xr:uid="{00000000-0005-0000-0000-00005E850000}"/>
    <cellStyle name="RowTitles-Detail 3 3 2 7 2 3" xfId="32036" xr:uid="{00000000-0005-0000-0000-00005F850000}"/>
    <cellStyle name="RowTitles-Detail 3 3 2 7 3" xfId="16402" xr:uid="{00000000-0005-0000-0000-000060850000}"/>
    <cellStyle name="RowTitles-Detail 3 3 2 7 3 2" xfId="29068" xr:uid="{00000000-0005-0000-0000-000061850000}"/>
    <cellStyle name="RowTitles-Detail 3 3 2 7 3 2 2" xfId="37855" xr:uid="{00000000-0005-0000-0000-000062850000}"/>
    <cellStyle name="RowTitles-Detail 3 3 2 7 4" xfId="6469" xr:uid="{00000000-0005-0000-0000-000063850000}"/>
    <cellStyle name="RowTitles-Detail 3 3 2 7 4 2" xfId="20290" xr:uid="{00000000-0005-0000-0000-000064850000}"/>
    <cellStyle name="RowTitles-Detail 3 3 2 7 5" xfId="20836" xr:uid="{00000000-0005-0000-0000-000065850000}"/>
    <cellStyle name="RowTitles-Detail 3 3 2 8" xfId="8040" xr:uid="{00000000-0005-0000-0000-000066850000}"/>
    <cellStyle name="RowTitles-Detail 3 3 2 8 2" xfId="18030" xr:uid="{00000000-0005-0000-0000-000067850000}"/>
    <cellStyle name="RowTitles-Detail 3 3 2 9" xfId="10656" xr:uid="{00000000-0005-0000-0000-000068850000}"/>
    <cellStyle name="RowTitles-Detail 3 3 2 9 2" xfId="24968" xr:uid="{00000000-0005-0000-0000-000069850000}"/>
    <cellStyle name="RowTitles-Detail 3 3 2 9 2 2" xfId="35674" xr:uid="{00000000-0005-0000-0000-00006A850000}"/>
    <cellStyle name="RowTitles-Detail 3 3 2_STUD aligned by INSTIT" xfId="5088" xr:uid="{00000000-0005-0000-0000-00006B850000}"/>
    <cellStyle name="RowTitles-Detail 3 3 3" xfId="490" xr:uid="{00000000-0005-0000-0000-00006C850000}"/>
    <cellStyle name="RowTitles-Detail 3 3 3 2" xfId="846" xr:uid="{00000000-0005-0000-0000-00006D850000}"/>
    <cellStyle name="RowTitles-Detail 3 3 3 2 2" xfId="3121" xr:uid="{00000000-0005-0000-0000-00006E850000}"/>
    <cellStyle name="RowTitles-Detail 3 3 3 2 2 2" xfId="12762" xr:uid="{00000000-0005-0000-0000-00006F850000}"/>
    <cellStyle name="RowTitles-Detail 3 3 3 2 2 2 2" xfId="23162" xr:uid="{00000000-0005-0000-0000-000070850000}"/>
    <cellStyle name="RowTitles-Detail 3 3 3 2 2 2 2 2" xfId="34699" xr:uid="{00000000-0005-0000-0000-000071850000}"/>
    <cellStyle name="RowTitles-Detail 3 3 3 2 2 2 3" xfId="32043" xr:uid="{00000000-0005-0000-0000-000072850000}"/>
    <cellStyle name="RowTitles-Detail 3 3 3 2 2 3" xfId="16409" xr:uid="{00000000-0005-0000-0000-000073850000}"/>
    <cellStyle name="RowTitles-Detail 3 3 3 2 2 3 2" xfId="29075" xr:uid="{00000000-0005-0000-0000-000074850000}"/>
    <cellStyle name="RowTitles-Detail 3 3 3 2 2 3 2 2" xfId="37862" xr:uid="{00000000-0005-0000-0000-000075850000}"/>
    <cellStyle name="RowTitles-Detail 3 3 3 2 2 4" xfId="6790" xr:uid="{00000000-0005-0000-0000-000076850000}"/>
    <cellStyle name="RowTitles-Detail 3 3 3 2 2 4 2" xfId="5161" xr:uid="{00000000-0005-0000-0000-000077850000}"/>
    <cellStyle name="RowTitles-Detail 3 3 3 2 2 5" xfId="19026" xr:uid="{00000000-0005-0000-0000-000078850000}"/>
    <cellStyle name="RowTitles-Detail 3 3 3 2 3" xfId="3627" xr:uid="{00000000-0005-0000-0000-000079850000}"/>
    <cellStyle name="RowTitles-Detail 3 3 3 2 3 2" xfId="13255" xr:uid="{00000000-0005-0000-0000-00007A850000}"/>
    <cellStyle name="RowTitles-Detail 3 3 3 2 3 2 2" xfId="23622" xr:uid="{00000000-0005-0000-0000-00007B850000}"/>
    <cellStyle name="RowTitles-Detail 3 3 3 2 3 2 2 2" xfId="35033" xr:uid="{00000000-0005-0000-0000-00007C850000}"/>
    <cellStyle name="RowTitles-Detail 3 3 3 2 3 2 3" xfId="32406" xr:uid="{00000000-0005-0000-0000-00007D850000}"/>
    <cellStyle name="RowTitles-Detail 3 3 3 2 3 3" xfId="16861" xr:uid="{00000000-0005-0000-0000-00007E850000}"/>
    <cellStyle name="RowTitles-Detail 3 3 3 2 3 3 2" xfId="29527" xr:uid="{00000000-0005-0000-0000-00007F850000}"/>
    <cellStyle name="RowTitles-Detail 3 3 3 2 3 3 2 2" xfId="38307" xr:uid="{00000000-0005-0000-0000-000080850000}"/>
    <cellStyle name="RowTitles-Detail 3 3 3 2 3 4" xfId="8296" xr:uid="{00000000-0005-0000-0000-000081850000}"/>
    <cellStyle name="RowTitles-Detail 3 3 3 2 3 4 2" xfId="19332" xr:uid="{00000000-0005-0000-0000-000082850000}"/>
    <cellStyle name="RowTitles-Detail 3 3 3 2 3 5" xfId="5171" xr:uid="{00000000-0005-0000-0000-000083850000}"/>
    <cellStyle name="RowTitles-Detail 3 3 3 2 4" xfId="9088" xr:uid="{00000000-0005-0000-0000-000084850000}"/>
    <cellStyle name="RowTitles-Detail 3 3 3 2 4 2" xfId="19522" xr:uid="{00000000-0005-0000-0000-000085850000}"/>
    <cellStyle name="RowTitles-Detail 3 3 3 2 5" xfId="10600" xr:uid="{00000000-0005-0000-0000-000086850000}"/>
    <cellStyle name="RowTitles-Detail 3 3 3 2 5 2" xfId="21084" xr:uid="{00000000-0005-0000-0000-000087850000}"/>
    <cellStyle name="RowTitles-Detail 3 3 3 2 5 2 2" xfId="33420" xr:uid="{00000000-0005-0000-0000-000088850000}"/>
    <cellStyle name="RowTitles-Detail 3 3 3 2 5 3" xfId="30535" xr:uid="{00000000-0005-0000-0000-000089850000}"/>
    <cellStyle name="RowTitles-Detail 3 3 3 2 6" xfId="14261" xr:uid="{00000000-0005-0000-0000-00008A850000}"/>
    <cellStyle name="RowTitles-Detail 3 3 3 2 6 2" xfId="26962" xr:uid="{00000000-0005-0000-0000-00008B850000}"/>
    <cellStyle name="RowTitles-Detail 3 3 3 2 6 2 2" xfId="35805" xr:uid="{00000000-0005-0000-0000-00008C850000}"/>
    <cellStyle name="RowTitles-Detail 3 3 3 2 7" xfId="5318" xr:uid="{00000000-0005-0000-0000-00008D850000}"/>
    <cellStyle name="RowTitles-Detail 3 3 3 2 7 2" xfId="25223" xr:uid="{00000000-0005-0000-0000-00008E850000}"/>
    <cellStyle name="RowTitles-Detail 3 3 3 2 8" xfId="18322" xr:uid="{00000000-0005-0000-0000-00008F850000}"/>
    <cellStyle name="RowTitles-Detail 3 3 3 3" xfId="1125" xr:uid="{00000000-0005-0000-0000-000090850000}"/>
    <cellStyle name="RowTitles-Detail 3 3 3 3 2" xfId="3122" xr:uid="{00000000-0005-0000-0000-000091850000}"/>
    <cellStyle name="RowTitles-Detail 3 3 3 3 2 2" xfId="12763" xr:uid="{00000000-0005-0000-0000-000092850000}"/>
    <cellStyle name="RowTitles-Detail 3 3 3 3 2 2 2" xfId="23163" xr:uid="{00000000-0005-0000-0000-000093850000}"/>
    <cellStyle name="RowTitles-Detail 3 3 3 3 2 2 2 2" xfId="34700" xr:uid="{00000000-0005-0000-0000-000094850000}"/>
    <cellStyle name="RowTitles-Detail 3 3 3 3 2 2 3" xfId="32044" xr:uid="{00000000-0005-0000-0000-000095850000}"/>
    <cellStyle name="RowTitles-Detail 3 3 3 3 2 3" xfId="16410" xr:uid="{00000000-0005-0000-0000-000096850000}"/>
    <cellStyle name="RowTitles-Detail 3 3 3 3 2 3 2" xfId="29076" xr:uid="{00000000-0005-0000-0000-000097850000}"/>
    <cellStyle name="RowTitles-Detail 3 3 3 3 2 3 2 2" xfId="37863" xr:uid="{00000000-0005-0000-0000-000098850000}"/>
    <cellStyle name="RowTitles-Detail 3 3 3 3 2 4" xfId="6964" xr:uid="{00000000-0005-0000-0000-000099850000}"/>
    <cellStyle name="RowTitles-Detail 3 3 3 3 2 4 2" xfId="4829" xr:uid="{00000000-0005-0000-0000-00009A850000}"/>
    <cellStyle name="RowTitles-Detail 3 3 3 3 2 5" xfId="25736" xr:uid="{00000000-0005-0000-0000-00009B850000}"/>
    <cellStyle name="RowTitles-Detail 3 3 3 3 3" xfId="3903" xr:uid="{00000000-0005-0000-0000-00009C850000}"/>
    <cellStyle name="RowTitles-Detail 3 3 3 3 3 2" xfId="13526" xr:uid="{00000000-0005-0000-0000-00009D850000}"/>
    <cellStyle name="RowTitles-Detail 3 3 3 3 3 2 2" xfId="23886" xr:uid="{00000000-0005-0000-0000-00009E850000}"/>
    <cellStyle name="RowTitles-Detail 3 3 3 3 3 2 2 2" xfId="35198" xr:uid="{00000000-0005-0000-0000-00009F850000}"/>
    <cellStyle name="RowTitles-Detail 3 3 3 3 3 2 3" xfId="32599" xr:uid="{00000000-0005-0000-0000-0000A0850000}"/>
    <cellStyle name="RowTitles-Detail 3 3 3 3 3 3" xfId="17116" xr:uid="{00000000-0005-0000-0000-0000A1850000}"/>
    <cellStyle name="RowTitles-Detail 3 3 3 3 3 3 2" xfId="29782" xr:uid="{00000000-0005-0000-0000-0000A2850000}"/>
    <cellStyle name="RowTitles-Detail 3 3 3 3 3 3 2 2" xfId="38560" xr:uid="{00000000-0005-0000-0000-0000A3850000}"/>
    <cellStyle name="RowTitles-Detail 3 3 3 3 3 4" xfId="8472" xr:uid="{00000000-0005-0000-0000-0000A4850000}"/>
    <cellStyle name="RowTitles-Detail 3 3 3 3 3 4 2" xfId="20835" xr:uid="{00000000-0005-0000-0000-0000A5850000}"/>
    <cellStyle name="RowTitles-Detail 3 3 3 3 3 5" xfId="18828" xr:uid="{00000000-0005-0000-0000-0000A6850000}"/>
    <cellStyle name="RowTitles-Detail 3 3 3 3 4" xfId="9267" xr:uid="{00000000-0005-0000-0000-0000A7850000}"/>
    <cellStyle name="RowTitles-Detail 3 3 3 3 4 2" xfId="25651" xr:uid="{00000000-0005-0000-0000-0000A8850000}"/>
    <cellStyle name="RowTitles-Detail 3 3 3 3 5" xfId="14507" xr:uid="{00000000-0005-0000-0000-0000A9850000}"/>
    <cellStyle name="RowTitles-Detail 3 3 3 3 5 2" xfId="27198" xr:uid="{00000000-0005-0000-0000-0000AA850000}"/>
    <cellStyle name="RowTitles-Detail 3 3 3 3 5 2 2" xfId="36034" xr:uid="{00000000-0005-0000-0000-0000AB850000}"/>
    <cellStyle name="RowTitles-Detail 3 3 3 4" xfId="1354" xr:uid="{00000000-0005-0000-0000-0000AC850000}"/>
    <cellStyle name="RowTitles-Detail 3 3 3 4 2" xfId="3123" xr:uid="{00000000-0005-0000-0000-0000AD850000}"/>
    <cellStyle name="RowTitles-Detail 3 3 3 4 2 2" xfId="12764" xr:uid="{00000000-0005-0000-0000-0000AE850000}"/>
    <cellStyle name="RowTitles-Detail 3 3 3 4 2 2 2" xfId="23164" xr:uid="{00000000-0005-0000-0000-0000AF850000}"/>
    <cellStyle name="RowTitles-Detail 3 3 3 4 2 2 2 2" xfId="34701" xr:uid="{00000000-0005-0000-0000-0000B0850000}"/>
    <cellStyle name="RowTitles-Detail 3 3 3 4 2 2 3" xfId="32045" xr:uid="{00000000-0005-0000-0000-0000B1850000}"/>
    <cellStyle name="RowTitles-Detail 3 3 3 4 2 3" xfId="16411" xr:uid="{00000000-0005-0000-0000-0000B2850000}"/>
    <cellStyle name="RowTitles-Detail 3 3 3 4 2 3 2" xfId="29077" xr:uid="{00000000-0005-0000-0000-0000B3850000}"/>
    <cellStyle name="RowTitles-Detail 3 3 3 4 2 3 2 2" xfId="37864" xr:uid="{00000000-0005-0000-0000-0000B4850000}"/>
    <cellStyle name="RowTitles-Detail 3 3 3 4 2 4" xfId="7703" xr:uid="{00000000-0005-0000-0000-0000B5850000}"/>
    <cellStyle name="RowTitles-Detail 3 3 3 4 2 4 2" xfId="26334" xr:uid="{00000000-0005-0000-0000-0000B6850000}"/>
    <cellStyle name="RowTitles-Detail 3 3 3 4 2 5" xfId="18496" xr:uid="{00000000-0005-0000-0000-0000B7850000}"/>
    <cellStyle name="RowTitles-Detail 3 3 3 4 3" xfId="4132" xr:uid="{00000000-0005-0000-0000-0000B8850000}"/>
    <cellStyle name="RowTitles-Detail 3 3 3 4 3 2" xfId="13754" xr:uid="{00000000-0005-0000-0000-0000B9850000}"/>
    <cellStyle name="RowTitles-Detail 3 3 3 4 3 2 2" xfId="24104" xr:uid="{00000000-0005-0000-0000-0000BA850000}"/>
    <cellStyle name="RowTitles-Detail 3 3 3 4 3 2 2 2" xfId="35347" xr:uid="{00000000-0005-0000-0000-0000BB850000}"/>
    <cellStyle name="RowTitles-Detail 3 3 3 4 3 2 3" xfId="32771" xr:uid="{00000000-0005-0000-0000-0000BC850000}"/>
    <cellStyle name="RowTitles-Detail 3 3 3 4 3 3" xfId="17329" xr:uid="{00000000-0005-0000-0000-0000BD850000}"/>
    <cellStyle name="RowTitles-Detail 3 3 3 4 3 3 2" xfId="29995" xr:uid="{00000000-0005-0000-0000-0000BE850000}"/>
    <cellStyle name="RowTitles-Detail 3 3 3 4 3 3 2 2" xfId="38772" xr:uid="{00000000-0005-0000-0000-0000BF850000}"/>
    <cellStyle name="RowTitles-Detail 3 3 3 4 3 4" xfId="10026" xr:uid="{00000000-0005-0000-0000-0000C0850000}"/>
    <cellStyle name="RowTitles-Detail 3 3 3 4 3 4 2" xfId="4628" xr:uid="{00000000-0005-0000-0000-0000C1850000}"/>
    <cellStyle name="RowTitles-Detail 3 3 3 4 3 5" xfId="18714" xr:uid="{00000000-0005-0000-0000-0000C2850000}"/>
    <cellStyle name="RowTitles-Detail 3 3 3 4 4" xfId="11025" xr:uid="{00000000-0005-0000-0000-0000C3850000}"/>
    <cellStyle name="RowTitles-Detail 3 3 3 4 4 2" xfId="21462" xr:uid="{00000000-0005-0000-0000-0000C4850000}"/>
    <cellStyle name="RowTitles-Detail 3 3 3 4 4 2 2" xfId="33632" xr:uid="{00000000-0005-0000-0000-0000C5850000}"/>
    <cellStyle name="RowTitles-Detail 3 3 3 4 4 3" xfId="30786" xr:uid="{00000000-0005-0000-0000-0000C6850000}"/>
    <cellStyle name="RowTitles-Detail 3 3 3 4 5" xfId="14732" xr:uid="{00000000-0005-0000-0000-0000C7850000}"/>
    <cellStyle name="RowTitles-Detail 3 3 3 4 5 2" xfId="27415" xr:uid="{00000000-0005-0000-0000-0000C8850000}"/>
    <cellStyle name="RowTitles-Detail 3 3 3 4 5 2 2" xfId="36243" xr:uid="{00000000-0005-0000-0000-0000C9850000}"/>
    <cellStyle name="RowTitles-Detail 3 3 3 4 6" xfId="6156" xr:uid="{00000000-0005-0000-0000-0000CA850000}"/>
    <cellStyle name="RowTitles-Detail 3 3 3 4 6 2" xfId="18991" xr:uid="{00000000-0005-0000-0000-0000CB850000}"/>
    <cellStyle name="RowTitles-Detail 3 3 3 4 7" xfId="25854" xr:uid="{00000000-0005-0000-0000-0000CC850000}"/>
    <cellStyle name="RowTitles-Detail 3 3 3 5" xfId="1570" xr:uid="{00000000-0005-0000-0000-0000CD850000}"/>
    <cellStyle name="RowTitles-Detail 3 3 3 5 2" xfId="3124" xr:uid="{00000000-0005-0000-0000-0000CE850000}"/>
    <cellStyle name="RowTitles-Detail 3 3 3 5 2 2" xfId="12765" xr:uid="{00000000-0005-0000-0000-0000CF850000}"/>
    <cellStyle name="RowTitles-Detail 3 3 3 5 2 2 2" xfId="23165" xr:uid="{00000000-0005-0000-0000-0000D0850000}"/>
    <cellStyle name="RowTitles-Detail 3 3 3 5 2 2 2 2" xfId="34702" xr:uid="{00000000-0005-0000-0000-0000D1850000}"/>
    <cellStyle name="RowTitles-Detail 3 3 3 5 2 2 3" xfId="32046" xr:uid="{00000000-0005-0000-0000-0000D2850000}"/>
    <cellStyle name="RowTitles-Detail 3 3 3 5 2 3" xfId="16412" xr:uid="{00000000-0005-0000-0000-0000D3850000}"/>
    <cellStyle name="RowTitles-Detail 3 3 3 5 2 3 2" xfId="29078" xr:uid="{00000000-0005-0000-0000-0000D4850000}"/>
    <cellStyle name="RowTitles-Detail 3 3 3 5 2 3 2 2" xfId="37865" xr:uid="{00000000-0005-0000-0000-0000D5850000}"/>
    <cellStyle name="RowTitles-Detail 3 3 3 5 2 4" xfId="7704" xr:uid="{00000000-0005-0000-0000-0000D6850000}"/>
    <cellStyle name="RowTitles-Detail 3 3 3 5 2 4 2" xfId="19478" xr:uid="{00000000-0005-0000-0000-0000D7850000}"/>
    <cellStyle name="RowTitles-Detail 3 3 3 5 2 5" xfId="26829" xr:uid="{00000000-0005-0000-0000-0000D8850000}"/>
    <cellStyle name="RowTitles-Detail 3 3 3 5 3" xfId="4348" xr:uid="{00000000-0005-0000-0000-0000D9850000}"/>
    <cellStyle name="RowTitles-Detail 3 3 3 5 3 2" xfId="13970" xr:uid="{00000000-0005-0000-0000-0000DA850000}"/>
    <cellStyle name="RowTitles-Detail 3 3 3 5 3 2 2" xfId="24309" xr:uid="{00000000-0005-0000-0000-0000DB850000}"/>
    <cellStyle name="RowTitles-Detail 3 3 3 5 3 2 2 2" xfId="35487" xr:uid="{00000000-0005-0000-0000-0000DC850000}"/>
    <cellStyle name="RowTitles-Detail 3 3 3 5 3 2 3" xfId="32932" xr:uid="{00000000-0005-0000-0000-0000DD850000}"/>
    <cellStyle name="RowTitles-Detail 3 3 3 5 3 3" xfId="17527" xr:uid="{00000000-0005-0000-0000-0000DE850000}"/>
    <cellStyle name="RowTitles-Detail 3 3 3 5 3 3 2" xfId="30193" xr:uid="{00000000-0005-0000-0000-0000DF850000}"/>
    <cellStyle name="RowTitles-Detail 3 3 3 5 3 3 2 2" xfId="38970" xr:uid="{00000000-0005-0000-0000-0000E0850000}"/>
    <cellStyle name="RowTitles-Detail 3 3 3 5 3 4" xfId="10027" xr:uid="{00000000-0005-0000-0000-0000E1850000}"/>
    <cellStyle name="RowTitles-Detail 3 3 3 5 3 4 2" xfId="21259" xr:uid="{00000000-0005-0000-0000-0000E2850000}"/>
    <cellStyle name="RowTitles-Detail 3 3 3 5 3 5" xfId="26061" xr:uid="{00000000-0005-0000-0000-0000E3850000}"/>
    <cellStyle name="RowTitles-Detail 3 3 3 5 4" xfId="11241" xr:uid="{00000000-0005-0000-0000-0000E4850000}"/>
    <cellStyle name="RowTitles-Detail 3 3 3 5 4 2" xfId="21670" xr:uid="{00000000-0005-0000-0000-0000E5850000}"/>
    <cellStyle name="RowTitles-Detail 3 3 3 5 4 2 2" xfId="33772" xr:uid="{00000000-0005-0000-0000-0000E6850000}"/>
    <cellStyle name="RowTitles-Detail 3 3 3 5 4 3" xfId="30947" xr:uid="{00000000-0005-0000-0000-0000E7850000}"/>
    <cellStyle name="RowTitles-Detail 3 3 3 5 5" xfId="14948" xr:uid="{00000000-0005-0000-0000-0000E8850000}"/>
    <cellStyle name="RowTitles-Detail 3 3 3 5 5 2" xfId="27622" xr:uid="{00000000-0005-0000-0000-0000E9850000}"/>
    <cellStyle name="RowTitles-Detail 3 3 3 5 5 2 2" xfId="36441" xr:uid="{00000000-0005-0000-0000-0000EA850000}"/>
    <cellStyle name="RowTitles-Detail 3 3 3 5 6" xfId="6157" xr:uid="{00000000-0005-0000-0000-0000EB850000}"/>
    <cellStyle name="RowTitles-Detail 3 3 3 5 6 2" xfId="26593" xr:uid="{00000000-0005-0000-0000-0000EC850000}"/>
    <cellStyle name="RowTitles-Detail 3 3 3 5 7" xfId="19722" xr:uid="{00000000-0005-0000-0000-0000ED850000}"/>
    <cellStyle name="RowTitles-Detail 3 3 3 6" xfId="1772" xr:uid="{00000000-0005-0000-0000-0000EE850000}"/>
    <cellStyle name="RowTitles-Detail 3 3 3 6 2" xfId="3125" xr:uid="{00000000-0005-0000-0000-0000EF850000}"/>
    <cellStyle name="RowTitles-Detail 3 3 3 6 2 2" xfId="12766" xr:uid="{00000000-0005-0000-0000-0000F0850000}"/>
    <cellStyle name="RowTitles-Detail 3 3 3 6 2 2 2" xfId="23166" xr:uid="{00000000-0005-0000-0000-0000F1850000}"/>
    <cellStyle name="RowTitles-Detail 3 3 3 6 2 2 2 2" xfId="34703" xr:uid="{00000000-0005-0000-0000-0000F2850000}"/>
    <cellStyle name="RowTitles-Detail 3 3 3 6 2 2 3" xfId="32047" xr:uid="{00000000-0005-0000-0000-0000F3850000}"/>
    <cellStyle name="RowTitles-Detail 3 3 3 6 2 3" xfId="16413" xr:uid="{00000000-0005-0000-0000-0000F4850000}"/>
    <cellStyle name="RowTitles-Detail 3 3 3 6 2 3 2" xfId="29079" xr:uid="{00000000-0005-0000-0000-0000F5850000}"/>
    <cellStyle name="RowTitles-Detail 3 3 3 6 2 3 2 2" xfId="37866" xr:uid="{00000000-0005-0000-0000-0000F6850000}"/>
    <cellStyle name="RowTitles-Detail 3 3 3 6 2 4" xfId="7705" xr:uid="{00000000-0005-0000-0000-0000F7850000}"/>
    <cellStyle name="RowTitles-Detail 3 3 3 6 2 4 2" xfId="29464" xr:uid="{00000000-0005-0000-0000-0000F8850000}"/>
    <cellStyle name="RowTitles-Detail 3 3 3 6 2 5" xfId="20926" xr:uid="{00000000-0005-0000-0000-0000F9850000}"/>
    <cellStyle name="RowTitles-Detail 3 3 3 6 3" xfId="4550" xr:uid="{00000000-0005-0000-0000-0000FA850000}"/>
    <cellStyle name="RowTitles-Detail 3 3 3 6 3 2" xfId="14172" xr:uid="{00000000-0005-0000-0000-0000FB850000}"/>
    <cellStyle name="RowTitles-Detail 3 3 3 6 3 2 2" xfId="24502" xr:uid="{00000000-0005-0000-0000-0000FC850000}"/>
    <cellStyle name="RowTitles-Detail 3 3 3 6 3 2 2 2" xfId="35618" xr:uid="{00000000-0005-0000-0000-0000FD850000}"/>
    <cellStyle name="RowTitles-Detail 3 3 3 6 3 2 3" xfId="33084" xr:uid="{00000000-0005-0000-0000-0000FE850000}"/>
    <cellStyle name="RowTitles-Detail 3 3 3 6 3 3" xfId="17714" xr:uid="{00000000-0005-0000-0000-0000FF850000}"/>
    <cellStyle name="RowTitles-Detail 3 3 3 6 3 3 2" xfId="30380" xr:uid="{00000000-0005-0000-0000-000000860000}"/>
    <cellStyle name="RowTitles-Detail 3 3 3 6 3 3 2 2" xfId="39157" xr:uid="{00000000-0005-0000-0000-000001860000}"/>
    <cellStyle name="RowTitles-Detail 3 3 3 6 3 4" xfId="10028" xr:uid="{00000000-0005-0000-0000-000002860000}"/>
    <cellStyle name="RowTitles-Detail 3 3 3 6 3 4 2" xfId="24909" xr:uid="{00000000-0005-0000-0000-000003860000}"/>
    <cellStyle name="RowTitles-Detail 3 3 3 6 3 5" xfId="25871" xr:uid="{00000000-0005-0000-0000-000004860000}"/>
    <cellStyle name="RowTitles-Detail 3 3 3 6 4" xfId="11443" xr:uid="{00000000-0005-0000-0000-000005860000}"/>
    <cellStyle name="RowTitles-Detail 3 3 3 6 4 2" xfId="21866" xr:uid="{00000000-0005-0000-0000-000006860000}"/>
    <cellStyle name="RowTitles-Detail 3 3 3 6 4 2 2" xfId="33903" xr:uid="{00000000-0005-0000-0000-000007860000}"/>
    <cellStyle name="RowTitles-Detail 3 3 3 6 4 3" xfId="31099" xr:uid="{00000000-0005-0000-0000-000008860000}"/>
    <cellStyle name="RowTitles-Detail 3 3 3 6 5" xfId="15150" xr:uid="{00000000-0005-0000-0000-000009860000}"/>
    <cellStyle name="RowTitles-Detail 3 3 3 6 5 2" xfId="27817" xr:uid="{00000000-0005-0000-0000-00000A860000}"/>
    <cellStyle name="RowTitles-Detail 3 3 3 6 5 2 2" xfId="36628" xr:uid="{00000000-0005-0000-0000-00000B860000}"/>
    <cellStyle name="RowTitles-Detail 3 3 3 6 6" xfId="6158" xr:uid="{00000000-0005-0000-0000-00000C860000}"/>
    <cellStyle name="RowTitles-Detail 3 3 3 6 6 2" xfId="20213" xr:uid="{00000000-0005-0000-0000-00000D860000}"/>
    <cellStyle name="RowTitles-Detail 3 3 3 6 7" xfId="20335" xr:uid="{00000000-0005-0000-0000-00000E860000}"/>
    <cellStyle name="RowTitles-Detail 3 3 3 7" xfId="3120" xr:uid="{00000000-0005-0000-0000-00000F860000}"/>
    <cellStyle name="RowTitles-Detail 3 3 3 7 2" xfId="12761" xr:uid="{00000000-0005-0000-0000-000010860000}"/>
    <cellStyle name="RowTitles-Detail 3 3 3 7 2 2" xfId="23161" xr:uid="{00000000-0005-0000-0000-000011860000}"/>
    <cellStyle name="RowTitles-Detail 3 3 3 7 2 2 2" xfId="34698" xr:uid="{00000000-0005-0000-0000-000012860000}"/>
    <cellStyle name="RowTitles-Detail 3 3 3 7 2 3" xfId="32042" xr:uid="{00000000-0005-0000-0000-000013860000}"/>
    <cellStyle name="RowTitles-Detail 3 3 3 7 3" xfId="16408" xr:uid="{00000000-0005-0000-0000-000014860000}"/>
    <cellStyle name="RowTitles-Detail 3 3 3 7 3 2" xfId="29074" xr:uid="{00000000-0005-0000-0000-000015860000}"/>
    <cellStyle name="RowTitles-Detail 3 3 3 7 3 2 2" xfId="37861" xr:uid="{00000000-0005-0000-0000-000016860000}"/>
    <cellStyle name="RowTitles-Detail 3 3 3 7 4" xfId="6526" xr:uid="{00000000-0005-0000-0000-000017860000}"/>
    <cellStyle name="RowTitles-Detail 3 3 3 7 4 2" xfId="25919" xr:uid="{00000000-0005-0000-0000-000018860000}"/>
    <cellStyle name="RowTitles-Detail 3 3 3 7 5" xfId="24816" xr:uid="{00000000-0005-0000-0000-000019860000}"/>
    <cellStyle name="RowTitles-Detail 3 3 3 8" xfId="3361" xr:uid="{00000000-0005-0000-0000-00001A860000}"/>
    <cellStyle name="RowTitles-Detail 3 3 3 8 2" xfId="13002" xr:uid="{00000000-0005-0000-0000-00001B860000}"/>
    <cellStyle name="RowTitles-Detail 3 3 3 8 2 2" xfId="23371" xr:uid="{00000000-0005-0000-0000-00001C860000}"/>
    <cellStyle name="RowTitles-Detail 3 3 3 8 2 2 2" xfId="34884" xr:uid="{00000000-0005-0000-0000-00001D860000}"/>
    <cellStyle name="RowTitles-Detail 3 3 3 8 2 3" xfId="32234" xr:uid="{00000000-0005-0000-0000-00001E860000}"/>
    <cellStyle name="RowTitles-Detail 3 3 3 8 3" xfId="16614" xr:uid="{00000000-0005-0000-0000-00001F860000}"/>
    <cellStyle name="RowTitles-Detail 3 3 3 8 3 2" xfId="29280" xr:uid="{00000000-0005-0000-0000-000020860000}"/>
    <cellStyle name="RowTitles-Detail 3 3 3 8 3 2 2" xfId="38067" xr:uid="{00000000-0005-0000-0000-000021860000}"/>
    <cellStyle name="RowTitles-Detail 3 3 3 8 4" xfId="8836" xr:uid="{00000000-0005-0000-0000-000022860000}"/>
    <cellStyle name="RowTitles-Detail 3 3 3 8 4 2" xfId="25278" xr:uid="{00000000-0005-0000-0000-000023860000}"/>
    <cellStyle name="RowTitles-Detail 3 3 3 8 5" xfId="20059" xr:uid="{00000000-0005-0000-0000-000024860000}"/>
    <cellStyle name="RowTitles-Detail 3 3 3 9" xfId="10669" xr:uid="{00000000-0005-0000-0000-000025860000}"/>
    <cellStyle name="RowTitles-Detail 3 3 3 9 2" xfId="20241" xr:uid="{00000000-0005-0000-0000-000026860000}"/>
    <cellStyle name="RowTitles-Detail 3 3 3 9 2 2" xfId="33286" xr:uid="{00000000-0005-0000-0000-000027860000}"/>
    <cellStyle name="RowTitles-Detail 3 3 3_STUD aligned by INSTIT" xfId="5089" xr:uid="{00000000-0005-0000-0000-000028860000}"/>
    <cellStyle name="RowTitles-Detail 3 3 4" xfId="524" xr:uid="{00000000-0005-0000-0000-000029860000}"/>
    <cellStyle name="RowTitles-Detail 3 3 4 2" xfId="880" xr:uid="{00000000-0005-0000-0000-00002A860000}"/>
    <cellStyle name="RowTitles-Detail 3 3 4 2 2" xfId="3127" xr:uid="{00000000-0005-0000-0000-00002B860000}"/>
    <cellStyle name="RowTitles-Detail 3 3 4 2 2 2" xfId="12768" xr:uid="{00000000-0005-0000-0000-00002C860000}"/>
    <cellStyle name="RowTitles-Detail 3 3 4 2 2 2 2" xfId="23168" xr:uid="{00000000-0005-0000-0000-00002D860000}"/>
    <cellStyle name="RowTitles-Detail 3 3 4 2 2 2 2 2" xfId="34705" xr:uid="{00000000-0005-0000-0000-00002E860000}"/>
    <cellStyle name="RowTitles-Detail 3 3 4 2 2 2 3" xfId="32049" xr:uid="{00000000-0005-0000-0000-00002F860000}"/>
    <cellStyle name="RowTitles-Detail 3 3 4 2 2 3" xfId="16415" xr:uid="{00000000-0005-0000-0000-000030860000}"/>
    <cellStyle name="RowTitles-Detail 3 3 4 2 2 3 2" xfId="29081" xr:uid="{00000000-0005-0000-0000-000031860000}"/>
    <cellStyle name="RowTitles-Detail 3 3 4 2 2 3 2 2" xfId="37868" xr:uid="{00000000-0005-0000-0000-000032860000}"/>
    <cellStyle name="RowTitles-Detail 3 3 4 2 2 4" xfId="6822" xr:uid="{00000000-0005-0000-0000-000033860000}"/>
    <cellStyle name="RowTitles-Detail 3 3 4 2 2 4 2" xfId="26339" xr:uid="{00000000-0005-0000-0000-000034860000}"/>
    <cellStyle name="RowTitles-Detail 3 3 4 2 2 5" xfId="18601" xr:uid="{00000000-0005-0000-0000-000035860000}"/>
    <cellStyle name="RowTitles-Detail 3 3 4 2 3" xfId="3661" xr:uid="{00000000-0005-0000-0000-000036860000}"/>
    <cellStyle name="RowTitles-Detail 3 3 4 2 3 2" xfId="13288" xr:uid="{00000000-0005-0000-0000-000037860000}"/>
    <cellStyle name="RowTitles-Detail 3 3 4 2 3 2 2" xfId="23654" xr:uid="{00000000-0005-0000-0000-000038860000}"/>
    <cellStyle name="RowTitles-Detail 3 3 4 2 3 2 2 2" xfId="35059" xr:uid="{00000000-0005-0000-0000-000039860000}"/>
    <cellStyle name="RowTitles-Detail 3 3 4 2 3 2 3" xfId="32436" xr:uid="{00000000-0005-0000-0000-00003A860000}"/>
    <cellStyle name="RowTitles-Detail 3 3 4 2 3 3" xfId="16894" xr:uid="{00000000-0005-0000-0000-00003B860000}"/>
    <cellStyle name="RowTitles-Detail 3 3 4 2 3 3 2" xfId="29560" xr:uid="{00000000-0005-0000-0000-00003C860000}"/>
    <cellStyle name="RowTitles-Detail 3 3 4 2 3 3 2 2" xfId="38339" xr:uid="{00000000-0005-0000-0000-00003D860000}"/>
    <cellStyle name="RowTitles-Detail 3 3 4 2 3 4" xfId="8328" xr:uid="{00000000-0005-0000-0000-00003E860000}"/>
    <cellStyle name="RowTitles-Detail 3 3 4 2 3 4 2" xfId="26597" xr:uid="{00000000-0005-0000-0000-00003F860000}"/>
    <cellStyle name="RowTitles-Detail 3 3 4 2 3 5" xfId="19010" xr:uid="{00000000-0005-0000-0000-000040860000}"/>
    <cellStyle name="RowTitles-Detail 3 3 4 2 4" xfId="9121" xr:uid="{00000000-0005-0000-0000-000041860000}"/>
    <cellStyle name="RowTitles-Detail 3 3 4 2 4 2" xfId="18759" xr:uid="{00000000-0005-0000-0000-000042860000}"/>
    <cellStyle name="RowTitles-Detail 3 3 4 2 5" xfId="10632" xr:uid="{00000000-0005-0000-0000-000043860000}"/>
    <cellStyle name="RowTitles-Detail 3 3 4 2 5 2" xfId="21115" xr:uid="{00000000-0005-0000-0000-000044860000}"/>
    <cellStyle name="RowTitles-Detail 3 3 4 2 5 2 2" xfId="33446" xr:uid="{00000000-0005-0000-0000-000045860000}"/>
    <cellStyle name="RowTitles-Detail 3 3 4 2 5 3" xfId="30565" xr:uid="{00000000-0005-0000-0000-000046860000}"/>
    <cellStyle name="RowTitles-Detail 3 3 4 2 6" xfId="14291" xr:uid="{00000000-0005-0000-0000-000047860000}"/>
    <cellStyle name="RowTitles-Detail 3 3 4 2 6 2" xfId="26992" xr:uid="{00000000-0005-0000-0000-000048860000}"/>
    <cellStyle name="RowTitles-Detail 3 3 4 2 6 2 2" xfId="35834" xr:uid="{00000000-0005-0000-0000-000049860000}"/>
    <cellStyle name="RowTitles-Detail 3 3 4 3" xfId="1159" xr:uid="{00000000-0005-0000-0000-00004A860000}"/>
    <cellStyle name="RowTitles-Detail 3 3 4 3 2" xfId="3128" xr:uid="{00000000-0005-0000-0000-00004B860000}"/>
    <cellStyle name="RowTitles-Detail 3 3 4 3 2 2" xfId="12769" xr:uid="{00000000-0005-0000-0000-00004C860000}"/>
    <cellStyle name="RowTitles-Detail 3 3 4 3 2 2 2" xfId="23169" xr:uid="{00000000-0005-0000-0000-00004D860000}"/>
    <cellStyle name="RowTitles-Detail 3 3 4 3 2 2 2 2" xfId="34706" xr:uid="{00000000-0005-0000-0000-00004E860000}"/>
    <cellStyle name="RowTitles-Detail 3 3 4 3 2 2 3" xfId="32050" xr:uid="{00000000-0005-0000-0000-00004F860000}"/>
    <cellStyle name="RowTitles-Detail 3 3 4 3 2 3" xfId="16416" xr:uid="{00000000-0005-0000-0000-000050860000}"/>
    <cellStyle name="RowTitles-Detail 3 3 4 3 2 3 2" xfId="29082" xr:uid="{00000000-0005-0000-0000-000051860000}"/>
    <cellStyle name="RowTitles-Detail 3 3 4 3 2 3 2 2" xfId="37869" xr:uid="{00000000-0005-0000-0000-000052860000}"/>
    <cellStyle name="RowTitles-Detail 3 3 4 3 2 4" xfId="6996" xr:uid="{00000000-0005-0000-0000-000053860000}"/>
    <cellStyle name="RowTitles-Detail 3 3 4 3 2 4 2" xfId="17912" xr:uid="{00000000-0005-0000-0000-000054860000}"/>
    <cellStyle name="RowTitles-Detail 3 3 4 3 2 5" xfId="18715" xr:uid="{00000000-0005-0000-0000-000055860000}"/>
    <cellStyle name="RowTitles-Detail 3 3 4 3 3" xfId="3937" xr:uid="{00000000-0005-0000-0000-000056860000}"/>
    <cellStyle name="RowTitles-Detail 3 3 4 3 3 2" xfId="13559" xr:uid="{00000000-0005-0000-0000-000057860000}"/>
    <cellStyle name="RowTitles-Detail 3 3 4 3 3 2 2" xfId="23919" xr:uid="{00000000-0005-0000-0000-000058860000}"/>
    <cellStyle name="RowTitles-Detail 3 3 4 3 3 2 2 2" xfId="35224" xr:uid="{00000000-0005-0000-0000-000059860000}"/>
    <cellStyle name="RowTitles-Detail 3 3 4 3 3 2 3" xfId="32629" xr:uid="{00000000-0005-0000-0000-00005A860000}"/>
    <cellStyle name="RowTitles-Detail 3 3 4 3 3 3" xfId="17149" xr:uid="{00000000-0005-0000-0000-00005B860000}"/>
    <cellStyle name="RowTitles-Detail 3 3 4 3 3 3 2" xfId="29815" xr:uid="{00000000-0005-0000-0000-00005C860000}"/>
    <cellStyle name="RowTitles-Detail 3 3 4 3 3 3 2 2" xfId="38592" xr:uid="{00000000-0005-0000-0000-00005D860000}"/>
    <cellStyle name="RowTitles-Detail 3 3 4 3 3 4" xfId="8504" xr:uid="{00000000-0005-0000-0000-00005E860000}"/>
    <cellStyle name="RowTitles-Detail 3 3 4 3 3 4 2" xfId="26501" xr:uid="{00000000-0005-0000-0000-00005F860000}"/>
    <cellStyle name="RowTitles-Detail 3 3 4 3 3 5" xfId="25206" xr:uid="{00000000-0005-0000-0000-000060860000}"/>
    <cellStyle name="RowTitles-Detail 3 3 4 3 4" xfId="9300" xr:uid="{00000000-0005-0000-0000-000061860000}"/>
    <cellStyle name="RowTitles-Detail 3 3 4 3 4 2" xfId="4649" xr:uid="{00000000-0005-0000-0000-000062860000}"/>
    <cellStyle name="RowTitles-Detail 3 3 4 3 5" xfId="14537" xr:uid="{00000000-0005-0000-0000-000063860000}"/>
    <cellStyle name="RowTitles-Detail 3 3 4 3 5 2" xfId="27228" xr:uid="{00000000-0005-0000-0000-000064860000}"/>
    <cellStyle name="RowTitles-Detail 3 3 4 3 5 2 2" xfId="36063" xr:uid="{00000000-0005-0000-0000-000065860000}"/>
    <cellStyle name="RowTitles-Detail 3 3 4 3 6" xfId="5464" xr:uid="{00000000-0005-0000-0000-000066860000}"/>
    <cellStyle name="RowTitles-Detail 3 3 4 3 6 2" xfId="25784" xr:uid="{00000000-0005-0000-0000-000067860000}"/>
    <cellStyle name="RowTitles-Detail 3 3 4 3 7" xfId="18504" xr:uid="{00000000-0005-0000-0000-000068860000}"/>
    <cellStyle name="RowTitles-Detail 3 3 4 4" xfId="1387" xr:uid="{00000000-0005-0000-0000-000069860000}"/>
    <cellStyle name="RowTitles-Detail 3 3 4 4 2" xfId="3129" xr:uid="{00000000-0005-0000-0000-00006A860000}"/>
    <cellStyle name="RowTitles-Detail 3 3 4 4 2 2" xfId="12770" xr:uid="{00000000-0005-0000-0000-00006B860000}"/>
    <cellStyle name="RowTitles-Detail 3 3 4 4 2 2 2" xfId="23170" xr:uid="{00000000-0005-0000-0000-00006C860000}"/>
    <cellStyle name="RowTitles-Detail 3 3 4 4 2 2 2 2" xfId="34707" xr:uid="{00000000-0005-0000-0000-00006D860000}"/>
    <cellStyle name="RowTitles-Detail 3 3 4 4 2 2 3" xfId="32051" xr:uid="{00000000-0005-0000-0000-00006E860000}"/>
    <cellStyle name="RowTitles-Detail 3 3 4 4 2 3" xfId="16417" xr:uid="{00000000-0005-0000-0000-00006F860000}"/>
    <cellStyle name="RowTitles-Detail 3 3 4 4 2 3 2" xfId="29083" xr:uid="{00000000-0005-0000-0000-000070860000}"/>
    <cellStyle name="RowTitles-Detail 3 3 4 4 2 3 2 2" xfId="37870" xr:uid="{00000000-0005-0000-0000-000071860000}"/>
    <cellStyle name="RowTitles-Detail 3 3 4 4 2 4" xfId="7166" xr:uid="{00000000-0005-0000-0000-000072860000}"/>
    <cellStyle name="RowTitles-Detail 3 3 4 4 2 4 2" xfId="20504" xr:uid="{00000000-0005-0000-0000-000073860000}"/>
    <cellStyle name="RowTitles-Detail 3 3 4 4 2 5" xfId="18114" xr:uid="{00000000-0005-0000-0000-000074860000}"/>
    <cellStyle name="RowTitles-Detail 3 3 4 4 3" xfId="4165" xr:uid="{00000000-0005-0000-0000-000075860000}"/>
    <cellStyle name="RowTitles-Detail 3 3 4 4 3 2" xfId="13787" xr:uid="{00000000-0005-0000-0000-000076860000}"/>
    <cellStyle name="RowTitles-Detail 3 3 4 4 3 2 2" xfId="24136" xr:uid="{00000000-0005-0000-0000-000077860000}"/>
    <cellStyle name="RowTitles-Detail 3 3 4 4 3 2 2 2" xfId="35373" xr:uid="{00000000-0005-0000-0000-000078860000}"/>
    <cellStyle name="RowTitles-Detail 3 3 4 4 3 2 3" xfId="32801" xr:uid="{00000000-0005-0000-0000-000079860000}"/>
    <cellStyle name="RowTitles-Detail 3 3 4 4 3 3" xfId="17361" xr:uid="{00000000-0005-0000-0000-00007A860000}"/>
    <cellStyle name="RowTitles-Detail 3 3 4 4 3 3 2" xfId="30027" xr:uid="{00000000-0005-0000-0000-00007B860000}"/>
    <cellStyle name="RowTitles-Detail 3 3 4 4 3 3 2 2" xfId="38804" xr:uid="{00000000-0005-0000-0000-00007C860000}"/>
    <cellStyle name="RowTitles-Detail 3 3 4 4 3 4" xfId="8674" xr:uid="{00000000-0005-0000-0000-00007D860000}"/>
    <cellStyle name="RowTitles-Detail 3 3 4 4 3 4 2" xfId="4671" xr:uid="{00000000-0005-0000-0000-00007E860000}"/>
    <cellStyle name="RowTitles-Detail 3 3 4 4 3 5" xfId="25740" xr:uid="{00000000-0005-0000-0000-00007F860000}"/>
    <cellStyle name="RowTitles-Detail 3 3 4 4 4" xfId="9469" xr:uid="{00000000-0005-0000-0000-000080860000}"/>
    <cellStyle name="RowTitles-Detail 3 3 4 4 4 2" xfId="24756" xr:uid="{00000000-0005-0000-0000-000081860000}"/>
    <cellStyle name="RowTitles-Detail 3 3 4 4 5" xfId="11058" xr:uid="{00000000-0005-0000-0000-000082860000}"/>
    <cellStyle name="RowTitles-Detail 3 3 4 4 5 2" xfId="21495" xr:uid="{00000000-0005-0000-0000-000083860000}"/>
    <cellStyle name="RowTitles-Detail 3 3 4 4 5 2 2" xfId="33658" xr:uid="{00000000-0005-0000-0000-000084860000}"/>
    <cellStyle name="RowTitles-Detail 3 3 4 4 5 3" xfId="30816" xr:uid="{00000000-0005-0000-0000-000085860000}"/>
    <cellStyle name="RowTitles-Detail 3 3 4 4 6" xfId="14765" xr:uid="{00000000-0005-0000-0000-000086860000}"/>
    <cellStyle name="RowTitles-Detail 3 3 4 4 6 2" xfId="27448" xr:uid="{00000000-0005-0000-0000-000087860000}"/>
    <cellStyle name="RowTitles-Detail 3 3 4 4 6 2 2" xfId="36275" xr:uid="{00000000-0005-0000-0000-000088860000}"/>
    <cellStyle name="RowTitles-Detail 3 3 4 4 7" xfId="5625" xr:uid="{00000000-0005-0000-0000-000089860000}"/>
    <cellStyle name="RowTitles-Detail 3 3 4 4 7 2" xfId="19270" xr:uid="{00000000-0005-0000-0000-00008A860000}"/>
    <cellStyle name="RowTitles-Detail 3 3 4 4 8" xfId="8705" xr:uid="{00000000-0005-0000-0000-00008B860000}"/>
    <cellStyle name="RowTitles-Detail 3 3 4 5" xfId="1603" xr:uid="{00000000-0005-0000-0000-00008C860000}"/>
    <cellStyle name="RowTitles-Detail 3 3 4 5 2" xfId="3130" xr:uid="{00000000-0005-0000-0000-00008D860000}"/>
    <cellStyle name="RowTitles-Detail 3 3 4 5 2 2" xfId="12771" xr:uid="{00000000-0005-0000-0000-00008E860000}"/>
    <cellStyle name="RowTitles-Detail 3 3 4 5 2 2 2" xfId="23171" xr:uid="{00000000-0005-0000-0000-00008F860000}"/>
    <cellStyle name="RowTitles-Detail 3 3 4 5 2 2 2 2" xfId="34708" xr:uid="{00000000-0005-0000-0000-000090860000}"/>
    <cellStyle name="RowTitles-Detail 3 3 4 5 2 2 3" xfId="32052" xr:uid="{00000000-0005-0000-0000-000091860000}"/>
    <cellStyle name="RowTitles-Detail 3 3 4 5 2 3" xfId="16418" xr:uid="{00000000-0005-0000-0000-000092860000}"/>
    <cellStyle name="RowTitles-Detail 3 3 4 5 2 3 2" xfId="29084" xr:uid="{00000000-0005-0000-0000-000093860000}"/>
    <cellStyle name="RowTitles-Detail 3 3 4 5 2 3 2 2" xfId="37871" xr:uid="{00000000-0005-0000-0000-000094860000}"/>
    <cellStyle name="RowTitles-Detail 3 3 4 5 2 4" xfId="7706" xr:uid="{00000000-0005-0000-0000-000095860000}"/>
    <cellStyle name="RowTitles-Detail 3 3 4 5 2 4 2" xfId="24813" xr:uid="{00000000-0005-0000-0000-000096860000}"/>
    <cellStyle name="RowTitles-Detail 3 3 4 5 2 5" xfId="26703" xr:uid="{00000000-0005-0000-0000-000097860000}"/>
    <cellStyle name="RowTitles-Detail 3 3 4 5 3" xfId="4381" xr:uid="{00000000-0005-0000-0000-000098860000}"/>
    <cellStyle name="RowTitles-Detail 3 3 4 5 3 2" xfId="14003" xr:uid="{00000000-0005-0000-0000-000099860000}"/>
    <cellStyle name="RowTitles-Detail 3 3 4 5 3 2 2" xfId="24342" xr:uid="{00000000-0005-0000-0000-00009A860000}"/>
    <cellStyle name="RowTitles-Detail 3 3 4 5 3 2 2 2" xfId="35513" xr:uid="{00000000-0005-0000-0000-00009B860000}"/>
    <cellStyle name="RowTitles-Detail 3 3 4 5 3 2 3" xfId="32962" xr:uid="{00000000-0005-0000-0000-00009C860000}"/>
    <cellStyle name="RowTitles-Detail 3 3 4 5 3 3" xfId="17559" xr:uid="{00000000-0005-0000-0000-00009D860000}"/>
    <cellStyle name="RowTitles-Detail 3 3 4 5 3 3 2" xfId="30225" xr:uid="{00000000-0005-0000-0000-00009E860000}"/>
    <cellStyle name="RowTitles-Detail 3 3 4 5 3 3 2 2" xfId="39002" xr:uid="{00000000-0005-0000-0000-00009F860000}"/>
    <cellStyle name="RowTitles-Detail 3 3 4 5 3 4" xfId="10029" xr:uid="{00000000-0005-0000-0000-0000A0860000}"/>
    <cellStyle name="RowTitles-Detail 3 3 4 5 3 4 2" xfId="18351" xr:uid="{00000000-0005-0000-0000-0000A1860000}"/>
    <cellStyle name="RowTitles-Detail 3 3 4 5 3 5" xfId="26104" xr:uid="{00000000-0005-0000-0000-0000A2860000}"/>
    <cellStyle name="RowTitles-Detail 3 3 4 5 4" xfId="11274" xr:uid="{00000000-0005-0000-0000-0000A3860000}"/>
    <cellStyle name="RowTitles-Detail 3 3 4 5 4 2" xfId="21703" xr:uid="{00000000-0005-0000-0000-0000A4860000}"/>
    <cellStyle name="RowTitles-Detail 3 3 4 5 4 2 2" xfId="33798" xr:uid="{00000000-0005-0000-0000-0000A5860000}"/>
    <cellStyle name="RowTitles-Detail 3 3 4 5 4 3" xfId="30977" xr:uid="{00000000-0005-0000-0000-0000A6860000}"/>
    <cellStyle name="RowTitles-Detail 3 3 4 5 5" xfId="14981" xr:uid="{00000000-0005-0000-0000-0000A7860000}"/>
    <cellStyle name="RowTitles-Detail 3 3 4 5 5 2" xfId="27655" xr:uid="{00000000-0005-0000-0000-0000A8860000}"/>
    <cellStyle name="RowTitles-Detail 3 3 4 5 5 2 2" xfId="36473" xr:uid="{00000000-0005-0000-0000-0000A9860000}"/>
    <cellStyle name="RowTitles-Detail 3 3 4 5 6" xfId="6159" xr:uid="{00000000-0005-0000-0000-0000AA860000}"/>
    <cellStyle name="RowTitles-Detail 3 3 4 5 6 2" xfId="26663" xr:uid="{00000000-0005-0000-0000-0000AB860000}"/>
    <cellStyle name="RowTitles-Detail 3 3 4 5 7" xfId="25002" xr:uid="{00000000-0005-0000-0000-0000AC860000}"/>
    <cellStyle name="RowTitles-Detail 3 3 4 6" xfId="1805" xr:uid="{00000000-0005-0000-0000-0000AD860000}"/>
    <cellStyle name="RowTitles-Detail 3 3 4 6 2" xfId="3131" xr:uid="{00000000-0005-0000-0000-0000AE860000}"/>
    <cellStyle name="RowTitles-Detail 3 3 4 6 2 2" xfId="12772" xr:uid="{00000000-0005-0000-0000-0000AF860000}"/>
    <cellStyle name="RowTitles-Detail 3 3 4 6 2 2 2" xfId="23172" xr:uid="{00000000-0005-0000-0000-0000B0860000}"/>
    <cellStyle name="RowTitles-Detail 3 3 4 6 2 2 2 2" xfId="34709" xr:uid="{00000000-0005-0000-0000-0000B1860000}"/>
    <cellStyle name="RowTitles-Detail 3 3 4 6 2 2 3" xfId="32053" xr:uid="{00000000-0005-0000-0000-0000B2860000}"/>
    <cellStyle name="RowTitles-Detail 3 3 4 6 2 3" xfId="16419" xr:uid="{00000000-0005-0000-0000-0000B3860000}"/>
    <cellStyle name="RowTitles-Detail 3 3 4 6 2 3 2" xfId="29085" xr:uid="{00000000-0005-0000-0000-0000B4860000}"/>
    <cellStyle name="RowTitles-Detail 3 3 4 6 2 3 2 2" xfId="37872" xr:uid="{00000000-0005-0000-0000-0000B5860000}"/>
    <cellStyle name="RowTitles-Detail 3 3 4 6 2 4" xfId="7707" xr:uid="{00000000-0005-0000-0000-0000B6860000}"/>
    <cellStyle name="RowTitles-Detail 3 3 4 6 2 4 2" xfId="28169" xr:uid="{00000000-0005-0000-0000-0000B7860000}"/>
    <cellStyle name="RowTitles-Detail 3 3 4 6 2 5" xfId="8804" xr:uid="{00000000-0005-0000-0000-0000B8860000}"/>
    <cellStyle name="RowTitles-Detail 3 3 4 6 3" xfId="4583" xr:uid="{00000000-0005-0000-0000-0000B9860000}"/>
    <cellStyle name="RowTitles-Detail 3 3 4 6 3 2" xfId="14205" xr:uid="{00000000-0005-0000-0000-0000BA860000}"/>
    <cellStyle name="RowTitles-Detail 3 3 4 6 3 2 2" xfId="24534" xr:uid="{00000000-0005-0000-0000-0000BB860000}"/>
    <cellStyle name="RowTitles-Detail 3 3 4 6 3 2 2 2" xfId="35644" xr:uid="{00000000-0005-0000-0000-0000BC860000}"/>
    <cellStyle name="RowTitles-Detail 3 3 4 6 3 2 3" xfId="33114" xr:uid="{00000000-0005-0000-0000-0000BD860000}"/>
    <cellStyle name="RowTitles-Detail 3 3 4 6 3 3" xfId="17746" xr:uid="{00000000-0005-0000-0000-0000BE860000}"/>
    <cellStyle name="RowTitles-Detail 3 3 4 6 3 3 2" xfId="30412" xr:uid="{00000000-0005-0000-0000-0000BF860000}"/>
    <cellStyle name="RowTitles-Detail 3 3 4 6 3 3 2 2" xfId="39189" xr:uid="{00000000-0005-0000-0000-0000C0860000}"/>
    <cellStyle name="RowTitles-Detail 3 3 4 6 3 4" xfId="10030" xr:uid="{00000000-0005-0000-0000-0000C1860000}"/>
    <cellStyle name="RowTitles-Detail 3 3 4 6 3 4 2" xfId="27666" xr:uid="{00000000-0005-0000-0000-0000C2860000}"/>
    <cellStyle name="RowTitles-Detail 3 3 4 6 3 5" xfId="26114" xr:uid="{00000000-0005-0000-0000-0000C3860000}"/>
    <cellStyle name="RowTitles-Detail 3 3 4 6 4" xfId="11476" xr:uid="{00000000-0005-0000-0000-0000C4860000}"/>
    <cellStyle name="RowTitles-Detail 3 3 4 6 4 2" xfId="21899" xr:uid="{00000000-0005-0000-0000-0000C5860000}"/>
    <cellStyle name="RowTitles-Detail 3 3 4 6 4 2 2" xfId="33929" xr:uid="{00000000-0005-0000-0000-0000C6860000}"/>
    <cellStyle name="RowTitles-Detail 3 3 4 6 4 3" xfId="31129" xr:uid="{00000000-0005-0000-0000-0000C7860000}"/>
    <cellStyle name="RowTitles-Detail 3 3 4 6 5" xfId="15183" xr:uid="{00000000-0005-0000-0000-0000C8860000}"/>
    <cellStyle name="RowTitles-Detail 3 3 4 6 5 2" xfId="27850" xr:uid="{00000000-0005-0000-0000-0000C9860000}"/>
    <cellStyle name="RowTitles-Detail 3 3 4 6 5 2 2" xfId="36660" xr:uid="{00000000-0005-0000-0000-0000CA860000}"/>
    <cellStyle name="RowTitles-Detail 3 3 4 6 6" xfId="6160" xr:uid="{00000000-0005-0000-0000-0000CB860000}"/>
    <cellStyle name="RowTitles-Detail 3 3 4 6 6 2" xfId="26275" xr:uid="{00000000-0005-0000-0000-0000CC860000}"/>
    <cellStyle name="RowTitles-Detail 3 3 4 6 7" xfId="24685" xr:uid="{00000000-0005-0000-0000-0000CD860000}"/>
    <cellStyle name="RowTitles-Detail 3 3 4 7" xfId="3126" xr:uid="{00000000-0005-0000-0000-0000CE860000}"/>
    <cellStyle name="RowTitles-Detail 3 3 4 7 2" xfId="12767" xr:uid="{00000000-0005-0000-0000-0000CF860000}"/>
    <cellStyle name="RowTitles-Detail 3 3 4 7 2 2" xfId="23167" xr:uid="{00000000-0005-0000-0000-0000D0860000}"/>
    <cellStyle name="RowTitles-Detail 3 3 4 7 2 2 2" xfId="34704" xr:uid="{00000000-0005-0000-0000-0000D1860000}"/>
    <cellStyle name="RowTitles-Detail 3 3 4 7 2 3" xfId="32048" xr:uid="{00000000-0005-0000-0000-0000D2860000}"/>
    <cellStyle name="RowTitles-Detail 3 3 4 7 3" xfId="16414" xr:uid="{00000000-0005-0000-0000-0000D3860000}"/>
    <cellStyle name="RowTitles-Detail 3 3 4 7 3 2" xfId="29080" xr:uid="{00000000-0005-0000-0000-0000D4860000}"/>
    <cellStyle name="RowTitles-Detail 3 3 4 7 3 2 2" xfId="37867" xr:uid="{00000000-0005-0000-0000-0000D5860000}"/>
    <cellStyle name="RowTitles-Detail 3 3 4 7 4" xfId="6559" xr:uid="{00000000-0005-0000-0000-0000D6860000}"/>
    <cellStyle name="RowTitles-Detail 3 3 4 7 4 2" xfId="17852" xr:uid="{00000000-0005-0000-0000-0000D7860000}"/>
    <cellStyle name="RowTitles-Detail 3 3 4 7 5" xfId="19853" xr:uid="{00000000-0005-0000-0000-0000D8860000}"/>
    <cellStyle name="RowTitles-Detail 3 3 4 8" xfId="8812" xr:uid="{00000000-0005-0000-0000-0000D9860000}"/>
    <cellStyle name="RowTitles-Detail 3 3 4 8 2" xfId="21716" xr:uid="{00000000-0005-0000-0000-0000DA860000}"/>
    <cellStyle name="RowTitles-Detail 3 3 4 9" xfId="10332" xr:uid="{00000000-0005-0000-0000-0000DB860000}"/>
    <cellStyle name="RowTitles-Detail 3 3 4 9 2" xfId="24859" xr:uid="{00000000-0005-0000-0000-0000DC860000}"/>
    <cellStyle name="RowTitles-Detail 3 3 4 9 2 2" xfId="35669" xr:uid="{00000000-0005-0000-0000-0000DD860000}"/>
    <cellStyle name="RowTitles-Detail 3 3 4_STUD aligned by INSTIT" xfId="5090" xr:uid="{00000000-0005-0000-0000-0000DE860000}"/>
    <cellStyle name="RowTitles-Detail 3 3 5" xfId="684" xr:uid="{00000000-0005-0000-0000-0000DF860000}"/>
    <cellStyle name="RowTitles-Detail 3 3 5 2" xfId="3132" xr:uid="{00000000-0005-0000-0000-0000E0860000}"/>
    <cellStyle name="RowTitles-Detail 3 3 5 2 2" xfId="12773" xr:uid="{00000000-0005-0000-0000-0000E1860000}"/>
    <cellStyle name="RowTitles-Detail 3 3 5 2 2 2" xfId="23173" xr:uid="{00000000-0005-0000-0000-0000E2860000}"/>
    <cellStyle name="RowTitles-Detail 3 3 5 2 2 2 2" xfId="34710" xr:uid="{00000000-0005-0000-0000-0000E3860000}"/>
    <cellStyle name="RowTitles-Detail 3 3 5 2 2 3" xfId="32054" xr:uid="{00000000-0005-0000-0000-0000E4860000}"/>
    <cellStyle name="RowTitles-Detail 3 3 5 2 3" xfId="16420" xr:uid="{00000000-0005-0000-0000-0000E5860000}"/>
    <cellStyle name="RowTitles-Detail 3 3 5 2 3 2" xfId="29086" xr:uid="{00000000-0005-0000-0000-0000E6860000}"/>
    <cellStyle name="RowTitles-Detail 3 3 5 2 3 2 2" xfId="37873" xr:uid="{00000000-0005-0000-0000-0000E7860000}"/>
    <cellStyle name="RowTitles-Detail 3 3 5 2 4" xfId="6669" xr:uid="{00000000-0005-0000-0000-0000E8860000}"/>
    <cellStyle name="RowTitles-Detail 3 3 5 2 4 2" xfId="25701" xr:uid="{00000000-0005-0000-0000-0000E9860000}"/>
    <cellStyle name="RowTitles-Detail 3 3 5 2 5" xfId="26363" xr:uid="{00000000-0005-0000-0000-0000EA860000}"/>
    <cellStyle name="RowTitles-Detail 3 3 5 3" xfId="3474" xr:uid="{00000000-0005-0000-0000-0000EB860000}"/>
    <cellStyle name="RowTitles-Detail 3 3 5 3 2" xfId="13108" xr:uid="{00000000-0005-0000-0000-0000EC860000}"/>
    <cellStyle name="RowTitles-Detail 3 3 5 3 2 2" xfId="23476" xr:uid="{00000000-0005-0000-0000-0000ED860000}"/>
    <cellStyle name="RowTitles-Detail 3 3 5 3 2 2 2" xfId="34942" xr:uid="{00000000-0005-0000-0000-0000EE860000}"/>
    <cellStyle name="RowTitles-Detail 3 3 5 3 2 3" xfId="32301" xr:uid="{00000000-0005-0000-0000-0000EF860000}"/>
    <cellStyle name="RowTitles-Detail 3 3 5 3 3" xfId="16717" xr:uid="{00000000-0005-0000-0000-0000F0860000}"/>
    <cellStyle name="RowTitles-Detail 3 3 5 3 3 2" xfId="29383" xr:uid="{00000000-0005-0000-0000-0000F1860000}"/>
    <cellStyle name="RowTitles-Detail 3 3 5 3 3 2 2" xfId="38166" xr:uid="{00000000-0005-0000-0000-0000F2860000}"/>
    <cellStyle name="RowTitles-Detail 3 3 5 3 4" xfId="8176" xr:uid="{00000000-0005-0000-0000-0000F3860000}"/>
    <cellStyle name="RowTitles-Detail 3 3 5 3 4 2" xfId="18851" xr:uid="{00000000-0005-0000-0000-0000F4860000}"/>
    <cellStyle name="RowTitles-Detail 3 3 5 3 5" xfId="26834" xr:uid="{00000000-0005-0000-0000-0000F5860000}"/>
    <cellStyle name="RowTitles-Detail 3 3 5 4" xfId="8725" xr:uid="{00000000-0005-0000-0000-0000F6860000}"/>
    <cellStyle name="RowTitles-Detail 3 3 5 4 2" xfId="7309" xr:uid="{00000000-0005-0000-0000-0000F7860000}"/>
    <cellStyle name="RowTitles-Detail 3 3 5 5" xfId="10476" xr:uid="{00000000-0005-0000-0000-0000F8860000}"/>
    <cellStyle name="RowTitles-Detail 3 3 5 5 2" xfId="20979" xr:uid="{00000000-0005-0000-0000-0000F9860000}"/>
    <cellStyle name="RowTitles-Detail 3 3 5 5 2 2" xfId="33370" xr:uid="{00000000-0005-0000-0000-0000FA860000}"/>
    <cellStyle name="RowTitles-Detail 3 3 5 5 3" xfId="30477" xr:uid="{00000000-0005-0000-0000-0000FB860000}"/>
    <cellStyle name="RowTitles-Detail 3 3 5 6" xfId="10211" xr:uid="{00000000-0005-0000-0000-0000FC860000}"/>
    <cellStyle name="RowTitles-Detail 3 3 5 6 2" xfId="25358" xr:uid="{00000000-0005-0000-0000-0000FD860000}"/>
    <cellStyle name="RowTitles-Detail 3 3 5 6 2 2" xfId="35710" xr:uid="{00000000-0005-0000-0000-0000FE860000}"/>
    <cellStyle name="RowTitles-Detail 3 3 6" xfId="966" xr:uid="{00000000-0005-0000-0000-0000FF860000}"/>
    <cellStyle name="RowTitles-Detail 3 3 6 2" xfId="3133" xr:uid="{00000000-0005-0000-0000-000000870000}"/>
    <cellStyle name="RowTitles-Detail 3 3 6 2 2" xfId="12774" xr:uid="{00000000-0005-0000-0000-000001870000}"/>
    <cellStyle name="RowTitles-Detail 3 3 6 2 2 2" xfId="23174" xr:uid="{00000000-0005-0000-0000-000002870000}"/>
    <cellStyle name="RowTitles-Detail 3 3 6 2 2 2 2" xfId="34711" xr:uid="{00000000-0005-0000-0000-000003870000}"/>
    <cellStyle name="RowTitles-Detail 3 3 6 2 2 3" xfId="32055" xr:uid="{00000000-0005-0000-0000-000004870000}"/>
    <cellStyle name="RowTitles-Detail 3 3 6 2 3" xfId="16421" xr:uid="{00000000-0005-0000-0000-000005870000}"/>
    <cellStyle name="RowTitles-Detail 3 3 6 2 3 2" xfId="29087" xr:uid="{00000000-0005-0000-0000-000006870000}"/>
    <cellStyle name="RowTitles-Detail 3 3 6 2 3 2 2" xfId="37874" xr:uid="{00000000-0005-0000-0000-000007870000}"/>
    <cellStyle name="RowTitles-Detail 3 3 6 2 4" xfId="6658" xr:uid="{00000000-0005-0000-0000-000008870000}"/>
    <cellStyle name="RowTitles-Detail 3 3 6 2 4 2" xfId="18197" xr:uid="{00000000-0005-0000-0000-000009870000}"/>
    <cellStyle name="RowTitles-Detail 3 3 6 2 5" xfId="25609" xr:uid="{00000000-0005-0000-0000-00000A870000}"/>
    <cellStyle name="RowTitles-Detail 3 3 6 3" xfId="3744" xr:uid="{00000000-0005-0000-0000-00000B870000}"/>
    <cellStyle name="RowTitles-Detail 3 3 6 3 2" xfId="13371" xr:uid="{00000000-0005-0000-0000-00000C870000}"/>
    <cellStyle name="RowTitles-Detail 3 3 6 3 2 2" xfId="23736" xr:uid="{00000000-0005-0000-0000-00000D870000}"/>
    <cellStyle name="RowTitles-Detail 3 3 6 3 2 2 2" xfId="35106" xr:uid="{00000000-0005-0000-0000-00000E870000}"/>
    <cellStyle name="RowTitles-Detail 3 3 6 3 2 3" xfId="32490" xr:uid="{00000000-0005-0000-0000-00000F870000}"/>
    <cellStyle name="RowTitles-Detail 3 3 6 3 3" xfId="16970" xr:uid="{00000000-0005-0000-0000-000010870000}"/>
    <cellStyle name="RowTitles-Detail 3 3 6 3 3 2" xfId="29636" xr:uid="{00000000-0005-0000-0000-000011870000}"/>
    <cellStyle name="RowTitles-Detail 3 3 6 3 3 2 2" xfId="38415" xr:uid="{00000000-0005-0000-0000-000012870000}"/>
    <cellStyle name="RowTitles-Detail 3 3 6 3 4" xfId="8165" xr:uid="{00000000-0005-0000-0000-000013870000}"/>
    <cellStyle name="RowTitles-Detail 3 3 6 3 4 2" xfId="19973" xr:uid="{00000000-0005-0000-0000-000014870000}"/>
    <cellStyle name="RowTitles-Detail 3 3 6 3 5" xfId="25840" xr:uid="{00000000-0005-0000-0000-000015870000}"/>
    <cellStyle name="RowTitles-Detail 3 3 6 4" xfId="8048" xr:uid="{00000000-0005-0000-0000-000016870000}"/>
    <cellStyle name="RowTitles-Detail 3 3 6 4 2" xfId="26622" xr:uid="{00000000-0005-0000-0000-000017870000}"/>
    <cellStyle name="RowTitles-Detail 3 3 6 5" xfId="14373" xr:uid="{00000000-0005-0000-0000-000018870000}"/>
    <cellStyle name="RowTitles-Detail 3 3 6 5 2" xfId="27070" xr:uid="{00000000-0005-0000-0000-000019870000}"/>
    <cellStyle name="RowTitles-Detail 3 3 6 5 2 2" xfId="35909" xr:uid="{00000000-0005-0000-0000-00001A870000}"/>
    <cellStyle name="RowTitles-Detail 3 3 6 6" xfId="5201" xr:uid="{00000000-0005-0000-0000-00001B870000}"/>
    <cellStyle name="RowTitles-Detail 3 3 6 6 2" xfId="25781" xr:uid="{00000000-0005-0000-0000-00001C870000}"/>
    <cellStyle name="RowTitles-Detail 3 3 6 7" xfId="18044" xr:uid="{00000000-0005-0000-0000-00001D870000}"/>
    <cellStyle name="RowTitles-Detail 3 3 7" xfId="1203" xr:uid="{00000000-0005-0000-0000-00001E870000}"/>
    <cellStyle name="RowTitles-Detail 3 3 7 2" xfId="3134" xr:uid="{00000000-0005-0000-0000-00001F870000}"/>
    <cellStyle name="RowTitles-Detail 3 3 7 2 2" xfId="12775" xr:uid="{00000000-0005-0000-0000-000020870000}"/>
    <cellStyle name="RowTitles-Detail 3 3 7 2 2 2" xfId="23175" xr:uid="{00000000-0005-0000-0000-000021870000}"/>
    <cellStyle name="RowTitles-Detail 3 3 7 2 2 2 2" xfId="34712" xr:uid="{00000000-0005-0000-0000-000022870000}"/>
    <cellStyle name="RowTitles-Detail 3 3 7 2 2 3" xfId="32056" xr:uid="{00000000-0005-0000-0000-000023870000}"/>
    <cellStyle name="RowTitles-Detail 3 3 7 2 3" xfId="16422" xr:uid="{00000000-0005-0000-0000-000024870000}"/>
    <cellStyle name="RowTitles-Detail 3 3 7 2 3 2" xfId="29088" xr:uid="{00000000-0005-0000-0000-000025870000}"/>
    <cellStyle name="RowTitles-Detail 3 3 7 2 3 2 2" xfId="37875" xr:uid="{00000000-0005-0000-0000-000026870000}"/>
    <cellStyle name="RowTitles-Detail 3 3 7 2 4" xfId="7056" xr:uid="{00000000-0005-0000-0000-000027870000}"/>
    <cellStyle name="RowTitles-Detail 3 3 7 2 4 2" xfId="4906" xr:uid="{00000000-0005-0000-0000-000028870000}"/>
    <cellStyle name="RowTitles-Detail 3 3 7 2 5" xfId="25772" xr:uid="{00000000-0005-0000-0000-000029870000}"/>
    <cellStyle name="RowTitles-Detail 3 3 7 3" xfId="3981" xr:uid="{00000000-0005-0000-0000-00002A870000}"/>
    <cellStyle name="RowTitles-Detail 3 3 7 3 2" xfId="13603" xr:uid="{00000000-0005-0000-0000-00002B870000}"/>
    <cellStyle name="RowTitles-Detail 3 3 7 3 2 2" xfId="23960" xr:uid="{00000000-0005-0000-0000-00002C870000}"/>
    <cellStyle name="RowTitles-Detail 3 3 7 3 2 2 2" xfId="35253" xr:uid="{00000000-0005-0000-0000-00002D870000}"/>
    <cellStyle name="RowTitles-Detail 3 3 7 3 2 3" xfId="32663" xr:uid="{00000000-0005-0000-0000-00002E870000}"/>
    <cellStyle name="RowTitles-Detail 3 3 7 3 3" xfId="17187" xr:uid="{00000000-0005-0000-0000-00002F870000}"/>
    <cellStyle name="RowTitles-Detail 3 3 7 3 3 2" xfId="29853" xr:uid="{00000000-0005-0000-0000-000030870000}"/>
    <cellStyle name="RowTitles-Detail 3 3 7 3 3 2 2" xfId="38630" xr:uid="{00000000-0005-0000-0000-000031870000}"/>
    <cellStyle name="RowTitles-Detail 3 3 7 3 4" xfId="8564" xr:uid="{00000000-0005-0000-0000-000032870000}"/>
    <cellStyle name="RowTitles-Detail 3 3 7 3 4 2" xfId="20465" xr:uid="{00000000-0005-0000-0000-000033870000}"/>
    <cellStyle name="RowTitles-Detail 3 3 7 3 5" xfId="20777" xr:uid="{00000000-0005-0000-0000-000034870000}"/>
    <cellStyle name="RowTitles-Detail 3 3 7 4" xfId="9360" xr:uid="{00000000-0005-0000-0000-000035870000}"/>
    <cellStyle name="RowTitles-Detail 3 3 7 4 2" xfId="19473" xr:uid="{00000000-0005-0000-0000-000036870000}"/>
    <cellStyle name="RowTitles-Detail 3 3 7 5" xfId="10874" xr:uid="{00000000-0005-0000-0000-000037870000}"/>
    <cellStyle name="RowTitles-Detail 3 3 7 5 2" xfId="21319" xr:uid="{00000000-0005-0000-0000-000038870000}"/>
    <cellStyle name="RowTitles-Detail 3 3 7 5 2 2" xfId="33538" xr:uid="{00000000-0005-0000-0000-000039870000}"/>
    <cellStyle name="RowTitles-Detail 3 3 7 5 3" xfId="30678" xr:uid="{00000000-0005-0000-0000-00003A870000}"/>
    <cellStyle name="RowTitles-Detail 3 3 7 6" xfId="14581" xr:uid="{00000000-0005-0000-0000-00003B870000}"/>
    <cellStyle name="RowTitles-Detail 3 3 7 6 2" xfId="27270" xr:uid="{00000000-0005-0000-0000-00003C870000}"/>
    <cellStyle name="RowTitles-Detail 3 3 7 6 2 2" xfId="36101" xr:uid="{00000000-0005-0000-0000-00003D870000}"/>
    <cellStyle name="RowTitles-Detail 3 3 7 7" xfId="5516" xr:uid="{00000000-0005-0000-0000-00003E870000}"/>
    <cellStyle name="RowTitles-Detail 3 3 7 7 2" xfId="25626" xr:uid="{00000000-0005-0000-0000-00003F870000}"/>
    <cellStyle name="RowTitles-Detail 3 3 7 8" xfId="20332" xr:uid="{00000000-0005-0000-0000-000040870000}"/>
    <cellStyle name="RowTitles-Detail 3 3 8" xfId="1424" xr:uid="{00000000-0005-0000-0000-000041870000}"/>
    <cellStyle name="RowTitles-Detail 3 3 8 2" xfId="3135" xr:uid="{00000000-0005-0000-0000-000042870000}"/>
    <cellStyle name="RowTitles-Detail 3 3 8 2 2" xfId="12776" xr:uid="{00000000-0005-0000-0000-000043870000}"/>
    <cellStyle name="RowTitles-Detail 3 3 8 2 2 2" xfId="23176" xr:uid="{00000000-0005-0000-0000-000044870000}"/>
    <cellStyle name="RowTitles-Detail 3 3 8 2 2 2 2" xfId="34713" xr:uid="{00000000-0005-0000-0000-000045870000}"/>
    <cellStyle name="RowTitles-Detail 3 3 8 2 2 3" xfId="32057" xr:uid="{00000000-0005-0000-0000-000046870000}"/>
    <cellStyle name="RowTitles-Detail 3 3 8 2 3" xfId="16423" xr:uid="{00000000-0005-0000-0000-000047870000}"/>
    <cellStyle name="RowTitles-Detail 3 3 8 2 3 2" xfId="29089" xr:uid="{00000000-0005-0000-0000-000048870000}"/>
    <cellStyle name="RowTitles-Detail 3 3 8 2 3 2 2" xfId="37876" xr:uid="{00000000-0005-0000-0000-000049870000}"/>
    <cellStyle name="RowTitles-Detail 3 3 8 2 4" xfId="7708" xr:uid="{00000000-0005-0000-0000-00004A870000}"/>
    <cellStyle name="RowTitles-Detail 3 3 8 2 4 2" xfId="20319" xr:uid="{00000000-0005-0000-0000-00004B870000}"/>
    <cellStyle name="RowTitles-Detail 3 3 8 2 5" xfId="22253" xr:uid="{00000000-0005-0000-0000-00004C870000}"/>
    <cellStyle name="RowTitles-Detail 3 3 8 3" xfId="4202" xr:uid="{00000000-0005-0000-0000-00004D870000}"/>
    <cellStyle name="RowTitles-Detail 3 3 8 3 2" xfId="13824" xr:uid="{00000000-0005-0000-0000-00004E870000}"/>
    <cellStyle name="RowTitles-Detail 3 3 8 3 2 2" xfId="24169" xr:uid="{00000000-0005-0000-0000-00004F870000}"/>
    <cellStyle name="RowTitles-Detail 3 3 8 3 2 2 2" xfId="35396" xr:uid="{00000000-0005-0000-0000-000050870000}"/>
    <cellStyle name="RowTitles-Detail 3 3 8 3 2 3" xfId="32827" xr:uid="{00000000-0005-0000-0000-000051870000}"/>
    <cellStyle name="RowTitles-Detail 3 3 8 3 3" xfId="17390" xr:uid="{00000000-0005-0000-0000-000052870000}"/>
    <cellStyle name="RowTitles-Detail 3 3 8 3 3 2" xfId="30056" xr:uid="{00000000-0005-0000-0000-000053870000}"/>
    <cellStyle name="RowTitles-Detail 3 3 8 3 3 2 2" xfId="38833" xr:uid="{00000000-0005-0000-0000-000054870000}"/>
    <cellStyle name="RowTitles-Detail 3 3 8 3 4" xfId="10031" xr:uid="{00000000-0005-0000-0000-000055870000}"/>
    <cellStyle name="RowTitles-Detail 3 3 8 3 4 2" xfId="19448" xr:uid="{00000000-0005-0000-0000-000056870000}"/>
    <cellStyle name="RowTitles-Detail 3 3 8 3 5" xfId="6221" xr:uid="{00000000-0005-0000-0000-000057870000}"/>
    <cellStyle name="RowTitles-Detail 3 3 8 4" xfId="11095" xr:uid="{00000000-0005-0000-0000-000058870000}"/>
    <cellStyle name="RowTitles-Detail 3 3 8 4 2" xfId="21529" xr:uid="{00000000-0005-0000-0000-000059870000}"/>
    <cellStyle name="RowTitles-Detail 3 3 8 4 2 2" xfId="33681" xr:uid="{00000000-0005-0000-0000-00005A870000}"/>
    <cellStyle name="RowTitles-Detail 3 3 8 4 3" xfId="30842" xr:uid="{00000000-0005-0000-0000-00005B870000}"/>
    <cellStyle name="RowTitles-Detail 3 3 8 5" xfId="14802" xr:uid="{00000000-0005-0000-0000-00005C870000}"/>
    <cellStyle name="RowTitles-Detail 3 3 8 5 2" xfId="27483" xr:uid="{00000000-0005-0000-0000-00005D870000}"/>
    <cellStyle name="RowTitles-Detail 3 3 8 5 2 2" xfId="36304" xr:uid="{00000000-0005-0000-0000-00005E870000}"/>
    <cellStyle name="RowTitles-Detail 3 3 8 6" xfId="6161" xr:uid="{00000000-0005-0000-0000-00005F870000}"/>
    <cellStyle name="RowTitles-Detail 3 3 8 6 2" xfId="25312" xr:uid="{00000000-0005-0000-0000-000060870000}"/>
    <cellStyle name="RowTitles-Detail 3 3 8 7" xfId="26151" xr:uid="{00000000-0005-0000-0000-000061870000}"/>
    <cellStyle name="RowTitles-Detail 3 3 9" xfId="1629" xr:uid="{00000000-0005-0000-0000-000062870000}"/>
    <cellStyle name="RowTitles-Detail 3 3 9 2" xfId="3136" xr:uid="{00000000-0005-0000-0000-000063870000}"/>
    <cellStyle name="RowTitles-Detail 3 3 9 2 2" xfId="12777" xr:uid="{00000000-0005-0000-0000-000064870000}"/>
    <cellStyle name="RowTitles-Detail 3 3 9 2 2 2" xfId="23177" xr:uid="{00000000-0005-0000-0000-000065870000}"/>
    <cellStyle name="RowTitles-Detail 3 3 9 2 2 2 2" xfId="34714" xr:uid="{00000000-0005-0000-0000-000066870000}"/>
    <cellStyle name="RowTitles-Detail 3 3 9 2 2 3" xfId="32058" xr:uid="{00000000-0005-0000-0000-000067870000}"/>
    <cellStyle name="RowTitles-Detail 3 3 9 2 3" xfId="16424" xr:uid="{00000000-0005-0000-0000-000068870000}"/>
    <cellStyle name="RowTitles-Detail 3 3 9 2 3 2" xfId="29090" xr:uid="{00000000-0005-0000-0000-000069870000}"/>
    <cellStyle name="RowTitles-Detail 3 3 9 2 3 2 2" xfId="37877" xr:uid="{00000000-0005-0000-0000-00006A870000}"/>
    <cellStyle name="RowTitles-Detail 3 3 9 2 4" xfId="7709" xr:uid="{00000000-0005-0000-0000-00006B870000}"/>
    <cellStyle name="RowTitles-Detail 3 3 9 2 4 2" xfId="20845" xr:uid="{00000000-0005-0000-0000-00006C870000}"/>
    <cellStyle name="RowTitles-Detail 3 3 9 2 5" xfId="24737" xr:uid="{00000000-0005-0000-0000-00006D870000}"/>
    <cellStyle name="RowTitles-Detail 3 3 9 3" xfId="4407" xr:uid="{00000000-0005-0000-0000-00006E870000}"/>
    <cellStyle name="RowTitles-Detail 3 3 9 3 2" xfId="14029" xr:uid="{00000000-0005-0000-0000-00006F870000}"/>
    <cellStyle name="RowTitles-Detail 3 3 9 3 2 2" xfId="24366" xr:uid="{00000000-0005-0000-0000-000070870000}"/>
    <cellStyle name="RowTitles-Detail 3 3 9 3 2 2 2" xfId="35530" xr:uid="{00000000-0005-0000-0000-000071870000}"/>
    <cellStyle name="RowTitles-Detail 3 3 9 3 2 3" xfId="32982" xr:uid="{00000000-0005-0000-0000-000072870000}"/>
    <cellStyle name="RowTitles-Detail 3 3 9 3 3" xfId="17580" xr:uid="{00000000-0005-0000-0000-000073870000}"/>
    <cellStyle name="RowTitles-Detail 3 3 9 3 3 2" xfId="30246" xr:uid="{00000000-0005-0000-0000-000074870000}"/>
    <cellStyle name="RowTitles-Detail 3 3 9 3 3 2 2" xfId="39023" xr:uid="{00000000-0005-0000-0000-000075870000}"/>
    <cellStyle name="RowTitles-Detail 3 3 9 3 4" xfId="10032" xr:uid="{00000000-0005-0000-0000-000076870000}"/>
    <cellStyle name="RowTitles-Detail 3 3 9 3 4 2" xfId="24566" xr:uid="{00000000-0005-0000-0000-000077870000}"/>
    <cellStyle name="RowTitles-Detail 3 3 9 3 5" xfId="18378" xr:uid="{00000000-0005-0000-0000-000078870000}"/>
    <cellStyle name="RowTitles-Detail 3 3 9 4" xfId="11300" xr:uid="{00000000-0005-0000-0000-000079870000}"/>
    <cellStyle name="RowTitles-Detail 3 3 9 4 2" xfId="21729" xr:uid="{00000000-0005-0000-0000-00007A870000}"/>
    <cellStyle name="RowTitles-Detail 3 3 9 4 2 2" xfId="33815" xr:uid="{00000000-0005-0000-0000-00007B870000}"/>
    <cellStyle name="RowTitles-Detail 3 3 9 4 3" xfId="30997" xr:uid="{00000000-0005-0000-0000-00007C870000}"/>
    <cellStyle name="RowTitles-Detail 3 3 9 5" xfId="15007" xr:uid="{00000000-0005-0000-0000-00007D870000}"/>
    <cellStyle name="RowTitles-Detail 3 3 9 5 2" xfId="27680" xr:uid="{00000000-0005-0000-0000-00007E870000}"/>
    <cellStyle name="RowTitles-Detail 3 3 9 5 2 2" xfId="36494" xr:uid="{00000000-0005-0000-0000-00007F870000}"/>
    <cellStyle name="RowTitles-Detail 3 3 9 6" xfId="6162" xr:uid="{00000000-0005-0000-0000-000080870000}"/>
    <cellStyle name="RowTitles-Detail 3 3 9 6 2" xfId="26312" xr:uid="{00000000-0005-0000-0000-000081870000}"/>
    <cellStyle name="RowTitles-Detail 3 3 9 7" xfId="26742" xr:uid="{00000000-0005-0000-0000-000082870000}"/>
    <cellStyle name="RowTitles-Detail 3 3_STUD aligned by INSTIT" xfId="5087" xr:uid="{00000000-0005-0000-0000-000083870000}"/>
    <cellStyle name="RowTitles-Detail 3 4" xfId="393" xr:uid="{00000000-0005-0000-0000-000084870000}"/>
    <cellStyle name="RowTitles-Detail 3 4 2" xfId="749" xr:uid="{00000000-0005-0000-0000-000085870000}"/>
    <cellStyle name="RowTitles-Detail 3 4 2 2" xfId="3138" xr:uid="{00000000-0005-0000-0000-000086870000}"/>
    <cellStyle name="RowTitles-Detail 3 4 2 2 2" xfId="12779" xr:uid="{00000000-0005-0000-0000-000087870000}"/>
    <cellStyle name="RowTitles-Detail 3 4 2 2 2 2" xfId="23179" xr:uid="{00000000-0005-0000-0000-000088870000}"/>
    <cellStyle name="RowTitles-Detail 3 4 2 2 2 2 2" xfId="34716" xr:uid="{00000000-0005-0000-0000-000089870000}"/>
    <cellStyle name="RowTitles-Detail 3 4 2 2 2 3" xfId="32060" xr:uid="{00000000-0005-0000-0000-00008A870000}"/>
    <cellStyle name="RowTitles-Detail 3 4 2 2 3" xfId="16426" xr:uid="{00000000-0005-0000-0000-00008B870000}"/>
    <cellStyle name="RowTitles-Detail 3 4 2 2 3 2" xfId="29092" xr:uid="{00000000-0005-0000-0000-00008C870000}"/>
    <cellStyle name="RowTitles-Detail 3 4 2 2 3 2 2" xfId="37879" xr:uid="{00000000-0005-0000-0000-00008D870000}"/>
    <cellStyle name="RowTitles-Detail 3 4 2 2 4" xfId="6873" xr:uid="{00000000-0005-0000-0000-00008E870000}"/>
    <cellStyle name="RowTitles-Detail 3 4 2 2 4 2" xfId="19482" xr:uid="{00000000-0005-0000-0000-00008F870000}"/>
    <cellStyle name="RowTitles-Detail 3 4 2 2 5" xfId="20344" xr:uid="{00000000-0005-0000-0000-000090870000}"/>
    <cellStyle name="RowTitles-Detail 3 4 2 3" xfId="3530" xr:uid="{00000000-0005-0000-0000-000091870000}"/>
    <cellStyle name="RowTitles-Detail 3 4 2 3 2" xfId="13162" xr:uid="{00000000-0005-0000-0000-000092870000}"/>
    <cellStyle name="RowTitles-Detail 3 4 2 3 2 2" xfId="23529" xr:uid="{00000000-0005-0000-0000-000093870000}"/>
    <cellStyle name="RowTitles-Detail 3 4 2 3 2 2 2" xfId="34978" xr:uid="{00000000-0005-0000-0000-000094870000}"/>
    <cellStyle name="RowTitles-Detail 3 4 2 3 2 3" xfId="32342" xr:uid="{00000000-0005-0000-0000-000095870000}"/>
    <cellStyle name="RowTitles-Detail 3 4 2 3 3" xfId="16771" xr:uid="{00000000-0005-0000-0000-000096870000}"/>
    <cellStyle name="RowTitles-Detail 3 4 2 3 3 2" xfId="29437" xr:uid="{00000000-0005-0000-0000-000097870000}"/>
    <cellStyle name="RowTitles-Detail 3 4 2 3 3 2 2" xfId="38218" xr:uid="{00000000-0005-0000-0000-000098870000}"/>
    <cellStyle name="RowTitles-Detail 3 4 2 3 4" xfId="8380" xr:uid="{00000000-0005-0000-0000-000099870000}"/>
    <cellStyle name="RowTitles-Detail 3 4 2 3 4 2" xfId="24656" xr:uid="{00000000-0005-0000-0000-00009A870000}"/>
    <cellStyle name="RowTitles-Detail 3 4 2 3 5" xfId="18848" xr:uid="{00000000-0005-0000-0000-00009B870000}"/>
    <cellStyle name="RowTitles-Detail 3 4 2 4" xfId="9174" xr:uid="{00000000-0005-0000-0000-00009C870000}"/>
    <cellStyle name="RowTitles-Detail 3 4 2 4 2" xfId="26179" xr:uid="{00000000-0005-0000-0000-00009D870000}"/>
    <cellStyle name="RowTitles-Detail 3 4 2 5" xfId="10236" xr:uid="{00000000-0005-0000-0000-00009E870000}"/>
    <cellStyle name="RowTitles-Detail 3 4 2 5 2" xfId="18770" xr:uid="{00000000-0005-0000-0000-00009F870000}"/>
    <cellStyle name="RowTitles-Detail 3 4 2 5 2 2" xfId="33198" xr:uid="{00000000-0005-0000-0000-0000A0870000}"/>
    <cellStyle name="RowTitles-Detail 3 4 3" xfId="1028" xr:uid="{00000000-0005-0000-0000-0000A1870000}"/>
    <cellStyle name="RowTitles-Detail 3 4 3 2" xfId="3139" xr:uid="{00000000-0005-0000-0000-0000A2870000}"/>
    <cellStyle name="RowTitles-Detail 3 4 3 2 2" xfId="12780" xr:uid="{00000000-0005-0000-0000-0000A3870000}"/>
    <cellStyle name="RowTitles-Detail 3 4 3 2 2 2" xfId="23180" xr:uid="{00000000-0005-0000-0000-0000A4870000}"/>
    <cellStyle name="RowTitles-Detail 3 4 3 2 2 2 2" xfId="34717" xr:uid="{00000000-0005-0000-0000-0000A5870000}"/>
    <cellStyle name="RowTitles-Detail 3 4 3 2 2 3" xfId="32061" xr:uid="{00000000-0005-0000-0000-0000A6870000}"/>
    <cellStyle name="RowTitles-Detail 3 4 3 2 3" xfId="16427" xr:uid="{00000000-0005-0000-0000-0000A7870000}"/>
    <cellStyle name="RowTitles-Detail 3 4 3 2 3 2" xfId="29093" xr:uid="{00000000-0005-0000-0000-0000A8870000}"/>
    <cellStyle name="RowTitles-Detail 3 4 3 2 3 2 2" xfId="37880" xr:uid="{00000000-0005-0000-0000-0000A9870000}"/>
    <cellStyle name="RowTitles-Detail 3 4 3 2 4" xfId="7096" xr:uid="{00000000-0005-0000-0000-0000AA870000}"/>
    <cellStyle name="RowTitles-Detail 3 4 3 2 4 2" xfId="19525" xr:uid="{00000000-0005-0000-0000-0000AB870000}"/>
    <cellStyle name="RowTitles-Detail 3 4 3 2 5" xfId="19981" xr:uid="{00000000-0005-0000-0000-0000AC870000}"/>
    <cellStyle name="RowTitles-Detail 3 4 3 3" xfId="3806" xr:uid="{00000000-0005-0000-0000-0000AD870000}"/>
    <cellStyle name="RowTitles-Detail 3 4 3 3 2" xfId="13433" xr:uid="{00000000-0005-0000-0000-0000AE870000}"/>
    <cellStyle name="RowTitles-Detail 3 4 3 3 2 2" xfId="23794" xr:uid="{00000000-0005-0000-0000-0000AF870000}"/>
    <cellStyle name="RowTitles-Detail 3 4 3 3 2 2 2" xfId="35143" xr:uid="{00000000-0005-0000-0000-0000B0870000}"/>
    <cellStyle name="RowTitles-Detail 3 4 3 3 2 3" xfId="32535" xr:uid="{00000000-0005-0000-0000-0000B1870000}"/>
    <cellStyle name="RowTitles-Detail 3 4 3 3 3" xfId="17026" xr:uid="{00000000-0005-0000-0000-0000B2870000}"/>
    <cellStyle name="RowTitles-Detail 3 4 3 3 3 2" xfId="29692" xr:uid="{00000000-0005-0000-0000-0000B3870000}"/>
    <cellStyle name="RowTitles-Detail 3 4 3 3 3 2 2" xfId="38471" xr:uid="{00000000-0005-0000-0000-0000B4870000}"/>
    <cellStyle name="RowTitles-Detail 3 4 3 3 4" xfId="8604" xr:uid="{00000000-0005-0000-0000-0000B5870000}"/>
    <cellStyle name="RowTitles-Detail 3 4 3 3 4 2" xfId="5208" xr:uid="{00000000-0005-0000-0000-0000B6870000}"/>
    <cellStyle name="RowTitles-Detail 3 4 3 3 5" xfId="19030" xr:uid="{00000000-0005-0000-0000-0000B7870000}"/>
    <cellStyle name="RowTitles-Detail 3 4 3 4" xfId="9400" xr:uid="{00000000-0005-0000-0000-0000B8870000}"/>
    <cellStyle name="RowTitles-Detail 3 4 3 4 2" xfId="26445" xr:uid="{00000000-0005-0000-0000-0000B9870000}"/>
    <cellStyle name="RowTitles-Detail 3 4 3 5" xfId="10750" xr:uid="{00000000-0005-0000-0000-0000BA870000}"/>
    <cellStyle name="RowTitles-Detail 3 4 3 5 2" xfId="21218" xr:uid="{00000000-0005-0000-0000-0000BB870000}"/>
    <cellStyle name="RowTitles-Detail 3 4 3 5 2 2" xfId="33485" xr:uid="{00000000-0005-0000-0000-0000BC870000}"/>
    <cellStyle name="RowTitles-Detail 3 4 3 5 3" xfId="30614" xr:uid="{00000000-0005-0000-0000-0000BD870000}"/>
    <cellStyle name="RowTitles-Detail 3 4 3 6" xfId="14431" xr:uid="{00000000-0005-0000-0000-0000BE870000}"/>
    <cellStyle name="RowTitles-Detail 3 4 3 6 2" xfId="27124" xr:uid="{00000000-0005-0000-0000-0000BF870000}"/>
    <cellStyle name="RowTitles-Detail 3 4 3 6 2 2" xfId="35961" xr:uid="{00000000-0005-0000-0000-0000C0870000}"/>
    <cellStyle name="RowTitles-Detail 3 4 3 7" xfId="5555" xr:uid="{00000000-0005-0000-0000-0000C1870000}"/>
    <cellStyle name="RowTitles-Detail 3 4 3 7 2" xfId="24586" xr:uid="{00000000-0005-0000-0000-0000C2870000}"/>
    <cellStyle name="RowTitles-Detail 3 4 3 8" xfId="24681" xr:uid="{00000000-0005-0000-0000-0000C3870000}"/>
    <cellStyle name="RowTitles-Detail 3 4 4" xfId="1261" xr:uid="{00000000-0005-0000-0000-0000C4870000}"/>
    <cellStyle name="RowTitles-Detail 3 4 4 2" xfId="3140" xr:uid="{00000000-0005-0000-0000-0000C5870000}"/>
    <cellStyle name="RowTitles-Detail 3 4 4 2 2" xfId="12781" xr:uid="{00000000-0005-0000-0000-0000C6870000}"/>
    <cellStyle name="RowTitles-Detail 3 4 4 2 2 2" xfId="23181" xr:uid="{00000000-0005-0000-0000-0000C7870000}"/>
    <cellStyle name="RowTitles-Detail 3 4 4 2 2 2 2" xfId="34718" xr:uid="{00000000-0005-0000-0000-0000C8870000}"/>
    <cellStyle name="RowTitles-Detail 3 4 4 2 2 3" xfId="32062" xr:uid="{00000000-0005-0000-0000-0000C9870000}"/>
    <cellStyle name="RowTitles-Detail 3 4 4 2 3" xfId="16428" xr:uid="{00000000-0005-0000-0000-0000CA870000}"/>
    <cellStyle name="RowTitles-Detail 3 4 4 2 3 2" xfId="29094" xr:uid="{00000000-0005-0000-0000-0000CB870000}"/>
    <cellStyle name="RowTitles-Detail 3 4 4 2 3 2 2" xfId="37881" xr:uid="{00000000-0005-0000-0000-0000CC870000}"/>
    <cellStyle name="RowTitles-Detail 3 4 4 2 4" xfId="7710" xr:uid="{00000000-0005-0000-0000-0000CD870000}"/>
    <cellStyle name="RowTitles-Detail 3 4 4 2 4 2" xfId="25914" xr:uid="{00000000-0005-0000-0000-0000CE870000}"/>
    <cellStyle name="RowTitles-Detail 3 4 4 2 5" xfId="19626" xr:uid="{00000000-0005-0000-0000-0000CF870000}"/>
    <cellStyle name="RowTitles-Detail 3 4 4 3" xfId="4039" xr:uid="{00000000-0005-0000-0000-0000D0870000}"/>
    <cellStyle name="RowTitles-Detail 3 4 4 3 2" xfId="13661" xr:uid="{00000000-0005-0000-0000-0000D1870000}"/>
    <cellStyle name="RowTitles-Detail 3 4 4 3 2 2" xfId="24013" xr:uid="{00000000-0005-0000-0000-0000D2870000}"/>
    <cellStyle name="RowTitles-Detail 3 4 4 3 2 2 2" xfId="35291" xr:uid="{00000000-0005-0000-0000-0000D3870000}"/>
    <cellStyle name="RowTitles-Detail 3 4 4 3 2 3" xfId="32706" xr:uid="{00000000-0005-0000-0000-0000D4870000}"/>
    <cellStyle name="RowTitles-Detail 3 4 4 3 3" xfId="17239" xr:uid="{00000000-0005-0000-0000-0000D5870000}"/>
    <cellStyle name="RowTitles-Detail 3 4 4 3 3 2" xfId="29905" xr:uid="{00000000-0005-0000-0000-0000D6870000}"/>
    <cellStyle name="RowTitles-Detail 3 4 4 3 3 2 2" xfId="38682" xr:uid="{00000000-0005-0000-0000-0000D7870000}"/>
    <cellStyle name="RowTitles-Detail 3 4 4 3 4" xfId="10033" xr:uid="{00000000-0005-0000-0000-0000D8870000}"/>
    <cellStyle name="RowTitles-Detail 3 4 4 3 4 2" xfId="26795" xr:uid="{00000000-0005-0000-0000-0000D9870000}"/>
    <cellStyle name="RowTitles-Detail 3 4 4 3 5" xfId="25023" xr:uid="{00000000-0005-0000-0000-0000DA870000}"/>
    <cellStyle name="RowTitles-Detail 3 4 4 4" xfId="10932" xr:uid="{00000000-0005-0000-0000-0000DB870000}"/>
    <cellStyle name="RowTitles-Detail 3 4 4 4 2" xfId="21372" xr:uid="{00000000-0005-0000-0000-0000DC870000}"/>
    <cellStyle name="RowTitles-Detail 3 4 4 4 2 2" xfId="33576" xr:uid="{00000000-0005-0000-0000-0000DD870000}"/>
    <cellStyle name="RowTitles-Detail 3 4 4 4 3" xfId="30721" xr:uid="{00000000-0005-0000-0000-0000DE870000}"/>
    <cellStyle name="RowTitles-Detail 3 4 4 5" xfId="14639" xr:uid="{00000000-0005-0000-0000-0000DF870000}"/>
    <cellStyle name="RowTitles-Detail 3 4 4 5 2" xfId="27324" xr:uid="{00000000-0005-0000-0000-0000E0870000}"/>
    <cellStyle name="RowTitles-Detail 3 4 4 5 2 2" xfId="36153" xr:uid="{00000000-0005-0000-0000-0000E1870000}"/>
    <cellStyle name="RowTitles-Detail 3 4 4 6" xfId="6163" xr:uid="{00000000-0005-0000-0000-0000E2870000}"/>
    <cellStyle name="RowTitles-Detail 3 4 4 6 2" xfId="6225" xr:uid="{00000000-0005-0000-0000-0000E3870000}"/>
    <cellStyle name="RowTitles-Detail 3 4 4 7" xfId="20663" xr:uid="{00000000-0005-0000-0000-0000E4870000}"/>
    <cellStyle name="RowTitles-Detail 3 4 5" xfId="1478" xr:uid="{00000000-0005-0000-0000-0000E5870000}"/>
    <cellStyle name="RowTitles-Detail 3 4 5 2" xfId="3141" xr:uid="{00000000-0005-0000-0000-0000E6870000}"/>
    <cellStyle name="RowTitles-Detail 3 4 5 2 2" xfId="12782" xr:uid="{00000000-0005-0000-0000-0000E7870000}"/>
    <cellStyle name="RowTitles-Detail 3 4 5 2 2 2" xfId="23182" xr:uid="{00000000-0005-0000-0000-0000E8870000}"/>
    <cellStyle name="RowTitles-Detail 3 4 5 2 2 2 2" xfId="34719" xr:uid="{00000000-0005-0000-0000-0000E9870000}"/>
    <cellStyle name="RowTitles-Detail 3 4 5 2 2 3" xfId="32063" xr:uid="{00000000-0005-0000-0000-0000EA870000}"/>
    <cellStyle name="RowTitles-Detail 3 4 5 2 3" xfId="16429" xr:uid="{00000000-0005-0000-0000-0000EB870000}"/>
    <cellStyle name="RowTitles-Detail 3 4 5 2 3 2" xfId="29095" xr:uid="{00000000-0005-0000-0000-0000EC870000}"/>
    <cellStyle name="RowTitles-Detail 3 4 5 2 3 2 2" xfId="37882" xr:uid="{00000000-0005-0000-0000-0000ED870000}"/>
    <cellStyle name="RowTitles-Detail 3 4 5 2 4" xfId="7711" xr:uid="{00000000-0005-0000-0000-0000EE870000}"/>
    <cellStyle name="RowTitles-Detail 3 4 5 2 4 2" xfId="28164" xr:uid="{00000000-0005-0000-0000-0000EF870000}"/>
    <cellStyle name="RowTitles-Detail 3 4 5 2 5" xfId="18455" xr:uid="{00000000-0005-0000-0000-0000F0870000}"/>
    <cellStyle name="RowTitles-Detail 3 4 5 3" xfId="4256" xr:uid="{00000000-0005-0000-0000-0000F1870000}"/>
    <cellStyle name="RowTitles-Detail 3 4 5 3 2" xfId="13878" xr:uid="{00000000-0005-0000-0000-0000F2870000}"/>
    <cellStyle name="RowTitles-Detail 3 4 5 3 2 2" xfId="24220" xr:uid="{00000000-0005-0000-0000-0000F3870000}"/>
    <cellStyle name="RowTitles-Detail 3 4 5 3 2 2 2" xfId="35432" xr:uid="{00000000-0005-0000-0000-0000F4870000}"/>
    <cellStyle name="RowTitles-Detail 3 4 5 3 2 3" xfId="32868" xr:uid="{00000000-0005-0000-0000-0000F5870000}"/>
    <cellStyle name="RowTitles-Detail 3 4 5 3 3" xfId="17438" xr:uid="{00000000-0005-0000-0000-0000F6870000}"/>
    <cellStyle name="RowTitles-Detail 3 4 5 3 3 2" xfId="30104" xr:uid="{00000000-0005-0000-0000-0000F7870000}"/>
    <cellStyle name="RowTitles-Detail 3 4 5 3 3 2 2" xfId="38881" xr:uid="{00000000-0005-0000-0000-0000F8870000}"/>
    <cellStyle name="RowTitles-Detail 3 4 5 3 4" xfId="10034" xr:uid="{00000000-0005-0000-0000-0000F9870000}"/>
    <cellStyle name="RowTitles-Detail 3 4 5 3 4 2" xfId="18628" xr:uid="{00000000-0005-0000-0000-0000FA870000}"/>
    <cellStyle name="RowTitles-Detail 3 4 5 3 5" xfId="19180" xr:uid="{00000000-0005-0000-0000-0000FB870000}"/>
    <cellStyle name="RowTitles-Detail 3 4 5 4" xfId="11149" xr:uid="{00000000-0005-0000-0000-0000FC870000}"/>
    <cellStyle name="RowTitles-Detail 3 4 5 4 2" xfId="21580" xr:uid="{00000000-0005-0000-0000-0000FD870000}"/>
    <cellStyle name="RowTitles-Detail 3 4 5 4 2 2" xfId="33717" xr:uid="{00000000-0005-0000-0000-0000FE870000}"/>
    <cellStyle name="RowTitles-Detail 3 4 5 4 3" xfId="30883" xr:uid="{00000000-0005-0000-0000-0000FF870000}"/>
    <cellStyle name="RowTitles-Detail 3 4 5 5" xfId="14856" xr:uid="{00000000-0005-0000-0000-000000880000}"/>
    <cellStyle name="RowTitles-Detail 3 4 5 5 2" xfId="27533" xr:uid="{00000000-0005-0000-0000-000001880000}"/>
    <cellStyle name="RowTitles-Detail 3 4 5 5 2 2" xfId="36352" xr:uid="{00000000-0005-0000-0000-000002880000}"/>
    <cellStyle name="RowTitles-Detail 3 4 5 6" xfId="6164" xr:uid="{00000000-0005-0000-0000-000003880000}"/>
    <cellStyle name="RowTitles-Detail 3 4 5 6 2" xfId="19171" xr:uid="{00000000-0005-0000-0000-000004880000}"/>
    <cellStyle name="RowTitles-Detail 3 4 5 7" xfId="21766" xr:uid="{00000000-0005-0000-0000-000005880000}"/>
    <cellStyle name="RowTitles-Detail 3 4 6" xfId="1680" xr:uid="{00000000-0005-0000-0000-000006880000}"/>
    <cellStyle name="RowTitles-Detail 3 4 6 2" xfId="3142" xr:uid="{00000000-0005-0000-0000-000007880000}"/>
    <cellStyle name="RowTitles-Detail 3 4 6 2 2" xfId="12783" xr:uid="{00000000-0005-0000-0000-000008880000}"/>
    <cellStyle name="RowTitles-Detail 3 4 6 2 2 2" xfId="23183" xr:uid="{00000000-0005-0000-0000-000009880000}"/>
    <cellStyle name="RowTitles-Detail 3 4 6 2 2 2 2" xfId="34720" xr:uid="{00000000-0005-0000-0000-00000A880000}"/>
    <cellStyle name="RowTitles-Detail 3 4 6 2 2 3" xfId="32064" xr:uid="{00000000-0005-0000-0000-00000B880000}"/>
    <cellStyle name="RowTitles-Detail 3 4 6 2 3" xfId="16430" xr:uid="{00000000-0005-0000-0000-00000C880000}"/>
    <cellStyle name="RowTitles-Detail 3 4 6 2 3 2" xfId="29096" xr:uid="{00000000-0005-0000-0000-00000D880000}"/>
    <cellStyle name="RowTitles-Detail 3 4 6 2 3 2 2" xfId="37883" xr:uid="{00000000-0005-0000-0000-00000E880000}"/>
    <cellStyle name="RowTitles-Detail 3 4 6 2 4" xfId="7712" xr:uid="{00000000-0005-0000-0000-00000F880000}"/>
    <cellStyle name="RowTitles-Detail 3 4 6 2 4 2" xfId="20444" xr:uid="{00000000-0005-0000-0000-000010880000}"/>
    <cellStyle name="RowTitles-Detail 3 4 6 2 5" xfId="18950" xr:uid="{00000000-0005-0000-0000-000011880000}"/>
    <cellStyle name="RowTitles-Detail 3 4 6 3" xfId="4458" xr:uid="{00000000-0005-0000-0000-000012880000}"/>
    <cellStyle name="RowTitles-Detail 3 4 6 3 2" xfId="14080" xr:uid="{00000000-0005-0000-0000-000013880000}"/>
    <cellStyle name="RowTitles-Detail 3 4 6 3 2 2" xfId="24412" xr:uid="{00000000-0005-0000-0000-000014880000}"/>
    <cellStyle name="RowTitles-Detail 3 4 6 3 2 2 2" xfId="35563" xr:uid="{00000000-0005-0000-0000-000015880000}"/>
    <cellStyle name="RowTitles-Detail 3 4 6 3 2 3" xfId="33020" xr:uid="{00000000-0005-0000-0000-000016880000}"/>
    <cellStyle name="RowTitles-Detail 3 4 6 3 3" xfId="17625" xr:uid="{00000000-0005-0000-0000-000017880000}"/>
    <cellStyle name="RowTitles-Detail 3 4 6 3 3 2" xfId="30291" xr:uid="{00000000-0005-0000-0000-000018880000}"/>
    <cellStyle name="RowTitles-Detail 3 4 6 3 3 2 2" xfId="39068" xr:uid="{00000000-0005-0000-0000-000019880000}"/>
    <cellStyle name="RowTitles-Detail 3 4 6 3 4" xfId="10035" xr:uid="{00000000-0005-0000-0000-00001A880000}"/>
    <cellStyle name="RowTitles-Detail 3 4 6 3 4 2" xfId="19340" xr:uid="{00000000-0005-0000-0000-00001B880000}"/>
    <cellStyle name="RowTitles-Detail 3 4 6 3 5" xfId="25406" xr:uid="{00000000-0005-0000-0000-00001C880000}"/>
    <cellStyle name="RowTitles-Detail 3 4 6 4" xfId="11351" xr:uid="{00000000-0005-0000-0000-00001D880000}"/>
    <cellStyle name="RowTitles-Detail 3 4 6 4 2" xfId="21776" xr:uid="{00000000-0005-0000-0000-00001E880000}"/>
    <cellStyle name="RowTitles-Detail 3 4 6 4 2 2" xfId="33848" xr:uid="{00000000-0005-0000-0000-00001F880000}"/>
    <cellStyle name="RowTitles-Detail 3 4 6 4 3" xfId="31035" xr:uid="{00000000-0005-0000-0000-000020880000}"/>
    <cellStyle name="RowTitles-Detail 3 4 6 5" xfId="15058" xr:uid="{00000000-0005-0000-0000-000021880000}"/>
    <cellStyle name="RowTitles-Detail 3 4 6 5 2" xfId="27727" xr:uid="{00000000-0005-0000-0000-000022880000}"/>
    <cellStyle name="RowTitles-Detail 3 4 6 5 2 2" xfId="36539" xr:uid="{00000000-0005-0000-0000-000023880000}"/>
    <cellStyle name="RowTitles-Detail 3 4 6 6" xfId="6165" xr:uid="{00000000-0005-0000-0000-000024880000}"/>
    <cellStyle name="RowTitles-Detail 3 4 6 6 2" xfId="18080" xr:uid="{00000000-0005-0000-0000-000025880000}"/>
    <cellStyle name="RowTitles-Detail 3 4 6 7" xfId="20143" xr:uid="{00000000-0005-0000-0000-000026880000}"/>
    <cellStyle name="RowTitles-Detail 3 4 7" xfId="3137" xr:uid="{00000000-0005-0000-0000-000027880000}"/>
    <cellStyle name="RowTitles-Detail 3 4 7 2" xfId="12778" xr:uid="{00000000-0005-0000-0000-000028880000}"/>
    <cellStyle name="RowTitles-Detail 3 4 7 2 2" xfId="23178" xr:uid="{00000000-0005-0000-0000-000029880000}"/>
    <cellStyle name="RowTitles-Detail 3 4 7 2 2 2" xfId="34715" xr:uid="{00000000-0005-0000-0000-00002A880000}"/>
    <cellStyle name="RowTitles-Detail 3 4 7 2 3" xfId="32059" xr:uid="{00000000-0005-0000-0000-00002B880000}"/>
    <cellStyle name="RowTitles-Detail 3 4 7 3" xfId="16425" xr:uid="{00000000-0005-0000-0000-00002C880000}"/>
    <cellStyle name="RowTitles-Detail 3 4 7 3 2" xfId="29091" xr:uid="{00000000-0005-0000-0000-00002D880000}"/>
    <cellStyle name="RowTitles-Detail 3 4 7 3 2 2" xfId="37878" xr:uid="{00000000-0005-0000-0000-00002E880000}"/>
    <cellStyle name="RowTitles-Detail 3 4 7 4" xfId="6435" xr:uid="{00000000-0005-0000-0000-00002F880000}"/>
    <cellStyle name="RowTitles-Detail 3 4 7 4 2" xfId="18868" xr:uid="{00000000-0005-0000-0000-000030880000}"/>
    <cellStyle name="RowTitles-Detail 3 4 7 5" xfId="17786" xr:uid="{00000000-0005-0000-0000-000031880000}"/>
    <cellStyle name="RowTitles-Detail 3 4 8" xfId="8897" xr:uid="{00000000-0005-0000-0000-000032880000}"/>
    <cellStyle name="RowTitles-Detail 3 4 8 2" xfId="18907" xr:uid="{00000000-0005-0000-0000-000033880000}"/>
    <cellStyle name="RowTitles-Detail 3 4 9" xfId="10271" xr:uid="{00000000-0005-0000-0000-000034880000}"/>
    <cellStyle name="RowTitles-Detail 3 4 9 2" xfId="19832" xr:uid="{00000000-0005-0000-0000-000035880000}"/>
    <cellStyle name="RowTitles-Detail 3 4 9 2 2" xfId="33264" xr:uid="{00000000-0005-0000-0000-000036880000}"/>
    <cellStyle name="RowTitles-Detail 3 4_STUD aligned by INSTIT" xfId="5091" xr:uid="{00000000-0005-0000-0000-000037880000}"/>
    <cellStyle name="RowTitles-Detail 3 5" xfId="448" xr:uid="{00000000-0005-0000-0000-000038880000}"/>
    <cellStyle name="RowTitles-Detail 3 5 2" xfId="804" xr:uid="{00000000-0005-0000-0000-000039880000}"/>
    <cellStyle name="RowTitles-Detail 3 5 2 2" xfId="3144" xr:uid="{00000000-0005-0000-0000-00003A880000}"/>
    <cellStyle name="RowTitles-Detail 3 5 2 2 2" xfId="12785" xr:uid="{00000000-0005-0000-0000-00003B880000}"/>
    <cellStyle name="RowTitles-Detail 3 5 2 2 2 2" xfId="23185" xr:uid="{00000000-0005-0000-0000-00003C880000}"/>
    <cellStyle name="RowTitles-Detail 3 5 2 2 2 2 2" xfId="34722" xr:uid="{00000000-0005-0000-0000-00003D880000}"/>
    <cellStyle name="RowTitles-Detail 3 5 2 2 2 3" xfId="32066" xr:uid="{00000000-0005-0000-0000-00003E880000}"/>
    <cellStyle name="RowTitles-Detail 3 5 2 2 3" xfId="16432" xr:uid="{00000000-0005-0000-0000-00003F880000}"/>
    <cellStyle name="RowTitles-Detail 3 5 2 2 3 2" xfId="29098" xr:uid="{00000000-0005-0000-0000-000040880000}"/>
    <cellStyle name="RowTitles-Detail 3 5 2 2 3 2 2" xfId="37885" xr:uid="{00000000-0005-0000-0000-000041880000}"/>
    <cellStyle name="RowTitles-Detail 3 5 2 2 4" xfId="6752" xr:uid="{00000000-0005-0000-0000-000042880000}"/>
    <cellStyle name="RowTitles-Detail 3 5 2 2 4 2" xfId="18491" xr:uid="{00000000-0005-0000-0000-000043880000}"/>
    <cellStyle name="RowTitles-Detail 3 5 2 2 5" xfId="24814" xr:uid="{00000000-0005-0000-0000-000044880000}"/>
    <cellStyle name="RowTitles-Detail 3 5 2 3" xfId="3585" xr:uid="{00000000-0005-0000-0000-000045880000}"/>
    <cellStyle name="RowTitles-Detail 3 5 2 3 2" xfId="13216" xr:uid="{00000000-0005-0000-0000-000046880000}"/>
    <cellStyle name="RowTitles-Detail 3 5 2 3 2 2" xfId="23582" xr:uid="{00000000-0005-0000-0000-000047880000}"/>
    <cellStyle name="RowTitles-Detail 3 5 2 3 2 2 2" xfId="35010" xr:uid="{00000000-0005-0000-0000-000048880000}"/>
    <cellStyle name="RowTitles-Detail 3 5 2 3 2 3" xfId="32380" xr:uid="{00000000-0005-0000-0000-000049880000}"/>
    <cellStyle name="RowTitles-Detail 3 5 2 3 3" xfId="16824" xr:uid="{00000000-0005-0000-0000-00004A880000}"/>
    <cellStyle name="RowTitles-Detail 3 5 2 3 3 2" xfId="29490" xr:uid="{00000000-0005-0000-0000-00004B880000}"/>
    <cellStyle name="RowTitles-Detail 3 5 2 3 3 2 2" xfId="38270" xr:uid="{00000000-0005-0000-0000-00004C880000}"/>
    <cellStyle name="RowTitles-Detail 3 5 2 3 4" xfId="8258" xr:uid="{00000000-0005-0000-0000-00004D880000}"/>
    <cellStyle name="RowTitles-Detail 3 5 2 3 4 2" xfId="25839" xr:uid="{00000000-0005-0000-0000-00004E880000}"/>
    <cellStyle name="RowTitles-Detail 3 5 2 3 5" xfId="25771" xr:uid="{00000000-0005-0000-0000-00004F880000}"/>
    <cellStyle name="RowTitles-Detail 3 5 2 4" xfId="9049" xr:uid="{00000000-0005-0000-0000-000050880000}"/>
    <cellStyle name="RowTitles-Detail 3 5 2 4 2" xfId="19479" xr:uid="{00000000-0005-0000-0000-000051880000}"/>
    <cellStyle name="RowTitles-Detail 3 5 2 5" xfId="10567" xr:uid="{00000000-0005-0000-0000-000052880000}"/>
    <cellStyle name="RowTitles-Detail 3 5 2 5 2" xfId="21054" xr:uid="{00000000-0005-0000-0000-000053880000}"/>
    <cellStyle name="RowTitles-Detail 3 5 2 5 2 2" xfId="33400" xr:uid="{00000000-0005-0000-0000-000054880000}"/>
    <cellStyle name="RowTitles-Detail 3 5 2 5 3" xfId="30512" xr:uid="{00000000-0005-0000-0000-000055880000}"/>
    <cellStyle name="RowTitles-Detail 3 5 2 6" xfId="14223" xr:uid="{00000000-0005-0000-0000-000056880000}"/>
    <cellStyle name="RowTitles-Detail 3 5 2 6 2" xfId="26925" xr:uid="{00000000-0005-0000-0000-000057880000}"/>
    <cellStyle name="RowTitles-Detail 3 5 2 6 2 2" xfId="35768" xr:uid="{00000000-0005-0000-0000-000058880000}"/>
    <cellStyle name="RowTitles-Detail 3 5 2 7" xfId="5280" xr:uid="{00000000-0005-0000-0000-000059880000}"/>
    <cellStyle name="RowTitles-Detail 3 5 2 7 2" xfId="18603" xr:uid="{00000000-0005-0000-0000-00005A880000}"/>
    <cellStyle name="RowTitles-Detail 3 5 2 8" xfId="17908" xr:uid="{00000000-0005-0000-0000-00005B880000}"/>
    <cellStyle name="RowTitles-Detail 3 5 3" xfId="1083" xr:uid="{00000000-0005-0000-0000-00005C880000}"/>
    <cellStyle name="RowTitles-Detail 3 5 3 2" xfId="3145" xr:uid="{00000000-0005-0000-0000-00005D880000}"/>
    <cellStyle name="RowTitles-Detail 3 5 3 2 2" xfId="12786" xr:uid="{00000000-0005-0000-0000-00005E880000}"/>
    <cellStyle name="RowTitles-Detail 3 5 3 2 2 2" xfId="23186" xr:uid="{00000000-0005-0000-0000-00005F880000}"/>
    <cellStyle name="RowTitles-Detail 3 5 3 2 2 2 2" xfId="34723" xr:uid="{00000000-0005-0000-0000-000060880000}"/>
    <cellStyle name="RowTitles-Detail 3 5 3 2 2 3" xfId="32067" xr:uid="{00000000-0005-0000-0000-000061880000}"/>
    <cellStyle name="RowTitles-Detail 3 5 3 2 3" xfId="16433" xr:uid="{00000000-0005-0000-0000-000062880000}"/>
    <cellStyle name="RowTitles-Detail 3 5 3 2 3 2" xfId="29099" xr:uid="{00000000-0005-0000-0000-000063880000}"/>
    <cellStyle name="RowTitles-Detail 3 5 3 2 3 2 2" xfId="37886" xr:uid="{00000000-0005-0000-0000-000064880000}"/>
    <cellStyle name="RowTitles-Detail 3 5 3 2 4" xfId="6926" xr:uid="{00000000-0005-0000-0000-000065880000}"/>
    <cellStyle name="RowTitles-Detail 3 5 3 2 4 2" xfId="4867" xr:uid="{00000000-0005-0000-0000-000066880000}"/>
    <cellStyle name="RowTitles-Detail 3 5 3 2 5" xfId="5652" xr:uid="{00000000-0005-0000-0000-000067880000}"/>
    <cellStyle name="RowTitles-Detail 3 5 3 3" xfId="3861" xr:uid="{00000000-0005-0000-0000-000068880000}"/>
    <cellStyle name="RowTitles-Detail 3 5 3 3 2" xfId="13487" xr:uid="{00000000-0005-0000-0000-000069880000}"/>
    <cellStyle name="RowTitles-Detail 3 5 3 3 2 2" xfId="23847" xr:uid="{00000000-0005-0000-0000-00006A880000}"/>
    <cellStyle name="RowTitles-Detail 3 5 3 3 2 2 2" xfId="35175" xr:uid="{00000000-0005-0000-0000-00006B880000}"/>
    <cellStyle name="RowTitles-Detail 3 5 3 3 2 3" xfId="32573" xr:uid="{00000000-0005-0000-0000-00006C880000}"/>
    <cellStyle name="RowTitles-Detail 3 5 3 3 3" xfId="17079" xr:uid="{00000000-0005-0000-0000-00006D880000}"/>
    <cellStyle name="RowTitles-Detail 3 5 3 3 3 2" xfId="29745" xr:uid="{00000000-0005-0000-0000-00006E880000}"/>
    <cellStyle name="RowTitles-Detail 3 5 3 3 3 2 2" xfId="38523" xr:uid="{00000000-0005-0000-0000-00006F880000}"/>
    <cellStyle name="RowTitles-Detail 3 5 3 3 4" xfId="8434" xr:uid="{00000000-0005-0000-0000-000070880000}"/>
    <cellStyle name="RowTitles-Detail 3 5 3 3 4 2" xfId="25715" xr:uid="{00000000-0005-0000-0000-000071880000}"/>
    <cellStyle name="RowTitles-Detail 3 5 3 3 5" xfId="4875" xr:uid="{00000000-0005-0000-0000-000072880000}"/>
    <cellStyle name="RowTitles-Detail 3 5 3 4" xfId="9228" xr:uid="{00000000-0005-0000-0000-000073880000}"/>
    <cellStyle name="RowTitles-Detail 3 5 3 4 2" xfId="26313" xr:uid="{00000000-0005-0000-0000-000074880000}"/>
    <cellStyle name="RowTitles-Detail 3 5 3 5" xfId="14483" xr:uid="{00000000-0005-0000-0000-000075880000}"/>
    <cellStyle name="RowTitles-Detail 3 5 3 5 2" xfId="27175" xr:uid="{00000000-0005-0000-0000-000076880000}"/>
    <cellStyle name="RowTitles-Detail 3 5 3 5 2 2" xfId="36011" xr:uid="{00000000-0005-0000-0000-000077880000}"/>
    <cellStyle name="RowTitles-Detail 3 5 4" xfId="1316" xr:uid="{00000000-0005-0000-0000-000078880000}"/>
    <cellStyle name="RowTitles-Detail 3 5 4 2" xfId="3146" xr:uid="{00000000-0005-0000-0000-000079880000}"/>
    <cellStyle name="RowTitles-Detail 3 5 4 2 2" xfId="12787" xr:uid="{00000000-0005-0000-0000-00007A880000}"/>
    <cellStyle name="RowTitles-Detail 3 5 4 2 2 2" xfId="23187" xr:uid="{00000000-0005-0000-0000-00007B880000}"/>
    <cellStyle name="RowTitles-Detail 3 5 4 2 2 2 2" xfId="34724" xr:uid="{00000000-0005-0000-0000-00007C880000}"/>
    <cellStyle name="RowTitles-Detail 3 5 4 2 2 3" xfId="32068" xr:uid="{00000000-0005-0000-0000-00007D880000}"/>
    <cellStyle name="RowTitles-Detail 3 5 4 2 3" xfId="16434" xr:uid="{00000000-0005-0000-0000-00007E880000}"/>
    <cellStyle name="RowTitles-Detail 3 5 4 2 3 2" xfId="29100" xr:uid="{00000000-0005-0000-0000-00007F880000}"/>
    <cellStyle name="RowTitles-Detail 3 5 4 2 3 2 2" xfId="37887" xr:uid="{00000000-0005-0000-0000-000080880000}"/>
    <cellStyle name="RowTitles-Detail 3 5 4 2 4" xfId="7713" xr:uid="{00000000-0005-0000-0000-000081880000}"/>
    <cellStyle name="RowTitles-Detail 3 5 4 2 4 2" xfId="29327" xr:uid="{00000000-0005-0000-0000-000082880000}"/>
    <cellStyle name="RowTitles-Detail 3 5 4 2 5" xfId="26092" xr:uid="{00000000-0005-0000-0000-000083880000}"/>
    <cellStyle name="RowTitles-Detail 3 5 4 3" xfId="4094" xr:uid="{00000000-0005-0000-0000-000084880000}"/>
    <cellStyle name="RowTitles-Detail 3 5 4 3 2" xfId="13716" xr:uid="{00000000-0005-0000-0000-000085880000}"/>
    <cellStyle name="RowTitles-Detail 3 5 4 3 2 2" xfId="24067" xr:uid="{00000000-0005-0000-0000-000086880000}"/>
    <cellStyle name="RowTitles-Detail 3 5 4 3 2 2 2" xfId="35324" xr:uid="{00000000-0005-0000-0000-000087880000}"/>
    <cellStyle name="RowTitles-Detail 3 5 4 3 2 3" xfId="32745" xr:uid="{00000000-0005-0000-0000-000088880000}"/>
    <cellStyle name="RowTitles-Detail 3 5 4 3 3" xfId="17292" xr:uid="{00000000-0005-0000-0000-000089880000}"/>
    <cellStyle name="RowTitles-Detail 3 5 4 3 3 2" xfId="29958" xr:uid="{00000000-0005-0000-0000-00008A880000}"/>
    <cellStyle name="RowTitles-Detail 3 5 4 3 3 2 2" xfId="38735" xr:uid="{00000000-0005-0000-0000-00008B880000}"/>
    <cellStyle name="RowTitles-Detail 3 5 4 3 4" xfId="10036" xr:uid="{00000000-0005-0000-0000-00008C880000}"/>
    <cellStyle name="RowTitles-Detail 3 5 4 3 4 2" xfId="18289" xr:uid="{00000000-0005-0000-0000-00008D880000}"/>
    <cellStyle name="RowTitles-Detail 3 5 4 3 5" xfId="25669" xr:uid="{00000000-0005-0000-0000-00008E880000}"/>
    <cellStyle name="RowTitles-Detail 3 5 4 4" xfId="10987" xr:uid="{00000000-0005-0000-0000-00008F880000}"/>
    <cellStyle name="RowTitles-Detail 3 5 4 4 2" xfId="21425" xr:uid="{00000000-0005-0000-0000-000090880000}"/>
    <cellStyle name="RowTitles-Detail 3 5 4 4 2 2" xfId="33609" xr:uid="{00000000-0005-0000-0000-000091880000}"/>
    <cellStyle name="RowTitles-Detail 3 5 4 4 3" xfId="30760" xr:uid="{00000000-0005-0000-0000-000092880000}"/>
    <cellStyle name="RowTitles-Detail 3 5 4 5" xfId="14694" xr:uid="{00000000-0005-0000-0000-000093880000}"/>
    <cellStyle name="RowTitles-Detail 3 5 4 5 2" xfId="27378" xr:uid="{00000000-0005-0000-0000-000094880000}"/>
    <cellStyle name="RowTitles-Detail 3 5 4 5 2 2" xfId="36206" xr:uid="{00000000-0005-0000-0000-000095880000}"/>
    <cellStyle name="RowTitles-Detail 3 5 4 6" xfId="6166" xr:uid="{00000000-0005-0000-0000-000096880000}"/>
    <cellStyle name="RowTitles-Detail 3 5 4 6 2" xfId="4907" xr:uid="{00000000-0005-0000-0000-000097880000}"/>
    <cellStyle name="RowTitles-Detail 3 5 4 7" xfId="19015" xr:uid="{00000000-0005-0000-0000-000098880000}"/>
    <cellStyle name="RowTitles-Detail 3 5 5" xfId="1532" xr:uid="{00000000-0005-0000-0000-000099880000}"/>
    <cellStyle name="RowTitles-Detail 3 5 5 2" xfId="3147" xr:uid="{00000000-0005-0000-0000-00009A880000}"/>
    <cellStyle name="RowTitles-Detail 3 5 5 2 2" xfId="12788" xr:uid="{00000000-0005-0000-0000-00009B880000}"/>
    <cellStyle name="RowTitles-Detail 3 5 5 2 2 2" xfId="23188" xr:uid="{00000000-0005-0000-0000-00009C880000}"/>
    <cellStyle name="RowTitles-Detail 3 5 5 2 2 2 2" xfId="34725" xr:uid="{00000000-0005-0000-0000-00009D880000}"/>
    <cellStyle name="RowTitles-Detail 3 5 5 2 2 3" xfId="32069" xr:uid="{00000000-0005-0000-0000-00009E880000}"/>
    <cellStyle name="RowTitles-Detail 3 5 5 2 3" xfId="16435" xr:uid="{00000000-0005-0000-0000-00009F880000}"/>
    <cellStyle name="RowTitles-Detail 3 5 5 2 3 2" xfId="29101" xr:uid="{00000000-0005-0000-0000-0000A0880000}"/>
    <cellStyle name="RowTitles-Detail 3 5 5 2 3 2 2" xfId="37888" xr:uid="{00000000-0005-0000-0000-0000A1880000}"/>
    <cellStyle name="RowTitles-Detail 3 5 5 2 4" xfId="7714" xr:uid="{00000000-0005-0000-0000-0000A2880000}"/>
    <cellStyle name="RowTitles-Detail 3 5 5 2 4 2" xfId="24955" xr:uid="{00000000-0005-0000-0000-0000A3880000}"/>
    <cellStyle name="RowTitles-Detail 3 5 5 2 5" xfId="21287" xr:uid="{00000000-0005-0000-0000-0000A4880000}"/>
    <cellStyle name="RowTitles-Detail 3 5 5 3" xfId="4310" xr:uid="{00000000-0005-0000-0000-0000A5880000}"/>
    <cellStyle name="RowTitles-Detail 3 5 5 3 2" xfId="13932" xr:uid="{00000000-0005-0000-0000-0000A6880000}"/>
    <cellStyle name="RowTitles-Detail 3 5 5 3 2 2" xfId="24272" xr:uid="{00000000-0005-0000-0000-0000A7880000}"/>
    <cellStyle name="RowTitles-Detail 3 5 5 3 2 2 2" xfId="35464" xr:uid="{00000000-0005-0000-0000-0000A8880000}"/>
    <cellStyle name="RowTitles-Detail 3 5 5 3 2 3" xfId="32906" xr:uid="{00000000-0005-0000-0000-0000A9880000}"/>
    <cellStyle name="RowTitles-Detail 3 5 5 3 3" xfId="17490" xr:uid="{00000000-0005-0000-0000-0000AA880000}"/>
    <cellStyle name="RowTitles-Detail 3 5 5 3 3 2" xfId="30156" xr:uid="{00000000-0005-0000-0000-0000AB880000}"/>
    <cellStyle name="RowTitles-Detail 3 5 5 3 3 2 2" xfId="38933" xr:uid="{00000000-0005-0000-0000-0000AC880000}"/>
    <cellStyle name="RowTitles-Detail 3 5 5 3 4" xfId="10037" xr:uid="{00000000-0005-0000-0000-0000AD880000}"/>
    <cellStyle name="RowTitles-Detail 3 5 5 3 4 2" xfId="19284" xr:uid="{00000000-0005-0000-0000-0000AE880000}"/>
    <cellStyle name="RowTitles-Detail 3 5 5 3 5" xfId="26886" xr:uid="{00000000-0005-0000-0000-0000AF880000}"/>
    <cellStyle name="RowTitles-Detail 3 5 5 4" xfId="11203" xr:uid="{00000000-0005-0000-0000-0000B0880000}"/>
    <cellStyle name="RowTitles-Detail 3 5 5 4 2" xfId="21633" xr:uid="{00000000-0005-0000-0000-0000B1880000}"/>
    <cellStyle name="RowTitles-Detail 3 5 5 4 2 2" xfId="33749" xr:uid="{00000000-0005-0000-0000-0000B2880000}"/>
    <cellStyle name="RowTitles-Detail 3 5 5 4 3" xfId="30921" xr:uid="{00000000-0005-0000-0000-0000B3880000}"/>
    <cellStyle name="RowTitles-Detail 3 5 5 5" xfId="14910" xr:uid="{00000000-0005-0000-0000-0000B4880000}"/>
    <cellStyle name="RowTitles-Detail 3 5 5 5 2" xfId="27585" xr:uid="{00000000-0005-0000-0000-0000B5880000}"/>
    <cellStyle name="RowTitles-Detail 3 5 5 5 2 2" xfId="36404" xr:uid="{00000000-0005-0000-0000-0000B6880000}"/>
    <cellStyle name="RowTitles-Detail 3 5 5 6" xfId="6167" xr:uid="{00000000-0005-0000-0000-0000B7880000}"/>
    <cellStyle name="RowTitles-Detail 3 5 5 6 2" xfId="18660" xr:uid="{00000000-0005-0000-0000-0000B8880000}"/>
    <cellStyle name="RowTitles-Detail 3 5 5 7" xfId="13075" xr:uid="{00000000-0005-0000-0000-0000B9880000}"/>
    <cellStyle name="RowTitles-Detail 3 5 6" xfId="1734" xr:uid="{00000000-0005-0000-0000-0000BA880000}"/>
    <cellStyle name="RowTitles-Detail 3 5 6 2" xfId="3148" xr:uid="{00000000-0005-0000-0000-0000BB880000}"/>
    <cellStyle name="RowTitles-Detail 3 5 6 2 2" xfId="12789" xr:uid="{00000000-0005-0000-0000-0000BC880000}"/>
    <cellStyle name="RowTitles-Detail 3 5 6 2 2 2" xfId="23189" xr:uid="{00000000-0005-0000-0000-0000BD880000}"/>
    <cellStyle name="RowTitles-Detail 3 5 6 2 2 2 2" xfId="34726" xr:uid="{00000000-0005-0000-0000-0000BE880000}"/>
    <cellStyle name="RowTitles-Detail 3 5 6 2 2 3" xfId="32070" xr:uid="{00000000-0005-0000-0000-0000BF880000}"/>
    <cellStyle name="RowTitles-Detail 3 5 6 2 3" xfId="16436" xr:uid="{00000000-0005-0000-0000-0000C0880000}"/>
    <cellStyle name="RowTitles-Detail 3 5 6 2 3 2" xfId="29102" xr:uid="{00000000-0005-0000-0000-0000C1880000}"/>
    <cellStyle name="RowTitles-Detail 3 5 6 2 3 2 2" xfId="37889" xr:uid="{00000000-0005-0000-0000-0000C2880000}"/>
    <cellStyle name="RowTitles-Detail 3 5 6 2 4" xfId="7715" xr:uid="{00000000-0005-0000-0000-0000C3880000}"/>
    <cellStyle name="RowTitles-Detail 3 5 6 2 4 2" xfId="28167" xr:uid="{00000000-0005-0000-0000-0000C4880000}"/>
    <cellStyle name="RowTitles-Detail 3 5 6 2 5" xfId="19006" xr:uid="{00000000-0005-0000-0000-0000C5880000}"/>
    <cellStyle name="RowTitles-Detail 3 5 6 3" xfId="4512" xr:uid="{00000000-0005-0000-0000-0000C6880000}"/>
    <cellStyle name="RowTitles-Detail 3 5 6 3 2" xfId="14134" xr:uid="{00000000-0005-0000-0000-0000C7880000}"/>
    <cellStyle name="RowTitles-Detail 3 5 6 3 2 2" xfId="24465" xr:uid="{00000000-0005-0000-0000-0000C8880000}"/>
    <cellStyle name="RowTitles-Detail 3 5 6 3 2 2 2" xfId="35595" xr:uid="{00000000-0005-0000-0000-0000C9880000}"/>
    <cellStyle name="RowTitles-Detail 3 5 6 3 2 3" xfId="33058" xr:uid="{00000000-0005-0000-0000-0000CA880000}"/>
    <cellStyle name="RowTitles-Detail 3 5 6 3 3" xfId="17677" xr:uid="{00000000-0005-0000-0000-0000CB880000}"/>
    <cellStyle name="RowTitles-Detail 3 5 6 3 3 2" xfId="30343" xr:uid="{00000000-0005-0000-0000-0000CC880000}"/>
    <cellStyle name="RowTitles-Detail 3 5 6 3 3 2 2" xfId="39120" xr:uid="{00000000-0005-0000-0000-0000CD880000}"/>
    <cellStyle name="RowTitles-Detail 3 5 6 3 4" xfId="10038" xr:uid="{00000000-0005-0000-0000-0000CE880000}"/>
    <cellStyle name="RowTitles-Detail 3 5 6 3 4 2" xfId="27460" xr:uid="{00000000-0005-0000-0000-0000CF880000}"/>
    <cellStyle name="RowTitles-Detail 3 5 6 3 5" xfId="17885" xr:uid="{00000000-0005-0000-0000-0000D0880000}"/>
    <cellStyle name="RowTitles-Detail 3 5 6 4" xfId="11405" xr:uid="{00000000-0005-0000-0000-0000D1880000}"/>
    <cellStyle name="RowTitles-Detail 3 5 6 4 2" xfId="21829" xr:uid="{00000000-0005-0000-0000-0000D2880000}"/>
    <cellStyle name="RowTitles-Detail 3 5 6 4 2 2" xfId="33880" xr:uid="{00000000-0005-0000-0000-0000D3880000}"/>
    <cellStyle name="RowTitles-Detail 3 5 6 4 3" xfId="31073" xr:uid="{00000000-0005-0000-0000-0000D4880000}"/>
    <cellStyle name="RowTitles-Detail 3 5 6 5" xfId="15112" xr:uid="{00000000-0005-0000-0000-0000D5880000}"/>
    <cellStyle name="RowTitles-Detail 3 5 6 5 2" xfId="27780" xr:uid="{00000000-0005-0000-0000-0000D6880000}"/>
    <cellStyle name="RowTitles-Detail 3 5 6 5 2 2" xfId="36591" xr:uid="{00000000-0005-0000-0000-0000D7880000}"/>
    <cellStyle name="RowTitles-Detail 3 5 6 6" xfId="6168" xr:uid="{00000000-0005-0000-0000-0000D8880000}"/>
    <cellStyle name="RowTitles-Detail 3 5 6 6 2" xfId="20201" xr:uid="{00000000-0005-0000-0000-0000D9880000}"/>
    <cellStyle name="RowTitles-Detail 3 5 6 7" xfId="18417" xr:uid="{00000000-0005-0000-0000-0000DA880000}"/>
    <cellStyle name="RowTitles-Detail 3 5 7" xfId="3143" xr:uid="{00000000-0005-0000-0000-0000DB880000}"/>
    <cellStyle name="RowTitles-Detail 3 5 7 2" xfId="12784" xr:uid="{00000000-0005-0000-0000-0000DC880000}"/>
    <cellStyle name="RowTitles-Detail 3 5 7 2 2" xfId="23184" xr:uid="{00000000-0005-0000-0000-0000DD880000}"/>
    <cellStyle name="RowTitles-Detail 3 5 7 2 2 2" xfId="34721" xr:uid="{00000000-0005-0000-0000-0000DE880000}"/>
    <cellStyle name="RowTitles-Detail 3 5 7 2 3" xfId="32065" xr:uid="{00000000-0005-0000-0000-0000DF880000}"/>
    <cellStyle name="RowTitles-Detail 3 5 7 3" xfId="16431" xr:uid="{00000000-0005-0000-0000-0000E0880000}"/>
    <cellStyle name="RowTitles-Detail 3 5 7 3 2" xfId="29097" xr:uid="{00000000-0005-0000-0000-0000E1880000}"/>
    <cellStyle name="RowTitles-Detail 3 5 7 3 2 2" xfId="37884" xr:uid="{00000000-0005-0000-0000-0000E2880000}"/>
    <cellStyle name="RowTitles-Detail 3 5 7 4" xfId="6488" xr:uid="{00000000-0005-0000-0000-0000E3880000}"/>
    <cellStyle name="RowTitles-Detail 3 5 7 4 2" xfId="20718" xr:uid="{00000000-0005-0000-0000-0000E4880000}"/>
    <cellStyle name="RowTitles-Detail 3 5 7 5" xfId="18746" xr:uid="{00000000-0005-0000-0000-0000E5880000}"/>
    <cellStyle name="RowTitles-Detail 3 5 8" xfId="3325" xr:uid="{00000000-0005-0000-0000-0000E6880000}"/>
    <cellStyle name="RowTitles-Detail 3 5 8 2" xfId="12966" xr:uid="{00000000-0005-0000-0000-0000E7880000}"/>
    <cellStyle name="RowTitles-Detail 3 5 8 2 2" xfId="23336" xr:uid="{00000000-0005-0000-0000-0000E8880000}"/>
    <cellStyle name="RowTitles-Detail 3 5 8 2 2 2" xfId="34863" xr:uid="{00000000-0005-0000-0000-0000E9880000}"/>
    <cellStyle name="RowTitles-Detail 3 5 8 2 3" xfId="32210" xr:uid="{00000000-0005-0000-0000-0000EA880000}"/>
    <cellStyle name="RowTitles-Detail 3 5 8 3" xfId="16579" xr:uid="{00000000-0005-0000-0000-0000EB880000}"/>
    <cellStyle name="RowTitles-Detail 3 5 8 3 2" xfId="29245" xr:uid="{00000000-0005-0000-0000-0000EC880000}"/>
    <cellStyle name="RowTitles-Detail 3 5 8 3 2 2" xfId="38032" xr:uid="{00000000-0005-0000-0000-0000ED880000}"/>
    <cellStyle name="RowTitles-Detail 3 5 8 4" xfId="7916" xr:uid="{00000000-0005-0000-0000-0000EE880000}"/>
    <cellStyle name="RowTitles-Detail 3 5 8 4 2" xfId="18343" xr:uid="{00000000-0005-0000-0000-0000EF880000}"/>
    <cellStyle name="RowTitles-Detail 3 5 8 5" xfId="21021" xr:uid="{00000000-0005-0000-0000-0000F0880000}"/>
    <cellStyle name="RowTitles-Detail 3 5 9" xfId="10536" xr:uid="{00000000-0005-0000-0000-0000F1880000}"/>
    <cellStyle name="RowTitles-Detail 3 5 9 2" xfId="4824" xr:uid="{00000000-0005-0000-0000-0000F2880000}"/>
    <cellStyle name="RowTitles-Detail 3 5 9 2 2" xfId="17869" xr:uid="{00000000-0005-0000-0000-0000F3880000}"/>
    <cellStyle name="RowTitles-Detail 3 5_STUD aligned by INSTIT" xfId="5092" xr:uid="{00000000-0005-0000-0000-0000F4880000}"/>
    <cellStyle name="RowTitles-Detail 3 6" xfId="385" xr:uid="{00000000-0005-0000-0000-0000F5880000}"/>
    <cellStyle name="RowTitles-Detail 3 6 2" xfId="741" xr:uid="{00000000-0005-0000-0000-0000F6880000}"/>
    <cellStyle name="RowTitles-Detail 3 6 2 2" xfId="3150" xr:uid="{00000000-0005-0000-0000-0000F7880000}"/>
    <cellStyle name="RowTitles-Detail 3 6 2 2 2" xfId="12791" xr:uid="{00000000-0005-0000-0000-0000F8880000}"/>
    <cellStyle name="RowTitles-Detail 3 6 2 2 2 2" xfId="23191" xr:uid="{00000000-0005-0000-0000-0000F9880000}"/>
    <cellStyle name="RowTitles-Detail 3 6 2 2 2 2 2" xfId="34728" xr:uid="{00000000-0005-0000-0000-0000FA880000}"/>
    <cellStyle name="RowTitles-Detail 3 6 2 2 2 3" xfId="32072" xr:uid="{00000000-0005-0000-0000-0000FB880000}"/>
    <cellStyle name="RowTitles-Detail 3 6 2 2 3" xfId="16438" xr:uid="{00000000-0005-0000-0000-0000FC880000}"/>
    <cellStyle name="RowTitles-Detail 3 6 2 2 3 2" xfId="29104" xr:uid="{00000000-0005-0000-0000-0000FD880000}"/>
    <cellStyle name="RowTitles-Detail 3 6 2 2 3 2 2" xfId="37891" xr:uid="{00000000-0005-0000-0000-0000FE880000}"/>
    <cellStyle name="RowTitles-Detail 3 6 2 2 4" xfId="6711" xr:uid="{00000000-0005-0000-0000-0000FF880000}"/>
    <cellStyle name="RowTitles-Detail 3 6 2 2 4 2" xfId="26598" xr:uid="{00000000-0005-0000-0000-000000890000}"/>
    <cellStyle name="RowTitles-Detail 3 6 2 2 5" xfId="18059" xr:uid="{00000000-0005-0000-0000-000001890000}"/>
    <cellStyle name="RowTitles-Detail 3 6 2 3" xfId="3522" xr:uid="{00000000-0005-0000-0000-000002890000}"/>
    <cellStyle name="RowTitles-Detail 3 6 2 3 2" xfId="13154" xr:uid="{00000000-0005-0000-0000-000003890000}"/>
    <cellStyle name="RowTitles-Detail 3 6 2 3 2 2" xfId="23521" xr:uid="{00000000-0005-0000-0000-000004890000}"/>
    <cellStyle name="RowTitles-Detail 3 6 2 3 2 2 2" xfId="34971" xr:uid="{00000000-0005-0000-0000-000005890000}"/>
    <cellStyle name="RowTitles-Detail 3 6 2 3 2 3" xfId="32334" xr:uid="{00000000-0005-0000-0000-000006890000}"/>
    <cellStyle name="RowTitles-Detail 3 6 2 3 3" xfId="16763" xr:uid="{00000000-0005-0000-0000-000007890000}"/>
    <cellStyle name="RowTitles-Detail 3 6 2 3 3 2" xfId="29429" xr:uid="{00000000-0005-0000-0000-000008890000}"/>
    <cellStyle name="RowTitles-Detail 3 6 2 3 3 2 2" xfId="38210" xr:uid="{00000000-0005-0000-0000-000009890000}"/>
    <cellStyle name="RowTitles-Detail 3 6 2 3 4" xfId="8217" xr:uid="{00000000-0005-0000-0000-00000A890000}"/>
    <cellStyle name="RowTitles-Detail 3 6 2 3 4 2" xfId="20506" xr:uid="{00000000-0005-0000-0000-00000B890000}"/>
    <cellStyle name="RowTitles-Detail 3 6 2 3 5" xfId="24640" xr:uid="{00000000-0005-0000-0000-00000C890000}"/>
    <cellStyle name="RowTitles-Detail 3 6 2 4" xfId="7842" xr:uid="{00000000-0005-0000-0000-00000D890000}"/>
    <cellStyle name="RowTitles-Detail 3 6 2 4 2" xfId="17841" xr:uid="{00000000-0005-0000-0000-00000E890000}"/>
    <cellStyle name="RowTitles-Detail 3 6 2 5" xfId="10523" xr:uid="{00000000-0005-0000-0000-00000F890000}"/>
    <cellStyle name="RowTitles-Detail 3 6 2 5 2" xfId="21020" xr:uid="{00000000-0005-0000-0000-000010890000}"/>
    <cellStyle name="RowTitles-Detail 3 6 2 5 2 2" xfId="33394" xr:uid="{00000000-0005-0000-0000-000011890000}"/>
    <cellStyle name="RowTitles-Detail 3 6 2 5 3" xfId="30505" xr:uid="{00000000-0005-0000-0000-000012890000}"/>
    <cellStyle name="RowTitles-Detail 3 6 2 6" xfId="10782" xr:uid="{00000000-0005-0000-0000-000013890000}"/>
    <cellStyle name="RowTitles-Detail 3 6 2 6 2" xfId="20470" xr:uid="{00000000-0005-0000-0000-000014890000}"/>
    <cellStyle name="RowTitles-Detail 3 6 2 6 2 2" xfId="33296" xr:uid="{00000000-0005-0000-0000-000015890000}"/>
    <cellStyle name="RowTitles-Detail 3 6 3" xfId="1020" xr:uid="{00000000-0005-0000-0000-000016890000}"/>
    <cellStyle name="RowTitles-Detail 3 6 3 2" xfId="3151" xr:uid="{00000000-0005-0000-0000-000017890000}"/>
    <cellStyle name="RowTitles-Detail 3 6 3 2 2" xfId="12792" xr:uid="{00000000-0005-0000-0000-000018890000}"/>
    <cellStyle name="RowTitles-Detail 3 6 3 2 2 2" xfId="23192" xr:uid="{00000000-0005-0000-0000-000019890000}"/>
    <cellStyle name="RowTitles-Detail 3 6 3 2 2 2 2" xfId="34729" xr:uid="{00000000-0005-0000-0000-00001A890000}"/>
    <cellStyle name="RowTitles-Detail 3 6 3 2 2 3" xfId="32073" xr:uid="{00000000-0005-0000-0000-00001B890000}"/>
    <cellStyle name="RowTitles-Detail 3 6 3 2 3" xfId="16439" xr:uid="{00000000-0005-0000-0000-00001C890000}"/>
    <cellStyle name="RowTitles-Detail 3 6 3 2 3 2" xfId="29105" xr:uid="{00000000-0005-0000-0000-00001D890000}"/>
    <cellStyle name="RowTitles-Detail 3 6 3 2 3 2 2" xfId="37892" xr:uid="{00000000-0005-0000-0000-00001E890000}"/>
    <cellStyle name="RowTitles-Detail 3 6 3 2 4" xfId="6865" xr:uid="{00000000-0005-0000-0000-00001F890000}"/>
    <cellStyle name="RowTitles-Detail 3 6 3 2 4 2" xfId="22256" xr:uid="{00000000-0005-0000-0000-000020890000}"/>
    <cellStyle name="RowTitles-Detail 3 6 3 2 5" xfId="17894" xr:uid="{00000000-0005-0000-0000-000021890000}"/>
    <cellStyle name="RowTitles-Detail 3 6 3 3" xfId="3798" xr:uid="{00000000-0005-0000-0000-000022890000}"/>
    <cellStyle name="RowTitles-Detail 3 6 3 3 2" xfId="13425" xr:uid="{00000000-0005-0000-0000-000023890000}"/>
    <cellStyle name="RowTitles-Detail 3 6 3 3 2 2" xfId="23786" xr:uid="{00000000-0005-0000-0000-000024890000}"/>
    <cellStyle name="RowTitles-Detail 3 6 3 3 2 2 2" xfId="35136" xr:uid="{00000000-0005-0000-0000-000025890000}"/>
    <cellStyle name="RowTitles-Detail 3 6 3 3 2 3" xfId="32527" xr:uid="{00000000-0005-0000-0000-000026890000}"/>
    <cellStyle name="RowTitles-Detail 3 6 3 3 3" xfId="17018" xr:uid="{00000000-0005-0000-0000-000027890000}"/>
    <cellStyle name="RowTitles-Detail 3 6 3 3 3 2" xfId="29684" xr:uid="{00000000-0005-0000-0000-000028890000}"/>
    <cellStyle name="RowTitles-Detail 3 6 3 3 3 2 2" xfId="38463" xr:uid="{00000000-0005-0000-0000-000029890000}"/>
    <cellStyle name="RowTitles-Detail 3 6 3 3 4" xfId="8372" xr:uid="{00000000-0005-0000-0000-00002A890000}"/>
    <cellStyle name="RowTitles-Detail 3 6 3 3 4 2" xfId="19884" xr:uid="{00000000-0005-0000-0000-00002B890000}"/>
    <cellStyle name="RowTitles-Detail 3 6 3 3 5" xfId="25400" xr:uid="{00000000-0005-0000-0000-00002C890000}"/>
    <cellStyle name="RowTitles-Detail 3 6 3 4" xfId="9166" xr:uid="{00000000-0005-0000-0000-00002D890000}"/>
    <cellStyle name="RowTitles-Detail 3 6 3 4 2" xfId="18808" xr:uid="{00000000-0005-0000-0000-00002E890000}"/>
    <cellStyle name="RowTitles-Detail 3 6 3 5" xfId="14423" xr:uid="{00000000-0005-0000-0000-00002F890000}"/>
    <cellStyle name="RowTitles-Detail 3 6 3 5 2" xfId="27116" xr:uid="{00000000-0005-0000-0000-000030890000}"/>
    <cellStyle name="RowTitles-Detail 3 6 3 5 2 2" xfId="35953" xr:uid="{00000000-0005-0000-0000-000031890000}"/>
    <cellStyle name="RowTitles-Detail 3 6 3 6" xfId="5371" xr:uid="{00000000-0005-0000-0000-000032890000}"/>
    <cellStyle name="RowTitles-Detail 3 6 3 6 2" xfId="20133" xr:uid="{00000000-0005-0000-0000-000033890000}"/>
    <cellStyle name="RowTitles-Detail 3 6 3 7" xfId="25706" xr:uid="{00000000-0005-0000-0000-000034890000}"/>
    <cellStyle name="RowTitles-Detail 3 6 4" xfId="1253" xr:uid="{00000000-0005-0000-0000-000035890000}"/>
    <cellStyle name="RowTitles-Detail 3 6 4 2" xfId="3152" xr:uid="{00000000-0005-0000-0000-000036890000}"/>
    <cellStyle name="RowTitles-Detail 3 6 4 2 2" xfId="12793" xr:uid="{00000000-0005-0000-0000-000037890000}"/>
    <cellStyle name="RowTitles-Detail 3 6 4 2 2 2" xfId="23193" xr:uid="{00000000-0005-0000-0000-000038890000}"/>
    <cellStyle name="RowTitles-Detail 3 6 4 2 2 2 2" xfId="34730" xr:uid="{00000000-0005-0000-0000-000039890000}"/>
    <cellStyle name="RowTitles-Detail 3 6 4 2 2 3" xfId="32074" xr:uid="{00000000-0005-0000-0000-00003A890000}"/>
    <cellStyle name="RowTitles-Detail 3 6 4 2 3" xfId="16440" xr:uid="{00000000-0005-0000-0000-00003B890000}"/>
    <cellStyle name="RowTitles-Detail 3 6 4 2 3 2" xfId="29106" xr:uid="{00000000-0005-0000-0000-00003C890000}"/>
    <cellStyle name="RowTitles-Detail 3 6 4 2 3 2 2" xfId="37893" xr:uid="{00000000-0005-0000-0000-00003D890000}"/>
    <cellStyle name="RowTitles-Detail 3 6 4 2 4" xfId="7088" xr:uid="{00000000-0005-0000-0000-00003E890000}"/>
    <cellStyle name="RowTitles-Detail 3 6 4 2 4 2" xfId="19555" xr:uid="{00000000-0005-0000-0000-00003F890000}"/>
    <cellStyle name="RowTitles-Detail 3 6 4 2 5" xfId="18367" xr:uid="{00000000-0005-0000-0000-000040890000}"/>
    <cellStyle name="RowTitles-Detail 3 6 4 3" xfId="4031" xr:uid="{00000000-0005-0000-0000-000041890000}"/>
    <cellStyle name="RowTitles-Detail 3 6 4 3 2" xfId="13653" xr:uid="{00000000-0005-0000-0000-000042890000}"/>
    <cellStyle name="RowTitles-Detail 3 6 4 3 2 2" xfId="24005" xr:uid="{00000000-0005-0000-0000-000043890000}"/>
    <cellStyle name="RowTitles-Detail 3 6 4 3 2 2 2" xfId="35284" xr:uid="{00000000-0005-0000-0000-000044890000}"/>
    <cellStyle name="RowTitles-Detail 3 6 4 3 2 3" xfId="32698" xr:uid="{00000000-0005-0000-0000-000045890000}"/>
    <cellStyle name="RowTitles-Detail 3 6 4 3 3" xfId="17231" xr:uid="{00000000-0005-0000-0000-000046890000}"/>
    <cellStyle name="RowTitles-Detail 3 6 4 3 3 2" xfId="29897" xr:uid="{00000000-0005-0000-0000-000047890000}"/>
    <cellStyle name="RowTitles-Detail 3 6 4 3 3 2 2" xfId="38674" xr:uid="{00000000-0005-0000-0000-000048890000}"/>
    <cellStyle name="RowTitles-Detail 3 6 4 3 4" xfId="8596" xr:uid="{00000000-0005-0000-0000-000049890000}"/>
    <cellStyle name="RowTitles-Detail 3 6 4 3 4 2" xfId="26015" xr:uid="{00000000-0005-0000-0000-00004A890000}"/>
    <cellStyle name="RowTitles-Detail 3 6 4 3 5" xfId="19011" xr:uid="{00000000-0005-0000-0000-00004B890000}"/>
    <cellStyle name="RowTitles-Detail 3 6 4 4" xfId="9392" xr:uid="{00000000-0005-0000-0000-00004C890000}"/>
    <cellStyle name="RowTitles-Detail 3 6 4 4 2" xfId="26390" xr:uid="{00000000-0005-0000-0000-00004D890000}"/>
    <cellStyle name="RowTitles-Detail 3 6 4 5" xfId="10924" xr:uid="{00000000-0005-0000-0000-00004E890000}"/>
    <cellStyle name="RowTitles-Detail 3 6 4 5 2" xfId="21364" xr:uid="{00000000-0005-0000-0000-00004F890000}"/>
    <cellStyle name="RowTitles-Detail 3 6 4 5 2 2" xfId="33569" xr:uid="{00000000-0005-0000-0000-000050890000}"/>
    <cellStyle name="RowTitles-Detail 3 6 4 5 3" xfId="30713" xr:uid="{00000000-0005-0000-0000-000051890000}"/>
    <cellStyle name="RowTitles-Detail 3 6 4 6" xfId="14631" xr:uid="{00000000-0005-0000-0000-000052890000}"/>
    <cellStyle name="RowTitles-Detail 3 6 4 6 2" xfId="27316" xr:uid="{00000000-0005-0000-0000-000053890000}"/>
    <cellStyle name="RowTitles-Detail 3 6 4 6 2 2" xfId="36145" xr:uid="{00000000-0005-0000-0000-000054890000}"/>
    <cellStyle name="RowTitles-Detail 3 6 4 7" xfId="5547" xr:uid="{00000000-0005-0000-0000-000055890000}"/>
    <cellStyle name="RowTitles-Detail 3 6 4 7 2" xfId="19437" xr:uid="{00000000-0005-0000-0000-000056890000}"/>
    <cellStyle name="RowTitles-Detail 3 6 4 8" xfId="19182" xr:uid="{00000000-0005-0000-0000-000057890000}"/>
    <cellStyle name="RowTitles-Detail 3 6 5" xfId="1470" xr:uid="{00000000-0005-0000-0000-000058890000}"/>
    <cellStyle name="RowTitles-Detail 3 6 5 2" xfId="3153" xr:uid="{00000000-0005-0000-0000-000059890000}"/>
    <cellStyle name="RowTitles-Detail 3 6 5 2 2" xfId="12794" xr:uid="{00000000-0005-0000-0000-00005A890000}"/>
    <cellStyle name="RowTitles-Detail 3 6 5 2 2 2" xfId="23194" xr:uid="{00000000-0005-0000-0000-00005B890000}"/>
    <cellStyle name="RowTitles-Detail 3 6 5 2 2 2 2" xfId="34731" xr:uid="{00000000-0005-0000-0000-00005C890000}"/>
    <cellStyle name="RowTitles-Detail 3 6 5 2 2 3" xfId="32075" xr:uid="{00000000-0005-0000-0000-00005D890000}"/>
    <cellStyle name="RowTitles-Detail 3 6 5 2 3" xfId="16441" xr:uid="{00000000-0005-0000-0000-00005E890000}"/>
    <cellStyle name="RowTitles-Detail 3 6 5 2 3 2" xfId="29107" xr:uid="{00000000-0005-0000-0000-00005F890000}"/>
    <cellStyle name="RowTitles-Detail 3 6 5 2 3 2 2" xfId="37894" xr:uid="{00000000-0005-0000-0000-000060890000}"/>
    <cellStyle name="RowTitles-Detail 3 6 5 2 4" xfId="7716" xr:uid="{00000000-0005-0000-0000-000061890000}"/>
    <cellStyle name="RowTitles-Detail 3 6 5 2 4 2" xfId="18087" xr:uid="{00000000-0005-0000-0000-000062890000}"/>
    <cellStyle name="RowTitles-Detail 3 6 5 2 5" xfId="24754" xr:uid="{00000000-0005-0000-0000-000063890000}"/>
    <cellStyle name="RowTitles-Detail 3 6 5 3" xfId="4248" xr:uid="{00000000-0005-0000-0000-000064890000}"/>
    <cellStyle name="RowTitles-Detail 3 6 5 3 2" xfId="13870" xr:uid="{00000000-0005-0000-0000-000065890000}"/>
    <cellStyle name="RowTitles-Detail 3 6 5 3 2 2" xfId="24212" xr:uid="{00000000-0005-0000-0000-000066890000}"/>
    <cellStyle name="RowTitles-Detail 3 6 5 3 2 2 2" xfId="35425" xr:uid="{00000000-0005-0000-0000-000067890000}"/>
    <cellStyle name="RowTitles-Detail 3 6 5 3 2 3" xfId="32860" xr:uid="{00000000-0005-0000-0000-000068890000}"/>
    <cellStyle name="RowTitles-Detail 3 6 5 3 3" xfId="17430" xr:uid="{00000000-0005-0000-0000-000069890000}"/>
    <cellStyle name="RowTitles-Detail 3 6 5 3 3 2" xfId="30096" xr:uid="{00000000-0005-0000-0000-00006A890000}"/>
    <cellStyle name="RowTitles-Detail 3 6 5 3 3 2 2" xfId="38873" xr:uid="{00000000-0005-0000-0000-00006B890000}"/>
    <cellStyle name="RowTitles-Detail 3 6 5 3 4" xfId="10039" xr:uid="{00000000-0005-0000-0000-00006C890000}"/>
    <cellStyle name="RowTitles-Detail 3 6 5 3 4 2" xfId="19969" xr:uid="{00000000-0005-0000-0000-00006D890000}"/>
    <cellStyle name="RowTitles-Detail 3 6 5 3 5" xfId="5421" xr:uid="{00000000-0005-0000-0000-00006E890000}"/>
    <cellStyle name="RowTitles-Detail 3 6 5 4" xfId="11141" xr:uid="{00000000-0005-0000-0000-00006F890000}"/>
    <cellStyle name="RowTitles-Detail 3 6 5 4 2" xfId="21572" xr:uid="{00000000-0005-0000-0000-000070890000}"/>
    <cellStyle name="RowTitles-Detail 3 6 5 4 2 2" xfId="33710" xr:uid="{00000000-0005-0000-0000-000071890000}"/>
    <cellStyle name="RowTitles-Detail 3 6 5 4 3" xfId="30875" xr:uid="{00000000-0005-0000-0000-000072890000}"/>
    <cellStyle name="RowTitles-Detail 3 6 5 5" xfId="14848" xr:uid="{00000000-0005-0000-0000-000073890000}"/>
    <cellStyle name="RowTitles-Detail 3 6 5 5 2" xfId="27525" xr:uid="{00000000-0005-0000-0000-000074890000}"/>
    <cellStyle name="RowTitles-Detail 3 6 5 5 2 2" xfId="36344" xr:uid="{00000000-0005-0000-0000-000075890000}"/>
    <cellStyle name="RowTitles-Detail 3 6 5 6" xfId="6169" xr:uid="{00000000-0005-0000-0000-000076890000}"/>
    <cellStyle name="RowTitles-Detail 3 6 5 6 2" xfId="6909" xr:uid="{00000000-0005-0000-0000-000077890000}"/>
    <cellStyle name="RowTitles-Detail 3 6 5 7" xfId="20274" xr:uid="{00000000-0005-0000-0000-000078890000}"/>
    <cellStyle name="RowTitles-Detail 3 6 6" xfId="1672" xr:uid="{00000000-0005-0000-0000-000079890000}"/>
    <cellStyle name="RowTitles-Detail 3 6 6 2" xfId="3154" xr:uid="{00000000-0005-0000-0000-00007A890000}"/>
    <cellStyle name="RowTitles-Detail 3 6 6 2 2" xfId="12795" xr:uid="{00000000-0005-0000-0000-00007B890000}"/>
    <cellStyle name="RowTitles-Detail 3 6 6 2 2 2" xfId="23195" xr:uid="{00000000-0005-0000-0000-00007C890000}"/>
    <cellStyle name="RowTitles-Detail 3 6 6 2 2 2 2" xfId="34732" xr:uid="{00000000-0005-0000-0000-00007D890000}"/>
    <cellStyle name="RowTitles-Detail 3 6 6 2 2 3" xfId="32076" xr:uid="{00000000-0005-0000-0000-00007E890000}"/>
    <cellStyle name="RowTitles-Detail 3 6 6 2 3" xfId="16442" xr:uid="{00000000-0005-0000-0000-00007F890000}"/>
    <cellStyle name="RowTitles-Detail 3 6 6 2 3 2" xfId="29108" xr:uid="{00000000-0005-0000-0000-000080890000}"/>
    <cellStyle name="RowTitles-Detail 3 6 6 2 3 2 2" xfId="37895" xr:uid="{00000000-0005-0000-0000-000081890000}"/>
    <cellStyle name="RowTitles-Detail 3 6 6 2 4" xfId="7717" xr:uid="{00000000-0005-0000-0000-000082890000}"/>
    <cellStyle name="RowTitles-Detail 3 6 6 2 4 2" xfId="5374" xr:uid="{00000000-0005-0000-0000-000083890000}"/>
    <cellStyle name="RowTitles-Detail 3 6 6 2 5" xfId="18794" xr:uid="{00000000-0005-0000-0000-000084890000}"/>
    <cellStyle name="RowTitles-Detail 3 6 6 3" xfId="4450" xr:uid="{00000000-0005-0000-0000-000085890000}"/>
    <cellStyle name="RowTitles-Detail 3 6 6 3 2" xfId="14072" xr:uid="{00000000-0005-0000-0000-000086890000}"/>
    <cellStyle name="RowTitles-Detail 3 6 6 3 2 2" xfId="24404" xr:uid="{00000000-0005-0000-0000-000087890000}"/>
    <cellStyle name="RowTitles-Detail 3 6 6 3 2 2 2" xfId="35556" xr:uid="{00000000-0005-0000-0000-000088890000}"/>
    <cellStyle name="RowTitles-Detail 3 6 6 3 2 3" xfId="33012" xr:uid="{00000000-0005-0000-0000-000089890000}"/>
    <cellStyle name="RowTitles-Detail 3 6 6 3 3" xfId="17617" xr:uid="{00000000-0005-0000-0000-00008A890000}"/>
    <cellStyle name="RowTitles-Detail 3 6 6 3 3 2" xfId="30283" xr:uid="{00000000-0005-0000-0000-00008B890000}"/>
    <cellStyle name="RowTitles-Detail 3 6 6 3 3 2 2" xfId="39060" xr:uid="{00000000-0005-0000-0000-00008C890000}"/>
    <cellStyle name="RowTitles-Detail 3 6 6 3 4" xfId="10040" xr:uid="{00000000-0005-0000-0000-00008D890000}"/>
    <cellStyle name="RowTitles-Detail 3 6 6 3 4 2" xfId="17876" xr:uid="{00000000-0005-0000-0000-00008E890000}"/>
    <cellStyle name="RowTitles-Detail 3 6 6 3 5" xfId="25994" xr:uid="{00000000-0005-0000-0000-00008F890000}"/>
    <cellStyle name="RowTitles-Detail 3 6 6 4" xfId="11343" xr:uid="{00000000-0005-0000-0000-000090890000}"/>
    <cellStyle name="RowTitles-Detail 3 6 6 4 2" xfId="21768" xr:uid="{00000000-0005-0000-0000-000091890000}"/>
    <cellStyle name="RowTitles-Detail 3 6 6 4 2 2" xfId="33841" xr:uid="{00000000-0005-0000-0000-000092890000}"/>
    <cellStyle name="RowTitles-Detail 3 6 6 4 3" xfId="31027" xr:uid="{00000000-0005-0000-0000-000093890000}"/>
    <cellStyle name="RowTitles-Detail 3 6 6 5" xfId="15050" xr:uid="{00000000-0005-0000-0000-000094890000}"/>
    <cellStyle name="RowTitles-Detail 3 6 6 5 2" xfId="27719" xr:uid="{00000000-0005-0000-0000-000095890000}"/>
    <cellStyle name="RowTitles-Detail 3 6 6 5 2 2" xfId="36531" xr:uid="{00000000-0005-0000-0000-000096890000}"/>
    <cellStyle name="RowTitles-Detail 3 6 6 6" xfId="6170" xr:uid="{00000000-0005-0000-0000-000097890000}"/>
    <cellStyle name="RowTitles-Detail 3 6 6 6 2" xfId="18525" xr:uid="{00000000-0005-0000-0000-000098890000}"/>
    <cellStyle name="RowTitles-Detail 3 6 6 7" xfId="18675" xr:uid="{00000000-0005-0000-0000-000099890000}"/>
    <cellStyle name="RowTitles-Detail 3 6 7" xfId="3149" xr:uid="{00000000-0005-0000-0000-00009A890000}"/>
    <cellStyle name="RowTitles-Detail 3 6 7 2" xfId="12790" xr:uid="{00000000-0005-0000-0000-00009B890000}"/>
    <cellStyle name="RowTitles-Detail 3 6 7 2 2" xfId="23190" xr:uid="{00000000-0005-0000-0000-00009C890000}"/>
    <cellStyle name="RowTitles-Detail 3 6 7 2 2 2" xfId="34727" xr:uid="{00000000-0005-0000-0000-00009D890000}"/>
    <cellStyle name="RowTitles-Detail 3 6 7 2 3" xfId="32071" xr:uid="{00000000-0005-0000-0000-00009E890000}"/>
    <cellStyle name="RowTitles-Detail 3 6 7 3" xfId="16437" xr:uid="{00000000-0005-0000-0000-00009F890000}"/>
    <cellStyle name="RowTitles-Detail 3 6 7 3 2" xfId="29103" xr:uid="{00000000-0005-0000-0000-0000A0890000}"/>
    <cellStyle name="RowTitles-Detail 3 6 7 3 2 2" xfId="37890" xr:uid="{00000000-0005-0000-0000-0000A1890000}"/>
    <cellStyle name="RowTitles-Detail 3 6 7 4" xfId="6427" xr:uid="{00000000-0005-0000-0000-0000A2890000}"/>
    <cellStyle name="RowTitles-Detail 3 6 7 4 2" xfId="25636" xr:uid="{00000000-0005-0000-0000-0000A3890000}"/>
    <cellStyle name="RowTitles-Detail 3 6 7 5" xfId="17976" xr:uid="{00000000-0005-0000-0000-0000A4890000}"/>
    <cellStyle name="RowTitles-Detail 3 6 8" xfId="8903" xr:uid="{00000000-0005-0000-0000-0000A5890000}"/>
    <cellStyle name="RowTitles-Detail 3 6 8 2" xfId="19480" xr:uid="{00000000-0005-0000-0000-0000A6890000}"/>
    <cellStyle name="RowTitles-Detail 3 6 9" xfId="10250" xr:uid="{00000000-0005-0000-0000-0000A7890000}"/>
    <cellStyle name="RowTitles-Detail 3 6 9 2" xfId="25020" xr:uid="{00000000-0005-0000-0000-0000A8890000}"/>
    <cellStyle name="RowTitles-Detail 3 6 9 2 2" xfId="35678" xr:uid="{00000000-0005-0000-0000-0000A9890000}"/>
    <cellStyle name="RowTitles-Detail 3 6_STUD aligned by INSTIT" xfId="5093" xr:uid="{00000000-0005-0000-0000-0000AA890000}"/>
    <cellStyle name="RowTitles-Detail 3 7" xfId="614" xr:uid="{00000000-0005-0000-0000-0000AB890000}"/>
    <cellStyle name="RowTitles-Detail 3 7 2" xfId="3155" xr:uid="{00000000-0005-0000-0000-0000AC890000}"/>
    <cellStyle name="RowTitles-Detail 3 7 2 2" xfId="12796" xr:uid="{00000000-0005-0000-0000-0000AD890000}"/>
    <cellStyle name="RowTitles-Detail 3 7 2 2 2" xfId="23196" xr:uid="{00000000-0005-0000-0000-0000AE890000}"/>
    <cellStyle name="RowTitles-Detail 3 7 2 2 2 2" xfId="34733" xr:uid="{00000000-0005-0000-0000-0000AF890000}"/>
    <cellStyle name="RowTitles-Detail 3 7 2 2 3" xfId="32077" xr:uid="{00000000-0005-0000-0000-0000B0890000}"/>
    <cellStyle name="RowTitles-Detail 3 7 2 3" xfId="16443" xr:uid="{00000000-0005-0000-0000-0000B1890000}"/>
    <cellStyle name="RowTitles-Detail 3 7 2 3 2" xfId="29109" xr:uid="{00000000-0005-0000-0000-0000B2890000}"/>
    <cellStyle name="RowTitles-Detail 3 7 2 3 2 2" xfId="37896" xr:uid="{00000000-0005-0000-0000-0000B3890000}"/>
    <cellStyle name="RowTitles-Detail 3 7 2 4" xfId="6623" xr:uid="{00000000-0005-0000-0000-0000B4890000}"/>
    <cellStyle name="RowTitles-Detail 3 7 2 4 2" xfId="24796" xr:uid="{00000000-0005-0000-0000-0000B5890000}"/>
    <cellStyle name="RowTitles-Detail 3 7 2 5" xfId="20405" xr:uid="{00000000-0005-0000-0000-0000B6890000}"/>
    <cellStyle name="RowTitles-Detail 3 7 3" xfId="3427" xr:uid="{00000000-0005-0000-0000-0000B7890000}"/>
    <cellStyle name="RowTitles-Detail 3 7 3 2" xfId="13064" xr:uid="{00000000-0005-0000-0000-0000B8890000}"/>
    <cellStyle name="RowTitles-Detail 3 7 3 2 2" xfId="23432" xr:uid="{00000000-0005-0000-0000-0000B9890000}"/>
    <cellStyle name="RowTitles-Detail 3 7 3 2 2 2" xfId="34920" xr:uid="{00000000-0005-0000-0000-0000BA890000}"/>
    <cellStyle name="RowTitles-Detail 3 7 3 2 3" xfId="32276" xr:uid="{00000000-0005-0000-0000-0000BB890000}"/>
    <cellStyle name="RowTitles-Detail 3 7 3 3" xfId="16675" xr:uid="{00000000-0005-0000-0000-0000BC890000}"/>
    <cellStyle name="RowTitles-Detail 3 7 3 3 2" xfId="29341" xr:uid="{00000000-0005-0000-0000-0000BD890000}"/>
    <cellStyle name="RowTitles-Detail 3 7 3 3 2 2" xfId="38124" xr:uid="{00000000-0005-0000-0000-0000BE890000}"/>
    <cellStyle name="RowTitles-Detail 3 7 3 4" xfId="8126" xr:uid="{00000000-0005-0000-0000-0000BF890000}"/>
    <cellStyle name="RowTitles-Detail 3 7 3 4 2" xfId="25941" xr:uid="{00000000-0005-0000-0000-0000C0890000}"/>
    <cellStyle name="RowTitles-Detail 3 7 3 5" xfId="19497" xr:uid="{00000000-0005-0000-0000-0000C1890000}"/>
    <cellStyle name="RowTitles-Detail 3 7 4" xfId="8758" xr:uid="{00000000-0005-0000-0000-0000C2890000}"/>
    <cellStyle name="RowTitles-Detail 3 7 4 2" xfId="26682" xr:uid="{00000000-0005-0000-0000-0000C3890000}"/>
    <cellStyle name="RowTitles-Detail 3 7 5" xfId="10414" xr:uid="{00000000-0005-0000-0000-0000C4890000}"/>
    <cellStyle name="RowTitles-Detail 3 7 5 2" xfId="20923" xr:uid="{00000000-0005-0000-0000-0000C5890000}"/>
    <cellStyle name="RowTitles-Detail 3 7 5 2 2" xfId="33349" xr:uid="{00000000-0005-0000-0000-0000C6890000}"/>
    <cellStyle name="RowTitles-Detail 3 7 5 3" xfId="30454" xr:uid="{00000000-0005-0000-0000-0000C7890000}"/>
    <cellStyle name="RowTitles-Detail 3 7 6" xfId="10305" xr:uid="{00000000-0005-0000-0000-0000C8890000}"/>
    <cellStyle name="RowTitles-Detail 3 7 6 2" xfId="19520" xr:uid="{00000000-0005-0000-0000-0000C9890000}"/>
    <cellStyle name="RowTitles-Detail 3 7 6 2 2" xfId="33243" xr:uid="{00000000-0005-0000-0000-0000CA890000}"/>
    <cellStyle name="RowTitles-Detail 3 8" xfId="910" xr:uid="{00000000-0005-0000-0000-0000CB890000}"/>
    <cellStyle name="RowTitles-Detail 3 8 2" xfId="3156" xr:uid="{00000000-0005-0000-0000-0000CC890000}"/>
    <cellStyle name="RowTitles-Detail 3 8 2 2" xfId="12797" xr:uid="{00000000-0005-0000-0000-0000CD890000}"/>
    <cellStyle name="RowTitles-Detail 3 8 2 2 2" xfId="23197" xr:uid="{00000000-0005-0000-0000-0000CE890000}"/>
    <cellStyle name="RowTitles-Detail 3 8 2 2 2 2" xfId="34734" xr:uid="{00000000-0005-0000-0000-0000CF890000}"/>
    <cellStyle name="RowTitles-Detail 3 8 2 2 3" xfId="32078" xr:uid="{00000000-0005-0000-0000-0000D0890000}"/>
    <cellStyle name="RowTitles-Detail 3 8 2 3" xfId="16444" xr:uid="{00000000-0005-0000-0000-0000D1890000}"/>
    <cellStyle name="RowTitles-Detail 3 8 2 3 2" xfId="29110" xr:uid="{00000000-0005-0000-0000-0000D2890000}"/>
    <cellStyle name="RowTitles-Detail 3 8 2 3 2 2" xfId="37897" xr:uid="{00000000-0005-0000-0000-0000D3890000}"/>
    <cellStyle name="RowTitles-Detail 3 8 2 4" xfId="6609" xr:uid="{00000000-0005-0000-0000-0000D4890000}"/>
    <cellStyle name="RowTitles-Detail 3 8 2 4 2" xfId="26785" xr:uid="{00000000-0005-0000-0000-0000D5890000}"/>
    <cellStyle name="RowTitles-Detail 3 8 2 5" xfId="4660" xr:uid="{00000000-0005-0000-0000-0000D6890000}"/>
    <cellStyle name="RowTitles-Detail 3 8 3" xfId="3689" xr:uid="{00000000-0005-0000-0000-0000D7890000}"/>
    <cellStyle name="RowTitles-Detail 3 8 3 2" xfId="13316" xr:uid="{00000000-0005-0000-0000-0000D8890000}"/>
    <cellStyle name="RowTitles-Detail 3 8 3 2 2" xfId="23681" xr:uid="{00000000-0005-0000-0000-0000D9890000}"/>
    <cellStyle name="RowTitles-Detail 3 8 3 2 2 2" xfId="35077" xr:uid="{00000000-0005-0000-0000-0000DA890000}"/>
    <cellStyle name="RowTitles-Detail 3 8 3 2 3" xfId="32456" xr:uid="{00000000-0005-0000-0000-0000DB890000}"/>
    <cellStyle name="RowTitles-Detail 3 8 3 3" xfId="16917" xr:uid="{00000000-0005-0000-0000-0000DC890000}"/>
    <cellStyle name="RowTitles-Detail 3 8 3 3 2" xfId="29583" xr:uid="{00000000-0005-0000-0000-0000DD890000}"/>
    <cellStyle name="RowTitles-Detail 3 8 3 3 2 2" xfId="38362" xr:uid="{00000000-0005-0000-0000-0000DE890000}"/>
    <cellStyle name="RowTitles-Detail 3 8 3 4" xfId="8112" xr:uid="{00000000-0005-0000-0000-0000DF890000}"/>
    <cellStyle name="RowTitles-Detail 3 8 3 4 2" xfId="25928" xr:uid="{00000000-0005-0000-0000-0000E0890000}"/>
    <cellStyle name="RowTitles-Detail 3 8 3 5" xfId="20794" xr:uid="{00000000-0005-0000-0000-0000E1890000}"/>
    <cellStyle name="RowTitles-Detail 3 8 4" xfId="8011" xr:uid="{00000000-0005-0000-0000-0000E2890000}"/>
    <cellStyle name="RowTitles-Detail 3 8 4 2" xfId="20337" xr:uid="{00000000-0005-0000-0000-0000E3890000}"/>
    <cellStyle name="RowTitles-Detail 3 8 5" xfId="14318" xr:uid="{00000000-0005-0000-0000-0000E4890000}"/>
    <cellStyle name="RowTitles-Detail 3 8 5 2" xfId="27017" xr:uid="{00000000-0005-0000-0000-0000E5890000}"/>
    <cellStyle name="RowTitles-Detail 3 8 5 2 2" xfId="35856" xr:uid="{00000000-0005-0000-0000-0000E6890000}"/>
    <cellStyle name="RowTitles-Detail 3 8 6" xfId="5163" xr:uid="{00000000-0005-0000-0000-0000E7890000}"/>
    <cellStyle name="RowTitles-Detail 3 8 6 2" xfId="19087" xr:uid="{00000000-0005-0000-0000-0000E8890000}"/>
    <cellStyle name="RowTitles-Detail 3 8 7" xfId="25887" xr:uid="{00000000-0005-0000-0000-0000E9890000}"/>
    <cellStyle name="RowTitles-Detail 3 9" xfId="585" xr:uid="{00000000-0005-0000-0000-0000EA890000}"/>
    <cellStyle name="RowTitles-Detail 3 9 2" xfId="3157" xr:uid="{00000000-0005-0000-0000-0000EB890000}"/>
    <cellStyle name="RowTitles-Detail 3 9 2 2" xfId="12798" xr:uid="{00000000-0005-0000-0000-0000EC890000}"/>
    <cellStyle name="RowTitles-Detail 3 9 2 2 2" xfId="23198" xr:uid="{00000000-0005-0000-0000-0000ED890000}"/>
    <cellStyle name="RowTitles-Detail 3 9 2 2 2 2" xfId="34735" xr:uid="{00000000-0005-0000-0000-0000EE890000}"/>
    <cellStyle name="RowTitles-Detail 3 9 2 2 3" xfId="32079" xr:uid="{00000000-0005-0000-0000-0000EF890000}"/>
    <cellStyle name="RowTitles-Detail 3 9 2 3" xfId="16445" xr:uid="{00000000-0005-0000-0000-0000F0890000}"/>
    <cellStyle name="RowTitles-Detail 3 9 2 3 2" xfId="29111" xr:uid="{00000000-0005-0000-0000-0000F1890000}"/>
    <cellStyle name="RowTitles-Detail 3 9 2 3 2 2" xfId="37898" xr:uid="{00000000-0005-0000-0000-0000F2890000}"/>
    <cellStyle name="RowTitles-Detail 3 9 2 4" xfId="6742" xr:uid="{00000000-0005-0000-0000-0000F3890000}"/>
    <cellStyle name="RowTitles-Detail 3 9 2 4 2" xfId="17997" xr:uid="{00000000-0005-0000-0000-0000F4890000}"/>
    <cellStyle name="RowTitles-Detail 3 9 2 5" xfId="19027" xr:uid="{00000000-0005-0000-0000-0000F5890000}"/>
    <cellStyle name="RowTitles-Detail 3 9 3" xfId="3405" xr:uid="{00000000-0005-0000-0000-0000F6890000}"/>
    <cellStyle name="RowTitles-Detail 3 9 3 2" xfId="13044" xr:uid="{00000000-0005-0000-0000-0000F7890000}"/>
    <cellStyle name="RowTitles-Detail 3 9 3 2 2" xfId="23412" xr:uid="{00000000-0005-0000-0000-0000F8890000}"/>
    <cellStyle name="RowTitles-Detail 3 9 3 2 2 2" xfId="34907" xr:uid="{00000000-0005-0000-0000-0000F9890000}"/>
    <cellStyle name="RowTitles-Detail 3 9 3 2 3" xfId="32261" xr:uid="{00000000-0005-0000-0000-0000FA890000}"/>
    <cellStyle name="RowTitles-Detail 3 9 3 3" xfId="16654" xr:uid="{00000000-0005-0000-0000-0000FB890000}"/>
    <cellStyle name="RowTitles-Detail 3 9 3 3 2" xfId="29320" xr:uid="{00000000-0005-0000-0000-0000FC890000}"/>
    <cellStyle name="RowTitles-Detail 3 9 3 3 2 2" xfId="38105" xr:uid="{00000000-0005-0000-0000-0000FD890000}"/>
    <cellStyle name="RowTitles-Detail 3 9 3 4" xfId="8247" xr:uid="{00000000-0005-0000-0000-0000FE890000}"/>
    <cellStyle name="RowTitles-Detail 3 9 3 4 2" xfId="21295" xr:uid="{00000000-0005-0000-0000-0000FF890000}"/>
    <cellStyle name="RowTitles-Detail 3 9 3 5" xfId="21305" xr:uid="{00000000-0005-0000-0000-0000008A0000}"/>
    <cellStyle name="RowTitles-Detail 3 9 4" xfId="9038" xr:uid="{00000000-0005-0000-0000-0000018A0000}"/>
    <cellStyle name="RowTitles-Detail 3 9 4 2" xfId="19150" xr:uid="{00000000-0005-0000-0000-0000028A0000}"/>
    <cellStyle name="RowTitles-Detail 3 9 5" xfId="10386" xr:uid="{00000000-0005-0000-0000-0000038A0000}"/>
    <cellStyle name="RowTitles-Detail 3 9 5 2" xfId="20899" xr:uid="{00000000-0005-0000-0000-0000048A0000}"/>
    <cellStyle name="RowTitles-Detail 3 9 5 2 2" xfId="33336" xr:uid="{00000000-0005-0000-0000-0000058A0000}"/>
    <cellStyle name="RowTitles-Detail 3 9 5 3" xfId="30439" xr:uid="{00000000-0005-0000-0000-0000068A0000}"/>
    <cellStyle name="RowTitles-Detail 3 9 6" xfId="10188" xr:uid="{00000000-0005-0000-0000-0000078A0000}"/>
    <cellStyle name="RowTitles-Detail 3 9 6 2" xfId="26384" xr:uid="{00000000-0005-0000-0000-0000088A0000}"/>
    <cellStyle name="RowTitles-Detail 3 9 6 2 2" xfId="35751" xr:uid="{00000000-0005-0000-0000-0000098A0000}"/>
    <cellStyle name="RowTitles-Detail 3 9 7" xfId="5272" xr:uid="{00000000-0005-0000-0000-00000A8A0000}"/>
    <cellStyle name="RowTitles-Detail 3 9 7 2" xfId="26665" xr:uid="{00000000-0005-0000-0000-00000B8A0000}"/>
    <cellStyle name="RowTitles-Detail 3 9 8" xfId="19176" xr:uid="{00000000-0005-0000-0000-00000C8A0000}"/>
    <cellStyle name="RowTitles-Detail 3_STUD aligned by INSTIT" xfId="5078" xr:uid="{00000000-0005-0000-0000-00000D8A0000}"/>
    <cellStyle name="RowTitles-Detail 4" xfId="256" xr:uid="{00000000-0005-0000-0000-00000E8A0000}"/>
    <cellStyle name="RowTitles-Detail 4 10" xfId="1000" xr:uid="{00000000-0005-0000-0000-00000F8A0000}"/>
    <cellStyle name="RowTitles-Detail 4 10 2" xfId="3159" xr:uid="{00000000-0005-0000-0000-0000108A0000}"/>
    <cellStyle name="RowTitles-Detail 4 10 2 2" xfId="12800" xr:uid="{00000000-0005-0000-0000-0000118A0000}"/>
    <cellStyle name="RowTitles-Detail 4 10 2 2 2" xfId="23200" xr:uid="{00000000-0005-0000-0000-0000128A0000}"/>
    <cellStyle name="RowTitles-Detail 4 10 2 2 2 2" xfId="34737" xr:uid="{00000000-0005-0000-0000-0000138A0000}"/>
    <cellStyle name="RowTitles-Detail 4 10 2 2 3" xfId="32081" xr:uid="{00000000-0005-0000-0000-0000148A0000}"/>
    <cellStyle name="RowTitles-Detail 4 10 2 3" xfId="16447" xr:uid="{00000000-0005-0000-0000-0000158A0000}"/>
    <cellStyle name="RowTitles-Detail 4 10 2 3 2" xfId="29113" xr:uid="{00000000-0005-0000-0000-0000168A0000}"/>
    <cellStyle name="RowTitles-Detail 4 10 2 3 2 2" xfId="37900" xr:uid="{00000000-0005-0000-0000-0000178A0000}"/>
    <cellStyle name="RowTitles-Detail 4 10 2 4" xfId="7718" xr:uid="{00000000-0005-0000-0000-0000188A0000}"/>
    <cellStyle name="RowTitles-Detail 4 10 2 4 2" xfId="28165" xr:uid="{00000000-0005-0000-0000-0000198A0000}"/>
    <cellStyle name="RowTitles-Detail 4 10 2 5" xfId="4898" xr:uid="{00000000-0005-0000-0000-00001A8A0000}"/>
    <cellStyle name="RowTitles-Detail 4 10 3" xfId="3778" xr:uid="{00000000-0005-0000-0000-00001B8A0000}"/>
    <cellStyle name="RowTitles-Detail 4 10 3 2" xfId="13405" xr:uid="{00000000-0005-0000-0000-00001C8A0000}"/>
    <cellStyle name="RowTitles-Detail 4 10 3 2 2" xfId="23768" xr:uid="{00000000-0005-0000-0000-00001D8A0000}"/>
    <cellStyle name="RowTitles-Detail 4 10 3 2 2 2" xfId="35127" xr:uid="{00000000-0005-0000-0000-00001E8A0000}"/>
    <cellStyle name="RowTitles-Detail 4 10 3 2 3" xfId="32514" xr:uid="{00000000-0005-0000-0000-00001F8A0000}"/>
    <cellStyle name="RowTitles-Detail 4 10 3 3" xfId="17000" xr:uid="{00000000-0005-0000-0000-0000208A0000}"/>
    <cellStyle name="RowTitles-Detail 4 10 3 3 2" xfId="29666" xr:uid="{00000000-0005-0000-0000-0000218A0000}"/>
    <cellStyle name="RowTitles-Detail 4 10 3 3 2 2" xfId="38445" xr:uid="{00000000-0005-0000-0000-0000228A0000}"/>
    <cellStyle name="RowTitles-Detail 4 10 3 4" xfId="10041" xr:uid="{00000000-0005-0000-0000-0000238A0000}"/>
    <cellStyle name="RowTitles-Detail 4 10 3 4 2" xfId="19426" xr:uid="{00000000-0005-0000-0000-0000248A0000}"/>
    <cellStyle name="RowTitles-Detail 4 10 3 5" xfId="26266" xr:uid="{00000000-0005-0000-0000-0000258A0000}"/>
    <cellStyle name="RowTitles-Detail 4 10 4" xfId="10729" xr:uid="{00000000-0005-0000-0000-0000268A0000}"/>
    <cellStyle name="RowTitles-Detail 4 10 4 2" xfId="21201" xr:uid="{00000000-0005-0000-0000-0000278A0000}"/>
    <cellStyle name="RowTitles-Detail 4 10 4 2 2" xfId="33477" xr:uid="{00000000-0005-0000-0000-0000288A0000}"/>
    <cellStyle name="RowTitles-Detail 4 10 4 3" xfId="30601" xr:uid="{00000000-0005-0000-0000-0000298A0000}"/>
    <cellStyle name="RowTitles-Detail 4 10 5" xfId="14407" xr:uid="{00000000-0005-0000-0000-00002A8A0000}"/>
    <cellStyle name="RowTitles-Detail 4 10 5 2" xfId="27101" xr:uid="{00000000-0005-0000-0000-00002B8A0000}"/>
    <cellStyle name="RowTitles-Detail 4 10 5 2 2" xfId="35939" xr:uid="{00000000-0005-0000-0000-00002C8A0000}"/>
    <cellStyle name="RowTitles-Detail 4 10 6" xfId="6171" xr:uid="{00000000-0005-0000-0000-00002D8A0000}"/>
    <cellStyle name="RowTitles-Detail 4 10 6 2" xfId="18963" xr:uid="{00000000-0005-0000-0000-00002E8A0000}"/>
    <cellStyle name="RowTitles-Detail 4 10 7" xfId="25743" xr:uid="{00000000-0005-0000-0000-00002F8A0000}"/>
    <cellStyle name="RowTitles-Detail 4 11" xfId="1618" xr:uid="{00000000-0005-0000-0000-0000308A0000}"/>
    <cellStyle name="RowTitles-Detail 4 11 2" xfId="3160" xr:uid="{00000000-0005-0000-0000-0000318A0000}"/>
    <cellStyle name="RowTitles-Detail 4 11 2 2" xfId="12801" xr:uid="{00000000-0005-0000-0000-0000328A0000}"/>
    <cellStyle name="RowTitles-Detail 4 11 2 2 2" xfId="23201" xr:uid="{00000000-0005-0000-0000-0000338A0000}"/>
    <cellStyle name="RowTitles-Detail 4 11 2 2 2 2" xfId="34738" xr:uid="{00000000-0005-0000-0000-0000348A0000}"/>
    <cellStyle name="RowTitles-Detail 4 11 2 2 3" xfId="32082" xr:uid="{00000000-0005-0000-0000-0000358A0000}"/>
    <cellStyle name="RowTitles-Detail 4 11 2 3" xfId="16448" xr:uid="{00000000-0005-0000-0000-0000368A0000}"/>
    <cellStyle name="RowTitles-Detail 4 11 2 3 2" xfId="29114" xr:uid="{00000000-0005-0000-0000-0000378A0000}"/>
    <cellStyle name="RowTitles-Detail 4 11 2 3 2 2" xfId="37901" xr:uid="{00000000-0005-0000-0000-0000388A0000}"/>
    <cellStyle name="RowTitles-Detail 4 11 2 4" xfId="7719" xr:uid="{00000000-0005-0000-0000-0000398A0000}"/>
    <cellStyle name="RowTitles-Detail 4 11 2 4 2" xfId="25257" xr:uid="{00000000-0005-0000-0000-00003A8A0000}"/>
    <cellStyle name="RowTitles-Detail 4 11 2 5" xfId="26822" xr:uid="{00000000-0005-0000-0000-00003B8A0000}"/>
    <cellStyle name="RowTitles-Detail 4 11 3" xfId="4396" xr:uid="{00000000-0005-0000-0000-00003C8A0000}"/>
    <cellStyle name="RowTitles-Detail 4 11 3 2" xfId="14018" xr:uid="{00000000-0005-0000-0000-00003D8A0000}"/>
    <cellStyle name="RowTitles-Detail 4 11 3 2 2" xfId="24356" xr:uid="{00000000-0005-0000-0000-00003E8A0000}"/>
    <cellStyle name="RowTitles-Detail 4 11 3 2 2 2" xfId="35523" xr:uid="{00000000-0005-0000-0000-00003F8A0000}"/>
    <cellStyle name="RowTitles-Detail 4 11 3 2 3" xfId="32973" xr:uid="{00000000-0005-0000-0000-0000408A0000}"/>
    <cellStyle name="RowTitles-Detail 4 11 3 3" xfId="17571" xr:uid="{00000000-0005-0000-0000-0000418A0000}"/>
    <cellStyle name="RowTitles-Detail 4 11 3 3 2" xfId="30237" xr:uid="{00000000-0005-0000-0000-0000428A0000}"/>
    <cellStyle name="RowTitles-Detail 4 11 3 3 2 2" xfId="39014" xr:uid="{00000000-0005-0000-0000-0000438A0000}"/>
    <cellStyle name="RowTitles-Detail 4 11 3 4" xfId="10042" xr:uid="{00000000-0005-0000-0000-0000448A0000}"/>
    <cellStyle name="RowTitles-Detail 4 11 3 4 2" xfId="25519" xr:uid="{00000000-0005-0000-0000-0000458A0000}"/>
    <cellStyle name="RowTitles-Detail 4 11 3 5" xfId="20080" xr:uid="{00000000-0005-0000-0000-0000468A0000}"/>
    <cellStyle name="RowTitles-Detail 4 11 4" xfId="11289" xr:uid="{00000000-0005-0000-0000-0000478A0000}"/>
    <cellStyle name="RowTitles-Detail 4 11 4 2" xfId="21718" xr:uid="{00000000-0005-0000-0000-0000488A0000}"/>
    <cellStyle name="RowTitles-Detail 4 11 4 2 2" xfId="33808" xr:uid="{00000000-0005-0000-0000-0000498A0000}"/>
    <cellStyle name="RowTitles-Detail 4 11 4 3" xfId="30988" xr:uid="{00000000-0005-0000-0000-00004A8A0000}"/>
    <cellStyle name="RowTitles-Detail 4 11 5" xfId="14996" xr:uid="{00000000-0005-0000-0000-00004B8A0000}"/>
    <cellStyle name="RowTitles-Detail 4 11 5 2" xfId="27669" xr:uid="{00000000-0005-0000-0000-00004C8A0000}"/>
    <cellStyle name="RowTitles-Detail 4 11 5 2 2" xfId="36485" xr:uid="{00000000-0005-0000-0000-00004D8A0000}"/>
    <cellStyle name="RowTitles-Detail 4 11 6" xfId="6172" xr:uid="{00000000-0005-0000-0000-00004E8A0000}"/>
    <cellStyle name="RowTitles-Detail 4 11 6 2" xfId="19046" xr:uid="{00000000-0005-0000-0000-00004F8A0000}"/>
    <cellStyle name="RowTitles-Detail 4 11 7" xfId="19632" xr:uid="{00000000-0005-0000-0000-0000508A0000}"/>
    <cellStyle name="RowTitles-Detail 4 12" xfId="3158" xr:uid="{00000000-0005-0000-0000-0000518A0000}"/>
    <cellStyle name="RowTitles-Detail 4 12 2" xfId="12799" xr:uid="{00000000-0005-0000-0000-0000528A0000}"/>
    <cellStyle name="RowTitles-Detail 4 12 2 2" xfId="23199" xr:uid="{00000000-0005-0000-0000-0000538A0000}"/>
    <cellStyle name="RowTitles-Detail 4 12 2 2 2" xfId="34736" xr:uid="{00000000-0005-0000-0000-0000548A0000}"/>
    <cellStyle name="RowTitles-Detail 4 12 2 3" xfId="32080" xr:uid="{00000000-0005-0000-0000-0000558A0000}"/>
    <cellStyle name="RowTitles-Detail 4 12 3" xfId="16446" xr:uid="{00000000-0005-0000-0000-0000568A0000}"/>
    <cellStyle name="RowTitles-Detail 4 12 3 2" xfId="29112" xr:uid="{00000000-0005-0000-0000-0000578A0000}"/>
    <cellStyle name="RowTitles-Detail 4 12 3 2 2" xfId="37899" xr:uid="{00000000-0005-0000-0000-0000588A0000}"/>
    <cellStyle name="RowTitles-Detail 4 12 4" xfId="6344" xr:uid="{00000000-0005-0000-0000-0000598A0000}"/>
    <cellStyle name="RowTitles-Detail 4 12 4 2" xfId="18179" xr:uid="{00000000-0005-0000-0000-00005A8A0000}"/>
    <cellStyle name="RowTitles-Detail 4 12 5" xfId="17907" xr:uid="{00000000-0005-0000-0000-00005B8A0000}"/>
    <cellStyle name="RowTitles-Detail 4 13" xfId="7785" xr:uid="{00000000-0005-0000-0000-00005C8A0000}"/>
    <cellStyle name="RowTitles-Detail 4 13 2" xfId="19338" xr:uid="{00000000-0005-0000-0000-00005D8A0000}"/>
    <cellStyle name="RowTitles-Detail 4 13 2 2" xfId="33228" xr:uid="{00000000-0005-0000-0000-00005E8A0000}"/>
    <cellStyle name="RowTitles-Detail 4 14" xfId="8941" xr:uid="{00000000-0005-0000-0000-00005F8A0000}"/>
    <cellStyle name="RowTitles-Detail 4 14 2" xfId="24722" xr:uid="{00000000-0005-0000-0000-0000608A0000}"/>
    <cellStyle name="RowTitles-Detail 4 15" xfId="10561" xr:uid="{00000000-0005-0000-0000-0000618A0000}"/>
    <cellStyle name="RowTitles-Detail 4 15 2" xfId="26217" xr:uid="{00000000-0005-0000-0000-0000628A0000}"/>
    <cellStyle name="RowTitles-Detail 4 15 2 2" xfId="35742" xr:uid="{00000000-0005-0000-0000-0000638A0000}"/>
    <cellStyle name="RowTitles-Detail 4 16" xfId="39234" xr:uid="{00000000-0005-0000-0000-0000648A0000}"/>
    <cellStyle name="RowTitles-Detail 4 2" xfId="282" xr:uid="{00000000-0005-0000-0000-0000658A0000}"/>
    <cellStyle name="RowTitles-Detail 4 2 10" xfId="955" xr:uid="{00000000-0005-0000-0000-0000668A0000}"/>
    <cellStyle name="RowTitles-Detail 4 2 10 2" xfId="3162" xr:uid="{00000000-0005-0000-0000-0000678A0000}"/>
    <cellStyle name="RowTitles-Detail 4 2 10 2 2" xfId="12803" xr:uid="{00000000-0005-0000-0000-0000688A0000}"/>
    <cellStyle name="RowTitles-Detail 4 2 10 2 2 2" xfId="23203" xr:uid="{00000000-0005-0000-0000-0000698A0000}"/>
    <cellStyle name="RowTitles-Detail 4 2 10 2 2 2 2" xfId="34740" xr:uid="{00000000-0005-0000-0000-00006A8A0000}"/>
    <cellStyle name="RowTitles-Detail 4 2 10 2 2 3" xfId="32084" xr:uid="{00000000-0005-0000-0000-00006B8A0000}"/>
    <cellStyle name="RowTitles-Detail 4 2 10 2 3" xfId="16450" xr:uid="{00000000-0005-0000-0000-00006C8A0000}"/>
    <cellStyle name="RowTitles-Detail 4 2 10 2 3 2" xfId="29116" xr:uid="{00000000-0005-0000-0000-00006D8A0000}"/>
    <cellStyle name="RowTitles-Detail 4 2 10 2 3 2 2" xfId="37903" xr:uid="{00000000-0005-0000-0000-00006E8A0000}"/>
    <cellStyle name="RowTitles-Detail 4 2 10 2 4" xfId="7720" xr:uid="{00000000-0005-0000-0000-00006F8A0000}"/>
    <cellStyle name="RowTitles-Detail 4 2 10 2 4 2" xfId="25064" xr:uid="{00000000-0005-0000-0000-0000708A0000}"/>
    <cellStyle name="RowTitles-Detail 4 2 10 2 5" xfId="25194" xr:uid="{00000000-0005-0000-0000-0000718A0000}"/>
    <cellStyle name="RowTitles-Detail 4 2 10 3" xfId="3733" xr:uid="{00000000-0005-0000-0000-0000728A0000}"/>
    <cellStyle name="RowTitles-Detail 4 2 10 3 2" xfId="13360" xr:uid="{00000000-0005-0000-0000-0000738A0000}"/>
    <cellStyle name="RowTitles-Detail 4 2 10 3 2 2" xfId="23725" xr:uid="{00000000-0005-0000-0000-0000748A0000}"/>
    <cellStyle name="RowTitles-Detail 4 2 10 3 2 2 2" xfId="35097" xr:uid="{00000000-0005-0000-0000-0000758A0000}"/>
    <cellStyle name="RowTitles-Detail 4 2 10 3 2 3" xfId="32480" xr:uid="{00000000-0005-0000-0000-0000768A0000}"/>
    <cellStyle name="RowTitles-Detail 4 2 10 3 3" xfId="16959" xr:uid="{00000000-0005-0000-0000-0000778A0000}"/>
    <cellStyle name="RowTitles-Detail 4 2 10 3 3 2" xfId="29625" xr:uid="{00000000-0005-0000-0000-0000788A0000}"/>
    <cellStyle name="RowTitles-Detail 4 2 10 3 3 2 2" xfId="38404" xr:uid="{00000000-0005-0000-0000-0000798A0000}"/>
    <cellStyle name="RowTitles-Detail 4 2 10 3 4" xfId="10043" xr:uid="{00000000-0005-0000-0000-00007A8A0000}"/>
    <cellStyle name="RowTitles-Detail 4 2 10 3 4 2" xfId="5200" xr:uid="{00000000-0005-0000-0000-00007B8A0000}"/>
    <cellStyle name="RowTitles-Detail 4 2 10 3 5" xfId="18121" xr:uid="{00000000-0005-0000-0000-00007C8A0000}"/>
    <cellStyle name="RowTitles-Detail 4 2 10 4" xfId="10695" xr:uid="{00000000-0005-0000-0000-00007D8A0000}"/>
    <cellStyle name="RowTitles-Detail 4 2 10 4 2" xfId="21172" xr:uid="{00000000-0005-0000-0000-00007E8A0000}"/>
    <cellStyle name="RowTitles-Detail 4 2 10 4 2 2" xfId="33466" xr:uid="{00000000-0005-0000-0000-00007F8A0000}"/>
    <cellStyle name="RowTitles-Detail 4 2 10 4 3" xfId="30588" xr:uid="{00000000-0005-0000-0000-0000808A0000}"/>
    <cellStyle name="RowTitles-Detail 4 2 10 5" xfId="14362" xr:uid="{00000000-0005-0000-0000-0000818A0000}"/>
    <cellStyle name="RowTitles-Detail 4 2 10 5 2" xfId="27059" xr:uid="{00000000-0005-0000-0000-0000828A0000}"/>
    <cellStyle name="RowTitles-Detail 4 2 10 5 2 2" xfId="35898" xr:uid="{00000000-0005-0000-0000-0000838A0000}"/>
    <cellStyle name="RowTitles-Detail 4 2 10 6" xfId="6173" xr:uid="{00000000-0005-0000-0000-0000848A0000}"/>
    <cellStyle name="RowTitles-Detail 4 2 10 6 2" xfId="5398" xr:uid="{00000000-0005-0000-0000-0000858A0000}"/>
    <cellStyle name="RowTitles-Detail 4 2 10 7" xfId="20358" xr:uid="{00000000-0005-0000-0000-0000868A0000}"/>
    <cellStyle name="RowTitles-Detail 4 2 11" xfId="3161" xr:uid="{00000000-0005-0000-0000-0000878A0000}"/>
    <cellStyle name="RowTitles-Detail 4 2 11 2" xfId="12802" xr:uid="{00000000-0005-0000-0000-0000888A0000}"/>
    <cellStyle name="RowTitles-Detail 4 2 11 2 2" xfId="23202" xr:uid="{00000000-0005-0000-0000-0000898A0000}"/>
    <cellStyle name="RowTitles-Detail 4 2 11 2 2 2" xfId="34739" xr:uid="{00000000-0005-0000-0000-00008A8A0000}"/>
    <cellStyle name="RowTitles-Detail 4 2 11 2 3" xfId="32083" xr:uid="{00000000-0005-0000-0000-00008B8A0000}"/>
    <cellStyle name="RowTitles-Detail 4 2 11 3" xfId="16449" xr:uid="{00000000-0005-0000-0000-00008C8A0000}"/>
    <cellStyle name="RowTitles-Detail 4 2 11 3 2" xfId="29115" xr:uid="{00000000-0005-0000-0000-00008D8A0000}"/>
    <cellStyle name="RowTitles-Detail 4 2 11 3 2 2" xfId="37902" xr:uid="{00000000-0005-0000-0000-00008E8A0000}"/>
    <cellStyle name="RowTitles-Detail 4 2 11 4" xfId="6345" xr:uid="{00000000-0005-0000-0000-00008F8A0000}"/>
    <cellStyle name="RowTitles-Detail 4 2 11 4 2" xfId="20742" xr:uid="{00000000-0005-0000-0000-0000908A0000}"/>
    <cellStyle name="RowTitles-Detail 4 2 11 5" xfId="25395" xr:uid="{00000000-0005-0000-0000-0000918A0000}"/>
    <cellStyle name="RowTitles-Detail 4 2 12" xfId="8940" xr:uid="{00000000-0005-0000-0000-0000928A0000}"/>
    <cellStyle name="RowTitles-Detail 4 2 12 2" xfId="18096" xr:uid="{00000000-0005-0000-0000-0000938A0000}"/>
    <cellStyle name="RowTitles-Detail 4 2 13" xfId="10704" xr:uid="{00000000-0005-0000-0000-0000948A0000}"/>
    <cellStyle name="RowTitles-Detail 4 2 13 2" xfId="18131" xr:uid="{00000000-0005-0000-0000-0000958A0000}"/>
    <cellStyle name="RowTitles-Detail 4 2 13 2 2" xfId="33166" xr:uid="{00000000-0005-0000-0000-0000968A0000}"/>
    <cellStyle name="RowTitles-Detail 4 2 2" xfId="347" xr:uid="{00000000-0005-0000-0000-0000978A0000}"/>
    <cellStyle name="RowTitles-Detail 4 2 2 10" xfId="3163" xr:uid="{00000000-0005-0000-0000-0000988A0000}"/>
    <cellStyle name="RowTitles-Detail 4 2 2 10 2" xfId="12804" xr:uid="{00000000-0005-0000-0000-0000998A0000}"/>
    <cellStyle name="RowTitles-Detail 4 2 2 10 2 2" xfId="23204" xr:uid="{00000000-0005-0000-0000-00009A8A0000}"/>
    <cellStyle name="RowTitles-Detail 4 2 2 10 2 2 2" xfId="34741" xr:uid="{00000000-0005-0000-0000-00009B8A0000}"/>
    <cellStyle name="RowTitles-Detail 4 2 2 10 2 3" xfId="32085" xr:uid="{00000000-0005-0000-0000-00009C8A0000}"/>
    <cellStyle name="RowTitles-Detail 4 2 2 10 3" xfId="16451" xr:uid="{00000000-0005-0000-0000-00009D8A0000}"/>
    <cellStyle name="RowTitles-Detail 4 2 2 10 3 2" xfId="29117" xr:uid="{00000000-0005-0000-0000-00009E8A0000}"/>
    <cellStyle name="RowTitles-Detail 4 2 2 10 3 2 2" xfId="37904" xr:uid="{00000000-0005-0000-0000-00009F8A0000}"/>
    <cellStyle name="RowTitles-Detail 4 2 2 10 4" xfId="6346" xr:uid="{00000000-0005-0000-0000-0000A08A0000}"/>
    <cellStyle name="RowTitles-Detail 4 2 2 10 4 2" xfId="19643" xr:uid="{00000000-0005-0000-0000-0000A18A0000}"/>
    <cellStyle name="RowTitles-Detail 4 2 2 10 5" xfId="18664" xr:uid="{00000000-0005-0000-0000-0000A28A0000}"/>
    <cellStyle name="RowTitles-Detail 4 2 2 11" xfId="8056" xr:uid="{00000000-0005-0000-0000-0000A38A0000}"/>
    <cellStyle name="RowTitles-Detail 4 2 2 11 2" xfId="8697" xr:uid="{00000000-0005-0000-0000-0000A48A0000}"/>
    <cellStyle name="RowTitles-Detail 4 2 2 12" xfId="10264" xr:uid="{00000000-0005-0000-0000-0000A58A0000}"/>
    <cellStyle name="RowTitles-Detail 4 2 2 12 2" xfId="20499" xr:uid="{00000000-0005-0000-0000-0000A68A0000}"/>
    <cellStyle name="RowTitles-Detail 4 2 2 12 2 2" xfId="33309" xr:uid="{00000000-0005-0000-0000-0000A78A0000}"/>
    <cellStyle name="RowTitles-Detail 4 2 2 2" xfId="441" xr:uid="{00000000-0005-0000-0000-0000A88A0000}"/>
    <cellStyle name="RowTitles-Detail 4 2 2 2 2" xfId="797" xr:uid="{00000000-0005-0000-0000-0000A98A0000}"/>
    <cellStyle name="RowTitles-Detail 4 2 2 2 2 2" xfId="3165" xr:uid="{00000000-0005-0000-0000-0000AA8A0000}"/>
    <cellStyle name="RowTitles-Detail 4 2 2 2 2 2 2" xfId="12806" xr:uid="{00000000-0005-0000-0000-0000AB8A0000}"/>
    <cellStyle name="RowTitles-Detail 4 2 2 2 2 2 2 2" xfId="23206" xr:uid="{00000000-0005-0000-0000-0000AC8A0000}"/>
    <cellStyle name="RowTitles-Detail 4 2 2 2 2 2 2 2 2" xfId="34743" xr:uid="{00000000-0005-0000-0000-0000AD8A0000}"/>
    <cellStyle name="RowTitles-Detail 4 2 2 2 2 2 2 3" xfId="32087" xr:uid="{00000000-0005-0000-0000-0000AE8A0000}"/>
    <cellStyle name="RowTitles-Detail 4 2 2 2 2 2 3" xfId="16453" xr:uid="{00000000-0005-0000-0000-0000AF8A0000}"/>
    <cellStyle name="RowTitles-Detail 4 2 2 2 2 2 3 2" xfId="29119" xr:uid="{00000000-0005-0000-0000-0000B08A0000}"/>
    <cellStyle name="RowTitles-Detail 4 2 2 2 2 2 3 2 2" xfId="37906" xr:uid="{00000000-0005-0000-0000-0000B18A0000}"/>
    <cellStyle name="RowTitles-Detail 4 2 2 2 2 2 4" xfId="6920" xr:uid="{00000000-0005-0000-0000-0000B28A0000}"/>
    <cellStyle name="RowTitles-Detail 4 2 2 2 2 2 4 2" xfId="17769" xr:uid="{00000000-0005-0000-0000-0000B38A0000}"/>
    <cellStyle name="RowTitles-Detail 4 2 2 2 2 2 5" xfId="24189" xr:uid="{00000000-0005-0000-0000-0000B48A0000}"/>
    <cellStyle name="RowTitles-Detail 4 2 2 2 2 3" xfId="3578" xr:uid="{00000000-0005-0000-0000-0000B58A0000}"/>
    <cellStyle name="RowTitles-Detail 4 2 2 2 2 3 2" xfId="13209" xr:uid="{00000000-0005-0000-0000-0000B68A0000}"/>
    <cellStyle name="RowTitles-Detail 4 2 2 2 2 3 2 2" xfId="23576" xr:uid="{00000000-0005-0000-0000-0000B78A0000}"/>
    <cellStyle name="RowTitles-Detail 4 2 2 2 2 3 2 2 2" xfId="35006" xr:uid="{00000000-0005-0000-0000-0000B88A0000}"/>
    <cellStyle name="RowTitles-Detail 4 2 2 2 2 3 2 3" xfId="32374" xr:uid="{00000000-0005-0000-0000-0000B98A0000}"/>
    <cellStyle name="RowTitles-Detail 4 2 2 2 2 3 3" xfId="16818" xr:uid="{00000000-0005-0000-0000-0000BA8A0000}"/>
    <cellStyle name="RowTitles-Detail 4 2 2 2 2 3 3 2" xfId="29484" xr:uid="{00000000-0005-0000-0000-0000BB8A0000}"/>
    <cellStyle name="RowTitles-Detail 4 2 2 2 2 3 3 2 2" xfId="38264" xr:uid="{00000000-0005-0000-0000-0000BC8A0000}"/>
    <cellStyle name="RowTitles-Detail 4 2 2 2 2 3 4" xfId="8427" xr:uid="{00000000-0005-0000-0000-0000BD8A0000}"/>
    <cellStyle name="RowTitles-Detail 4 2 2 2 2 3 4 2" xfId="18745" xr:uid="{00000000-0005-0000-0000-0000BE8A0000}"/>
    <cellStyle name="RowTitles-Detail 4 2 2 2 2 3 5" xfId="24888" xr:uid="{00000000-0005-0000-0000-0000BF8A0000}"/>
    <cellStyle name="RowTitles-Detail 4 2 2 2 2 4" xfId="9221" xr:uid="{00000000-0005-0000-0000-0000C08A0000}"/>
    <cellStyle name="RowTitles-Detail 4 2 2 2 2 4 2" xfId="25434" xr:uid="{00000000-0005-0000-0000-0000C18A0000}"/>
    <cellStyle name="RowTitles-Detail 4 2 2 2 2 5" xfId="10170" xr:uid="{00000000-0005-0000-0000-0000C28A0000}"/>
    <cellStyle name="RowTitles-Detail 4 2 2 2 2 5 2" xfId="21177" xr:uid="{00000000-0005-0000-0000-0000C38A0000}"/>
    <cellStyle name="RowTitles-Detail 4 2 2 2 2 5 2 2" xfId="33469" xr:uid="{00000000-0005-0000-0000-0000C48A0000}"/>
    <cellStyle name="RowTitles-Detail 4 2 2 2 3" xfId="1076" xr:uid="{00000000-0005-0000-0000-0000C58A0000}"/>
    <cellStyle name="RowTitles-Detail 4 2 2 2 3 2" xfId="3166" xr:uid="{00000000-0005-0000-0000-0000C68A0000}"/>
    <cellStyle name="RowTitles-Detail 4 2 2 2 3 2 2" xfId="12807" xr:uid="{00000000-0005-0000-0000-0000C78A0000}"/>
    <cellStyle name="RowTitles-Detail 4 2 2 2 3 2 2 2" xfId="23207" xr:uid="{00000000-0005-0000-0000-0000C88A0000}"/>
    <cellStyle name="RowTitles-Detail 4 2 2 2 3 2 2 2 2" xfId="34744" xr:uid="{00000000-0005-0000-0000-0000C98A0000}"/>
    <cellStyle name="RowTitles-Detail 4 2 2 2 3 2 2 3" xfId="32088" xr:uid="{00000000-0005-0000-0000-0000CA8A0000}"/>
    <cellStyle name="RowTitles-Detail 4 2 2 2 3 2 3" xfId="16454" xr:uid="{00000000-0005-0000-0000-0000CB8A0000}"/>
    <cellStyle name="RowTitles-Detail 4 2 2 2 3 2 3 2" xfId="29120" xr:uid="{00000000-0005-0000-0000-0000CC8A0000}"/>
    <cellStyle name="RowTitles-Detail 4 2 2 2 3 2 3 2 2" xfId="37907" xr:uid="{00000000-0005-0000-0000-0000CD8A0000}"/>
    <cellStyle name="RowTitles-Detail 4 2 2 2 3 2 4" xfId="7140" xr:uid="{00000000-0005-0000-0000-0000CE8A0000}"/>
    <cellStyle name="RowTitles-Detail 4 2 2 2 3 2 4 2" xfId="19824" xr:uid="{00000000-0005-0000-0000-0000CF8A0000}"/>
    <cellStyle name="RowTitles-Detail 4 2 2 2 3 2 5" xfId="26695" xr:uid="{00000000-0005-0000-0000-0000D08A0000}"/>
    <cellStyle name="RowTitles-Detail 4 2 2 2 3 3" xfId="3854" xr:uid="{00000000-0005-0000-0000-0000D18A0000}"/>
    <cellStyle name="RowTitles-Detail 4 2 2 2 3 3 2" xfId="13480" xr:uid="{00000000-0005-0000-0000-0000D28A0000}"/>
    <cellStyle name="RowTitles-Detail 4 2 2 2 3 3 2 2" xfId="23841" xr:uid="{00000000-0005-0000-0000-0000D38A0000}"/>
    <cellStyle name="RowTitles-Detail 4 2 2 2 3 3 2 2 2" xfId="35171" xr:uid="{00000000-0005-0000-0000-0000D48A0000}"/>
    <cellStyle name="RowTitles-Detail 4 2 2 2 3 3 2 3" xfId="32567" xr:uid="{00000000-0005-0000-0000-0000D58A0000}"/>
    <cellStyle name="RowTitles-Detail 4 2 2 2 3 3 3" xfId="17073" xr:uid="{00000000-0005-0000-0000-0000D68A0000}"/>
    <cellStyle name="RowTitles-Detail 4 2 2 2 3 3 3 2" xfId="29739" xr:uid="{00000000-0005-0000-0000-0000D78A0000}"/>
    <cellStyle name="RowTitles-Detail 4 2 2 2 3 3 3 2 2" xfId="38517" xr:uid="{00000000-0005-0000-0000-0000D88A0000}"/>
    <cellStyle name="RowTitles-Detail 4 2 2 2 3 3 4" xfId="8648" xr:uid="{00000000-0005-0000-0000-0000D98A0000}"/>
    <cellStyle name="RowTitles-Detail 4 2 2 2 3 3 4 2" xfId="19304" xr:uid="{00000000-0005-0000-0000-0000DA8A0000}"/>
    <cellStyle name="RowTitles-Detail 4 2 2 2 3 3 5" xfId="19648" xr:uid="{00000000-0005-0000-0000-0000DB8A0000}"/>
    <cellStyle name="RowTitles-Detail 4 2 2 2 3 4" xfId="9444" xr:uid="{00000000-0005-0000-0000-0000DC8A0000}"/>
    <cellStyle name="RowTitles-Detail 4 2 2 2 3 4 2" xfId="25831" xr:uid="{00000000-0005-0000-0000-0000DD8A0000}"/>
    <cellStyle name="RowTitles-Detail 4 2 2 2 3 5" xfId="10792" xr:uid="{00000000-0005-0000-0000-0000DE8A0000}"/>
    <cellStyle name="RowTitles-Detail 4 2 2 2 3 5 2" xfId="21256" xr:uid="{00000000-0005-0000-0000-0000DF8A0000}"/>
    <cellStyle name="RowTitles-Detail 4 2 2 2 3 5 2 2" xfId="33512" xr:uid="{00000000-0005-0000-0000-0000E08A0000}"/>
    <cellStyle name="RowTitles-Detail 4 2 2 2 3 5 3" xfId="30646" xr:uid="{00000000-0005-0000-0000-0000E18A0000}"/>
    <cellStyle name="RowTitles-Detail 4 2 2 2 3 6" xfId="14477" xr:uid="{00000000-0005-0000-0000-0000E28A0000}"/>
    <cellStyle name="RowTitles-Detail 4 2 2 2 3 6 2" xfId="27170" xr:uid="{00000000-0005-0000-0000-0000E38A0000}"/>
    <cellStyle name="RowTitles-Detail 4 2 2 2 3 6 2 2" xfId="36006" xr:uid="{00000000-0005-0000-0000-0000E48A0000}"/>
    <cellStyle name="RowTitles-Detail 4 2 2 2 3 7" xfId="5599" xr:uid="{00000000-0005-0000-0000-0000E58A0000}"/>
    <cellStyle name="RowTitles-Detail 4 2 2 2 3 7 2" xfId="19603" xr:uid="{00000000-0005-0000-0000-0000E68A0000}"/>
    <cellStyle name="RowTitles-Detail 4 2 2 2 3 8" xfId="25733" xr:uid="{00000000-0005-0000-0000-0000E78A0000}"/>
    <cellStyle name="RowTitles-Detail 4 2 2 2 4" xfId="1309" xr:uid="{00000000-0005-0000-0000-0000E88A0000}"/>
    <cellStyle name="RowTitles-Detail 4 2 2 2 4 2" xfId="3167" xr:uid="{00000000-0005-0000-0000-0000E98A0000}"/>
    <cellStyle name="RowTitles-Detail 4 2 2 2 4 2 2" xfId="12808" xr:uid="{00000000-0005-0000-0000-0000EA8A0000}"/>
    <cellStyle name="RowTitles-Detail 4 2 2 2 4 2 2 2" xfId="23208" xr:uid="{00000000-0005-0000-0000-0000EB8A0000}"/>
    <cellStyle name="RowTitles-Detail 4 2 2 2 4 2 2 2 2" xfId="34745" xr:uid="{00000000-0005-0000-0000-0000EC8A0000}"/>
    <cellStyle name="RowTitles-Detail 4 2 2 2 4 2 2 3" xfId="32089" xr:uid="{00000000-0005-0000-0000-0000ED8A0000}"/>
    <cellStyle name="RowTitles-Detail 4 2 2 2 4 2 3" xfId="16455" xr:uid="{00000000-0005-0000-0000-0000EE8A0000}"/>
    <cellStyle name="RowTitles-Detail 4 2 2 2 4 2 3 2" xfId="29121" xr:uid="{00000000-0005-0000-0000-0000EF8A0000}"/>
    <cellStyle name="RowTitles-Detail 4 2 2 2 4 2 3 2 2" xfId="37908" xr:uid="{00000000-0005-0000-0000-0000F08A0000}"/>
    <cellStyle name="RowTitles-Detail 4 2 2 2 4 2 4" xfId="7721" xr:uid="{00000000-0005-0000-0000-0000F18A0000}"/>
    <cellStyle name="RowTitles-Detail 4 2 2 2 4 2 4 2" xfId="29411" xr:uid="{00000000-0005-0000-0000-0000F28A0000}"/>
    <cellStyle name="RowTitles-Detail 4 2 2 2 4 2 5" xfId="19658" xr:uid="{00000000-0005-0000-0000-0000F38A0000}"/>
    <cellStyle name="RowTitles-Detail 4 2 2 2 4 3" xfId="4087" xr:uid="{00000000-0005-0000-0000-0000F48A0000}"/>
    <cellStyle name="RowTitles-Detail 4 2 2 2 4 3 2" xfId="13709" xr:uid="{00000000-0005-0000-0000-0000F58A0000}"/>
    <cellStyle name="RowTitles-Detail 4 2 2 2 4 3 2 2" xfId="24061" xr:uid="{00000000-0005-0000-0000-0000F68A0000}"/>
    <cellStyle name="RowTitles-Detail 4 2 2 2 4 3 2 2 2" xfId="35320" xr:uid="{00000000-0005-0000-0000-0000F78A0000}"/>
    <cellStyle name="RowTitles-Detail 4 2 2 2 4 3 2 3" xfId="32739" xr:uid="{00000000-0005-0000-0000-0000F88A0000}"/>
    <cellStyle name="RowTitles-Detail 4 2 2 2 4 3 3" xfId="17286" xr:uid="{00000000-0005-0000-0000-0000F98A0000}"/>
    <cellStyle name="RowTitles-Detail 4 2 2 2 4 3 3 2" xfId="29952" xr:uid="{00000000-0005-0000-0000-0000FA8A0000}"/>
    <cellStyle name="RowTitles-Detail 4 2 2 2 4 3 3 2 2" xfId="38729" xr:uid="{00000000-0005-0000-0000-0000FB8A0000}"/>
    <cellStyle name="RowTitles-Detail 4 2 2 2 4 3 4" xfId="10044" xr:uid="{00000000-0005-0000-0000-0000FC8A0000}"/>
    <cellStyle name="RowTitles-Detail 4 2 2 2 4 3 4 2" xfId="19221" xr:uid="{00000000-0005-0000-0000-0000FD8A0000}"/>
    <cellStyle name="RowTitles-Detail 4 2 2 2 4 3 5" xfId="4603" xr:uid="{00000000-0005-0000-0000-0000FE8A0000}"/>
    <cellStyle name="RowTitles-Detail 4 2 2 2 4 4" xfId="10980" xr:uid="{00000000-0005-0000-0000-0000FF8A0000}"/>
    <cellStyle name="RowTitles-Detail 4 2 2 2 4 4 2" xfId="21419" xr:uid="{00000000-0005-0000-0000-0000008B0000}"/>
    <cellStyle name="RowTitles-Detail 4 2 2 2 4 4 2 2" xfId="33605" xr:uid="{00000000-0005-0000-0000-0000018B0000}"/>
    <cellStyle name="RowTitles-Detail 4 2 2 2 4 4 3" xfId="30754" xr:uid="{00000000-0005-0000-0000-0000028B0000}"/>
    <cellStyle name="RowTitles-Detail 4 2 2 2 4 5" xfId="14687" xr:uid="{00000000-0005-0000-0000-0000038B0000}"/>
    <cellStyle name="RowTitles-Detail 4 2 2 2 4 5 2" xfId="27372" xr:uid="{00000000-0005-0000-0000-0000048B0000}"/>
    <cellStyle name="RowTitles-Detail 4 2 2 2 4 5 2 2" xfId="36200" xr:uid="{00000000-0005-0000-0000-0000058B0000}"/>
    <cellStyle name="RowTitles-Detail 4 2 2 2 4 6" xfId="6174" xr:uid="{00000000-0005-0000-0000-0000068B0000}"/>
    <cellStyle name="RowTitles-Detail 4 2 2 2 4 6 2" xfId="25292" xr:uid="{00000000-0005-0000-0000-0000078B0000}"/>
    <cellStyle name="RowTitles-Detail 4 2 2 2 4 7" xfId="18047" xr:uid="{00000000-0005-0000-0000-0000088B0000}"/>
    <cellStyle name="RowTitles-Detail 4 2 2 2 5" xfId="1525" xr:uid="{00000000-0005-0000-0000-0000098B0000}"/>
    <cellStyle name="RowTitles-Detail 4 2 2 2 5 2" xfId="3168" xr:uid="{00000000-0005-0000-0000-00000A8B0000}"/>
    <cellStyle name="RowTitles-Detail 4 2 2 2 5 2 2" xfId="12809" xr:uid="{00000000-0005-0000-0000-00000B8B0000}"/>
    <cellStyle name="RowTitles-Detail 4 2 2 2 5 2 2 2" xfId="23209" xr:uid="{00000000-0005-0000-0000-00000C8B0000}"/>
    <cellStyle name="RowTitles-Detail 4 2 2 2 5 2 2 2 2" xfId="34746" xr:uid="{00000000-0005-0000-0000-00000D8B0000}"/>
    <cellStyle name="RowTitles-Detail 4 2 2 2 5 2 2 3" xfId="32090" xr:uid="{00000000-0005-0000-0000-00000E8B0000}"/>
    <cellStyle name="RowTitles-Detail 4 2 2 2 5 2 3" xfId="16456" xr:uid="{00000000-0005-0000-0000-00000F8B0000}"/>
    <cellStyle name="RowTitles-Detail 4 2 2 2 5 2 3 2" xfId="29122" xr:uid="{00000000-0005-0000-0000-0000108B0000}"/>
    <cellStyle name="RowTitles-Detail 4 2 2 2 5 2 3 2 2" xfId="37909" xr:uid="{00000000-0005-0000-0000-0000118B0000}"/>
    <cellStyle name="RowTitles-Detail 4 2 2 2 5 2 4" xfId="7722" xr:uid="{00000000-0005-0000-0000-0000128B0000}"/>
    <cellStyle name="RowTitles-Detail 4 2 2 2 5 2 4 2" xfId="20749" xr:uid="{00000000-0005-0000-0000-0000138B0000}"/>
    <cellStyle name="RowTitles-Detail 4 2 2 2 5 2 5" xfId="20419" xr:uid="{00000000-0005-0000-0000-0000148B0000}"/>
    <cellStyle name="RowTitles-Detail 4 2 2 2 5 3" xfId="4303" xr:uid="{00000000-0005-0000-0000-0000158B0000}"/>
    <cellStyle name="RowTitles-Detail 4 2 2 2 5 3 2" xfId="13925" xr:uid="{00000000-0005-0000-0000-0000168B0000}"/>
    <cellStyle name="RowTitles-Detail 4 2 2 2 5 3 2 2" xfId="24266" xr:uid="{00000000-0005-0000-0000-0000178B0000}"/>
    <cellStyle name="RowTitles-Detail 4 2 2 2 5 3 2 2 2" xfId="35460" xr:uid="{00000000-0005-0000-0000-0000188B0000}"/>
    <cellStyle name="RowTitles-Detail 4 2 2 2 5 3 2 3" xfId="32900" xr:uid="{00000000-0005-0000-0000-0000198B0000}"/>
    <cellStyle name="RowTitles-Detail 4 2 2 2 5 3 3" xfId="17484" xr:uid="{00000000-0005-0000-0000-00001A8B0000}"/>
    <cellStyle name="RowTitles-Detail 4 2 2 2 5 3 3 2" xfId="30150" xr:uid="{00000000-0005-0000-0000-00001B8B0000}"/>
    <cellStyle name="RowTitles-Detail 4 2 2 2 5 3 3 2 2" xfId="38927" xr:uid="{00000000-0005-0000-0000-00001C8B0000}"/>
    <cellStyle name="RowTitles-Detail 4 2 2 2 5 3 4" xfId="10045" xr:uid="{00000000-0005-0000-0000-00001D8B0000}"/>
    <cellStyle name="RowTitles-Detail 4 2 2 2 5 3 4 2" xfId="25816" xr:uid="{00000000-0005-0000-0000-00001E8B0000}"/>
    <cellStyle name="RowTitles-Detail 4 2 2 2 5 3 5" xfId="20717" xr:uid="{00000000-0005-0000-0000-00001F8B0000}"/>
    <cellStyle name="RowTitles-Detail 4 2 2 2 5 4" xfId="11196" xr:uid="{00000000-0005-0000-0000-0000208B0000}"/>
    <cellStyle name="RowTitles-Detail 4 2 2 2 5 4 2" xfId="21627" xr:uid="{00000000-0005-0000-0000-0000218B0000}"/>
    <cellStyle name="RowTitles-Detail 4 2 2 2 5 4 2 2" xfId="33745" xr:uid="{00000000-0005-0000-0000-0000228B0000}"/>
    <cellStyle name="RowTitles-Detail 4 2 2 2 5 4 3" xfId="30915" xr:uid="{00000000-0005-0000-0000-0000238B0000}"/>
    <cellStyle name="RowTitles-Detail 4 2 2 2 5 5" xfId="14903" xr:uid="{00000000-0005-0000-0000-0000248B0000}"/>
    <cellStyle name="RowTitles-Detail 4 2 2 2 5 5 2" xfId="27579" xr:uid="{00000000-0005-0000-0000-0000258B0000}"/>
    <cellStyle name="RowTitles-Detail 4 2 2 2 5 5 2 2" xfId="36398" xr:uid="{00000000-0005-0000-0000-0000268B0000}"/>
    <cellStyle name="RowTitles-Detail 4 2 2 2 5 6" xfId="6175" xr:uid="{00000000-0005-0000-0000-0000278B0000}"/>
    <cellStyle name="RowTitles-Detail 4 2 2 2 5 6 2" xfId="26872" xr:uid="{00000000-0005-0000-0000-0000288B0000}"/>
    <cellStyle name="RowTitles-Detail 4 2 2 2 5 7" xfId="24610" xr:uid="{00000000-0005-0000-0000-0000298B0000}"/>
    <cellStyle name="RowTitles-Detail 4 2 2 2 6" xfId="1727" xr:uid="{00000000-0005-0000-0000-00002A8B0000}"/>
    <cellStyle name="RowTitles-Detail 4 2 2 2 6 2" xfId="3169" xr:uid="{00000000-0005-0000-0000-00002B8B0000}"/>
    <cellStyle name="RowTitles-Detail 4 2 2 2 6 2 2" xfId="12810" xr:uid="{00000000-0005-0000-0000-00002C8B0000}"/>
    <cellStyle name="RowTitles-Detail 4 2 2 2 6 2 2 2" xfId="23210" xr:uid="{00000000-0005-0000-0000-00002D8B0000}"/>
    <cellStyle name="RowTitles-Detail 4 2 2 2 6 2 2 2 2" xfId="34747" xr:uid="{00000000-0005-0000-0000-00002E8B0000}"/>
    <cellStyle name="RowTitles-Detail 4 2 2 2 6 2 2 3" xfId="32091" xr:uid="{00000000-0005-0000-0000-00002F8B0000}"/>
    <cellStyle name="RowTitles-Detail 4 2 2 2 6 2 3" xfId="16457" xr:uid="{00000000-0005-0000-0000-0000308B0000}"/>
    <cellStyle name="RowTitles-Detail 4 2 2 2 6 2 3 2" xfId="29123" xr:uid="{00000000-0005-0000-0000-0000318B0000}"/>
    <cellStyle name="RowTitles-Detail 4 2 2 2 6 2 3 2 2" xfId="37910" xr:uid="{00000000-0005-0000-0000-0000328B0000}"/>
    <cellStyle name="RowTitles-Detail 4 2 2 2 6 2 4" xfId="7723" xr:uid="{00000000-0005-0000-0000-0000338B0000}"/>
    <cellStyle name="RowTitles-Detail 4 2 2 2 6 2 4 2" xfId="28166" xr:uid="{00000000-0005-0000-0000-0000348B0000}"/>
    <cellStyle name="RowTitles-Detail 4 2 2 2 6 2 5" xfId="25613" xr:uid="{00000000-0005-0000-0000-0000358B0000}"/>
    <cellStyle name="RowTitles-Detail 4 2 2 2 6 3" xfId="4505" xr:uid="{00000000-0005-0000-0000-0000368B0000}"/>
    <cellStyle name="RowTitles-Detail 4 2 2 2 6 3 2" xfId="14127" xr:uid="{00000000-0005-0000-0000-0000378B0000}"/>
    <cellStyle name="RowTitles-Detail 4 2 2 2 6 3 2 2" xfId="24459" xr:uid="{00000000-0005-0000-0000-0000388B0000}"/>
    <cellStyle name="RowTitles-Detail 4 2 2 2 6 3 2 2 2" xfId="35591" xr:uid="{00000000-0005-0000-0000-0000398B0000}"/>
    <cellStyle name="RowTitles-Detail 4 2 2 2 6 3 2 3" xfId="33052" xr:uid="{00000000-0005-0000-0000-00003A8B0000}"/>
    <cellStyle name="RowTitles-Detail 4 2 2 2 6 3 3" xfId="17671" xr:uid="{00000000-0005-0000-0000-00003B8B0000}"/>
    <cellStyle name="RowTitles-Detail 4 2 2 2 6 3 3 2" xfId="30337" xr:uid="{00000000-0005-0000-0000-00003C8B0000}"/>
    <cellStyle name="RowTitles-Detail 4 2 2 2 6 3 3 2 2" xfId="39114" xr:uid="{00000000-0005-0000-0000-00003D8B0000}"/>
    <cellStyle name="RowTitles-Detail 4 2 2 2 6 3 4" xfId="10046" xr:uid="{00000000-0005-0000-0000-00003E8B0000}"/>
    <cellStyle name="RowTitles-Detail 4 2 2 2 6 3 4 2" xfId="27240" xr:uid="{00000000-0005-0000-0000-00003F8B0000}"/>
    <cellStyle name="RowTitles-Detail 4 2 2 2 6 3 5" xfId="19797" xr:uid="{00000000-0005-0000-0000-0000408B0000}"/>
    <cellStyle name="RowTitles-Detail 4 2 2 2 6 4" xfId="11398" xr:uid="{00000000-0005-0000-0000-0000418B0000}"/>
    <cellStyle name="RowTitles-Detail 4 2 2 2 6 4 2" xfId="21823" xr:uid="{00000000-0005-0000-0000-0000428B0000}"/>
    <cellStyle name="RowTitles-Detail 4 2 2 2 6 4 2 2" xfId="33876" xr:uid="{00000000-0005-0000-0000-0000438B0000}"/>
    <cellStyle name="RowTitles-Detail 4 2 2 2 6 4 3" xfId="31067" xr:uid="{00000000-0005-0000-0000-0000448B0000}"/>
    <cellStyle name="RowTitles-Detail 4 2 2 2 6 5" xfId="15105" xr:uid="{00000000-0005-0000-0000-0000458B0000}"/>
    <cellStyle name="RowTitles-Detail 4 2 2 2 6 5 2" xfId="27774" xr:uid="{00000000-0005-0000-0000-0000468B0000}"/>
    <cellStyle name="RowTitles-Detail 4 2 2 2 6 5 2 2" xfId="36585" xr:uid="{00000000-0005-0000-0000-0000478B0000}"/>
    <cellStyle name="RowTitles-Detail 4 2 2 2 6 6" xfId="6176" xr:uid="{00000000-0005-0000-0000-0000488B0000}"/>
    <cellStyle name="RowTitles-Detail 4 2 2 2 6 6 2" xfId="25418" xr:uid="{00000000-0005-0000-0000-0000498B0000}"/>
    <cellStyle name="RowTitles-Detail 4 2 2 2 6 7" xfId="19458" xr:uid="{00000000-0005-0000-0000-00004A8B0000}"/>
    <cellStyle name="RowTitles-Detail 4 2 2 2 7" xfId="3164" xr:uid="{00000000-0005-0000-0000-00004B8B0000}"/>
    <cellStyle name="RowTitles-Detail 4 2 2 2 7 2" xfId="12805" xr:uid="{00000000-0005-0000-0000-00004C8B0000}"/>
    <cellStyle name="RowTitles-Detail 4 2 2 2 7 2 2" xfId="23205" xr:uid="{00000000-0005-0000-0000-00004D8B0000}"/>
    <cellStyle name="RowTitles-Detail 4 2 2 2 7 2 2 2" xfId="34742" xr:uid="{00000000-0005-0000-0000-00004E8B0000}"/>
    <cellStyle name="RowTitles-Detail 4 2 2 2 7 2 3" xfId="32086" xr:uid="{00000000-0005-0000-0000-00004F8B0000}"/>
    <cellStyle name="RowTitles-Detail 4 2 2 2 7 3" xfId="16452" xr:uid="{00000000-0005-0000-0000-0000508B0000}"/>
    <cellStyle name="RowTitles-Detail 4 2 2 2 7 3 2" xfId="29118" xr:uid="{00000000-0005-0000-0000-0000518B0000}"/>
    <cellStyle name="RowTitles-Detail 4 2 2 2 7 3 2 2" xfId="37905" xr:uid="{00000000-0005-0000-0000-0000528B0000}"/>
    <cellStyle name="RowTitles-Detail 4 2 2 2 7 4" xfId="6482" xr:uid="{00000000-0005-0000-0000-0000538B0000}"/>
    <cellStyle name="RowTitles-Detail 4 2 2 2 7 4 2" xfId="17964" xr:uid="{00000000-0005-0000-0000-0000548B0000}"/>
    <cellStyle name="RowTitles-Detail 4 2 2 2 7 5" xfId="20113" xr:uid="{00000000-0005-0000-0000-0000558B0000}"/>
    <cellStyle name="RowTitles-Detail 4 2 2 2 8" xfId="8059" xr:uid="{00000000-0005-0000-0000-0000568B0000}"/>
    <cellStyle name="RowTitles-Detail 4 2 2 2 8 2" xfId="25263" xr:uid="{00000000-0005-0000-0000-0000578B0000}"/>
    <cellStyle name="RowTitles-Detail 4 2 2 2 9" xfId="10295" xr:uid="{00000000-0005-0000-0000-0000588B0000}"/>
    <cellStyle name="RowTitles-Detail 4 2 2 2 9 2" xfId="24748" xr:uid="{00000000-0005-0000-0000-0000598B0000}"/>
    <cellStyle name="RowTitles-Detail 4 2 2 2 9 2 2" xfId="35662" xr:uid="{00000000-0005-0000-0000-00005A8B0000}"/>
    <cellStyle name="RowTitles-Detail 4 2 2 2_STUD aligned by INSTIT" xfId="5097" xr:uid="{00000000-0005-0000-0000-00005B8B0000}"/>
    <cellStyle name="RowTitles-Detail 4 2 2 3" xfId="504" xr:uid="{00000000-0005-0000-0000-00005C8B0000}"/>
    <cellStyle name="RowTitles-Detail 4 2 2 3 2" xfId="860" xr:uid="{00000000-0005-0000-0000-00005D8B0000}"/>
    <cellStyle name="RowTitles-Detail 4 2 2 3 2 2" xfId="3171" xr:uid="{00000000-0005-0000-0000-00005E8B0000}"/>
    <cellStyle name="RowTitles-Detail 4 2 2 3 2 2 2" xfId="12812" xr:uid="{00000000-0005-0000-0000-00005F8B0000}"/>
    <cellStyle name="RowTitles-Detail 4 2 2 3 2 2 2 2" xfId="23212" xr:uid="{00000000-0005-0000-0000-0000608B0000}"/>
    <cellStyle name="RowTitles-Detail 4 2 2 3 2 2 2 2 2" xfId="34749" xr:uid="{00000000-0005-0000-0000-0000618B0000}"/>
    <cellStyle name="RowTitles-Detail 4 2 2 3 2 2 2 3" xfId="32093" xr:uid="{00000000-0005-0000-0000-0000628B0000}"/>
    <cellStyle name="RowTitles-Detail 4 2 2 3 2 2 3" xfId="16459" xr:uid="{00000000-0005-0000-0000-0000638B0000}"/>
    <cellStyle name="RowTitles-Detail 4 2 2 3 2 2 3 2" xfId="29125" xr:uid="{00000000-0005-0000-0000-0000648B0000}"/>
    <cellStyle name="RowTitles-Detail 4 2 2 3 2 2 3 2 2" xfId="37912" xr:uid="{00000000-0005-0000-0000-0000658B0000}"/>
    <cellStyle name="RowTitles-Detail 4 2 2 3 2 2 4" xfId="6802" xr:uid="{00000000-0005-0000-0000-0000668B0000}"/>
    <cellStyle name="RowTitles-Detail 4 2 2 3 2 2 4 2" xfId="20065" xr:uid="{00000000-0005-0000-0000-0000678B0000}"/>
    <cellStyle name="RowTitles-Detail 4 2 2 3 2 2 5" xfId="21743" xr:uid="{00000000-0005-0000-0000-0000688B0000}"/>
    <cellStyle name="RowTitles-Detail 4 2 2 3 2 3" xfId="3641" xr:uid="{00000000-0005-0000-0000-0000698B0000}"/>
    <cellStyle name="RowTitles-Detail 4 2 2 3 2 3 2" xfId="13268" xr:uid="{00000000-0005-0000-0000-00006A8B0000}"/>
    <cellStyle name="RowTitles-Detail 4 2 2 3 2 3 2 2" xfId="23634" xr:uid="{00000000-0005-0000-0000-00006B8B0000}"/>
    <cellStyle name="RowTitles-Detail 4 2 2 3 2 3 2 2 2" xfId="35042" xr:uid="{00000000-0005-0000-0000-00006C8B0000}"/>
    <cellStyle name="RowTitles-Detail 4 2 2 3 2 3 2 3" xfId="32416" xr:uid="{00000000-0005-0000-0000-00006D8B0000}"/>
    <cellStyle name="RowTitles-Detail 4 2 2 3 2 3 3" xfId="16874" xr:uid="{00000000-0005-0000-0000-00006E8B0000}"/>
    <cellStyle name="RowTitles-Detail 4 2 2 3 2 3 3 2" xfId="29540" xr:uid="{00000000-0005-0000-0000-00006F8B0000}"/>
    <cellStyle name="RowTitles-Detail 4 2 2 3 2 3 3 2 2" xfId="38319" xr:uid="{00000000-0005-0000-0000-0000708B0000}"/>
    <cellStyle name="RowTitles-Detail 4 2 2 3 2 3 4" xfId="8308" xr:uid="{00000000-0005-0000-0000-0000718B0000}"/>
    <cellStyle name="RowTitles-Detail 4 2 2 3 2 3 4 2" xfId="19059" xr:uid="{00000000-0005-0000-0000-0000728B0000}"/>
    <cellStyle name="RowTitles-Detail 4 2 2 3 2 3 5" xfId="25468" xr:uid="{00000000-0005-0000-0000-0000738B0000}"/>
    <cellStyle name="RowTitles-Detail 4 2 2 3 2 4" xfId="9101" xr:uid="{00000000-0005-0000-0000-0000748B0000}"/>
    <cellStyle name="RowTitles-Detail 4 2 2 3 2 4 2" xfId="24946" xr:uid="{00000000-0005-0000-0000-0000758B0000}"/>
    <cellStyle name="RowTitles-Detail 4 2 2 3 2 5" xfId="10612" xr:uid="{00000000-0005-0000-0000-0000768B0000}"/>
    <cellStyle name="RowTitles-Detail 4 2 2 3 2 5 2" xfId="21095" xr:uid="{00000000-0005-0000-0000-0000778B0000}"/>
    <cellStyle name="RowTitles-Detail 4 2 2 3 2 5 2 2" xfId="33429" xr:uid="{00000000-0005-0000-0000-0000788B0000}"/>
    <cellStyle name="RowTitles-Detail 4 2 2 3 2 5 3" xfId="30545" xr:uid="{00000000-0005-0000-0000-0000798B0000}"/>
    <cellStyle name="RowTitles-Detail 4 2 2 3 2 6" xfId="14274" xr:uid="{00000000-0005-0000-0000-00007A8B0000}"/>
    <cellStyle name="RowTitles-Detail 4 2 2 3 2 6 2" xfId="26975" xr:uid="{00000000-0005-0000-0000-00007B8B0000}"/>
    <cellStyle name="RowTitles-Detail 4 2 2 3 2 6 2 2" xfId="35817" xr:uid="{00000000-0005-0000-0000-00007C8B0000}"/>
    <cellStyle name="RowTitles-Detail 4 2 2 3 2 7" xfId="5330" xr:uid="{00000000-0005-0000-0000-00007D8B0000}"/>
    <cellStyle name="RowTitles-Detail 4 2 2 3 2 7 2" xfId="4621" xr:uid="{00000000-0005-0000-0000-00007E8B0000}"/>
    <cellStyle name="RowTitles-Detail 4 2 2 3 2 8" xfId="18203" xr:uid="{00000000-0005-0000-0000-00007F8B0000}"/>
    <cellStyle name="RowTitles-Detail 4 2 2 3 3" xfId="1139" xr:uid="{00000000-0005-0000-0000-0000808B0000}"/>
    <cellStyle name="RowTitles-Detail 4 2 2 3 3 2" xfId="3172" xr:uid="{00000000-0005-0000-0000-0000818B0000}"/>
    <cellStyle name="RowTitles-Detail 4 2 2 3 3 2 2" xfId="12813" xr:uid="{00000000-0005-0000-0000-0000828B0000}"/>
    <cellStyle name="RowTitles-Detail 4 2 2 3 3 2 2 2" xfId="23213" xr:uid="{00000000-0005-0000-0000-0000838B0000}"/>
    <cellStyle name="RowTitles-Detail 4 2 2 3 3 2 2 2 2" xfId="34750" xr:uid="{00000000-0005-0000-0000-0000848B0000}"/>
    <cellStyle name="RowTitles-Detail 4 2 2 3 3 2 2 3" xfId="32094" xr:uid="{00000000-0005-0000-0000-0000858B0000}"/>
    <cellStyle name="RowTitles-Detail 4 2 2 3 3 2 3" xfId="16460" xr:uid="{00000000-0005-0000-0000-0000868B0000}"/>
    <cellStyle name="RowTitles-Detail 4 2 2 3 3 2 3 2" xfId="29126" xr:uid="{00000000-0005-0000-0000-0000878B0000}"/>
    <cellStyle name="RowTitles-Detail 4 2 2 3 3 2 3 2 2" xfId="37913" xr:uid="{00000000-0005-0000-0000-0000888B0000}"/>
    <cellStyle name="RowTitles-Detail 4 2 2 3 3 2 4" xfId="6976" xr:uid="{00000000-0005-0000-0000-0000898B0000}"/>
    <cellStyle name="RowTitles-Detail 4 2 2 3 3 2 4 2" xfId="18447" xr:uid="{00000000-0005-0000-0000-00008A8B0000}"/>
    <cellStyle name="RowTitles-Detail 4 2 2 3 3 2 5" xfId="19892" xr:uid="{00000000-0005-0000-0000-00008B8B0000}"/>
    <cellStyle name="RowTitles-Detail 4 2 2 3 3 3" xfId="3917" xr:uid="{00000000-0005-0000-0000-00008C8B0000}"/>
    <cellStyle name="RowTitles-Detail 4 2 2 3 3 3 2" xfId="13539" xr:uid="{00000000-0005-0000-0000-00008D8B0000}"/>
    <cellStyle name="RowTitles-Detail 4 2 2 3 3 3 2 2" xfId="23899" xr:uid="{00000000-0005-0000-0000-00008E8B0000}"/>
    <cellStyle name="RowTitles-Detail 4 2 2 3 3 3 2 2 2" xfId="35207" xr:uid="{00000000-0005-0000-0000-00008F8B0000}"/>
    <cellStyle name="RowTitles-Detail 4 2 2 3 3 3 2 3" xfId="32609" xr:uid="{00000000-0005-0000-0000-0000908B0000}"/>
    <cellStyle name="RowTitles-Detail 4 2 2 3 3 3 3" xfId="17129" xr:uid="{00000000-0005-0000-0000-0000918B0000}"/>
    <cellStyle name="RowTitles-Detail 4 2 2 3 3 3 3 2" xfId="29795" xr:uid="{00000000-0005-0000-0000-0000928B0000}"/>
    <cellStyle name="RowTitles-Detail 4 2 2 3 3 3 3 2 2" xfId="38572" xr:uid="{00000000-0005-0000-0000-0000938B0000}"/>
    <cellStyle name="RowTitles-Detail 4 2 2 3 3 3 4" xfId="8484" xr:uid="{00000000-0005-0000-0000-0000948B0000}"/>
    <cellStyle name="RowTitles-Detail 4 2 2 3 3 3 4 2" xfId="20315" xr:uid="{00000000-0005-0000-0000-0000958B0000}"/>
    <cellStyle name="RowTitles-Detail 4 2 2 3 3 3 5" xfId="20317" xr:uid="{00000000-0005-0000-0000-0000968B0000}"/>
    <cellStyle name="RowTitles-Detail 4 2 2 3 3 4" xfId="9280" xr:uid="{00000000-0005-0000-0000-0000978B0000}"/>
    <cellStyle name="RowTitles-Detail 4 2 2 3 3 4 2" xfId="24639" xr:uid="{00000000-0005-0000-0000-0000988B0000}"/>
    <cellStyle name="RowTitles-Detail 4 2 2 3 3 5" xfId="14517" xr:uid="{00000000-0005-0000-0000-0000998B0000}"/>
    <cellStyle name="RowTitles-Detail 4 2 2 3 3 5 2" xfId="27208" xr:uid="{00000000-0005-0000-0000-00009A8B0000}"/>
    <cellStyle name="RowTitles-Detail 4 2 2 3 3 5 2 2" xfId="36043" xr:uid="{00000000-0005-0000-0000-00009B8B0000}"/>
    <cellStyle name="RowTitles-Detail 4 2 2 3 4" xfId="1367" xr:uid="{00000000-0005-0000-0000-00009C8B0000}"/>
    <cellStyle name="RowTitles-Detail 4 2 2 3 4 2" xfId="3173" xr:uid="{00000000-0005-0000-0000-00009D8B0000}"/>
    <cellStyle name="RowTitles-Detail 4 2 2 3 4 2 2" xfId="12814" xr:uid="{00000000-0005-0000-0000-00009E8B0000}"/>
    <cellStyle name="RowTitles-Detail 4 2 2 3 4 2 2 2" xfId="23214" xr:uid="{00000000-0005-0000-0000-00009F8B0000}"/>
    <cellStyle name="RowTitles-Detail 4 2 2 3 4 2 2 2 2" xfId="34751" xr:uid="{00000000-0005-0000-0000-0000A08B0000}"/>
    <cellStyle name="RowTitles-Detail 4 2 2 3 4 2 2 3" xfId="32095" xr:uid="{00000000-0005-0000-0000-0000A18B0000}"/>
    <cellStyle name="RowTitles-Detail 4 2 2 3 4 2 3" xfId="16461" xr:uid="{00000000-0005-0000-0000-0000A28B0000}"/>
    <cellStyle name="RowTitles-Detail 4 2 2 3 4 2 3 2" xfId="29127" xr:uid="{00000000-0005-0000-0000-0000A38B0000}"/>
    <cellStyle name="RowTitles-Detail 4 2 2 3 4 2 3 2 2" xfId="37914" xr:uid="{00000000-0005-0000-0000-0000A48B0000}"/>
    <cellStyle name="RowTitles-Detail 4 2 2 3 4 2 4" xfId="7724" xr:uid="{00000000-0005-0000-0000-0000A58B0000}"/>
    <cellStyle name="RowTitles-Detail 4 2 2 3 4 2 4 2" xfId="19054" xr:uid="{00000000-0005-0000-0000-0000A68B0000}"/>
    <cellStyle name="RowTitles-Detail 4 2 2 3 4 2 5" xfId="26124" xr:uid="{00000000-0005-0000-0000-0000A78B0000}"/>
    <cellStyle name="RowTitles-Detail 4 2 2 3 4 3" xfId="4145" xr:uid="{00000000-0005-0000-0000-0000A88B0000}"/>
    <cellStyle name="RowTitles-Detail 4 2 2 3 4 3 2" xfId="13767" xr:uid="{00000000-0005-0000-0000-0000A98B0000}"/>
    <cellStyle name="RowTitles-Detail 4 2 2 3 4 3 2 2" xfId="24116" xr:uid="{00000000-0005-0000-0000-0000AA8B0000}"/>
    <cellStyle name="RowTitles-Detail 4 2 2 3 4 3 2 2 2" xfId="35356" xr:uid="{00000000-0005-0000-0000-0000AB8B0000}"/>
    <cellStyle name="RowTitles-Detail 4 2 2 3 4 3 2 3" xfId="32781" xr:uid="{00000000-0005-0000-0000-0000AC8B0000}"/>
    <cellStyle name="RowTitles-Detail 4 2 2 3 4 3 3" xfId="17341" xr:uid="{00000000-0005-0000-0000-0000AD8B0000}"/>
    <cellStyle name="RowTitles-Detail 4 2 2 3 4 3 3 2" xfId="30007" xr:uid="{00000000-0005-0000-0000-0000AE8B0000}"/>
    <cellStyle name="RowTitles-Detail 4 2 2 3 4 3 3 2 2" xfId="38784" xr:uid="{00000000-0005-0000-0000-0000AF8B0000}"/>
    <cellStyle name="RowTitles-Detail 4 2 2 3 4 3 4" xfId="10047" xr:uid="{00000000-0005-0000-0000-0000B08B0000}"/>
    <cellStyle name="RowTitles-Detail 4 2 2 3 4 3 4 2" xfId="4908" xr:uid="{00000000-0005-0000-0000-0000B18B0000}"/>
    <cellStyle name="RowTitles-Detail 4 2 2 3 4 3 5" xfId="18810" xr:uid="{00000000-0005-0000-0000-0000B28B0000}"/>
    <cellStyle name="RowTitles-Detail 4 2 2 3 4 4" xfId="11038" xr:uid="{00000000-0005-0000-0000-0000B38B0000}"/>
    <cellStyle name="RowTitles-Detail 4 2 2 3 4 4 2" xfId="21475" xr:uid="{00000000-0005-0000-0000-0000B48B0000}"/>
    <cellStyle name="RowTitles-Detail 4 2 2 3 4 4 2 2" xfId="33641" xr:uid="{00000000-0005-0000-0000-0000B58B0000}"/>
    <cellStyle name="RowTitles-Detail 4 2 2 3 4 4 3" xfId="30796" xr:uid="{00000000-0005-0000-0000-0000B68B0000}"/>
    <cellStyle name="RowTitles-Detail 4 2 2 3 4 5" xfId="14745" xr:uid="{00000000-0005-0000-0000-0000B78B0000}"/>
    <cellStyle name="RowTitles-Detail 4 2 2 3 4 5 2" xfId="27428" xr:uid="{00000000-0005-0000-0000-0000B88B0000}"/>
    <cellStyle name="RowTitles-Detail 4 2 2 3 4 5 2 2" xfId="36255" xr:uid="{00000000-0005-0000-0000-0000B98B0000}"/>
    <cellStyle name="RowTitles-Detail 4 2 2 3 4 6" xfId="6177" xr:uid="{00000000-0005-0000-0000-0000BA8B0000}"/>
    <cellStyle name="RowTitles-Detail 4 2 2 3 4 6 2" xfId="25241" xr:uid="{00000000-0005-0000-0000-0000BB8B0000}"/>
    <cellStyle name="RowTitles-Detail 4 2 2 3 4 7" xfId="4654" xr:uid="{00000000-0005-0000-0000-0000BC8B0000}"/>
    <cellStyle name="RowTitles-Detail 4 2 2 3 5" xfId="1583" xr:uid="{00000000-0005-0000-0000-0000BD8B0000}"/>
    <cellStyle name="RowTitles-Detail 4 2 2 3 5 2" xfId="3174" xr:uid="{00000000-0005-0000-0000-0000BE8B0000}"/>
    <cellStyle name="RowTitles-Detail 4 2 2 3 5 2 2" xfId="12815" xr:uid="{00000000-0005-0000-0000-0000BF8B0000}"/>
    <cellStyle name="RowTitles-Detail 4 2 2 3 5 2 2 2" xfId="23215" xr:uid="{00000000-0005-0000-0000-0000C08B0000}"/>
    <cellStyle name="RowTitles-Detail 4 2 2 3 5 2 2 2 2" xfId="34752" xr:uid="{00000000-0005-0000-0000-0000C18B0000}"/>
    <cellStyle name="RowTitles-Detail 4 2 2 3 5 2 2 3" xfId="32096" xr:uid="{00000000-0005-0000-0000-0000C28B0000}"/>
    <cellStyle name="RowTitles-Detail 4 2 2 3 5 2 3" xfId="16462" xr:uid="{00000000-0005-0000-0000-0000C38B0000}"/>
    <cellStyle name="RowTitles-Detail 4 2 2 3 5 2 3 2" xfId="29128" xr:uid="{00000000-0005-0000-0000-0000C48B0000}"/>
    <cellStyle name="RowTitles-Detail 4 2 2 3 5 2 3 2 2" xfId="37915" xr:uid="{00000000-0005-0000-0000-0000C58B0000}"/>
    <cellStyle name="RowTitles-Detail 4 2 2 3 5 2 4" xfId="7725" xr:uid="{00000000-0005-0000-0000-0000C68B0000}"/>
    <cellStyle name="RowTitles-Detail 4 2 2 3 5 2 4 2" xfId="8691" xr:uid="{00000000-0005-0000-0000-0000C78B0000}"/>
    <cellStyle name="RowTitles-Detail 4 2 2 3 5 2 5" xfId="26481" xr:uid="{00000000-0005-0000-0000-0000C88B0000}"/>
    <cellStyle name="RowTitles-Detail 4 2 2 3 5 3" xfId="4361" xr:uid="{00000000-0005-0000-0000-0000C98B0000}"/>
    <cellStyle name="RowTitles-Detail 4 2 2 3 5 3 2" xfId="13983" xr:uid="{00000000-0005-0000-0000-0000CA8B0000}"/>
    <cellStyle name="RowTitles-Detail 4 2 2 3 5 3 2 2" xfId="24322" xr:uid="{00000000-0005-0000-0000-0000CB8B0000}"/>
    <cellStyle name="RowTitles-Detail 4 2 2 3 5 3 2 2 2" xfId="35496" xr:uid="{00000000-0005-0000-0000-0000CC8B0000}"/>
    <cellStyle name="RowTitles-Detail 4 2 2 3 5 3 2 3" xfId="32942" xr:uid="{00000000-0005-0000-0000-0000CD8B0000}"/>
    <cellStyle name="RowTitles-Detail 4 2 2 3 5 3 3" xfId="17539" xr:uid="{00000000-0005-0000-0000-0000CE8B0000}"/>
    <cellStyle name="RowTitles-Detail 4 2 2 3 5 3 3 2" xfId="30205" xr:uid="{00000000-0005-0000-0000-0000CF8B0000}"/>
    <cellStyle name="RowTitles-Detail 4 2 2 3 5 3 3 2 2" xfId="38982" xr:uid="{00000000-0005-0000-0000-0000D08B0000}"/>
    <cellStyle name="RowTitles-Detail 4 2 2 3 5 3 4" xfId="10048" xr:uid="{00000000-0005-0000-0000-0000D18B0000}"/>
    <cellStyle name="RowTitles-Detail 4 2 2 3 5 3 4 2" xfId="18830" xr:uid="{00000000-0005-0000-0000-0000D28B0000}"/>
    <cellStyle name="RowTitles-Detail 4 2 2 3 5 3 5" xfId="24820" xr:uid="{00000000-0005-0000-0000-0000D38B0000}"/>
    <cellStyle name="RowTitles-Detail 4 2 2 3 5 4" xfId="11254" xr:uid="{00000000-0005-0000-0000-0000D48B0000}"/>
    <cellStyle name="RowTitles-Detail 4 2 2 3 5 4 2" xfId="21683" xr:uid="{00000000-0005-0000-0000-0000D58B0000}"/>
    <cellStyle name="RowTitles-Detail 4 2 2 3 5 4 2 2" xfId="33781" xr:uid="{00000000-0005-0000-0000-0000D68B0000}"/>
    <cellStyle name="RowTitles-Detail 4 2 2 3 5 4 3" xfId="30957" xr:uid="{00000000-0005-0000-0000-0000D78B0000}"/>
    <cellStyle name="RowTitles-Detail 4 2 2 3 5 5" xfId="14961" xr:uid="{00000000-0005-0000-0000-0000D88B0000}"/>
    <cellStyle name="RowTitles-Detail 4 2 2 3 5 5 2" xfId="27635" xr:uid="{00000000-0005-0000-0000-0000D98B0000}"/>
    <cellStyle name="RowTitles-Detail 4 2 2 3 5 5 2 2" xfId="36453" xr:uid="{00000000-0005-0000-0000-0000DA8B0000}"/>
    <cellStyle name="RowTitles-Detail 4 2 2 3 5 6" xfId="6178" xr:uid="{00000000-0005-0000-0000-0000DB8B0000}"/>
    <cellStyle name="RowTitles-Detail 4 2 2 3 5 6 2" xfId="19208" xr:uid="{00000000-0005-0000-0000-0000DC8B0000}"/>
    <cellStyle name="RowTitles-Detail 4 2 2 3 5 7" xfId="5412" xr:uid="{00000000-0005-0000-0000-0000DD8B0000}"/>
    <cellStyle name="RowTitles-Detail 4 2 2 3 6" xfId="1785" xr:uid="{00000000-0005-0000-0000-0000DE8B0000}"/>
    <cellStyle name="RowTitles-Detail 4 2 2 3 6 2" xfId="3175" xr:uid="{00000000-0005-0000-0000-0000DF8B0000}"/>
    <cellStyle name="RowTitles-Detail 4 2 2 3 6 2 2" xfId="12816" xr:uid="{00000000-0005-0000-0000-0000E08B0000}"/>
    <cellStyle name="RowTitles-Detail 4 2 2 3 6 2 2 2" xfId="23216" xr:uid="{00000000-0005-0000-0000-0000E18B0000}"/>
    <cellStyle name="RowTitles-Detail 4 2 2 3 6 2 2 2 2" xfId="34753" xr:uid="{00000000-0005-0000-0000-0000E28B0000}"/>
    <cellStyle name="RowTitles-Detail 4 2 2 3 6 2 2 3" xfId="32097" xr:uid="{00000000-0005-0000-0000-0000E38B0000}"/>
    <cellStyle name="RowTitles-Detail 4 2 2 3 6 2 3" xfId="16463" xr:uid="{00000000-0005-0000-0000-0000E48B0000}"/>
    <cellStyle name="RowTitles-Detail 4 2 2 3 6 2 3 2" xfId="29129" xr:uid="{00000000-0005-0000-0000-0000E58B0000}"/>
    <cellStyle name="RowTitles-Detail 4 2 2 3 6 2 3 2 2" xfId="37916" xr:uid="{00000000-0005-0000-0000-0000E68B0000}"/>
    <cellStyle name="RowTitles-Detail 4 2 2 3 6 2 4" xfId="7726" xr:uid="{00000000-0005-0000-0000-0000E78B0000}"/>
    <cellStyle name="RowTitles-Detail 4 2 2 3 6 2 4 2" xfId="17833" xr:uid="{00000000-0005-0000-0000-0000E88B0000}"/>
    <cellStyle name="RowTitles-Detail 4 2 2 3 6 2 5" xfId="19577" xr:uid="{00000000-0005-0000-0000-0000E98B0000}"/>
    <cellStyle name="RowTitles-Detail 4 2 2 3 6 3" xfId="4563" xr:uid="{00000000-0005-0000-0000-0000EA8B0000}"/>
    <cellStyle name="RowTitles-Detail 4 2 2 3 6 3 2" xfId="14185" xr:uid="{00000000-0005-0000-0000-0000EB8B0000}"/>
    <cellStyle name="RowTitles-Detail 4 2 2 3 6 3 2 2" xfId="24514" xr:uid="{00000000-0005-0000-0000-0000EC8B0000}"/>
    <cellStyle name="RowTitles-Detail 4 2 2 3 6 3 2 2 2" xfId="35627" xr:uid="{00000000-0005-0000-0000-0000ED8B0000}"/>
    <cellStyle name="RowTitles-Detail 4 2 2 3 6 3 2 3" xfId="33094" xr:uid="{00000000-0005-0000-0000-0000EE8B0000}"/>
    <cellStyle name="RowTitles-Detail 4 2 2 3 6 3 3" xfId="17726" xr:uid="{00000000-0005-0000-0000-0000EF8B0000}"/>
    <cellStyle name="RowTitles-Detail 4 2 2 3 6 3 3 2" xfId="30392" xr:uid="{00000000-0005-0000-0000-0000F08B0000}"/>
    <cellStyle name="RowTitles-Detail 4 2 2 3 6 3 3 2 2" xfId="39169" xr:uid="{00000000-0005-0000-0000-0000F18B0000}"/>
    <cellStyle name="RowTitles-Detail 4 2 2 3 6 3 4" xfId="10049" xr:uid="{00000000-0005-0000-0000-0000F28B0000}"/>
    <cellStyle name="RowTitles-Detail 4 2 2 3 6 3 4 2" xfId="20872" xr:uid="{00000000-0005-0000-0000-0000F38B0000}"/>
    <cellStyle name="RowTitles-Detail 4 2 2 3 6 3 5" xfId="26604" xr:uid="{00000000-0005-0000-0000-0000F48B0000}"/>
    <cellStyle name="RowTitles-Detail 4 2 2 3 6 4" xfId="11456" xr:uid="{00000000-0005-0000-0000-0000F58B0000}"/>
    <cellStyle name="RowTitles-Detail 4 2 2 3 6 4 2" xfId="21879" xr:uid="{00000000-0005-0000-0000-0000F68B0000}"/>
    <cellStyle name="RowTitles-Detail 4 2 2 3 6 4 2 2" xfId="33912" xr:uid="{00000000-0005-0000-0000-0000F78B0000}"/>
    <cellStyle name="RowTitles-Detail 4 2 2 3 6 4 3" xfId="31109" xr:uid="{00000000-0005-0000-0000-0000F88B0000}"/>
    <cellStyle name="RowTitles-Detail 4 2 2 3 6 5" xfId="15163" xr:uid="{00000000-0005-0000-0000-0000F98B0000}"/>
    <cellStyle name="RowTitles-Detail 4 2 2 3 6 5 2" xfId="27830" xr:uid="{00000000-0005-0000-0000-0000FA8B0000}"/>
    <cellStyle name="RowTitles-Detail 4 2 2 3 6 5 2 2" xfId="36640" xr:uid="{00000000-0005-0000-0000-0000FB8B0000}"/>
    <cellStyle name="RowTitles-Detail 4 2 2 3 6 6" xfId="6179" xr:uid="{00000000-0005-0000-0000-0000FC8B0000}"/>
    <cellStyle name="RowTitles-Detail 4 2 2 3 6 6 2" xfId="19867" xr:uid="{00000000-0005-0000-0000-0000FD8B0000}"/>
    <cellStyle name="RowTitles-Detail 4 2 2 3 6 7" xfId="18051" xr:uid="{00000000-0005-0000-0000-0000FE8B0000}"/>
    <cellStyle name="RowTitles-Detail 4 2 2 3 7" xfId="3170" xr:uid="{00000000-0005-0000-0000-0000FF8B0000}"/>
    <cellStyle name="RowTitles-Detail 4 2 2 3 7 2" xfId="12811" xr:uid="{00000000-0005-0000-0000-0000008C0000}"/>
    <cellStyle name="RowTitles-Detail 4 2 2 3 7 2 2" xfId="23211" xr:uid="{00000000-0005-0000-0000-0000018C0000}"/>
    <cellStyle name="RowTitles-Detail 4 2 2 3 7 2 2 2" xfId="34748" xr:uid="{00000000-0005-0000-0000-0000028C0000}"/>
    <cellStyle name="RowTitles-Detail 4 2 2 3 7 2 3" xfId="32092" xr:uid="{00000000-0005-0000-0000-0000038C0000}"/>
    <cellStyle name="RowTitles-Detail 4 2 2 3 7 3" xfId="16458" xr:uid="{00000000-0005-0000-0000-0000048C0000}"/>
    <cellStyle name="RowTitles-Detail 4 2 2 3 7 3 2" xfId="29124" xr:uid="{00000000-0005-0000-0000-0000058C0000}"/>
    <cellStyle name="RowTitles-Detail 4 2 2 3 7 3 2 2" xfId="37911" xr:uid="{00000000-0005-0000-0000-0000068C0000}"/>
    <cellStyle name="RowTitles-Detail 4 2 2 3 7 4" xfId="6539" xr:uid="{00000000-0005-0000-0000-0000078C0000}"/>
    <cellStyle name="RowTitles-Detail 4 2 2 3 7 4 2" xfId="26705" xr:uid="{00000000-0005-0000-0000-0000088C0000}"/>
    <cellStyle name="RowTitles-Detail 4 2 2 3 7 5" xfId="24550" xr:uid="{00000000-0005-0000-0000-0000098C0000}"/>
    <cellStyle name="RowTitles-Detail 4 2 2 3 8" xfId="3374" xr:uid="{00000000-0005-0000-0000-00000A8C0000}"/>
    <cellStyle name="RowTitles-Detail 4 2 2 3 8 2" xfId="13015" xr:uid="{00000000-0005-0000-0000-00000B8C0000}"/>
    <cellStyle name="RowTitles-Detail 4 2 2 3 8 2 2" xfId="23384" xr:uid="{00000000-0005-0000-0000-00000C8C0000}"/>
    <cellStyle name="RowTitles-Detail 4 2 2 3 8 2 2 2" xfId="34893" xr:uid="{00000000-0005-0000-0000-00000D8C0000}"/>
    <cellStyle name="RowTitles-Detail 4 2 2 3 8 2 3" xfId="32244" xr:uid="{00000000-0005-0000-0000-00000E8C0000}"/>
    <cellStyle name="RowTitles-Detail 4 2 2 3 8 3" xfId="16626" xr:uid="{00000000-0005-0000-0000-00000F8C0000}"/>
    <cellStyle name="RowTitles-Detail 4 2 2 3 8 3 2" xfId="29292" xr:uid="{00000000-0005-0000-0000-0000108C0000}"/>
    <cellStyle name="RowTitles-Detail 4 2 2 3 8 3 2 2" xfId="38079" xr:uid="{00000000-0005-0000-0000-0000118C0000}"/>
    <cellStyle name="RowTitles-Detail 4 2 2 3 8 4" xfId="7913" xr:uid="{00000000-0005-0000-0000-0000128C0000}"/>
    <cellStyle name="RowTitles-Detail 4 2 2 3 8 4 2" xfId="25425" xr:uid="{00000000-0005-0000-0000-0000138C0000}"/>
    <cellStyle name="RowTitles-Detail 4 2 2 3 8 5" xfId="25895" xr:uid="{00000000-0005-0000-0000-0000148C0000}"/>
    <cellStyle name="RowTitles-Detail 4 2 2 3 9" xfId="10249" xr:uid="{00000000-0005-0000-0000-0000158C0000}"/>
    <cellStyle name="RowTitles-Detail 4 2 2 3 9 2" xfId="18517" xr:uid="{00000000-0005-0000-0000-0000168C0000}"/>
    <cellStyle name="RowTitles-Detail 4 2 2 3 9 2 2" xfId="33187" xr:uid="{00000000-0005-0000-0000-0000178C0000}"/>
    <cellStyle name="RowTitles-Detail 4 2 2 3_STUD aligned by INSTIT" xfId="5098" xr:uid="{00000000-0005-0000-0000-0000188C0000}"/>
    <cellStyle name="RowTitles-Detail 4 2 2 4" xfId="534" xr:uid="{00000000-0005-0000-0000-0000198C0000}"/>
    <cellStyle name="RowTitles-Detail 4 2 2 4 2" xfId="890" xr:uid="{00000000-0005-0000-0000-00001A8C0000}"/>
    <cellStyle name="RowTitles-Detail 4 2 2 4 2 2" xfId="3177" xr:uid="{00000000-0005-0000-0000-00001B8C0000}"/>
    <cellStyle name="RowTitles-Detail 4 2 2 4 2 2 2" xfId="12818" xr:uid="{00000000-0005-0000-0000-00001C8C0000}"/>
    <cellStyle name="RowTitles-Detail 4 2 2 4 2 2 2 2" xfId="23218" xr:uid="{00000000-0005-0000-0000-00001D8C0000}"/>
    <cellStyle name="RowTitles-Detail 4 2 2 4 2 2 2 2 2" xfId="34755" xr:uid="{00000000-0005-0000-0000-00001E8C0000}"/>
    <cellStyle name="RowTitles-Detail 4 2 2 4 2 2 2 3" xfId="32099" xr:uid="{00000000-0005-0000-0000-00001F8C0000}"/>
    <cellStyle name="RowTitles-Detail 4 2 2 4 2 2 3" xfId="16465" xr:uid="{00000000-0005-0000-0000-0000208C0000}"/>
    <cellStyle name="RowTitles-Detail 4 2 2 4 2 2 3 2" xfId="29131" xr:uid="{00000000-0005-0000-0000-0000218C0000}"/>
    <cellStyle name="RowTitles-Detail 4 2 2 4 2 2 3 2 2" xfId="37918" xr:uid="{00000000-0005-0000-0000-0000228C0000}"/>
    <cellStyle name="RowTitles-Detail 4 2 2 4 2 2 4" xfId="6832" xr:uid="{00000000-0005-0000-0000-0000238C0000}"/>
    <cellStyle name="RowTitles-Detail 4 2 2 4 2 2 4 2" xfId="18902" xr:uid="{00000000-0005-0000-0000-0000248C0000}"/>
    <cellStyle name="RowTitles-Detail 4 2 2 4 2 2 5" xfId="19777" xr:uid="{00000000-0005-0000-0000-0000258C0000}"/>
    <cellStyle name="RowTitles-Detail 4 2 2 4 2 3" xfId="3671" xr:uid="{00000000-0005-0000-0000-0000268C0000}"/>
    <cellStyle name="RowTitles-Detail 4 2 2 4 2 3 2" xfId="13298" xr:uid="{00000000-0005-0000-0000-0000278C0000}"/>
    <cellStyle name="RowTitles-Detail 4 2 2 4 2 3 2 2" xfId="23664" xr:uid="{00000000-0005-0000-0000-0000288C0000}"/>
    <cellStyle name="RowTitles-Detail 4 2 2 4 2 3 2 2 2" xfId="35068" xr:uid="{00000000-0005-0000-0000-0000298C0000}"/>
    <cellStyle name="RowTitles-Detail 4 2 2 4 2 3 2 3" xfId="32446" xr:uid="{00000000-0005-0000-0000-00002A8C0000}"/>
    <cellStyle name="RowTitles-Detail 4 2 2 4 2 3 3" xfId="16904" xr:uid="{00000000-0005-0000-0000-00002B8C0000}"/>
    <cellStyle name="RowTitles-Detail 4 2 2 4 2 3 3 2" xfId="29570" xr:uid="{00000000-0005-0000-0000-00002C8C0000}"/>
    <cellStyle name="RowTitles-Detail 4 2 2 4 2 3 3 2 2" xfId="38349" xr:uid="{00000000-0005-0000-0000-00002D8C0000}"/>
    <cellStyle name="RowTitles-Detail 4 2 2 4 2 3 4" xfId="8338" xr:uid="{00000000-0005-0000-0000-00002E8C0000}"/>
    <cellStyle name="RowTitles-Detail 4 2 2 4 2 3 4 2" xfId="25428" xr:uid="{00000000-0005-0000-0000-00002F8C0000}"/>
    <cellStyle name="RowTitles-Detail 4 2 2 4 2 3 5" xfId="17960" xr:uid="{00000000-0005-0000-0000-0000308C0000}"/>
    <cellStyle name="RowTitles-Detail 4 2 2 4 2 4" xfId="9131" xr:uid="{00000000-0005-0000-0000-0000318C0000}"/>
    <cellStyle name="RowTitles-Detail 4 2 2 4 2 4 2" xfId="20958" xr:uid="{00000000-0005-0000-0000-0000328C0000}"/>
    <cellStyle name="RowTitles-Detail 4 2 2 4 2 5" xfId="10642" xr:uid="{00000000-0005-0000-0000-0000338C0000}"/>
    <cellStyle name="RowTitles-Detail 4 2 2 4 2 5 2" xfId="21125" xr:uid="{00000000-0005-0000-0000-0000348C0000}"/>
    <cellStyle name="RowTitles-Detail 4 2 2 4 2 5 2 2" xfId="33455" xr:uid="{00000000-0005-0000-0000-0000358C0000}"/>
    <cellStyle name="RowTitles-Detail 4 2 2 4 2 5 3" xfId="30575" xr:uid="{00000000-0005-0000-0000-0000368C0000}"/>
    <cellStyle name="RowTitles-Detail 4 2 2 4 2 6" xfId="14300" xr:uid="{00000000-0005-0000-0000-0000378C0000}"/>
    <cellStyle name="RowTitles-Detail 4 2 2 4 2 6 2" xfId="27001" xr:uid="{00000000-0005-0000-0000-0000388C0000}"/>
    <cellStyle name="RowTitles-Detail 4 2 2 4 2 6 2 2" xfId="35843" xr:uid="{00000000-0005-0000-0000-0000398C0000}"/>
    <cellStyle name="RowTitles-Detail 4 2 2 4 3" xfId="1169" xr:uid="{00000000-0005-0000-0000-00003A8C0000}"/>
    <cellStyle name="RowTitles-Detail 4 2 2 4 3 2" xfId="3178" xr:uid="{00000000-0005-0000-0000-00003B8C0000}"/>
    <cellStyle name="RowTitles-Detail 4 2 2 4 3 2 2" xfId="12819" xr:uid="{00000000-0005-0000-0000-00003C8C0000}"/>
    <cellStyle name="RowTitles-Detail 4 2 2 4 3 2 2 2" xfId="23219" xr:uid="{00000000-0005-0000-0000-00003D8C0000}"/>
    <cellStyle name="RowTitles-Detail 4 2 2 4 3 2 2 2 2" xfId="34756" xr:uid="{00000000-0005-0000-0000-00003E8C0000}"/>
    <cellStyle name="RowTitles-Detail 4 2 2 4 3 2 2 3" xfId="32100" xr:uid="{00000000-0005-0000-0000-00003F8C0000}"/>
    <cellStyle name="RowTitles-Detail 4 2 2 4 3 2 3" xfId="16466" xr:uid="{00000000-0005-0000-0000-0000408C0000}"/>
    <cellStyle name="RowTitles-Detail 4 2 2 4 3 2 3 2" xfId="29132" xr:uid="{00000000-0005-0000-0000-0000418C0000}"/>
    <cellStyle name="RowTitles-Detail 4 2 2 4 3 2 3 2 2" xfId="37919" xr:uid="{00000000-0005-0000-0000-0000428C0000}"/>
    <cellStyle name="RowTitles-Detail 4 2 2 4 3 2 4" xfId="7006" xr:uid="{00000000-0005-0000-0000-0000438C0000}"/>
    <cellStyle name="RowTitles-Detail 4 2 2 4 3 2 4 2" xfId="25254" xr:uid="{00000000-0005-0000-0000-0000448C0000}"/>
    <cellStyle name="RowTitles-Detail 4 2 2 4 3 2 5" xfId="20395" xr:uid="{00000000-0005-0000-0000-0000458C0000}"/>
    <cellStyle name="RowTitles-Detail 4 2 2 4 3 3" xfId="3947" xr:uid="{00000000-0005-0000-0000-0000468C0000}"/>
    <cellStyle name="RowTitles-Detail 4 2 2 4 3 3 2" xfId="13569" xr:uid="{00000000-0005-0000-0000-0000478C0000}"/>
    <cellStyle name="RowTitles-Detail 4 2 2 4 3 3 2 2" xfId="23929" xr:uid="{00000000-0005-0000-0000-0000488C0000}"/>
    <cellStyle name="RowTitles-Detail 4 2 2 4 3 3 2 2 2" xfId="35233" xr:uid="{00000000-0005-0000-0000-0000498C0000}"/>
    <cellStyle name="RowTitles-Detail 4 2 2 4 3 3 2 3" xfId="32639" xr:uid="{00000000-0005-0000-0000-00004A8C0000}"/>
    <cellStyle name="RowTitles-Detail 4 2 2 4 3 3 3" xfId="17159" xr:uid="{00000000-0005-0000-0000-00004B8C0000}"/>
    <cellStyle name="RowTitles-Detail 4 2 2 4 3 3 3 2" xfId="29825" xr:uid="{00000000-0005-0000-0000-00004C8C0000}"/>
    <cellStyle name="RowTitles-Detail 4 2 2 4 3 3 3 2 2" xfId="38602" xr:uid="{00000000-0005-0000-0000-00004D8C0000}"/>
    <cellStyle name="RowTitles-Detail 4 2 2 4 3 3 4" xfId="8514" xr:uid="{00000000-0005-0000-0000-00004E8C0000}"/>
    <cellStyle name="RowTitles-Detail 4 2 2 4 3 3 4 2" xfId="25915" xr:uid="{00000000-0005-0000-0000-00004F8C0000}"/>
    <cellStyle name="RowTitles-Detail 4 2 2 4 3 3 5" xfId="26559" xr:uid="{00000000-0005-0000-0000-0000508C0000}"/>
    <cellStyle name="RowTitles-Detail 4 2 2 4 3 4" xfId="9310" xr:uid="{00000000-0005-0000-0000-0000518C0000}"/>
    <cellStyle name="RowTitles-Detail 4 2 2 4 3 4 2" xfId="18742" xr:uid="{00000000-0005-0000-0000-0000528C0000}"/>
    <cellStyle name="RowTitles-Detail 4 2 2 4 3 5" xfId="14547" xr:uid="{00000000-0005-0000-0000-0000538C0000}"/>
    <cellStyle name="RowTitles-Detail 4 2 2 4 3 5 2" xfId="27238" xr:uid="{00000000-0005-0000-0000-0000548C0000}"/>
    <cellStyle name="RowTitles-Detail 4 2 2 4 3 5 2 2" xfId="36073" xr:uid="{00000000-0005-0000-0000-0000558C0000}"/>
    <cellStyle name="RowTitles-Detail 4 2 2 4 3 6" xfId="5474" xr:uid="{00000000-0005-0000-0000-0000568C0000}"/>
    <cellStyle name="RowTitles-Detail 4 2 2 4 3 6 2" xfId="18226" xr:uid="{00000000-0005-0000-0000-0000578C0000}"/>
    <cellStyle name="RowTitles-Detail 4 2 2 4 3 7" xfId="24995" xr:uid="{00000000-0005-0000-0000-0000588C0000}"/>
    <cellStyle name="RowTitles-Detail 4 2 2 4 4" xfId="1397" xr:uid="{00000000-0005-0000-0000-0000598C0000}"/>
    <cellStyle name="RowTitles-Detail 4 2 2 4 4 2" xfId="3179" xr:uid="{00000000-0005-0000-0000-00005A8C0000}"/>
    <cellStyle name="RowTitles-Detail 4 2 2 4 4 2 2" xfId="12820" xr:uid="{00000000-0005-0000-0000-00005B8C0000}"/>
    <cellStyle name="RowTitles-Detail 4 2 2 4 4 2 2 2" xfId="23220" xr:uid="{00000000-0005-0000-0000-00005C8C0000}"/>
    <cellStyle name="RowTitles-Detail 4 2 2 4 4 2 2 2 2" xfId="34757" xr:uid="{00000000-0005-0000-0000-00005D8C0000}"/>
    <cellStyle name="RowTitles-Detail 4 2 2 4 4 2 2 3" xfId="32101" xr:uid="{00000000-0005-0000-0000-00005E8C0000}"/>
    <cellStyle name="RowTitles-Detail 4 2 2 4 4 2 3" xfId="16467" xr:uid="{00000000-0005-0000-0000-00005F8C0000}"/>
    <cellStyle name="RowTitles-Detail 4 2 2 4 4 2 3 2" xfId="29133" xr:uid="{00000000-0005-0000-0000-0000608C0000}"/>
    <cellStyle name="RowTitles-Detail 4 2 2 4 4 2 3 2 2" xfId="37920" xr:uid="{00000000-0005-0000-0000-0000618C0000}"/>
    <cellStyle name="RowTitles-Detail 4 2 2 4 4 2 4" xfId="7176" xr:uid="{00000000-0005-0000-0000-0000628C0000}"/>
    <cellStyle name="RowTitles-Detail 4 2 2 4 4 2 4 2" xfId="25497" xr:uid="{00000000-0005-0000-0000-0000638C0000}"/>
    <cellStyle name="RowTitles-Detail 4 2 2 4 4 2 5" xfId="24810" xr:uid="{00000000-0005-0000-0000-0000648C0000}"/>
    <cellStyle name="RowTitles-Detail 4 2 2 4 4 3" xfId="4175" xr:uid="{00000000-0005-0000-0000-0000658C0000}"/>
    <cellStyle name="RowTitles-Detail 4 2 2 4 4 3 2" xfId="13797" xr:uid="{00000000-0005-0000-0000-0000668C0000}"/>
    <cellStyle name="RowTitles-Detail 4 2 2 4 4 3 2 2" xfId="24146" xr:uid="{00000000-0005-0000-0000-0000678C0000}"/>
    <cellStyle name="RowTitles-Detail 4 2 2 4 4 3 2 2 2" xfId="35382" xr:uid="{00000000-0005-0000-0000-0000688C0000}"/>
    <cellStyle name="RowTitles-Detail 4 2 2 4 4 3 2 3" xfId="32811" xr:uid="{00000000-0005-0000-0000-0000698C0000}"/>
    <cellStyle name="RowTitles-Detail 4 2 2 4 4 3 3" xfId="17371" xr:uid="{00000000-0005-0000-0000-00006A8C0000}"/>
    <cellStyle name="RowTitles-Detail 4 2 2 4 4 3 3 2" xfId="30037" xr:uid="{00000000-0005-0000-0000-00006B8C0000}"/>
    <cellStyle name="RowTitles-Detail 4 2 2 4 4 3 3 2 2" xfId="38814" xr:uid="{00000000-0005-0000-0000-00006C8C0000}"/>
    <cellStyle name="RowTitles-Detail 4 2 2 4 4 3 4" xfId="8684" xr:uid="{00000000-0005-0000-0000-00006D8C0000}"/>
    <cellStyle name="RowTitles-Detail 4 2 2 4 4 3 4 2" xfId="20682" xr:uid="{00000000-0005-0000-0000-00006E8C0000}"/>
    <cellStyle name="RowTitles-Detail 4 2 2 4 4 3 5" xfId="24621" xr:uid="{00000000-0005-0000-0000-00006F8C0000}"/>
    <cellStyle name="RowTitles-Detail 4 2 2 4 4 4" xfId="9479" xr:uid="{00000000-0005-0000-0000-0000708C0000}"/>
    <cellStyle name="RowTitles-Detail 4 2 2 4 4 4 2" xfId="18100" xr:uid="{00000000-0005-0000-0000-0000718C0000}"/>
    <cellStyle name="RowTitles-Detail 4 2 2 4 4 5" xfId="11068" xr:uid="{00000000-0005-0000-0000-0000728C0000}"/>
    <cellStyle name="RowTitles-Detail 4 2 2 4 4 5 2" xfId="21505" xr:uid="{00000000-0005-0000-0000-0000738C0000}"/>
    <cellStyle name="RowTitles-Detail 4 2 2 4 4 5 2 2" xfId="33667" xr:uid="{00000000-0005-0000-0000-0000748C0000}"/>
    <cellStyle name="RowTitles-Detail 4 2 2 4 4 5 3" xfId="30826" xr:uid="{00000000-0005-0000-0000-0000758C0000}"/>
    <cellStyle name="RowTitles-Detail 4 2 2 4 4 6" xfId="14775" xr:uid="{00000000-0005-0000-0000-0000768C0000}"/>
    <cellStyle name="RowTitles-Detail 4 2 2 4 4 6 2" xfId="27458" xr:uid="{00000000-0005-0000-0000-0000778C0000}"/>
    <cellStyle name="RowTitles-Detail 4 2 2 4 4 6 2 2" xfId="36285" xr:uid="{00000000-0005-0000-0000-0000788C0000}"/>
    <cellStyle name="RowTitles-Detail 4 2 2 4 4 7" xfId="5635" xr:uid="{00000000-0005-0000-0000-0000798C0000}"/>
    <cellStyle name="RowTitles-Detail 4 2 2 4 4 7 2" xfId="19450" xr:uid="{00000000-0005-0000-0000-00007A8C0000}"/>
    <cellStyle name="RowTitles-Detail 4 2 2 4 4 8" xfId="19579" xr:uid="{00000000-0005-0000-0000-00007B8C0000}"/>
    <cellStyle name="RowTitles-Detail 4 2 2 4 5" xfId="1613" xr:uid="{00000000-0005-0000-0000-00007C8C0000}"/>
    <cellStyle name="RowTitles-Detail 4 2 2 4 5 2" xfId="3180" xr:uid="{00000000-0005-0000-0000-00007D8C0000}"/>
    <cellStyle name="RowTitles-Detail 4 2 2 4 5 2 2" xfId="12821" xr:uid="{00000000-0005-0000-0000-00007E8C0000}"/>
    <cellStyle name="RowTitles-Detail 4 2 2 4 5 2 2 2" xfId="23221" xr:uid="{00000000-0005-0000-0000-00007F8C0000}"/>
    <cellStyle name="RowTitles-Detail 4 2 2 4 5 2 2 2 2" xfId="34758" xr:uid="{00000000-0005-0000-0000-0000808C0000}"/>
    <cellStyle name="RowTitles-Detail 4 2 2 4 5 2 2 3" xfId="32102" xr:uid="{00000000-0005-0000-0000-0000818C0000}"/>
    <cellStyle name="RowTitles-Detail 4 2 2 4 5 2 3" xfId="16468" xr:uid="{00000000-0005-0000-0000-0000828C0000}"/>
    <cellStyle name="RowTitles-Detail 4 2 2 4 5 2 3 2" xfId="29134" xr:uid="{00000000-0005-0000-0000-0000838C0000}"/>
    <cellStyle name="RowTitles-Detail 4 2 2 4 5 2 3 2 2" xfId="37921" xr:uid="{00000000-0005-0000-0000-0000848C0000}"/>
    <cellStyle name="RowTitles-Detail 4 2 2 4 5 2 4" xfId="7727" xr:uid="{00000000-0005-0000-0000-0000858C0000}"/>
    <cellStyle name="RowTitles-Detail 4 2 2 4 5 2 4 2" xfId="25977" xr:uid="{00000000-0005-0000-0000-0000868C0000}"/>
    <cellStyle name="RowTitles-Detail 4 2 2 4 5 2 5" xfId="24934" xr:uid="{00000000-0005-0000-0000-0000878C0000}"/>
    <cellStyle name="RowTitles-Detail 4 2 2 4 5 3" xfId="4391" xr:uid="{00000000-0005-0000-0000-0000888C0000}"/>
    <cellStyle name="RowTitles-Detail 4 2 2 4 5 3 2" xfId="14013" xr:uid="{00000000-0005-0000-0000-0000898C0000}"/>
    <cellStyle name="RowTitles-Detail 4 2 2 4 5 3 2 2" xfId="24352" xr:uid="{00000000-0005-0000-0000-00008A8C0000}"/>
    <cellStyle name="RowTitles-Detail 4 2 2 4 5 3 2 2 2" xfId="35522" xr:uid="{00000000-0005-0000-0000-00008B8C0000}"/>
    <cellStyle name="RowTitles-Detail 4 2 2 4 5 3 2 3" xfId="32972" xr:uid="{00000000-0005-0000-0000-00008C8C0000}"/>
    <cellStyle name="RowTitles-Detail 4 2 2 4 5 3 3" xfId="17569" xr:uid="{00000000-0005-0000-0000-00008D8C0000}"/>
    <cellStyle name="RowTitles-Detail 4 2 2 4 5 3 3 2" xfId="30235" xr:uid="{00000000-0005-0000-0000-00008E8C0000}"/>
    <cellStyle name="RowTitles-Detail 4 2 2 4 5 3 3 2 2" xfId="39012" xr:uid="{00000000-0005-0000-0000-00008F8C0000}"/>
    <cellStyle name="RowTitles-Detail 4 2 2 4 5 3 4" xfId="10050" xr:uid="{00000000-0005-0000-0000-0000908C0000}"/>
    <cellStyle name="RowTitles-Detail 4 2 2 4 5 3 4 2" xfId="19532" xr:uid="{00000000-0005-0000-0000-0000918C0000}"/>
    <cellStyle name="RowTitles-Detail 4 2 2 4 5 3 5" xfId="19162" xr:uid="{00000000-0005-0000-0000-0000928C0000}"/>
    <cellStyle name="RowTitles-Detail 4 2 2 4 5 4" xfId="11284" xr:uid="{00000000-0005-0000-0000-0000938C0000}"/>
    <cellStyle name="RowTitles-Detail 4 2 2 4 5 4 2" xfId="21713" xr:uid="{00000000-0005-0000-0000-0000948C0000}"/>
    <cellStyle name="RowTitles-Detail 4 2 2 4 5 4 2 2" xfId="33807" xr:uid="{00000000-0005-0000-0000-0000958C0000}"/>
    <cellStyle name="RowTitles-Detail 4 2 2 4 5 4 3" xfId="30987" xr:uid="{00000000-0005-0000-0000-0000968C0000}"/>
    <cellStyle name="RowTitles-Detail 4 2 2 4 5 5" xfId="14991" xr:uid="{00000000-0005-0000-0000-0000978C0000}"/>
    <cellStyle name="RowTitles-Detail 4 2 2 4 5 5 2" xfId="27665" xr:uid="{00000000-0005-0000-0000-0000988C0000}"/>
    <cellStyle name="RowTitles-Detail 4 2 2 4 5 5 2 2" xfId="36483" xr:uid="{00000000-0005-0000-0000-0000998C0000}"/>
    <cellStyle name="RowTitles-Detail 4 2 2 4 5 6" xfId="6180" xr:uid="{00000000-0005-0000-0000-00009A8C0000}"/>
    <cellStyle name="RowTitles-Detail 4 2 2 4 5 6 2" xfId="20786" xr:uid="{00000000-0005-0000-0000-00009B8C0000}"/>
    <cellStyle name="RowTitles-Detail 4 2 2 4 5 7" xfId="18245" xr:uid="{00000000-0005-0000-0000-00009C8C0000}"/>
    <cellStyle name="RowTitles-Detail 4 2 2 4 6" xfId="1815" xr:uid="{00000000-0005-0000-0000-00009D8C0000}"/>
    <cellStyle name="RowTitles-Detail 4 2 2 4 6 2" xfId="3181" xr:uid="{00000000-0005-0000-0000-00009E8C0000}"/>
    <cellStyle name="RowTitles-Detail 4 2 2 4 6 2 2" xfId="12822" xr:uid="{00000000-0005-0000-0000-00009F8C0000}"/>
    <cellStyle name="RowTitles-Detail 4 2 2 4 6 2 2 2" xfId="23222" xr:uid="{00000000-0005-0000-0000-0000A08C0000}"/>
    <cellStyle name="RowTitles-Detail 4 2 2 4 6 2 2 2 2" xfId="34759" xr:uid="{00000000-0005-0000-0000-0000A18C0000}"/>
    <cellStyle name="RowTitles-Detail 4 2 2 4 6 2 2 3" xfId="32103" xr:uid="{00000000-0005-0000-0000-0000A28C0000}"/>
    <cellStyle name="RowTitles-Detail 4 2 2 4 6 2 3" xfId="16469" xr:uid="{00000000-0005-0000-0000-0000A38C0000}"/>
    <cellStyle name="RowTitles-Detail 4 2 2 4 6 2 3 2" xfId="29135" xr:uid="{00000000-0005-0000-0000-0000A48C0000}"/>
    <cellStyle name="RowTitles-Detail 4 2 2 4 6 2 3 2 2" xfId="37922" xr:uid="{00000000-0005-0000-0000-0000A58C0000}"/>
    <cellStyle name="RowTitles-Detail 4 2 2 4 6 2 4" xfId="7728" xr:uid="{00000000-0005-0000-0000-0000A68C0000}"/>
    <cellStyle name="RowTitles-Detail 4 2 2 4 6 2 4 2" xfId="28155" xr:uid="{00000000-0005-0000-0000-0000A78C0000}"/>
    <cellStyle name="RowTitles-Detail 4 2 2 4 6 2 5" xfId="20359" xr:uid="{00000000-0005-0000-0000-0000A88C0000}"/>
    <cellStyle name="RowTitles-Detail 4 2 2 4 6 3" xfId="4593" xr:uid="{00000000-0005-0000-0000-0000A98C0000}"/>
    <cellStyle name="RowTitles-Detail 4 2 2 4 6 3 2" xfId="14215" xr:uid="{00000000-0005-0000-0000-0000AA8C0000}"/>
    <cellStyle name="RowTitles-Detail 4 2 2 4 6 3 2 2" xfId="24544" xr:uid="{00000000-0005-0000-0000-0000AB8C0000}"/>
    <cellStyle name="RowTitles-Detail 4 2 2 4 6 3 2 2 2" xfId="35653" xr:uid="{00000000-0005-0000-0000-0000AC8C0000}"/>
    <cellStyle name="RowTitles-Detail 4 2 2 4 6 3 2 3" xfId="33124" xr:uid="{00000000-0005-0000-0000-0000AD8C0000}"/>
    <cellStyle name="RowTitles-Detail 4 2 2 4 6 3 3" xfId="17756" xr:uid="{00000000-0005-0000-0000-0000AE8C0000}"/>
    <cellStyle name="RowTitles-Detail 4 2 2 4 6 3 3 2" xfId="30422" xr:uid="{00000000-0005-0000-0000-0000AF8C0000}"/>
    <cellStyle name="RowTitles-Detail 4 2 2 4 6 3 3 2 2" xfId="39199" xr:uid="{00000000-0005-0000-0000-0000B08C0000}"/>
    <cellStyle name="RowTitles-Detail 4 2 2 4 6 3 4" xfId="10051" xr:uid="{00000000-0005-0000-0000-0000B18C0000}"/>
    <cellStyle name="RowTitles-Detail 4 2 2 4 6 3 4 2" xfId="19439" xr:uid="{00000000-0005-0000-0000-0000B28C0000}"/>
    <cellStyle name="RowTitles-Detail 4 2 2 4 6 3 5" xfId="4658" xr:uid="{00000000-0005-0000-0000-0000B38C0000}"/>
    <cellStyle name="RowTitles-Detail 4 2 2 4 6 4" xfId="11486" xr:uid="{00000000-0005-0000-0000-0000B48C0000}"/>
    <cellStyle name="RowTitles-Detail 4 2 2 4 6 4 2" xfId="21909" xr:uid="{00000000-0005-0000-0000-0000B58C0000}"/>
    <cellStyle name="RowTitles-Detail 4 2 2 4 6 4 2 2" xfId="33938" xr:uid="{00000000-0005-0000-0000-0000B68C0000}"/>
    <cellStyle name="RowTitles-Detail 4 2 2 4 6 4 3" xfId="31139" xr:uid="{00000000-0005-0000-0000-0000B78C0000}"/>
    <cellStyle name="RowTitles-Detail 4 2 2 4 6 5" xfId="15193" xr:uid="{00000000-0005-0000-0000-0000B88C0000}"/>
    <cellStyle name="RowTitles-Detail 4 2 2 4 6 5 2" xfId="27860" xr:uid="{00000000-0005-0000-0000-0000B98C0000}"/>
    <cellStyle name="RowTitles-Detail 4 2 2 4 6 5 2 2" xfId="36670" xr:uid="{00000000-0005-0000-0000-0000BA8C0000}"/>
    <cellStyle name="RowTitles-Detail 4 2 2 4 6 6" xfId="6181" xr:uid="{00000000-0005-0000-0000-0000BB8C0000}"/>
    <cellStyle name="RowTitles-Detail 4 2 2 4 6 6 2" xfId="26748" xr:uid="{00000000-0005-0000-0000-0000BC8C0000}"/>
    <cellStyle name="RowTitles-Detail 4 2 2 4 6 7" xfId="26311" xr:uid="{00000000-0005-0000-0000-0000BD8C0000}"/>
    <cellStyle name="RowTitles-Detail 4 2 2 4 7" xfId="3176" xr:uid="{00000000-0005-0000-0000-0000BE8C0000}"/>
    <cellStyle name="RowTitles-Detail 4 2 2 4 7 2" xfId="12817" xr:uid="{00000000-0005-0000-0000-0000BF8C0000}"/>
    <cellStyle name="RowTitles-Detail 4 2 2 4 7 2 2" xfId="23217" xr:uid="{00000000-0005-0000-0000-0000C08C0000}"/>
    <cellStyle name="RowTitles-Detail 4 2 2 4 7 2 2 2" xfId="34754" xr:uid="{00000000-0005-0000-0000-0000C18C0000}"/>
    <cellStyle name="RowTitles-Detail 4 2 2 4 7 2 3" xfId="32098" xr:uid="{00000000-0005-0000-0000-0000C28C0000}"/>
    <cellStyle name="RowTitles-Detail 4 2 2 4 7 3" xfId="16464" xr:uid="{00000000-0005-0000-0000-0000C38C0000}"/>
    <cellStyle name="RowTitles-Detail 4 2 2 4 7 3 2" xfId="29130" xr:uid="{00000000-0005-0000-0000-0000C48C0000}"/>
    <cellStyle name="RowTitles-Detail 4 2 2 4 7 3 2 2" xfId="37917" xr:uid="{00000000-0005-0000-0000-0000C58C0000}"/>
    <cellStyle name="RowTitles-Detail 4 2 2 4 7 4" xfId="6569" xr:uid="{00000000-0005-0000-0000-0000C68C0000}"/>
    <cellStyle name="RowTitles-Detail 4 2 2 4 7 4 2" xfId="24836" xr:uid="{00000000-0005-0000-0000-0000C78C0000}"/>
    <cellStyle name="RowTitles-Detail 4 2 2 4 7 5" xfId="17862" xr:uid="{00000000-0005-0000-0000-0000C88C0000}"/>
    <cellStyle name="RowTitles-Detail 4 2 2 4 8" xfId="7911" xr:uid="{00000000-0005-0000-0000-0000C98C0000}"/>
    <cellStyle name="RowTitles-Detail 4 2 2 4 8 2" xfId="18975" xr:uid="{00000000-0005-0000-0000-0000CA8C0000}"/>
    <cellStyle name="RowTitles-Detail 4 2 2 4 9" xfId="10556" xr:uid="{00000000-0005-0000-0000-0000CB8C0000}"/>
    <cellStyle name="RowTitles-Detail 4 2 2 4 9 2" xfId="25321" xr:uid="{00000000-0005-0000-0000-0000CC8C0000}"/>
    <cellStyle name="RowTitles-Detail 4 2 2 4 9 2 2" xfId="35692" xr:uid="{00000000-0005-0000-0000-0000CD8C0000}"/>
    <cellStyle name="RowTitles-Detail 4 2 2 4_STUD aligned by INSTIT" xfId="5099" xr:uid="{00000000-0005-0000-0000-0000CE8C0000}"/>
    <cellStyle name="RowTitles-Detail 4 2 2 5" xfId="704" xr:uid="{00000000-0005-0000-0000-0000CF8C0000}"/>
    <cellStyle name="RowTitles-Detail 4 2 2 5 2" xfId="3182" xr:uid="{00000000-0005-0000-0000-0000D08C0000}"/>
    <cellStyle name="RowTitles-Detail 4 2 2 5 2 2" xfId="12823" xr:uid="{00000000-0005-0000-0000-0000D18C0000}"/>
    <cellStyle name="RowTitles-Detail 4 2 2 5 2 2 2" xfId="23223" xr:uid="{00000000-0005-0000-0000-0000D28C0000}"/>
    <cellStyle name="RowTitles-Detail 4 2 2 5 2 2 2 2" xfId="34760" xr:uid="{00000000-0005-0000-0000-0000D38C0000}"/>
    <cellStyle name="RowTitles-Detail 4 2 2 5 2 2 3" xfId="32104" xr:uid="{00000000-0005-0000-0000-0000D48C0000}"/>
    <cellStyle name="RowTitles-Detail 4 2 2 5 2 3" xfId="16470" xr:uid="{00000000-0005-0000-0000-0000D58C0000}"/>
    <cellStyle name="RowTitles-Detail 4 2 2 5 2 3 2" xfId="29136" xr:uid="{00000000-0005-0000-0000-0000D68C0000}"/>
    <cellStyle name="RowTitles-Detail 4 2 2 5 2 3 2 2" xfId="37923" xr:uid="{00000000-0005-0000-0000-0000D78C0000}"/>
    <cellStyle name="RowTitles-Detail 4 2 2 5 2 4" xfId="6683" xr:uid="{00000000-0005-0000-0000-0000D88C0000}"/>
    <cellStyle name="RowTitles-Detail 4 2 2 5 2 4 2" xfId="26726" xr:uid="{00000000-0005-0000-0000-0000D98C0000}"/>
    <cellStyle name="RowTitles-Detail 4 2 2 5 2 5" xfId="17799" xr:uid="{00000000-0005-0000-0000-0000DA8C0000}"/>
    <cellStyle name="RowTitles-Detail 4 2 2 5 3" xfId="3489" xr:uid="{00000000-0005-0000-0000-0000DB8C0000}"/>
    <cellStyle name="RowTitles-Detail 4 2 2 5 3 2" xfId="13123" xr:uid="{00000000-0005-0000-0000-0000DC8C0000}"/>
    <cellStyle name="RowTitles-Detail 4 2 2 5 3 2 2" xfId="23491" xr:uid="{00000000-0005-0000-0000-0000DD8C0000}"/>
    <cellStyle name="RowTitles-Detail 4 2 2 5 3 2 2 2" xfId="34952" xr:uid="{00000000-0005-0000-0000-0000DE8C0000}"/>
    <cellStyle name="RowTitles-Detail 4 2 2 5 3 2 3" xfId="32312" xr:uid="{00000000-0005-0000-0000-0000DF8C0000}"/>
    <cellStyle name="RowTitles-Detail 4 2 2 5 3 3" xfId="16732" xr:uid="{00000000-0005-0000-0000-0000E08C0000}"/>
    <cellStyle name="RowTitles-Detail 4 2 2 5 3 3 2" xfId="29398" xr:uid="{00000000-0005-0000-0000-0000E18C0000}"/>
    <cellStyle name="RowTitles-Detail 4 2 2 5 3 3 2 2" xfId="38181" xr:uid="{00000000-0005-0000-0000-0000E28C0000}"/>
    <cellStyle name="RowTitles-Detail 4 2 2 5 3 4" xfId="8190" xr:uid="{00000000-0005-0000-0000-0000E38C0000}"/>
    <cellStyle name="RowTitles-Detail 4 2 2 5 3 4 2" xfId="26797" xr:uid="{00000000-0005-0000-0000-0000E48C0000}"/>
    <cellStyle name="RowTitles-Detail 4 2 2 5 3 5" xfId="26427" xr:uid="{00000000-0005-0000-0000-0000E58C0000}"/>
    <cellStyle name="RowTitles-Detail 4 2 2 5 4" xfId="8716" xr:uid="{00000000-0005-0000-0000-0000E68C0000}"/>
    <cellStyle name="RowTitles-Detail 4 2 2 5 4 2" xfId="17916" xr:uid="{00000000-0005-0000-0000-0000E78C0000}"/>
    <cellStyle name="RowTitles-Detail 4 2 2 5 5" xfId="10491" xr:uid="{00000000-0005-0000-0000-0000E88C0000}"/>
    <cellStyle name="RowTitles-Detail 4 2 2 5 5 2" xfId="20993" xr:uid="{00000000-0005-0000-0000-0000E98C0000}"/>
    <cellStyle name="RowTitles-Detail 4 2 2 5 5 2 2" xfId="33380" xr:uid="{00000000-0005-0000-0000-0000EA8C0000}"/>
    <cellStyle name="RowTitles-Detail 4 2 2 5 5 3" xfId="30488" xr:uid="{00000000-0005-0000-0000-0000EB8C0000}"/>
    <cellStyle name="RowTitles-Detail 4 2 2 5 6" xfId="10349" xr:uid="{00000000-0005-0000-0000-0000EC8C0000}"/>
    <cellStyle name="RowTitles-Detail 4 2 2 5 6 2" xfId="19664" xr:uid="{00000000-0005-0000-0000-0000ED8C0000}"/>
    <cellStyle name="RowTitles-Detail 4 2 2 5 6 2 2" xfId="33253" xr:uid="{00000000-0005-0000-0000-0000EE8C0000}"/>
    <cellStyle name="RowTitles-Detail 4 2 2 6" xfId="983" xr:uid="{00000000-0005-0000-0000-0000EF8C0000}"/>
    <cellStyle name="RowTitles-Detail 4 2 2 6 2" xfId="3183" xr:uid="{00000000-0005-0000-0000-0000F08C0000}"/>
    <cellStyle name="RowTitles-Detail 4 2 2 6 2 2" xfId="12824" xr:uid="{00000000-0005-0000-0000-0000F18C0000}"/>
    <cellStyle name="RowTitles-Detail 4 2 2 6 2 2 2" xfId="23224" xr:uid="{00000000-0005-0000-0000-0000F28C0000}"/>
    <cellStyle name="RowTitles-Detail 4 2 2 6 2 2 2 2" xfId="34761" xr:uid="{00000000-0005-0000-0000-0000F38C0000}"/>
    <cellStyle name="RowTitles-Detail 4 2 2 6 2 2 3" xfId="32105" xr:uid="{00000000-0005-0000-0000-0000F48C0000}"/>
    <cellStyle name="RowTitles-Detail 4 2 2 6 2 3" xfId="16471" xr:uid="{00000000-0005-0000-0000-0000F58C0000}"/>
    <cellStyle name="RowTitles-Detail 4 2 2 6 2 3 2" xfId="29137" xr:uid="{00000000-0005-0000-0000-0000F68C0000}"/>
    <cellStyle name="RowTitles-Detail 4 2 2 6 2 3 2 2" xfId="37924" xr:uid="{00000000-0005-0000-0000-0000F78C0000}"/>
    <cellStyle name="RowTitles-Detail 4 2 2 6 2 4" xfId="6838" xr:uid="{00000000-0005-0000-0000-0000F88C0000}"/>
    <cellStyle name="RowTitles-Detail 4 2 2 6 2 4 2" xfId="20071" xr:uid="{00000000-0005-0000-0000-0000F98C0000}"/>
    <cellStyle name="RowTitles-Detail 4 2 2 6 2 5" xfId="20489" xr:uid="{00000000-0005-0000-0000-0000FA8C0000}"/>
    <cellStyle name="RowTitles-Detail 4 2 2 6 3" xfId="3761" xr:uid="{00000000-0005-0000-0000-0000FB8C0000}"/>
    <cellStyle name="RowTitles-Detail 4 2 2 6 3 2" xfId="13388" xr:uid="{00000000-0005-0000-0000-0000FC8C0000}"/>
    <cellStyle name="RowTitles-Detail 4 2 2 6 3 2 2" xfId="23753" xr:uid="{00000000-0005-0000-0000-0000FD8C0000}"/>
    <cellStyle name="RowTitles-Detail 4 2 2 6 3 2 2 2" xfId="35117" xr:uid="{00000000-0005-0000-0000-0000FE8C0000}"/>
    <cellStyle name="RowTitles-Detail 4 2 2 6 3 2 3" xfId="32503" xr:uid="{00000000-0005-0000-0000-0000FF8C0000}"/>
    <cellStyle name="RowTitles-Detail 4 2 2 6 3 3" xfId="16987" xr:uid="{00000000-0005-0000-0000-0000008D0000}"/>
    <cellStyle name="RowTitles-Detail 4 2 2 6 3 3 2" xfId="29653" xr:uid="{00000000-0005-0000-0000-0000018D0000}"/>
    <cellStyle name="RowTitles-Detail 4 2 2 6 3 3 2 2" xfId="38432" xr:uid="{00000000-0005-0000-0000-0000028D0000}"/>
    <cellStyle name="RowTitles-Detail 4 2 2 6 3 4" xfId="8344" xr:uid="{00000000-0005-0000-0000-0000038D0000}"/>
    <cellStyle name="RowTitles-Detail 4 2 2 6 3 4 2" xfId="19689" xr:uid="{00000000-0005-0000-0000-0000048D0000}"/>
    <cellStyle name="RowTitles-Detail 4 2 2 6 3 5" xfId="25616" xr:uid="{00000000-0005-0000-0000-0000058D0000}"/>
    <cellStyle name="RowTitles-Detail 4 2 2 6 4" xfId="9137" xr:uid="{00000000-0005-0000-0000-0000068D0000}"/>
    <cellStyle name="RowTitles-Detail 4 2 2 6 4 2" xfId="19459" xr:uid="{00000000-0005-0000-0000-0000078D0000}"/>
    <cellStyle name="RowTitles-Detail 4 2 2 6 5" xfId="14390" xr:uid="{00000000-0005-0000-0000-0000088D0000}"/>
    <cellStyle name="RowTitles-Detail 4 2 2 6 5 2" xfId="27087" xr:uid="{00000000-0005-0000-0000-0000098D0000}"/>
    <cellStyle name="RowTitles-Detail 4 2 2 6 5 2 2" xfId="35926" xr:uid="{00000000-0005-0000-0000-00000A8D0000}"/>
    <cellStyle name="RowTitles-Detail 4 2 2 6 6" xfId="5352" xr:uid="{00000000-0005-0000-0000-00000B8D0000}"/>
    <cellStyle name="RowTitles-Detail 4 2 2 6 6 2" xfId="4876" xr:uid="{00000000-0005-0000-0000-00000C8D0000}"/>
    <cellStyle name="RowTitles-Detail 4 2 2 6 7" xfId="26206" xr:uid="{00000000-0005-0000-0000-00000D8D0000}"/>
    <cellStyle name="RowTitles-Detail 4 2 2 7" xfId="1217" xr:uid="{00000000-0005-0000-0000-00000E8D0000}"/>
    <cellStyle name="RowTitles-Detail 4 2 2 7 2" xfId="3184" xr:uid="{00000000-0005-0000-0000-00000F8D0000}"/>
    <cellStyle name="RowTitles-Detail 4 2 2 7 2 2" xfId="12825" xr:uid="{00000000-0005-0000-0000-0000108D0000}"/>
    <cellStyle name="RowTitles-Detail 4 2 2 7 2 2 2" xfId="23225" xr:uid="{00000000-0005-0000-0000-0000118D0000}"/>
    <cellStyle name="RowTitles-Detail 4 2 2 7 2 2 2 2" xfId="34762" xr:uid="{00000000-0005-0000-0000-0000128D0000}"/>
    <cellStyle name="RowTitles-Detail 4 2 2 7 2 2 3" xfId="32106" xr:uid="{00000000-0005-0000-0000-0000138D0000}"/>
    <cellStyle name="RowTitles-Detail 4 2 2 7 2 3" xfId="16472" xr:uid="{00000000-0005-0000-0000-0000148D0000}"/>
    <cellStyle name="RowTitles-Detail 4 2 2 7 2 3 2" xfId="29138" xr:uid="{00000000-0005-0000-0000-0000158D0000}"/>
    <cellStyle name="RowTitles-Detail 4 2 2 7 2 3 2 2" xfId="37925" xr:uid="{00000000-0005-0000-0000-0000168D0000}"/>
    <cellStyle name="RowTitles-Detail 4 2 2 7 2 4" xfId="7071" xr:uid="{00000000-0005-0000-0000-0000178D0000}"/>
    <cellStyle name="RowTitles-Detail 4 2 2 7 2 4 2" xfId="25796" xr:uid="{00000000-0005-0000-0000-0000188D0000}"/>
    <cellStyle name="RowTitles-Detail 4 2 2 7 2 5" xfId="19670" xr:uid="{00000000-0005-0000-0000-0000198D0000}"/>
    <cellStyle name="RowTitles-Detail 4 2 2 7 3" xfId="3995" xr:uid="{00000000-0005-0000-0000-00001A8D0000}"/>
    <cellStyle name="RowTitles-Detail 4 2 2 7 3 2" xfId="13617" xr:uid="{00000000-0005-0000-0000-00001B8D0000}"/>
    <cellStyle name="RowTitles-Detail 4 2 2 7 3 2 2" xfId="23974" xr:uid="{00000000-0005-0000-0000-00001C8D0000}"/>
    <cellStyle name="RowTitles-Detail 4 2 2 7 3 2 2 2" xfId="35264" xr:uid="{00000000-0005-0000-0000-00001D8D0000}"/>
    <cellStyle name="RowTitles-Detail 4 2 2 7 3 2 3" xfId="32675" xr:uid="{00000000-0005-0000-0000-00001E8D0000}"/>
    <cellStyle name="RowTitles-Detail 4 2 2 7 3 3" xfId="17201" xr:uid="{00000000-0005-0000-0000-00001F8D0000}"/>
    <cellStyle name="RowTitles-Detail 4 2 2 7 3 3 2" xfId="29867" xr:uid="{00000000-0005-0000-0000-0000208D0000}"/>
    <cellStyle name="RowTitles-Detail 4 2 2 7 3 3 2 2" xfId="38644" xr:uid="{00000000-0005-0000-0000-0000218D0000}"/>
    <cellStyle name="RowTitles-Detail 4 2 2 7 3 4" xfId="8579" xr:uid="{00000000-0005-0000-0000-0000228D0000}"/>
    <cellStyle name="RowTitles-Detail 4 2 2 7 3 4 2" xfId="19460" xr:uid="{00000000-0005-0000-0000-0000238D0000}"/>
    <cellStyle name="RowTitles-Detail 4 2 2 7 3 5" xfId="24791" xr:uid="{00000000-0005-0000-0000-0000248D0000}"/>
    <cellStyle name="RowTitles-Detail 4 2 2 7 4" xfId="9375" xr:uid="{00000000-0005-0000-0000-0000258D0000}"/>
    <cellStyle name="RowTitles-Detail 4 2 2 7 4 2" xfId="20195" xr:uid="{00000000-0005-0000-0000-0000268D0000}"/>
    <cellStyle name="RowTitles-Detail 4 2 2 7 5" xfId="10888" xr:uid="{00000000-0005-0000-0000-0000278D0000}"/>
    <cellStyle name="RowTitles-Detail 4 2 2 7 5 2" xfId="21332" xr:uid="{00000000-0005-0000-0000-0000288D0000}"/>
    <cellStyle name="RowTitles-Detail 4 2 2 7 5 2 2" xfId="33549" xr:uid="{00000000-0005-0000-0000-0000298D0000}"/>
    <cellStyle name="RowTitles-Detail 4 2 2 7 5 3" xfId="30690" xr:uid="{00000000-0005-0000-0000-00002A8D0000}"/>
    <cellStyle name="RowTitles-Detail 4 2 2 7 6" xfId="14595" xr:uid="{00000000-0005-0000-0000-00002B8D0000}"/>
    <cellStyle name="RowTitles-Detail 4 2 2 7 6 2" xfId="27284" xr:uid="{00000000-0005-0000-0000-00002C8D0000}"/>
    <cellStyle name="RowTitles-Detail 4 2 2 7 6 2 2" xfId="36115" xr:uid="{00000000-0005-0000-0000-00002D8D0000}"/>
    <cellStyle name="RowTitles-Detail 4 2 2 7 7" xfId="5531" xr:uid="{00000000-0005-0000-0000-00002E8D0000}"/>
    <cellStyle name="RowTitles-Detail 4 2 2 7 7 2" xfId="24918" xr:uid="{00000000-0005-0000-0000-00002F8D0000}"/>
    <cellStyle name="RowTitles-Detail 4 2 2 7 8" xfId="8702" xr:uid="{00000000-0005-0000-0000-0000308D0000}"/>
    <cellStyle name="RowTitles-Detail 4 2 2 8" xfId="1437" xr:uid="{00000000-0005-0000-0000-0000318D0000}"/>
    <cellStyle name="RowTitles-Detail 4 2 2 8 2" xfId="3185" xr:uid="{00000000-0005-0000-0000-0000328D0000}"/>
    <cellStyle name="RowTitles-Detail 4 2 2 8 2 2" xfId="12826" xr:uid="{00000000-0005-0000-0000-0000338D0000}"/>
    <cellStyle name="RowTitles-Detail 4 2 2 8 2 2 2" xfId="23226" xr:uid="{00000000-0005-0000-0000-0000348D0000}"/>
    <cellStyle name="RowTitles-Detail 4 2 2 8 2 2 2 2" xfId="34763" xr:uid="{00000000-0005-0000-0000-0000358D0000}"/>
    <cellStyle name="RowTitles-Detail 4 2 2 8 2 2 3" xfId="32107" xr:uid="{00000000-0005-0000-0000-0000368D0000}"/>
    <cellStyle name="RowTitles-Detail 4 2 2 8 2 3" xfId="16473" xr:uid="{00000000-0005-0000-0000-0000378D0000}"/>
    <cellStyle name="RowTitles-Detail 4 2 2 8 2 3 2" xfId="29139" xr:uid="{00000000-0005-0000-0000-0000388D0000}"/>
    <cellStyle name="RowTitles-Detail 4 2 2 8 2 3 2 2" xfId="37926" xr:uid="{00000000-0005-0000-0000-0000398D0000}"/>
    <cellStyle name="RowTitles-Detail 4 2 2 8 2 4" xfId="7729" xr:uid="{00000000-0005-0000-0000-00003A8D0000}"/>
    <cellStyle name="RowTitles-Detail 4 2 2 8 2 4 2" xfId="18512" xr:uid="{00000000-0005-0000-0000-00003B8D0000}"/>
    <cellStyle name="RowTitles-Detail 4 2 2 8 2 5" xfId="19455" xr:uid="{00000000-0005-0000-0000-00003C8D0000}"/>
    <cellStyle name="RowTitles-Detail 4 2 2 8 3" xfId="4215" xr:uid="{00000000-0005-0000-0000-00003D8D0000}"/>
    <cellStyle name="RowTitles-Detail 4 2 2 8 3 2" xfId="13837" xr:uid="{00000000-0005-0000-0000-00003E8D0000}"/>
    <cellStyle name="RowTitles-Detail 4 2 2 8 3 2 2" xfId="24182" xr:uid="{00000000-0005-0000-0000-00003F8D0000}"/>
    <cellStyle name="RowTitles-Detail 4 2 2 8 3 2 2 2" xfId="35406" xr:uid="{00000000-0005-0000-0000-0000408D0000}"/>
    <cellStyle name="RowTitles-Detail 4 2 2 8 3 2 3" xfId="32838" xr:uid="{00000000-0005-0000-0000-0000418D0000}"/>
    <cellStyle name="RowTitles-Detail 4 2 2 8 3 3" xfId="17403" xr:uid="{00000000-0005-0000-0000-0000428D0000}"/>
    <cellStyle name="RowTitles-Detail 4 2 2 8 3 3 2" xfId="30069" xr:uid="{00000000-0005-0000-0000-0000438D0000}"/>
    <cellStyle name="RowTitles-Detail 4 2 2 8 3 3 2 2" xfId="38846" xr:uid="{00000000-0005-0000-0000-0000448D0000}"/>
    <cellStyle name="RowTitles-Detail 4 2 2 8 3 4" xfId="10052" xr:uid="{00000000-0005-0000-0000-0000458D0000}"/>
    <cellStyle name="RowTitles-Detail 4 2 2 8 3 4 2" xfId="25655" xr:uid="{00000000-0005-0000-0000-0000468D0000}"/>
    <cellStyle name="RowTitles-Detail 4 2 2 8 3 5" xfId="20381" xr:uid="{00000000-0005-0000-0000-0000478D0000}"/>
    <cellStyle name="RowTitles-Detail 4 2 2 8 4" xfId="11108" xr:uid="{00000000-0005-0000-0000-0000488D0000}"/>
    <cellStyle name="RowTitles-Detail 4 2 2 8 4 2" xfId="21542" xr:uid="{00000000-0005-0000-0000-0000498D0000}"/>
    <cellStyle name="RowTitles-Detail 4 2 2 8 4 2 2" xfId="33691" xr:uid="{00000000-0005-0000-0000-00004A8D0000}"/>
    <cellStyle name="RowTitles-Detail 4 2 2 8 4 3" xfId="30853" xr:uid="{00000000-0005-0000-0000-00004B8D0000}"/>
    <cellStyle name="RowTitles-Detail 4 2 2 8 5" xfId="14815" xr:uid="{00000000-0005-0000-0000-00004C8D0000}"/>
    <cellStyle name="RowTitles-Detail 4 2 2 8 5 2" xfId="27496" xr:uid="{00000000-0005-0000-0000-00004D8D0000}"/>
    <cellStyle name="RowTitles-Detail 4 2 2 8 5 2 2" xfId="36317" xr:uid="{00000000-0005-0000-0000-00004E8D0000}"/>
    <cellStyle name="RowTitles-Detail 4 2 2 8 6" xfId="6182" xr:uid="{00000000-0005-0000-0000-00004F8D0000}"/>
    <cellStyle name="RowTitles-Detail 4 2 2 8 6 2" xfId="19531" xr:uid="{00000000-0005-0000-0000-0000508D0000}"/>
    <cellStyle name="RowTitles-Detail 4 2 2 8 7" xfId="26687" xr:uid="{00000000-0005-0000-0000-0000518D0000}"/>
    <cellStyle name="RowTitles-Detail 4 2 2 9" xfId="1641" xr:uid="{00000000-0005-0000-0000-0000528D0000}"/>
    <cellStyle name="RowTitles-Detail 4 2 2 9 2" xfId="3186" xr:uid="{00000000-0005-0000-0000-0000538D0000}"/>
    <cellStyle name="RowTitles-Detail 4 2 2 9 2 2" xfId="12827" xr:uid="{00000000-0005-0000-0000-0000548D0000}"/>
    <cellStyle name="RowTitles-Detail 4 2 2 9 2 2 2" xfId="23227" xr:uid="{00000000-0005-0000-0000-0000558D0000}"/>
    <cellStyle name="RowTitles-Detail 4 2 2 9 2 2 2 2" xfId="34764" xr:uid="{00000000-0005-0000-0000-0000568D0000}"/>
    <cellStyle name="RowTitles-Detail 4 2 2 9 2 2 3" xfId="32108" xr:uid="{00000000-0005-0000-0000-0000578D0000}"/>
    <cellStyle name="RowTitles-Detail 4 2 2 9 2 3" xfId="16474" xr:uid="{00000000-0005-0000-0000-0000588D0000}"/>
    <cellStyle name="RowTitles-Detail 4 2 2 9 2 3 2" xfId="29140" xr:uid="{00000000-0005-0000-0000-0000598D0000}"/>
    <cellStyle name="RowTitles-Detail 4 2 2 9 2 3 2 2" xfId="37927" xr:uid="{00000000-0005-0000-0000-00005A8D0000}"/>
    <cellStyle name="RowTitles-Detail 4 2 2 9 2 4" xfId="7730" xr:uid="{00000000-0005-0000-0000-00005B8D0000}"/>
    <cellStyle name="RowTitles-Detail 4 2 2 9 2 4 2" xfId="24839" xr:uid="{00000000-0005-0000-0000-00005C8D0000}"/>
    <cellStyle name="RowTitles-Detail 4 2 2 9 2 5" xfId="26581" xr:uid="{00000000-0005-0000-0000-00005D8D0000}"/>
    <cellStyle name="RowTitles-Detail 4 2 2 9 3" xfId="4419" xr:uid="{00000000-0005-0000-0000-00005E8D0000}"/>
    <cellStyle name="RowTitles-Detail 4 2 2 9 3 2" xfId="14041" xr:uid="{00000000-0005-0000-0000-00005F8D0000}"/>
    <cellStyle name="RowTitles-Detail 4 2 2 9 3 2 2" xfId="24378" xr:uid="{00000000-0005-0000-0000-0000608D0000}"/>
    <cellStyle name="RowTitles-Detail 4 2 2 9 3 2 2 2" xfId="35539" xr:uid="{00000000-0005-0000-0000-0000618D0000}"/>
    <cellStyle name="RowTitles-Detail 4 2 2 9 3 2 3" xfId="32992" xr:uid="{00000000-0005-0000-0000-0000628D0000}"/>
    <cellStyle name="RowTitles-Detail 4 2 2 9 3 3" xfId="17592" xr:uid="{00000000-0005-0000-0000-0000638D0000}"/>
    <cellStyle name="RowTitles-Detail 4 2 2 9 3 3 2" xfId="30258" xr:uid="{00000000-0005-0000-0000-0000648D0000}"/>
    <cellStyle name="RowTitles-Detail 4 2 2 9 3 3 2 2" xfId="39035" xr:uid="{00000000-0005-0000-0000-0000658D0000}"/>
    <cellStyle name="RowTitles-Detail 4 2 2 9 3 4" xfId="10053" xr:uid="{00000000-0005-0000-0000-0000668D0000}"/>
    <cellStyle name="RowTitles-Detail 4 2 2 9 3 4 2" xfId="20686" xr:uid="{00000000-0005-0000-0000-0000678D0000}"/>
    <cellStyle name="RowTitles-Detail 4 2 2 9 3 5" xfId="26779" xr:uid="{00000000-0005-0000-0000-0000688D0000}"/>
    <cellStyle name="RowTitles-Detail 4 2 2 9 4" xfId="11312" xr:uid="{00000000-0005-0000-0000-0000698D0000}"/>
    <cellStyle name="RowTitles-Detail 4 2 2 9 4 2" xfId="21741" xr:uid="{00000000-0005-0000-0000-00006A8D0000}"/>
    <cellStyle name="RowTitles-Detail 4 2 2 9 4 2 2" xfId="33824" xr:uid="{00000000-0005-0000-0000-00006B8D0000}"/>
    <cellStyle name="RowTitles-Detail 4 2 2 9 4 3" xfId="31007" xr:uid="{00000000-0005-0000-0000-00006C8D0000}"/>
    <cellStyle name="RowTitles-Detail 4 2 2 9 5" xfId="15019" xr:uid="{00000000-0005-0000-0000-00006D8D0000}"/>
    <cellStyle name="RowTitles-Detail 4 2 2 9 5 2" xfId="27692" xr:uid="{00000000-0005-0000-0000-00006E8D0000}"/>
    <cellStyle name="RowTitles-Detail 4 2 2 9 5 2 2" xfId="36506" xr:uid="{00000000-0005-0000-0000-00006F8D0000}"/>
    <cellStyle name="RowTitles-Detail 4 2 2 9 6" xfId="6183" xr:uid="{00000000-0005-0000-0000-0000708D0000}"/>
    <cellStyle name="RowTitles-Detail 4 2 2 9 6 2" xfId="20436" xr:uid="{00000000-0005-0000-0000-0000718D0000}"/>
    <cellStyle name="RowTitles-Detail 4 2 2 9 7" xfId="18032" xr:uid="{00000000-0005-0000-0000-0000728D0000}"/>
    <cellStyle name="RowTitles-Detail 4 2 2_STUD aligned by INSTIT" xfId="5096" xr:uid="{00000000-0005-0000-0000-0000738D0000}"/>
    <cellStyle name="RowTitles-Detail 4 2 3" xfId="409" xr:uid="{00000000-0005-0000-0000-0000748D0000}"/>
    <cellStyle name="RowTitles-Detail 4 2 3 2" xfId="765" xr:uid="{00000000-0005-0000-0000-0000758D0000}"/>
    <cellStyle name="RowTitles-Detail 4 2 3 2 2" xfId="3188" xr:uid="{00000000-0005-0000-0000-0000768D0000}"/>
    <cellStyle name="RowTitles-Detail 4 2 3 2 2 2" xfId="12829" xr:uid="{00000000-0005-0000-0000-0000778D0000}"/>
    <cellStyle name="RowTitles-Detail 4 2 3 2 2 2 2" xfId="23229" xr:uid="{00000000-0005-0000-0000-0000788D0000}"/>
    <cellStyle name="RowTitles-Detail 4 2 3 2 2 2 2 2" xfId="34766" xr:uid="{00000000-0005-0000-0000-0000798D0000}"/>
    <cellStyle name="RowTitles-Detail 4 2 3 2 2 2 3" xfId="32110" xr:uid="{00000000-0005-0000-0000-00007A8D0000}"/>
    <cellStyle name="RowTitles-Detail 4 2 3 2 2 3" xfId="16476" xr:uid="{00000000-0005-0000-0000-00007B8D0000}"/>
    <cellStyle name="RowTitles-Detail 4 2 3 2 2 3 2" xfId="29142" xr:uid="{00000000-0005-0000-0000-00007C8D0000}"/>
    <cellStyle name="RowTitles-Detail 4 2 3 2 2 3 2 2" xfId="37929" xr:uid="{00000000-0005-0000-0000-00007D8D0000}"/>
    <cellStyle name="RowTitles-Detail 4 2 3 2 2 4" xfId="6889" xr:uid="{00000000-0005-0000-0000-00007E8D0000}"/>
    <cellStyle name="RowTitles-Detail 4 2 3 2 2 4 2" xfId="5204" xr:uid="{00000000-0005-0000-0000-00007F8D0000}"/>
    <cellStyle name="RowTitles-Detail 4 2 3 2 2 5" xfId="26657" xr:uid="{00000000-0005-0000-0000-0000808D0000}"/>
    <cellStyle name="RowTitles-Detail 4 2 3 2 3" xfId="3546" xr:uid="{00000000-0005-0000-0000-0000818D0000}"/>
    <cellStyle name="RowTitles-Detail 4 2 3 2 3 2" xfId="13178" xr:uid="{00000000-0005-0000-0000-0000828D0000}"/>
    <cellStyle name="RowTitles-Detail 4 2 3 2 3 2 2" xfId="23545" xr:uid="{00000000-0005-0000-0000-0000838D0000}"/>
    <cellStyle name="RowTitles-Detail 4 2 3 2 3 2 2 2" xfId="34988" xr:uid="{00000000-0005-0000-0000-0000848D0000}"/>
    <cellStyle name="RowTitles-Detail 4 2 3 2 3 2 3" xfId="32353" xr:uid="{00000000-0005-0000-0000-0000858D0000}"/>
    <cellStyle name="RowTitles-Detail 4 2 3 2 3 3" xfId="16787" xr:uid="{00000000-0005-0000-0000-0000868D0000}"/>
    <cellStyle name="RowTitles-Detail 4 2 3 2 3 3 2" xfId="29453" xr:uid="{00000000-0005-0000-0000-0000878D0000}"/>
    <cellStyle name="RowTitles-Detail 4 2 3 2 3 3 2 2" xfId="38234" xr:uid="{00000000-0005-0000-0000-0000888D0000}"/>
    <cellStyle name="RowTitles-Detail 4 2 3 2 3 4" xfId="8396" xr:uid="{00000000-0005-0000-0000-0000898D0000}"/>
    <cellStyle name="RowTitles-Detail 4 2 3 2 3 4 2" xfId="25847" xr:uid="{00000000-0005-0000-0000-00008A8D0000}"/>
    <cellStyle name="RowTitles-Detail 4 2 3 2 3 5" xfId="19199" xr:uid="{00000000-0005-0000-0000-00008B8D0000}"/>
    <cellStyle name="RowTitles-Detail 4 2 3 2 4" xfId="9190" xr:uid="{00000000-0005-0000-0000-00008C8D0000}"/>
    <cellStyle name="RowTitles-Detail 4 2 3 2 4 2" xfId="26710" xr:uid="{00000000-0005-0000-0000-00008D8D0000}"/>
    <cellStyle name="RowTitles-Detail 4 2 3 2 5" xfId="10235" xr:uid="{00000000-0005-0000-0000-00008E8D0000}"/>
    <cellStyle name="RowTitles-Detail 4 2 3 2 5 2" xfId="25360" xr:uid="{00000000-0005-0000-0000-00008F8D0000}"/>
    <cellStyle name="RowTitles-Detail 4 2 3 2 5 2 2" xfId="35712" xr:uid="{00000000-0005-0000-0000-0000908D0000}"/>
    <cellStyle name="RowTitles-Detail 4 2 3 3" xfId="1044" xr:uid="{00000000-0005-0000-0000-0000918D0000}"/>
    <cellStyle name="RowTitles-Detail 4 2 3 3 2" xfId="3189" xr:uid="{00000000-0005-0000-0000-0000928D0000}"/>
    <cellStyle name="RowTitles-Detail 4 2 3 3 2 2" xfId="12830" xr:uid="{00000000-0005-0000-0000-0000938D0000}"/>
    <cellStyle name="RowTitles-Detail 4 2 3 3 2 2 2" xfId="23230" xr:uid="{00000000-0005-0000-0000-0000948D0000}"/>
    <cellStyle name="RowTitles-Detail 4 2 3 3 2 2 2 2" xfId="34767" xr:uid="{00000000-0005-0000-0000-0000958D0000}"/>
    <cellStyle name="RowTitles-Detail 4 2 3 3 2 2 3" xfId="32111" xr:uid="{00000000-0005-0000-0000-0000968D0000}"/>
    <cellStyle name="RowTitles-Detail 4 2 3 3 2 3" xfId="16477" xr:uid="{00000000-0005-0000-0000-0000978D0000}"/>
    <cellStyle name="RowTitles-Detail 4 2 3 3 2 3 2" xfId="29143" xr:uid="{00000000-0005-0000-0000-0000988D0000}"/>
    <cellStyle name="RowTitles-Detail 4 2 3 3 2 3 2 2" xfId="37930" xr:uid="{00000000-0005-0000-0000-0000998D0000}"/>
    <cellStyle name="RowTitles-Detail 4 2 3 3 2 4" xfId="7110" xr:uid="{00000000-0005-0000-0000-00009A8D0000}"/>
    <cellStyle name="RowTitles-Detail 4 2 3 3 2 4 2" xfId="19590" xr:uid="{00000000-0005-0000-0000-00009B8D0000}"/>
    <cellStyle name="RowTitles-Detail 4 2 3 3 2 5" xfId="26207" xr:uid="{00000000-0005-0000-0000-00009C8D0000}"/>
    <cellStyle name="RowTitles-Detail 4 2 3 3 3" xfId="3822" xr:uid="{00000000-0005-0000-0000-00009D8D0000}"/>
    <cellStyle name="RowTitles-Detail 4 2 3 3 3 2" xfId="13449" xr:uid="{00000000-0005-0000-0000-00009E8D0000}"/>
    <cellStyle name="RowTitles-Detail 4 2 3 3 3 2 2" xfId="23810" xr:uid="{00000000-0005-0000-0000-00009F8D0000}"/>
    <cellStyle name="RowTitles-Detail 4 2 3 3 3 2 2 2" xfId="35153" xr:uid="{00000000-0005-0000-0000-0000A08D0000}"/>
    <cellStyle name="RowTitles-Detail 4 2 3 3 3 2 3" xfId="32546" xr:uid="{00000000-0005-0000-0000-0000A18D0000}"/>
    <cellStyle name="RowTitles-Detail 4 2 3 3 3 3" xfId="17042" xr:uid="{00000000-0005-0000-0000-0000A28D0000}"/>
    <cellStyle name="RowTitles-Detail 4 2 3 3 3 3 2" xfId="29708" xr:uid="{00000000-0005-0000-0000-0000A38D0000}"/>
    <cellStyle name="RowTitles-Detail 4 2 3 3 3 3 2 2" xfId="38487" xr:uid="{00000000-0005-0000-0000-0000A48D0000}"/>
    <cellStyle name="RowTitles-Detail 4 2 3 3 3 4" xfId="8618" xr:uid="{00000000-0005-0000-0000-0000A58D0000}"/>
    <cellStyle name="RowTitles-Detail 4 2 3 3 3 4 2" xfId="26489" xr:uid="{00000000-0005-0000-0000-0000A68D0000}"/>
    <cellStyle name="RowTitles-Detail 4 2 3 3 3 5" xfId="20710" xr:uid="{00000000-0005-0000-0000-0000A78D0000}"/>
    <cellStyle name="RowTitles-Detail 4 2 3 3 4" xfId="9414" xr:uid="{00000000-0005-0000-0000-0000A88D0000}"/>
    <cellStyle name="RowTitles-Detail 4 2 3 3 4 2" xfId="19485" xr:uid="{00000000-0005-0000-0000-0000A98D0000}"/>
    <cellStyle name="RowTitles-Detail 4 2 3 3 5" xfId="10762" xr:uid="{00000000-0005-0000-0000-0000AA8D0000}"/>
    <cellStyle name="RowTitles-Detail 4 2 3 3 5 2" xfId="21230" xr:uid="{00000000-0005-0000-0000-0000AB8D0000}"/>
    <cellStyle name="RowTitles-Detail 4 2 3 3 5 2 2" xfId="33494" xr:uid="{00000000-0005-0000-0000-0000AC8D0000}"/>
    <cellStyle name="RowTitles-Detail 4 2 3 3 5 3" xfId="30624" xr:uid="{00000000-0005-0000-0000-0000AD8D0000}"/>
    <cellStyle name="RowTitles-Detail 4 2 3 3 6" xfId="14446" xr:uid="{00000000-0005-0000-0000-0000AE8D0000}"/>
    <cellStyle name="RowTitles-Detail 4 2 3 3 6 2" xfId="27139" xr:uid="{00000000-0005-0000-0000-0000AF8D0000}"/>
    <cellStyle name="RowTitles-Detail 4 2 3 3 6 2 2" xfId="35976" xr:uid="{00000000-0005-0000-0000-0000B08D0000}"/>
    <cellStyle name="RowTitles-Detail 4 2 3 3 7" xfId="5569" xr:uid="{00000000-0005-0000-0000-0000B18D0000}"/>
    <cellStyle name="RowTitles-Detail 4 2 3 3 7 2" xfId="5640" xr:uid="{00000000-0005-0000-0000-0000B28D0000}"/>
    <cellStyle name="RowTitles-Detail 4 2 3 3 8" xfId="25759" xr:uid="{00000000-0005-0000-0000-0000B38D0000}"/>
    <cellStyle name="RowTitles-Detail 4 2 3 4" xfId="1277" xr:uid="{00000000-0005-0000-0000-0000B48D0000}"/>
    <cellStyle name="RowTitles-Detail 4 2 3 4 2" xfId="3190" xr:uid="{00000000-0005-0000-0000-0000B58D0000}"/>
    <cellStyle name="RowTitles-Detail 4 2 3 4 2 2" xfId="12831" xr:uid="{00000000-0005-0000-0000-0000B68D0000}"/>
    <cellStyle name="RowTitles-Detail 4 2 3 4 2 2 2" xfId="23231" xr:uid="{00000000-0005-0000-0000-0000B78D0000}"/>
    <cellStyle name="RowTitles-Detail 4 2 3 4 2 2 2 2" xfId="34768" xr:uid="{00000000-0005-0000-0000-0000B88D0000}"/>
    <cellStyle name="RowTitles-Detail 4 2 3 4 2 2 3" xfId="32112" xr:uid="{00000000-0005-0000-0000-0000B98D0000}"/>
    <cellStyle name="RowTitles-Detail 4 2 3 4 2 3" xfId="16478" xr:uid="{00000000-0005-0000-0000-0000BA8D0000}"/>
    <cellStyle name="RowTitles-Detail 4 2 3 4 2 3 2" xfId="29144" xr:uid="{00000000-0005-0000-0000-0000BB8D0000}"/>
    <cellStyle name="RowTitles-Detail 4 2 3 4 2 3 2 2" xfId="37931" xr:uid="{00000000-0005-0000-0000-0000BC8D0000}"/>
    <cellStyle name="RowTitles-Detail 4 2 3 4 2 4" xfId="7731" xr:uid="{00000000-0005-0000-0000-0000BD8D0000}"/>
    <cellStyle name="RowTitles-Detail 4 2 3 4 2 4 2" xfId="29310" xr:uid="{00000000-0005-0000-0000-0000BE8D0000}"/>
    <cellStyle name="RowTitles-Detail 4 2 3 4 2 5" xfId="24997" xr:uid="{00000000-0005-0000-0000-0000BF8D0000}"/>
    <cellStyle name="RowTitles-Detail 4 2 3 4 3" xfId="4055" xr:uid="{00000000-0005-0000-0000-0000C08D0000}"/>
    <cellStyle name="RowTitles-Detail 4 2 3 4 3 2" xfId="13677" xr:uid="{00000000-0005-0000-0000-0000C18D0000}"/>
    <cellStyle name="RowTitles-Detail 4 2 3 4 3 2 2" xfId="24029" xr:uid="{00000000-0005-0000-0000-0000C28D0000}"/>
    <cellStyle name="RowTitles-Detail 4 2 3 4 3 2 2 2" xfId="35301" xr:uid="{00000000-0005-0000-0000-0000C38D0000}"/>
    <cellStyle name="RowTitles-Detail 4 2 3 4 3 2 3" xfId="32717" xr:uid="{00000000-0005-0000-0000-0000C48D0000}"/>
    <cellStyle name="RowTitles-Detail 4 2 3 4 3 3" xfId="17255" xr:uid="{00000000-0005-0000-0000-0000C58D0000}"/>
    <cellStyle name="RowTitles-Detail 4 2 3 4 3 3 2" xfId="29921" xr:uid="{00000000-0005-0000-0000-0000C68D0000}"/>
    <cellStyle name="RowTitles-Detail 4 2 3 4 3 3 2 2" xfId="38698" xr:uid="{00000000-0005-0000-0000-0000C78D0000}"/>
    <cellStyle name="RowTitles-Detail 4 2 3 4 3 4" xfId="10054" xr:uid="{00000000-0005-0000-0000-0000C88D0000}"/>
    <cellStyle name="RowTitles-Detail 4 2 3 4 3 4 2" xfId="7312" xr:uid="{00000000-0005-0000-0000-0000C98D0000}"/>
    <cellStyle name="RowTitles-Detail 4 2 3 4 3 5" xfId="19720" xr:uid="{00000000-0005-0000-0000-0000CA8D0000}"/>
    <cellStyle name="RowTitles-Detail 4 2 3 4 4" xfId="10948" xr:uid="{00000000-0005-0000-0000-0000CB8D0000}"/>
    <cellStyle name="RowTitles-Detail 4 2 3 4 4 2" xfId="21388" xr:uid="{00000000-0005-0000-0000-0000CC8D0000}"/>
    <cellStyle name="RowTitles-Detail 4 2 3 4 4 2 2" xfId="33586" xr:uid="{00000000-0005-0000-0000-0000CD8D0000}"/>
    <cellStyle name="RowTitles-Detail 4 2 3 4 4 3" xfId="30732" xr:uid="{00000000-0005-0000-0000-0000CE8D0000}"/>
    <cellStyle name="RowTitles-Detail 4 2 3 4 5" xfId="14655" xr:uid="{00000000-0005-0000-0000-0000CF8D0000}"/>
    <cellStyle name="RowTitles-Detail 4 2 3 4 5 2" xfId="27340" xr:uid="{00000000-0005-0000-0000-0000D08D0000}"/>
    <cellStyle name="RowTitles-Detail 4 2 3 4 5 2 2" xfId="36169" xr:uid="{00000000-0005-0000-0000-0000D18D0000}"/>
    <cellStyle name="RowTitles-Detail 4 2 3 4 6" xfId="6184" xr:uid="{00000000-0005-0000-0000-0000D28D0000}"/>
    <cellStyle name="RowTitles-Detail 4 2 3 4 6 2" xfId="25633" xr:uid="{00000000-0005-0000-0000-0000D38D0000}"/>
    <cellStyle name="RowTitles-Detail 4 2 3 4 7" xfId="18227" xr:uid="{00000000-0005-0000-0000-0000D48D0000}"/>
    <cellStyle name="RowTitles-Detail 4 2 3 5" xfId="1494" xr:uid="{00000000-0005-0000-0000-0000D58D0000}"/>
    <cellStyle name="RowTitles-Detail 4 2 3 5 2" xfId="3191" xr:uid="{00000000-0005-0000-0000-0000D68D0000}"/>
    <cellStyle name="RowTitles-Detail 4 2 3 5 2 2" xfId="12832" xr:uid="{00000000-0005-0000-0000-0000D78D0000}"/>
    <cellStyle name="RowTitles-Detail 4 2 3 5 2 2 2" xfId="23232" xr:uid="{00000000-0005-0000-0000-0000D88D0000}"/>
    <cellStyle name="RowTitles-Detail 4 2 3 5 2 2 2 2" xfId="34769" xr:uid="{00000000-0005-0000-0000-0000D98D0000}"/>
    <cellStyle name="RowTitles-Detail 4 2 3 5 2 2 3" xfId="32113" xr:uid="{00000000-0005-0000-0000-0000DA8D0000}"/>
    <cellStyle name="RowTitles-Detail 4 2 3 5 2 3" xfId="16479" xr:uid="{00000000-0005-0000-0000-0000DB8D0000}"/>
    <cellStyle name="RowTitles-Detail 4 2 3 5 2 3 2" xfId="29145" xr:uid="{00000000-0005-0000-0000-0000DC8D0000}"/>
    <cellStyle name="RowTitles-Detail 4 2 3 5 2 3 2 2" xfId="37932" xr:uid="{00000000-0005-0000-0000-0000DD8D0000}"/>
    <cellStyle name="RowTitles-Detail 4 2 3 5 2 4" xfId="7732" xr:uid="{00000000-0005-0000-0000-0000DE8D0000}"/>
    <cellStyle name="RowTitles-Detail 4 2 3 5 2 4 2" xfId="18654" xr:uid="{00000000-0005-0000-0000-0000DF8D0000}"/>
    <cellStyle name="RowTitles-Detail 4 2 3 5 2 5" xfId="25892" xr:uid="{00000000-0005-0000-0000-0000E08D0000}"/>
    <cellStyle name="RowTitles-Detail 4 2 3 5 3" xfId="4272" xr:uid="{00000000-0005-0000-0000-0000E18D0000}"/>
    <cellStyle name="RowTitles-Detail 4 2 3 5 3 2" xfId="13894" xr:uid="{00000000-0005-0000-0000-0000E28D0000}"/>
    <cellStyle name="RowTitles-Detail 4 2 3 5 3 2 2" xfId="24236" xr:uid="{00000000-0005-0000-0000-0000E38D0000}"/>
    <cellStyle name="RowTitles-Detail 4 2 3 5 3 2 2 2" xfId="35442" xr:uid="{00000000-0005-0000-0000-0000E48D0000}"/>
    <cellStyle name="RowTitles-Detail 4 2 3 5 3 2 3" xfId="32879" xr:uid="{00000000-0005-0000-0000-0000E58D0000}"/>
    <cellStyle name="RowTitles-Detail 4 2 3 5 3 3" xfId="17454" xr:uid="{00000000-0005-0000-0000-0000E68D0000}"/>
    <cellStyle name="RowTitles-Detail 4 2 3 5 3 3 2" xfId="30120" xr:uid="{00000000-0005-0000-0000-0000E78D0000}"/>
    <cellStyle name="RowTitles-Detail 4 2 3 5 3 3 2 2" xfId="38897" xr:uid="{00000000-0005-0000-0000-0000E88D0000}"/>
    <cellStyle name="RowTitles-Detail 4 2 3 5 3 4" xfId="10055" xr:uid="{00000000-0005-0000-0000-0000E98D0000}"/>
    <cellStyle name="RowTitles-Detail 4 2 3 5 3 4 2" xfId="25441" xr:uid="{00000000-0005-0000-0000-0000EA8D0000}"/>
    <cellStyle name="RowTitles-Detail 4 2 3 5 3 5" xfId="26908" xr:uid="{00000000-0005-0000-0000-0000EB8D0000}"/>
    <cellStyle name="RowTitles-Detail 4 2 3 5 4" xfId="11165" xr:uid="{00000000-0005-0000-0000-0000EC8D0000}"/>
    <cellStyle name="RowTitles-Detail 4 2 3 5 4 2" xfId="21596" xr:uid="{00000000-0005-0000-0000-0000ED8D0000}"/>
    <cellStyle name="RowTitles-Detail 4 2 3 5 4 2 2" xfId="33727" xr:uid="{00000000-0005-0000-0000-0000EE8D0000}"/>
    <cellStyle name="RowTitles-Detail 4 2 3 5 4 3" xfId="30894" xr:uid="{00000000-0005-0000-0000-0000EF8D0000}"/>
    <cellStyle name="RowTitles-Detail 4 2 3 5 5" xfId="14872" xr:uid="{00000000-0005-0000-0000-0000F08D0000}"/>
    <cellStyle name="RowTitles-Detail 4 2 3 5 5 2" xfId="27549" xr:uid="{00000000-0005-0000-0000-0000F18D0000}"/>
    <cellStyle name="RowTitles-Detail 4 2 3 5 5 2 2" xfId="36368" xr:uid="{00000000-0005-0000-0000-0000F28D0000}"/>
    <cellStyle name="RowTitles-Detail 4 2 3 5 6" xfId="6185" xr:uid="{00000000-0005-0000-0000-0000F38D0000}"/>
    <cellStyle name="RowTitles-Detail 4 2 3 5 6 2" xfId="26404" xr:uid="{00000000-0005-0000-0000-0000F48D0000}"/>
    <cellStyle name="RowTitles-Detail 4 2 3 5 7" xfId="17774" xr:uid="{00000000-0005-0000-0000-0000F58D0000}"/>
    <cellStyle name="RowTitles-Detail 4 2 3 6" xfId="1696" xr:uid="{00000000-0005-0000-0000-0000F68D0000}"/>
    <cellStyle name="RowTitles-Detail 4 2 3 6 2" xfId="3192" xr:uid="{00000000-0005-0000-0000-0000F78D0000}"/>
    <cellStyle name="RowTitles-Detail 4 2 3 6 2 2" xfId="12833" xr:uid="{00000000-0005-0000-0000-0000F88D0000}"/>
    <cellStyle name="RowTitles-Detail 4 2 3 6 2 2 2" xfId="23233" xr:uid="{00000000-0005-0000-0000-0000F98D0000}"/>
    <cellStyle name="RowTitles-Detail 4 2 3 6 2 2 2 2" xfId="34770" xr:uid="{00000000-0005-0000-0000-0000FA8D0000}"/>
    <cellStyle name="RowTitles-Detail 4 2 3 6 2 2 3" xfId="32114" xr:uid="{00000000-0005-0000-0000-0000FB8D0000}"/>
    <cellStyle name="RowTitles-Detail 4 2 3 6 2 3" xfId="16480" xr:uid="{00000000-0005-0000-0000-0000FC8D0000}"/>
    <cellStyle name="RowTitles-Detail 4 2 3 6 2 3 2" xfId="29146" xr:uid="{00000000-0005-0000-0000-0000FD8D0000}"/>
    <cellStyle name="RowTitles-Detail 4 2 3 6 2 3 2 2" xfId="37933" xr:uid="{00000000-0005-0000-0000-0000FE8D0000}"/>
    <cellStyle name="RowTitles-Detail 4 2 3 6 2 4" xfId="7733" xr:uid="{00000000-0005-0000-0000-0000FF8D0000}"/>
    <cellStyle name="RowTitles-Detail 4 2 3 6 2 4 2" xfId="28163" xr:uid="{00000000-0005-0000-0000-0000008E0000}"/>
    <cellStyle name="RowTitles-Detail 4 2 3 6 2 5" xfId="21086" xr:uid="{00000000-0005-0000-0000-0000018E0000}"/>
    <cellStyle name="RowTitles-Detail 4 2 3 6 3" xfId="4474" xr:uid="{00000000-0005-0000-0000-0000028E0000}"/>
    <cellStyle name="RowTitles-Detail 4 2 3 6 3 2" xfId="14096" xr:uid="{00000000-0005-0000-0000-0000038E0000}"/>
    <cellStyle name="RowTitles-Detail 4 2 3 6 3 2 2" xfId="24428" xr:uid="{00000000-0005-0000-0000-0000048E0000}"/>
    <cellStyle name="RowTitles-Detail 4 2 3 6 3 2 2 2" xfId="35573" xr:uid="{00000000-0005-0000-0000-0000058E0000}"/>
    <cellStyle name="RowTitles-Detail 4 2 3 6 3 2 3" xfId="33031" xr:uid="{00000000-0005-0000-0000-0000068E0000}"/>
    <cellStyle name="RowTitles-Detail 4 2 3 6 3 3" xfId="17641" xr:uid="{00000000-0005-0000-0000-0000078E0000}"/>
    <cellStyle name="RowTitles-Detail 4 2 3 6 3 3 2" xfId="30307" xr:uid="{00000000-0005-0000-0000-0000088E0000}"/>
    <cellStyle name="RowTitles-Detail 4 2 3 6 3 3 2 2" xfId="39084" xr:uid="{00000000-0005-0000-0000-0000098E0000}"/>
    <cellStyle name="RowTitles-Detail 4 2 3 6 3 4" xfId="10056" xr:uid="{00000000-0005-0000-0000-00000A8E0000}"/>
    <cellStyle name="RowTitles-Detail 4 2 3 6 3 4 2" xfId="25988" xr:uid="{00000000-0005-0000-0000-00000B8E0000}"/>
    <cellStyle name="RowTitles-Detail 4 2 3 6 3 5" xfId="18138" xr:uid="{00000000-0005-0000-0000-00000C8E0000}"/>
    <cellStyle name="RowTitles-Detail 4 2 3 6 4" xfId="11367" xr:uid="{00000000-0005-0000-0000-00000D8E0000}"/>
    <cellStyle name="RowTitles-Detail 4 2 3 6 4 2" xfId="21792" xr:uid="{00000000-0005-0000-0000-00000E8E0000}"/>
    <cellStyle name="RowTitles-Detail 4 2 3 6 4 2 2" xfId="33858" xr:uid="{00000000-0005-0000-0000-00000F8E0000}"/>
    <cellStyle name="RowTitles-Detail 4 2 3 6 4 3" xfId="31046" xr:uid="{00000000-0005-0000-0000-0000108E0000}"/>
    <cellStyle name="RowTitles-Detail 4 2 3 6 5" xfId="15074" xr:uid="{00000000-0005-0000-0000-0000118E0000}"/>
    <cellStyle name="RowTitles-Detail 4 2 3 6 5 2" xfId="27743" xr:uid="{00000000-0005-0000-0000-0000128E0000}"/>
    <cellStyle name="RowTitles-Detail 4 2 3 6 5 2 2" xfId="36555" xr:uid="{00000000-0005-0000-0000-0000138E0000}"/>
    <cellStyle name="RowTitles-Detail 4 2 3 6 6" xfId="6186" xr:uid="{00000000-0005-0000-0000-0000148E0000}"/>
    <cellStyle name="RowTitles-Detail 4 2 3 6 6 2" xfId="19972" xr:uid="{00000000-0005-0000-0000-0000158E0000}"/>
    <cellStyle name="RowTitles-Detail 4 2 3 6 7" xfId="25383" xr:uid="{00000000-0005-0000-0000-0000168E0000}"/>
    <cellStyle name="RowTitles-Detail 4 2 3 7" xfId="3187" xr:uid="{00000000-0005-0000-0000-0000178E0000}"/>
    <cellStyle name="RowTitles-Detail 4 2 3 7 2" xfId="12828" xr:uid="{00000000-0005-0000-0000-0000188E0000}"/>
    <cellStyle name="RowTitles-Detail 4 2 3 7 2 2" xfId="23228" xr:uid="{00000000-0005-0000-0000-0000198E0000}"/>
    <cellStyle name="RowTitles-Detail 4 2 3 7 2 2 2" xfId="34765" xr:uid="{00000000-0005-0000-0000-00001A8E0000}"/>
    <cellStyle name="RowTitles-Detail 4 2 3 7 2 3" xfId="32109" xr:uid="{00000000-0005-0000-0000-00001B8E0000}"/>
    <cellStyle name="RowTitles-Detail 4 2 3 7 3" xfId="16475" xr:uid="{00000000-0005-0000-0000-00001C8E0000}"/>
    <cellStyle name="RowTitles-Detail 4 2 3 7 3 2" xfId="29141" xr:uid="{00000000-0005-0000-0000-00001D8E0000}"/>
    <cellStyle name="RowTitles-Detail 4 2 3 7 3 2 2" xfId="37928" xr:uid="{00000000-0005-0000-0000-00001E8E0000}"/>
    <cellStyle name="RowTitles-Detail 4 2 3 7 4" xfId="6451" xr:uid="{00000000-0005-0000-0000-00001F8E0000}"/>
    <cellStyle name="RowTitles-Detail 4 2 3 7 4 2" xfId="17896" xr:uid="{00000000-0005-0000-0000-0000208E0000}"/>
    <cellStyle name="RowTitles-Detail 4 2 3 7 5" xfId="18060" xr:uid="{00000000-0005-0000-0000-0000218E0000}"/>
    <cellStyle name="RowTitles-Detail 4 2 3 8" xfId="8887" xr:uid="{00000000-0005-0000-0000-0000228E0000}"/>
    <cellStyle name="RowTitles-Detail 4 2 3 8 2" xfId="19495" xr:uid="{00000000-0005-0000-0000-0000238E0000}"/>
    <cellStyle name="RowTitles-Detail 4 2 3 9" xfId="10296" xr:uid="{00000000-0005-0000-0000-0000248E0000}"/>
    <cellStyle name="RowTitles-Detail 4 2 3 9 2" xfId="20295" xr:uid="{00000000-0005-0000-0000-0000258E0000}"/>
    <cellStyle name="RowTitles-Detail 4 2 3 9 2 2" xfId="33288" xr:uid="{00000000-0005-0000-0000-0000268E0000}"/>
    <cellStyle name="RowTitles-Detail 4 2 3_STUD aligned by INSTIT" xfId="5100" xr:uid="{00000000-0005-0000-0000-0000278E0000}"/>
    <cellStyle name="RowTitles-Detail 4 2 4" xfId="467" xr:uid="{00000000-0005-0000-0000-0000288E0000}"/>
    <cellStyle name="RowTitles-Detail 4 2 4 2" xfId="823" xr:uid="{00000000-0005-0000-0000-0000298E0000}"/>
    <cellStyle name="RowTitles-Detail 4 2 4 2 2" xfId="3194" xr:uid="{00000000-0005-0000-0000-00002A8E0000}"/>
    <cellStyle name="RowTitles-Detail 4 2 4 2 2 2" xfId="12835" xr:uid="{00000000-0005-0000-0000-00002B8E0000}"/>
    <cellStyle name="RowTitles-Detail 4 2 4 2 2 2 2" xfId="23235" xr:uid="{00000000-0005-0000-0000-00002C8E0000}"/>
    <cellStyle name="RowTitles-Detail 4 2 4 2 2 2 2 2" xfId="34772" xr:uid="{00000000-0005-0000-0000-00002D8E0000}"/>
    <cellStyle name="RowTitles-Detail 4 2 4 2 2 2 3" xfId="32116" xr:uid="{00000000-0005-0000-0000-00002E8E0000}"/>
    <cellStyle name="RowTitles-Detail 4 2 4 2 2 3" xfId="16482" xr:uid="{00000000-0005-0000-0000-00002F8E0000}"/>
    <cellStyle name="RowTitles-Detail 4 2 4 2 2 3 2" xfId="29148" xr:uid="{00000000-0005-0000-0000-0000308E0000}"/>
    <cellStyle name="RowTitles-Detail 4 2 4 2 2 3 2 2" xfId="37935" xr:uid="{00000000-0005-0000-0000-0000318E0000}"/>
    <cellStyle name="RowTitles-Detail 4 2 4 2 2 4" xfId="6770" xr:uid="{00000000-0005-0000-0000-0000328E0000}"/>
    <cellStyle name="RowTitles-Detail 4 2 4 2 2 4 2" xfId="20253" xr:uid="{00000000-0005-0000-0000-0000338E0000}"/>
    <cellStyle name="RowTitles-Detail 4 2 4 2 2 5" xfId="20157" xr:uid="{00000000-0005-0000-0000-0000348E0000}"/>
    <cellStyle name="RowTitles-Detail 4 2 4 2 3" xfId="3604" xr:uid="{00000000-0005-0000-0000-0000358E0000}"/>
    <cellStyle name="RowTitles-Detail 4 2 4 2 3 2" xfId="13232" xr:uid="{00000000-0005-0000-0000-0000368E0000}"/>
    <cellStyle name="RowTitles-Detail 4 2 4 2 3 2 2" xfId="23600" xr:uid="{00000000-0005-0000-0000-0000378E0000}"/>
    <cellStyle name="RowTitles-Detail 4 2 4 2 3 2 2 2" xfId="35020" xr:uid="{00000000-0005-0000-0000-0000388E0000}"/>
    <cellStyle name="RowTitles-Detail 4 2 4 2 3 2 3" xfId="32391" xr:uid="{00000000-0005-0000-0000-0000398E0000}"/>
    <cellStyle name="RowTitles-Detail 4 2 4 2 3 3" xfId="16839" xr:uid="{00000000-0005-0000-0000-00003A8E0000}"/>
    <cellStyle name="RowTitles-Detail 4 2 4 2 3 3 2" xfId="29505" xr:uid="{00000000-0005-0000-0000-00003B8E0000}"/>
    <cellStyle name="RowTitles-Detail 4 2 4 2 3 3 2 2" xfId="38285" xr:uid="{00000000-0005-0000-0000-00003C8E0000}"/>
    <cellStyle name="RowTitles-Detail 4 2 4 2 3 4" xfId="8276" xr:uid="{00000000-0005-0000-0000-00003D8E0000}"/>
    <cellStyle name="RowTitles-Detail 4 2 4 2 3 4 2" xfId="25446" xr:uid="{00000000-0005-0000-0000-00003E8E0000}"/>
    <cellStyle name="RowTitles-Detail 4 2 4 2 3 5" xfId="25314" xr:uid="{00000000-0005-0000-0000-00003F8E0000}"/>
    <cellStyle name="RowTitles-Detail 4 2 4 2 4" xfId="9067" xr:uid="{00000000-0005-0000-0000-0000408E0000}"/>
    <cellStyle name="RowTitles-Detail 4 2 4 2 4 2" xfId="20567" xr:uid="{00000000-0005-0000-0000-0000418E0000}"/>
    <cellStyle name="RowTitles-Detail 4 2 4 2 5" xfId="10584" xr:uid="{00000000-0005-0000-0000-0000428E0000}"/>
    <cellStyle name="RowTitles-Detail 4 2 4 2 5 2" xfId="21069" xr:uid="{00000000-0005-0000-0000-0000438E0000}"/>
    <cellStyle name="RowTitles-Detail 4 2 4 2 5 2 2" xfId="33409" xr:uid="{00000000-0005-0000-0000-0000448E0000}"/>
    <cellStyle name="RowTitles-Detail 4 2 4 2 5 3" xfId="30522" xr:uid="{00000000-0005-0000-0000-0000458E0000}"/>
    <cellStyle name="RowTitles-Detail 4 2 4 2 6" xfId="14238" xr:uid="{00000000-0005-0000-0000-0000468E0000}"/>
    <cellStyle name="RowTitles-Detail 4 2 4 2 6 2" xfId="26940" xr:uid="{00000000-0005-0000-0000-0000478E0000}"/>
    <cellStyle name="RowTitles-Detail 4 2 4 2 6 2 2" xfId="35783" xr:uid="{00000000-0005-0000-0000-0000488E0000}"/>
    <cellStyle name="RowTitles-Detail 4 2 4 2 7" xfId="5298" xr:uid="{00000000-0005-0000-0000-0000498E0000}"/>
    <cellStyle name="RowTitles-Detail 4 2 4 2 7 2" xfId="20428" xr:uid="{00000000-0005-0000-0000-00004A8E0000}"/>
    <cellStyle name="RowTitles-Detail 4 2 4 2 8" xfId="26018" xr:uid="{00000000-0005-0000-0000-00004B8E0000}"/>
    <cellStyle name="RowTitles-Detail 4 2 4 3" xfId="1102" xr:uid="{00000000-0005-0000-0000-00004C8E0000}"/>
    <cellStyle name="RowTitles-Detail 4 2 4 3 2" xfId="3195" xr:uid="{00000000-0005-0000-0000-00004D8E0000}"/>
    <cellStyle name="RowTitles-Detail 4 2 4 3 2 2" xfId="12836" xr:uid="{00000000-0005-0000-0000-00004E8E0000}"/>
    <cellStyle name="RowTitles-Detail 4 2 4 3 2 2 2" xfId="23236" xr:uid="{00000000-0005-0000-0000-00004F8E0000}"/>
    <cellStyle name="RowTitles-Detail 4 2 4 3 2 2 2 2" xfId="34773" xr:uid="{00000000-0005-0000-0000-0000508E0000}"/>
    <cellStyle name="RowTitles-Detail 4 2 4 3 2 2 3" xfId="32117" xr:uid="{00000000-0005-0000-0000-0000518E0000}"/>
    <cellStyle name="RowTitles-Detail 4 2 4 3 2 3" xfId="16483" xr:uid="{00000000-0005-0000-0000-0000528E0000}"/>
    <cellStyle name="RowTitles-Detail 4 2 4 3 2 3 2" xfId="29149" xr:uid="{00000000-0005-0000-0000-0000538E0000}"/>
    <cellStyle name="RowTitles-Detail 4 2 4 3 2 3 2 2" xfId="37936" xr:uid="{00000000-0005-0000-0000-0000548E0000}"/>
    <cellStyle name="RowTitles-Detail 4 2 4 3 2 4" xfId="6942" xr:uid="{00000000-0005-0000-0000-0000558E0000}"/>
    <cellStyle name="RowTitles-Detail 4 2 4 3 2 4 2" xfId="19124" xr:uid="{00000000-0005-0000-0000-0000568E0000}"/>
    <cellStyle name="RowTitles-Detail 4 2 4 3 2 5" xfId="19401" xr:uid="{00000000-0005-0000-0000-0000578E0000}"/>
    <cellStyle name="RowTitles-Detail 4 2 4 3 3" xfId="3880" xr:uid="{00000000-0005-0000-0000-0000588E0000}"/>
    <cellStyle name="RowTitles-Detail 4 2 4 3 3 2" xfId="13503" xr:uid="{00000000-0005-0000-0000-0000598E0000}"/>
    <cellStyle name="RowTitles-Detail 4 2 4 3 3 2 2" xfId="23864" xr:uid="{00000000-0005-0000-0000-00005A8E0000}"/>
    <cellStyle name="RowTitles-Detail 4 2 4 3 3 2 2 2" xfId="35185" xr:uid="{00000000-0005-0000-0000-00005B8E0000}"/>
    <cellStyle name="RowTitles-Detail 4 2 4 3 3 2 3" xfId="32584" xr:uid="{00000000-0005-0000-0000-00005C8E0000}"/>
    <cellStyle name="RowTitles-Detail 4 2 4 3 3 3" xfId="17094" xr:uid="{00000000-0005-0000-0000-00005D8E0000}"/>
    <cellStyle name="RowTitles-Detail 4 2 4 3 3 3 2" xfId="29760" xr:uid="{00000000-0005-0000-0000-00005E8E0000}"/>
    <cellStyle name="RowTitles-Detail 4 2 4 3 3 3 2 2" xfId="38538" xr:uid="{00000000-0005-0000-0000-00005F8E0000}"/>
    <cellStyle name="RowTitles-Detail 4 2 4 3 3 4" xfId="8450" xr:uid="{00000000-0005-0000-0000-0000608E0000}"/>
    <cellStyle name="RowTitles-Detail 4 2 4 3 3 4 2" xfId="18909" xr:uid="{00000000-0005-0000-0000-0000618E0000}"/>
    <cellStyle name="RowTitles-Detail 4 2 4 3 3 5" xfId="26340" xr:uid="{00000000-0005-0000-0000-0000628E0000}"/>
    <cellStyle name="RowTitles-Detail 4 2 4 3 4" xfId="9244" xr:uid="{00000000-0005-0000-0000-0000638E0000}"/>
    <cellStyle name="RowTitles-Detail 4 2 4 3 4 2" xfId="20707" xr:uid="{00000000-0005-0000-0000-0000648E0000}"/>
    <cellStyle name="RowTitles-Detail 4 2 4 3 5" xfId="14493" xr:uid="{00000000-0005-0000-0000-0000658E0000}"/>
    <cellStyle name="RowTitles-Detail 4 2 4 3 5 2" xfId="27185" xr:uid="{00000000-0005-0000-0000-0000668E0000}"/>
    <cellStyle name="RowTitles-Detail 4 2 4 3 5 2 2" xfId="36021" xr:uid="{00000000-0005-0000-0000-0000678E0000}"/>
    <cellStyle name="RowTitles-Detail 4 2 4 4" xfId="1331" xr:uid="{00000000-0005-0000-0000-0000688E0000}"/>
    <cellStyle name="RowTitles-Detail 4 2 4 4 2" xfId="3196" xr:uid="{00000000-0005-0000-0000-0000698E0000}"/>
    <cellStyle name="RowTitles-Detail 4 2 4 4 2 2" xfId="12837" xr:uid="{00000000-0005-0000-0000-00006A8E0000}"/>
    <cellStyle name="RowTitles-Detail 4 2 4 4 2 2 2" xfId="23237" xr:uid="{00000000-0005-0000-0000-00006B8E0000}"/>
    <cellStyle name="RowTitles-Detail 4 2 4 4 2 2 2 2" xfId="34774" xr:uid="{00000000-0005-0000-0000-00006C8E0000}"/>
    <cellStyle name="RowTitles-Detail 4 2 4 4 2 2 3" xfId="32118" xr:uid="{00000000-0005-0000-0000-00006D8E0000}"/>
    <cellStyle name="RowTitles-Detail 4 2 4 4 2 3" xfId="16484" xr:uid="{00000000-0005-0000-0000-00006E8E0000}"/>
    <cellStyle name="RowTitles-Detail 4 2 4 4 2 3 2" xfId="29150" xr:uid="{00000000-0005-0000-0000-00006F8E0000}"/>
    <cellStyle name="RowTitles-Detail 4 2 4 4 2 3 2 2" xfId="37937" xr:uid="{00000000-0005-0000-0000-0000708E0000}"/>
    <cellStyle name="RowTitles-Detail 4 2 4 4 2 4" xfId="7734" xr:uid="{00000000-0005-0000-0000-0000718E0000}"/>
    <cellStyle name="RowTitles-Detail 4 2 4 4 2 4 2" xfId="26453" xr:uid="{00000000-0005-0000-0000-0000728E0000}"/>
    <cellStyle name="RowTitles-Detail 4 2 4 4 2 5" xfId="26823" xr:uid="{00000000-0005-0000-0000-0000738E0000}"/>
    <cellStyle name="RowTitles-Detail 4 2 4 4 3" xfId="4109" xr:uid="{00000000-0005-0000-0000-0000748E0000}"/>
    <cellStyle name="RowTitles-Detail 4 2 4 4 3 2" xfId="13731" xr:uid="{00000000-0005-0000-0000-0000758E0000}"/>
    <cellStyle name="RowTitles-Detail 4 2 4 4 3 2 2" xfId="24082" xr:uid="{00000000-0005-0000-0000-0000768E0000}"/>
    <cellStyle name="RowTitles-Detail 4 2 4 4 3 2 2 2" xfId="35334" xr:uid="{00000000-0005-0000-0000-0000778E0000}"/>
    <cellStyle name="RowTitles-Detail 4 2 4 4 3 2 3" xfId="32756" xr:uid="{00000000-0005-0000-0000-0000788E0000}"/>
    <cellStyle name="RowTitles-Detail 4 2 4 4 3 3" xfId="17307" xr:uid="{00000000-0005-0000-0000-0000798E0000}"/>
    <cellStyle name="RowTitles-Detail 4 2 4 4 3 3 2" xfId="29973" xr:uid="{00000000-0005-0000-0000-00007A8E0000}"/>
    <cellStyle name="RowTitles-Detail 4 2 4 4 3 3 2 2" xfId="38750" xr:uid="{00000000-0005-0000-0000-00007B8E0000}"/>
    <cellStyle name="RowTitles-Detail 4 2 4 4 3 4" xfId="10057" xr:uid="{00000000-0005-0000-0000-00007C8E0000}"/>
    <cellStyle name="RowTitles-Detail 4 2 4 4 3 4 2" xfId="20625" xr:uid="{00000000-0005-0000-0000-00007D8E0000}"/>
    <cellStyle name="RowTitles-Detail 4 2 4 4 3 5" xfId="25947" xr:uid="{00000000-0005-0000-0000-00007E8E0000}"/>
    <cellStyle name="RowTitles-Detail 4 2 4 4 4" xfId="11002" xr:uid="{00000000-0005-0000-0000-00007F8E0000}"/>
    <cellStyle name="RowTitles-Detail 4 2 4 4 4 2" xfId="21440" xr:uid="{00000000-0005-0000-0000-0000808E0000}"/>
    <cellStyle name="RowTitles-Detail 4 2 4 4 4 2 2" xfId="33619" xr:uid="{00000000-0005-0000-0000-0000818E0000}"/>
    <cellStyle name="RowTitles-Detail 4 2 4 4 4 3" xfId="30771" xr:uid="{00000000-0005-0000-0000-0000828E0000}"/>
    <cellStyle name="RowTitles-Detail 4 2 4 4 5" xfId="14709" xr:uid="{00000000-0005-0000-0000-0000838E0000}"/>
    <cellStyle name="RowTitles-Detail 4 2 4 4 5 2" xfId="27393" xr:uid="{00000000-0005-0000-0000-0000848E0000}"/>
    <cellStyle name="RowTitles-Detail 4 2 4 4 5 2 2" xfId="36221" xr:uid="{00000000-0005-0000-0000-0000858E0000}"/>
    <cellStyle name="RowTitles-Detail 4 2 4 4 6" xfId="6187" xr:uid="{00000000-0005-0000-0000-0000868E0000}"/>
    <cellStyle name="RowTitles-Detail 4 2 4 4 6 2" xfId="20964" xr:uid="{00000000-0005-0000-0000-0000878E0000}"/>
    <cellStyle name="RowTitles-Detail 4 2 4 4 7" xfId="20370" xr:uid="{00000000-0005-0000-0000-0000888E0000}"/>
    <cellStyle name="RowTitles-Detail 4 2 4 5" xfId="1547" xr:uid="{00000000-0005-0000-0000-0000898E0000}"/>
    <cellStyle name="RowTitles-Detail 4 2 4 5 2" xfId="3197" xr:uid="{00000000-0005-0000-0000-00008A8E0000}"/>
    <cellStyle name="RowTitles-Detail 4 2 4 5 2 2" xfId="12838" xr:uid="{00000000-0005-0000-0000-00008B8E0000}"/>
    <cellStyle name="RowTitles-Detail 4 2 4 5 2 2 2" xfId="23238" xr:uid="{00000000-0005-0000-0000-00008C8E0000}"/>
    <cellStyle name="RowTitles-Detail 4 2 4 5 2 2 2 2" xfId="34775" xr:uid="{00000000-0005-0000-0000-00008D8E0000}"/>
    <cellStyle name="RowTitles-Detail 4 2 4 5 2 2 3" xfId="32119" xr:uid="{00000000-0005-0000-0000-00008E8E0000}"/>
    <cellStyle name="RowTitles-Detail 4 2 4 5 2 3" xfId="16485" xr:uid="{00000000-0005-0000-0000-00008F8E0000}"/>
    <cellStyle name="RowTitles-Detail 4 2 4 5 2 3 2" xfId="29151" xr:uid="{00000000-0005-0000-0000-0000908E0000}"/>
    <cellStyle name="RowTitles-Detail 4 2 4 5 2 3 2 2" xfId="37938" xr:uid="{00000000-0005-0000-0000-0000918E0000}"/>
    <cellStyle name="RowTitles-Detail 4 2 4 5 2 4" xfId="7735" xr:uid="{00000000-0005-0000-0000-0000928E0000}"/>
    <cellStyle name="RowTitles-Detail 4 2 4 5 2 4 2" xfId="18692" xr:uid="{00000000-0005-0000-0000-0000938E0000}"/>
    <cellStyle name="RowTitles-Detail 4 2 4 5 2 5" xfId="20141" xr:uid="{00000000-0005-0000-0000-0000948E0000}"/>
    <cellStyle name="RowTitles-Detail 4 2 4 5 3" xfId="4325" xr:uid="{00000000-0005-0000-0000-0000958E0000}"/>
    <cellStyle name="RowTitles-Detail 4 2 4 5 3 2" xfId="13947" xr:uid="{00000000-0005-0000-0000-0000968E0000}"/>
    <cellStyle name="RowTitles-Detail 4 2 4 5 3 2 2" xfId="24287" xr:uid="{00000000-0005-0000-0000-0000978E0000}"/>
    <cellStyle name="RowTitles-Detail 4 2 4 5 3 2 2 2" xfId="35474" xr:uid="{00000000-0005-0000-0000-0000988E0000}"/>
    <cellStyle name="RowTitles-Detail 4 2 4 5 3 2 3" xfId="32917" xr:uid="{00000000-0005-0000-0000-0000998E0000}"/>
    <cellStyle name="RowTitles-Detail 4 2 4 5 3 3" xfId="17505" xr:uid="{00000000-0005-0000-0000-00009A8E0000}"/>
    <cellStyle name="RowTitles-Detail 4 2 4 5 3 3 2" xfId="30171" xr:uid="{00000000-0005-0000-0000-00009B8E0000}"/>
    <cellStyle name="RowTitles-Detail 4 2 4 5 3 3 2 2" xfId="38948" xr:uid="{00000000-0005-0000-0000-00009C8E0000}"/>
    <cellStyle name="RowTitles-Detail 4 2 4 5 3 4" xfId="10058" xr:uid="{00000000-0005-0000-0000-00009D8E0000}"/>
    <cellStyle name="RowTitles-Detail 4 2 4 5 3 4 2" xfId="26368" xr:uid="{00000000-0005-0000-0000-00009E8E0000}"/>
    <cellStyle name="RowTitles-Detail 4 2 4 5 3 5" xfId="25620" xr:uid="{00000000-0005-0000-0000-00009F8E0000}"/>
    <cellStyle name="RowTitles-Detail 4 2 4 5 4" xfId="11218" xr:uid="{00000000-0005-0000-0000-0000A08E0000}"/>
    <cellStyle name="RowTitles-Detail 4 2 4 5 4 2" xfId="21648" xr:uid="{00000000-0005-0000-0000-0000A18E0000}"/>
    <cellStyle name="RowTitles-Detail 4 2 4 5 4 2 2" xfId="33759" xr:uid="{00000000-0005-0000-0000-0000A28E0000}"/>
    <cellStyle name="RowTitles-Detail 4 2 4 5 4 3" xfId="30932" xr:uid="{00000000-0005-0000-0000-0000A38E0000}"/>
    <cellStyle name="RowTitles-Detail 4 2 4 5 5" xfId="14925" xr:uid="{00000000-0005-0000-0000-0000A48E0000}"/>
    <cellStyle name="RowTitles-Detail 4 2 4 5 5 2" xfId="27600" xr:uid="{00000000-0005-0000-0000-0000A58E0000}"/>
    <cellStyle name="RowTitles-Detail 4 2 4 5 5 2 2" xfId="36419" xr:uid="{00000000-0005-0000-0000-0000A68E0000}"/>
    <cellStyle name="RowTitles-Detail 4 2 4 5 6" xfId="6188" xr:uid="{00000000-0005-0000-0000-0000A78E0000}"/>
    <cellStyle name="RowTitles-Detail 4 2 4 5 6 2" xfId="26173" xr:uid="{00000000-0005-0000-0000-0000A88E0000}"/>
    <cellStyle name="RowTitles-Detail 4 2 4 5 7" xfId="26736" xr:uid="{00000000-0005-0000-0000-0000A98E0000}"/>
    <cellStyle name="RowTitles-Detail 4 2 4 6" xfId="1749" xr:uid="{00000000-0005-0000-0000-0000AA8E0000}"/>
    <cellStyle name="RowTitles-Detail 4 2 4 6 2" xfId="3198" xr:uid="{00000000-0005-0000-0000-0000AB8E0000}"/>
    <cellStyle name="RowTitles-Detail 4 2 4 6 2 2" xfId="12839" xr:uid="{00000000-0005-0000-0000-0000AC8E0000}"/>
    <cellStyle name="RowTitles-Detail 4 2 4 6 2 2 2" xfId="23239" xr:uid="{00000000-0005-0000-0000-0000AD8E0000}"/>
    <cellStyle name="RowTitles-Detail 4 2 4 6 2 2 2 2" xfId="34776" xr:uid="{00000000-0005-0000-0000-0000AE8E0000}"/>
    <cellStyle name="RowTitles-Detail 4 2 4 6 2 2 3" xfId="32120" xr:uid="{00000000-0005-0000-0000-0000AF8E0000}"/>
    <cellStyle name="RowTitles-Detail 4 2 4 6 2 3" xfId="16486" xr:uid="{00000000-0005-0000-0000-0000B08E0000}"/>
    <cellStyle name="RowTitles-Detail 4 2 4 6 2 3 2" xfId="29152" xr:uid="{00000000-0005-0000-0000-0000B18E0000}"/>
    <cellStyle name="RowTitles-Detail 4 2 4 6 2 3 2 2" xfId="37939" xr:uid="{00000000-0005-0000-0000-0000B28E0000}"/>
    <cellStyle name="RowTitles-Detail 4 2 4 6 2 4" xfId="7736" xr:uid="{00000000-0005-0000-0000-0000B38E0000}"/>
    <cellStyle name="RowTitles-Detail 4 2 4 6 2 4 2" xfId="28160" xr:uid="{00000000-0005-0000-0000-0000B48E0000}"/>
    <cellStyle name="RowTitles-Detail 4 2 4 6 2 5" xfId="25195" xr:uid="{00000000-0005-0000-0000-0000B58E0000}"/>
    <cellStyle name="RowTitles-Detail 4 2 4 6 3" xfId="4527" xr:uid="{00000000-0005-0000-0000-0000B68E0000}"/>
    <cellStyle name="RowTitles-Detail 4 2 4 6 3 2" xfId="14149" xr:uid="{00000000-0005-0000-0000-0000B78E0000}"/>
    <cellStyle name="RowTitles-Detail 4 2 4 6 3 2 2" xfId="24480" xr:uid="{00000000-0005-0000-0000-0000B88E0000}"/>
    <cellStyle name="RowTitles-Detail 4 2 4 6 3 2 2 2" xfId="35605" xr:uid="{00000000-0005-0000-0000-0000B98E0000}"/>
    <cellStyle name="RowTitles-Detail 4 2 4 6 3 2 3" xfId="33069" xr:uid="{00000000-0005-0000-0000-0000BA8E0000}"/>
    <cellStyle name="RowTitles-Detail 4 2 4 6 3 3" xfId="17692" xr:uid="{00000000-0005-0000-0000-0000BB8E0000}"/>
    <cellStyle name="RowTitles-Detail 4 2 4 6 3 3 2" xfId="30358" xr:uid="{00000000-0005-0000-0000-0000BC8E0000}"/>
    <cellStyle name="RowTitles-Detail 4 2 4 6 3 3 2 2" xfId="39135" xr:uid="{00000000-0005-0000-0000-0000BD8E0000}"/>
    <cellStyle name="RowTitles-Detail 4 2 4 6 3 4" xfId="10059" xr:uid="{00000000-0005-0000-0000-0000BE8E0000}"/>
    <cellStyle name="RowTitles-Detail 4 2 4 6 3 4 2" xfId="20257" xr:uid="{00000000-0005-0000-0000-0000BF8E0000}"/>
    <cellStyle name="RowTitles-Detail 4 2 4 6 3 5" xfId="25407" xr:uid="{00000000-0005-0000-0000-0000C08E0000}"/>
    <cellStyle name="RowTitles-Detail 4 2 4 6 4" xfId="11420" xr:uid="{00000000-0005-0000-0000-0000C18E0000}"/>
    <cellStyle name="RowTitles-Detail 4 2 4 6 4 2" xfId="21844" xr:uid="{00000000-0005-0000-0000-0000C28E0000}"/>
    <cellStyle name="RowTitles-Detail 4 2 4 6 4 2 2" xfId="33890" xr:uid="{00000000-0005-0000-0000-0000C38E0000}"/>
    <cellStyle name="RowTitles-Detail 4 2 4 6 4 3" xfId="31084" xr:uid="{00000000-0005-0000-0000-0000C48E0000}"/>
    <cellStyle name="RowTitles-Detail 4 2 4 6 5" xfId="15127" xr:uid="{00000000-0005-0000-0000-0000C58E0000}"/>
    <cellStyle name="RowTitles-Detail 4 2 4 6 5 2" xfId="27795" xr:uid="{00000000-0005-0000-0000-0000C68E0000}"/>
    <cellStyle name="RowTitles-Detail 4 2 4 6 5 2 2" xfId="36606" xr:uid="{00000000-0005-0000-0000-0000C78E0000}"/>
    <cellStyle name="RowTitles-Detail 4 2 4 6 6" xfId="6189" xr:uid="{00000000-0005-0000-0000-0000C88E0000}"/>
    <cellStyle name="RowTitles-Detail 4 2 4 6 6 2" xfId="26372" xr:uid="{00000000-0005-0000-0000-0000C98E0000}"/>
    <cellStyle name="RowTitles-Detail 4 2 4 6 7" xfId="25167" xr:uid="{00000000-0005-0000-0000-0000CA8E0000}"/>
    <cellStyle name="RowTitles-Detail 4 2 4 7" xfId="3193" xr:uid="{00000000-0005-0000-0000-0000CB8E0000}"/>
    <cellStyle name="RowTitles-Detail 4 2 4 7 2" xfId="12834" xr:uid="{00000000-0005-0000-0000-0000CC8E0000}"/>
    <cellStyle name="RowTitles-Detail 4 2 4 7 2 2" xfId="23234" xr:uid="{00000000-0005-0000-0000-0000CD8E0000}"/>
    <cellStyle name="RowTitles-Detail 4 2 4 7 2 2 2" xfId="34771" xr:uid="{00000000-0005-0000-0000-0000CE8E0000}"/>
    <cellStyle name="RowTitles-Detail 4 2 4 7 2 3" xfId="32115" xr:uid="{00000000-0005-0000-0000-0000CF8E0000}"/>
    <cellStyle name="RowTitles-Detail 4 2 4 7 3" xfId="16481" xr:uid="{00000000-0005-0000-0000-0000D08E0000}"/>
    <cellStyle name="RowTitles-Detail 4 2 4 7 3 2" xfId="29147" xr:uid="{00000000-0005-0000-0000-0000D18E0000}"/>
    <cellStyle name="RowTitles-Detail 4 2 4 7 3 2 2" xfId="37934" xr:uid="{00000000-0005-0000-0000-0000D28E0000}"/>
    <cellStyle name="RowTitles-Detail 4 2 4 7 4" xfId="6503" xr:uid="{00000000-0005-0000-0000-0000D38E0000}"/>
    <cellStyle name="RowTitles-Detail 4 2 4 7 4 2" xfId="26166" xr:uid="{00000000-0005-0000-0000-0000D48E0000}"/>
    <cellStyle name="RowTitles-Detail 4 2 4 7 5" xfId="25190" xr:uid="{00000000-0005-0000-0000-0000D58E0000}"/>
    <cellStyle name="RowTitles-Detail 4 2 4 8" xfId="3340" xr:uid="{00000000-0005-0000-0000-0000D68E0000}"/>
    <cellStyle name="RowTitles-Detail 4 2 4 8 2" xfId="12981" xr:uid="{00000000-0005-0000-0000-0000D78E0000}"/>
    <cellStyle name="RowTitles-Detail 4 2 4 8 2 2" xfId="23351" xr:uid="{00000000-0005-0000-0000-0000D88E0000}"/>
    <cellStyle name="RowTitles-Detail 4 2 4 8 2 2 2" xfId="34873" xr:uid="{00000000-0005-0000-0000-0000D98E0000}"/>
    <cellStyle name="RowTitles-Detail 4 2 4 8 2 3" xfId="32221" xr:uid="{00000000-0005-0000-0000-0000DA8E0000}"/>
    <cellStyle name="RowTitles-Detail 4 2 4 8 3" xfId="16594" xr:uid="{00000000-0005-0000-0000-0000DB8E0000}"/>
    <cellStyle name="RowTitles-Detail 4 2 4 8 3 2" xfId="29260" xr:uid="{00000000-0005-0000-0000-0000DC8E0000}"/>
    <cellStyle name="RowTitles-Detail 4 2 4 8 3 2 2" xfId="38047" xr:uid="{00000000-0005-0000-0000-0000DD8E0000}"/>
    <cellStyle name="RowTitles-Detail 4 2 4 8 4" xfId="8065" xr:uid="{00000000-0005-0000-0000-0000DE8E0000}"/>
    <cellStyle name="RowTitles-Detail 4 2 4 8 4 2" xfId="19534" xr:uid="{00000000-0005-0000-0000-0000DF8E0000}"/>
    <cellStyle name="RowTitles-Detail 4 2 4 8 5" xfId="18953" xr:uid="{00000000-0005-0000-0000-0000E08E0000}"/>
    <cellStyle name="RowTitles-Detail 4 2 4 9" xfId="10687" xr:uid="{00000000-0005-0000-0000-0000E18E0000}"/>
    <cellStyle name="RowTitles-Detail 4 2 4 9 2" xfId="25054" xr:uid="{00000000-0005-0000-0000-0000E28E0000}"/>
    <cellStyle name="RowTitles-Detail 4 2 4 9 2 2" xfId="35680" xr:uid="{00000000-0005-0000-0000-0000E38E0000}"/>
    <cellStyle name="RowTitles-Detail 4 2 4_STUD aligned by INSTIT" xfId="5101" xr:uid="{00000000-0005-0000-0000-0000E48E0000}"/>
    <cellStyle name="RowTitles-Detail 4 2 5" xfId="513" xr:uid="{00000000-0005-0000-0000-0000E58E0000}"/>
    <cellStyle name="RowTitles-Detail 4 2 5 2" xfId="869" xr:uid="{00000000-0005-0000-0000-0000E68E0000}"/>
    <cellStyle name="RowTitles-Detail 4 2 5 2 2" xfId="3200" xr:uid="{00000000-0005-0000-0000-0000E78E0000}"/>
    <cellStyle name="RowTitles-Detail 4 2 5 2 2 2" xfId="12841" xr:uid="{00000000-0005-0000-0000-0000E88E0000}"/>
    <cellStyle name="RowTitles-Detail 4 2 5 2 2 2 2" xfId="23241" xr:uid="{00000000-0005-0000-0000-0000E98E0000}"/>
    <cellStyle name="RowTitles-Detail 4 2 5 2 2 2 2 2" xfId="34778" xr:uid="{00000000-0005-0000-0000-0000EA8E0000}"/>
    <cellStyle name="RowTitles-Detail 4 2 5 2 2 2 3" xfId="32122" xr:uid="{00000000-0005-0000-0000-0000EB8E0000}"/>
    <cellStyle name="RowTitles-Detail 4 2 5 2 2 3" xfId="16488" xr:uid="{00000000-0005-0000-0000-0000EC8E0000}"/>
    <cellStyle name="RowTitles-Detail 4 2 5 2 2 3 2" xfId="29154" xr:uid="{00000000-0005-0000-0000-0000ED8E0000}"/>
    <cellStyle name="RowTitles-Detail 4 2 5 2 2 3 2 2" xfId="37941" xr:uid="{00000000-0005-0000-0000-0000EE8E0000}"/>
    <cellStyle name="RowTitles-Detail 4 2 5 2 2 4" xfId="6811" xr:uid="{00000000-0005-0000-0000-0000EF8E0000}"/>
    <cellStyle name="RowTitles-Detail 4 2 5 2 2 4 2" xfId="18600" xr:uid="{00000000-0005-0000-0000-0000F08E0000}"/>
    <cellStyle name="RowTitles-Detail 4 2 5 2 2 5" xfId="18814" xr:uid="{00000000-0005-0000-0000-0000F18E0000}"/>
    <cellStyle name="RowTitles-Detail 4 2 5 2 3" xfId="3650" xr:uid="{00000000-0005-0000-0000-0000F28E0000}"/>
    <cellStyle name="RowTitles-Detail 4 2 5 2 3 2" xfId="13277" xr:uid="{00000000-0005-0000-0000-0000F38E0000}"/>
    <cellStyle name="RowTitles-Detail 4 2 5 2 3 2 2" xfId="23643" xr:uid="{00000000-0005-0000-0000-0000F48E0000}"/>
    <cellStyle name="RowTitles-Detail 4 2 5 2 3 2 2 2" xfId="35050" xr:uid="{00000000-0005-0000-0000-0000F58E0000}"/>
    <cellStyle name="RowTitles-Detail 4 2 5 2 3 2 3" xfId="32425" xr:uid="{00000000-0005-0000-0000-0000F68E0000}"/>
    <cellStyle name="RowTitles-Detail 4 2 5 2 3 3" xfId="16883" xr:uid="{00000000-0005-0000-0000-0000F78E0000}"/>
    <cellStyle name="RowTitles-Detail 4 2 5 2 3 3 2" xfId="29549" xr:uid="{00000000-0005-0000-0000-0000F88E0000}"/>
    <cellStyle name="RowTitles-Detail 4 2 5 2 3 3 2 2" xfId="38328" xr:uid="{00000000-0005-0000-0000-0000F98E0000}"/>
    <cellStyle name="RowTitles-Detail 4 2 5 2 3 4" xfId="8317" xr:uid="{00000000-0005-0000-0000-0000FA8E0000}"/>
    <cellStyle name="RowTitles-Detail 4 2 5 2 3 4 2" xfId="26391" xr:uid="{00000000-0005-0000-0000-0000FB8E0000}"/>
    <cellStyle name="RowTitles-Detail 4 2 5 2 3 5" xfId="26351" xr:uid="{00000000-0005-0000-0000-0000FC8E0000}"/>
    <cellStyle name="RowTitles-Detail 4 2 5 2 4" xfId="9110" xr:uid="{00000000-0005-0000-0000-0000FD8E0000}"/>
    <cellStyle name="RowTitles-Detail 4 2 5 2 4 2" xfId="19072" xr:uid="{00000000-0005-0000-0000-0000FE8E0000}"/>
    <cellStyle name="RowTitles-Detail 4 2 5 2 5" xfId="10621" xr:uid="{00000000-0005-0000-0000-0000FF8E0000}"/>
    <cellStyle name="RowTitles-Detail 4 2 5 2 5 2" xfId="21104" xr:uid="{00000000-0005-0000-0000-0000008F0000}"/>
    <cellStyle name="RowTitles-Detail 4 2 5 2 5 2 2" xfId="33437" xr:uid="{00000000-0005-0000-0000-0000018F0000}"/>
    <cellStyle name="RowTitles-Detail 4 2 5 2 5 3" xfId="30554" xr:uid="{00000000-0005-0000-0000-0000028F0000}"/>
    <cellStyle name="RowTitles-Detail 4 2 5 2 6" xfId="14282" xr:uid="{00000000-0005-0000-0000-0000038F0000}"/>
    <cellStyle name="RowTitles-Detail 4 2 5 2 6 2" xfId="26983" xr:uid="{00000000-0005-0000-0000-0000048F0000}"/>
    <cellStyle name="RowTitles-Detail 4 2 5 2 6 2 2" xfId="35825" xr:uid="{00000000-0005-0000-0000-0000058F0000}"/>
    <cellStyle name="RowTitles-Detail 4 2 5 3" xfId="1148" xr:uid="{00000000-0005-0000-0000-0000068F0000}"/>
    <cellStyle name="RowTitles-Detail 4 2 5 3 2" xfId="3201" xr:uid="{00000000-0005-0000-0000-0000078F0000}"/>
    <cellStyle name="RowTitles-Detail 4 2 5 3 2 2" xfId="12842" xr:uid="{00000000-0005-0000-0000-0000088F0000}"/>
    <cellStyle name="RowTitles-Detail 4 2 5 3 2 2 2" xfId="23242" xr:uid="{00000000-0005-0000-0000-0000098F0000}"/>
    <cellStyle name="RowTitles-Detail 4 2 5 3 2 2 2 2" xfId="34779" xr:uid="{00000000-0005-0000-0000-00000A8F0000}"/>
    <cellStyle name="RowTitles-Detail 4 2 5 3 2 2 3" xfId="32123" xr:uid="{00000000-0005-0000-0000-00000B8F0000}"/>
    <cellStyle name="RowTitles-Detail 4 2 5 3 2 3" xfId="16489" xr:uid="{00000000-0005-0000-0000-00000C8F0000}"/>
    <cellStyle name="RowTitles-Detail 4 2 5 3 2 3 2" xfId="29155" xr:uid="{00000000-0005-0000-0000-00000D8F0000}"/>
    <cellStyle name="RowTitles-Detail 4 2 5 3 2 3 2 2" xfId="37942" xr:uid="{00000000-0005-0000-0000-00000E8F0000}"/>
    <cellStyle name="RowTitles-Detail 4 2 5 3 2 4" xfId="6985" xr:uid="{00000000-0005-0000-0000-00000F8F0000}"/>
    <cellStyle name="RowTitles-Detail 4 2 5 3 2 4 2" xfId="25524" xr:uid="{00000000-0005-0000-0000-0000108F0000}"/>
    <cellStyle name="RowTitles-Detail 4 2 5 3 2 5" xfId="22242" xr:uid="{00000000-0005-0000-0000-0000118F0000}"/>
    <cellStyle name="RowTitles-Detail 4 2 5 3 3" xfId="3926" xr:uid="{00000000-0005-0000-0000-0000128F0000}"/>
    <cellStyle name="RowTitles-Detail 4 2 5 3 3 2" xfId="13548" xr:uid="{00000000-0005-0000-0000-0000138F0000}"/>
    <cellStyle name="RowTitles-Detail 4 2 5 3 3 2 2" xfId="23908" xr:uid="{00000000-0005-0000-0000-0000148F0000}"/>
    <cellStyle name="RowTitles-Detail 4 2 5 3 3 2 2 2" xfId="35215" xr:uid="{00000000-0005-0000-0000-0000158F0000}"/>
    <cellStyle name="RowTitles-Detail 4 2 5 3 3 2 3" xfId="32618" xr:uid="{00000000-0005-0000-0000-0000168F0000}"/>
    <cellStyle name="RowTitles-Detail 4 2 5 3 3 3" xfId="17138" xr:uid="{00000000-0005-0000-0000-0000178F0000}"/>
    <cellStyle name="RowTitles-Detail 4 2 5 3 3 3 2" xfId="29804" xr:uid="{00000000-0005-0000-0000-0000188F0000}"/>
    <cellStyle name="RowTitles-Detail 4 2 5 3 3 3 2 2" xfId="38581" xr:uid="{00000000-0005-0000-0000-0000198F0000}"/>
    <cellStyle name="RowTitles-Detail 4 2 5 3 3 4" xfId="8493" xr:uid="{00000000-0005-0000-0000-00001A8F0000}"/>
    <cellStyle name="RowTitles-Detail 4 2 5 3 3 4 2" xfId="24702" xr:uid="{00000000-0005-0000-0000-00001B8F0000}"/>
    <cellStyle name="RowTitles-Detail 4 2 5 3 3 5" xfId="25117" xr:uid="{00000000-0005-0000-0000-00001C8F0000}"/>
    <cellStyle name="RowTitles-Detail 4 2 5 3 4" xfId="9289" xr:uid="{00000000-0005-0000-0000-00001D8F0000}"/>
    <cellStyle name="RowTitles-Detail 4 2 5 3 4 2" xfId="25976" xr:uid="{00000000-0005-0000-0000-00001E8F0000}"/>
    <cellStyle name="RowTitles-Detail 4 2 5 3 5" xfId="14526" xr:uid="{00000000-0005-0000-0000-00001F8F0000}"/>
    <cellStyle name="RowTitles-Detail 4 2 5 3 5 2" xfId="27217" xr:uid="{00000000-0005-0000-0000-0000208F0000}"/>
    <cellStyle name="RowTitles-Detail 4 2 5 3 5 2 2" xfId="36052" xr:uid="{00000000-0005-0000-0000-0000218F0000}"/>
    <cellStyle name="RowTitles-Detail 4 2 5 3 6" xfId="5453" xr:uid="{00000000-0005-0000-0000-0000228F0000}"/>
    <cellStyle name="RowTitles-Detail 4 2 5 3 6 2" xfId="22224" xr:uid="{00000000-0005-0000-0000-0000238F0000}"/>
    <cellStyle name="RowTitles-Detail 4 2 5 3 7" xfId="17904" xr:uid="{00000000-0005-0000-0000-0000248F0000}"/>
    <cellStyle name="RowTitles-Detail 4 2 5 4" xfId="1376" xr:uid="{00000000-0005-0000-0000-0000258F0000}"/>
    <cellStyle name="RowTitles-Detail 4 2 5 4 2" xfId="3202" xr:uid="{00000000-0005-0000-0000-0000268F0000}"/>
    <cellStyle name="RowTitles-Detail 4 2 5 4 2 2" xfId="12843" xr:uid="{00000000-0005-0000-0000-0000278F0000}"/>
    <cellStyle name="RowTitles-Detail 4 2 5 4 2 2 2" xfId="23243" xr:uid="{00000000-0005-0000-0000-0000288F0000}"/>
    <cellStyle name="RowTitles-Detail 4 2 5 4 2 2 2 2" xfId="34780" xr:uid="{00000000-0005-0000-0000-0000298F0000}"/>
    <cellStyle name="RowTitles-Detail 4 2 5 4 2 2 3" xfId="32124" xr:uid="{00000000-0005-0000-0000-00002A8F0000}"/>
    <cellStyle name="RowTitles-Detail 4 2 5 4 2 3" xfId="16490" xr:uid="{00000000-0005-0000-0000-00002B8F0000}"/>
    <cellStyle name="RowTitles-Detail 4 2 5 4 2 3 2" xfId="29156" xr:uid="{00000000-0005-0000-0000-00002C8F0000}"/>
    <cellStyle name="RowTitles-Detail 4 2 5 4 2 3 2 2" xfId="37943" xr:uid="{00000000-0005-0000-0000-00002D8F0000}"/>
    <cellStyle name="RowTitles-Detail 4 2 5 4 2 4" xfId="7155" xr:uid="{00000000-0005-0000-0000-00002E8F0000}"/>
    <cellStyle name="RowTitles-Detail 4 2 5 4 2 4 2" xfId="19210" xr:uid="{00000000-0005-0000-0000-00002F8F0000}"/>
    <cellStyle name="RowTitles-Detail 4 2 5 4 2 5" xfId="26696" xr:uid="{00000000-0005-0000-0000-0000308F0000}"/>
    <cellStyle name="RowTitles-Detail 4 2 5 4 3" xfId="4154" xr:uid="{00000000-0005-0000-0000-0000318F0000}"/>
    <cellStyle name="RowTitles-Detail 4 2 5 4 3 2" xfId="13776" xr:uid="{00000000-0005-0000-0000-0000328F0000}"/>
    <cellStyle name="RowTitles-Detail 4 2 5 4 3 2 2" xfId="24125" xr:uid="{00000000-0005-0000-0000-0000338F0000}"/>
    <cellStyle name="RowTitles-Detail 4 2 5 4 3 2 2 2" xfId="35364" xr:uid="{00000000-0005-0000-0000-0000348F0000}"/>
    <cellStyle name="RowTitles-Detail 4 2 5 4 3 2 3" xfId="32790" xr:uid="{00000000-0005-0000-0000-0000358F0000}"/>
    <cellStyle name="RowTitles-Detail 4 2 5 4 3 3" xfId="17350" xr:uid="{00000000-0005-0000-0000-0000368F0000}"/>
    <cellStyle name="RowTitles-Detail 4 2 5 4 3 3 2" xfId="30016" xr:uid="{00000000-0005-0000-0000-0000378F0000}"/>
    <cellStyle name="RowTitles-Detail 4 2 5 4 3 3 2 2" xfId="38793" xr:uid="{00000000-0005-0000-0000-0000388F0000}"/>
    <cellStyle name="RowTitles-Detail 4 2 5 4 3 4" xfId="8663" xr:uid="{00000000-0005-0000-0000-0000398F0000}"/>
    <cellStyle name="RowTitles-Detail 4 2 5 4 3 4 2" xfId="18184" xr:uid="{00000000-0005-0000-0000-00003A8F0000}"/>
    <cellStyle name="RowTitles-Detail 4 2 5 4 3 5" xfId="18864" xr:uid="{00000000-0005-0000-0000-00003B8F0000}"/>
    <cellStyle name="RowTitles-Detail 4 2 5 4 4" xfId="9458" xr:uid="{00000000-0005-0000-0000-00003C8F0000}"/>
    <cellStyle name="RowTitles-Detail 4 2 5 4 4 2" xfId="17910" xr:uid="{00000000-0005-0000-0000-00003D8F0000}"/>
    <cellStyle name="RowTitles-Detail 4 2 5 4 5" xfId="11047" xr:uid="{00000000-0005-0000-0000-00003E8F0000}"/>
    <cellStyle name="RowTitles-Detail 4 2 5 4 5 2" xfId="21484" xr:uid="{00000000-0005-0000-0000-00003F8F0000}"/>
    <cellStyle name="RowTitles-Detail 4 2 5 4 5 2 2" xfId="33649" xr:uid="{00000000-0005-0000-0000-0000408F0000}"/>
    <cellStyle name="RowTitles-Detail 4 2 5 4 5 3" xfId="30805" xr:uid="{00000000-0005-0000-0000-0000418F0000}"/>
    <cellStyle name="RowTitles-Detail 4 2 5 4 6" xfId="14754" xr:uid="{00000000-0005-0000-0000-0000428F0000}"/>
    <cellStyle name="RowTitles-Detail 4 2 5 4 6 2" xfId="27437" xr:uid="{00000000-0005-0000-0000-0000438F0000}"/>
    <cellStyle name="RowTitles-Detail 4 2 5 4 6 2 2" xfId="36264" xr:uid="{00000000-0005-0000-0000-0000448F0000}"/>
    <cellStyle name="RowTitles-Detail 4 2 5 4 7" xfId="5614" xr:uid="{00000000-0005-0000-0000-0000458F0000}"/>
    <cellStyle name="RowTitles-Detail 4 2 5 4 7 2" xfId="25869" xr:uid="{00000000-0005-0000-0000-0000468F0000}"/>
    <cellStyle name="RowTitles-Detail 4 2 5 4 8" xfId="26492" xr:uid="{00000000-0005-0000-0000-0000478F0000}"/>
    <cellStyle name="RowTitles-Detail 4 2 5 5" xfId="1592" xr:uid="{00000000-0005-0000-0000-0000488F0000}"/>
    <cellStyle name="RowTitles-Detail 4 2 5 5 2" xfId="3203" xr:uid="{00000000-0005-0000-0000-0000498F0000}"/>
    <cellStyle name="RowTitles-Detail 4 2 5 5 2 2" xfId="12844" xr:uid="{00000000-0005-0000-0000-00004A8F0000}"/>
    <cellStyle name="RowTitles-Detail 4 2 5 5 2 2 2" xfId="23244" xr:uid="{00000000-0005-0000-0000-00004B8F0000}"/>
    <cellStyle name="RowTitles-Detail 4 2 5 5 2 2 2 2" xfId="34781" xr:uid="{00000000-0005-0000-0000-00004C8F0000}"/>
    <cellStyle name="RowTitles-Detail 4 2 5 5 2 2 3" xfId="32125" xr:uid="{00000000-0005-0000-0000-00004D8F0000}"/>
    <cellStyle name="RowTitles-Detail 4 2 5 5 2 3" xfId="16491" xr:uid="{00000000-0005-0000-0000-00004E8F0000}"/>
    <cellStyle name="RowTitles-Detail 4 2 5 5 2 3 2" xfId="29157" xr:uid="{00000000-0005-0000-0000-00004F8F0000}"/>
    <cellStyle name="RowTitles-Detail 4 2 5 5 2 3 2 2" xfId="37944" xr:uid="{00000000-0005-0000-0000-0000508F0000}"/>
    <cellStyle name="RowTitles-Detail 4 2 5 5 2 4" xfId="7737" xr:uid="{00000000-0005-0000-0000-0000518F0000}"/>
    <cellStyle name="RowTitles-Detail 4 2 5 5 2 4 2" xfId="19055" xr:uid="{00000000-0005-0000-0000-0000528F0000}"/>
    <cellStyle name="RowTitles-Detail 4 2 5 5 2 5" xfId="24579" xr:uid="{00000000-0005-0000-0000-0000538F0000}"/>
    <cellStyle name="RowTitles-Detail 4 2 5 5 3" xfId="4370" xr:uid="{00000000-0005-0000-0000-0000548F0000}"/>
    <cellStyle name="RowTitles-Detail 4 2 5 5 3 2" xfId="13992" xr:uid="{00000000-0005-0000-0000-0000558F0000}"/>
    <cellStyle name="RowTitles-Detail 4 2 5 5 3 2 2" xfId="24331" xr:uid="{00000000-0005-0000-0000-0000568F0000}"/>
    <cellStyle name="RowTitles-Detail 4 2 5 5 3 2 2 2" xfId="35504" xr:uid="{00000000-0005-0000-0000-0000578F0000}"/>
    <cellStyle name="RowTitles-Detail 4 2 5 5 3 2 3" xfId="32951" xr:uid="{00000000-0005-0000-0000-0000588F0000}"/>
    <cellStyle name="RowTitles-Detail 4 2 5 5 3 3" xfId="17548" xr:uid="{00000000-0005-0000-0000-0000598F0000}"/>
    <cellStyle name="RowTitles-Detail 4 2 5 5 3 3 2" xfId="30214" xr:uid="{00000000-0005-0000-0000-00005A8F0000}"/>
    <cellStyle name="RowTitles-Detail 4 2 5 5 3 3 2 2" xfId="38991" xr:uid="{00000000-0005-0000-0000-00005B8F0000}"/>
    <cellStyle name="RowTitles-Detail 4 2 5 5 3 4" xfId="10060" xr:uid="{00000000-0005-0000-0000-00005C8F0000}"/>
    <cellStyle name="RowTitles-Detail 4 2 5 5 3 4 2" xfId="19476" xr:uid="{00000000-0005-0000-0000-00005D8F0000}"/>
    <cellStyle name="RowTitles-Detail 4 2 5 5 3 5" xfId="20541" xr:uid="{00000000-0005-0000-0000-00005E8F0000}"/>
    <cellStyle name="RowTitles-Detail 4 2 5 5 4" xfId="11263" xr:uid="{00000000-0005-0000-0000-00005F8F0000}"/>
    <cellStyle name="RowTitles-Detail 4 2 5 5 4 2" xfId="21692" xr:uid="{00000000-0005-0000-0000-0000608F0000}"/>
    <cellStyle name="RowTitles-Detail 4 2 5 5 4 2 2" xfId="33789" xr:uid="{00000000-0005-0000-0000-0000618F0000}"/>
    <cellStyle name="RowTitles-Detail 4 2 5 5 4 3" xfId="30966" xr:uid="{00000000-0005-0000-0000-0000628F0000}"/>
    <cellStyle name="RowTitles-Detail 4 2 5 5 5" xfId="14970" xr:uid="{00000000-0005-0000-0000-0000638F0000}"/>
    <cellStyle name="RowTitles-Detail 4 2 5 5 5 2" xfId="27644" xr:uid="{00000000-0005-0000-0000-0000648F0000}"/>
    <cellStyle name="RowTitles-Detail 4 2 5 5 5 2 2" xfId="36462" xr:uid="{00000000-0005-0000-0000-0000658F0000}"/>
    <cellStyle name="RowTitles-Detail 4 2 5 5 6" xfId="6190" xr:uid="{00000000-0005-0000-0000-0000668F0000}"/>
    <cellStyle name="RowTitles-Detail 4 2 5 5 6 2" xfId="20615" xr:uid="{00000000-0005-0000-0000-0000678F0000}"/>
    <cellStyle name="RowTitles-Detail 4 2 5 5 7" xfId="5648" xr:uid="{00000000-0005-0000-0000-0000688F0000}"/>
    <cellStyle name="RowTitles-Detail 4 2 5 6" xfId="1794" xr:uid="{00000000-0005-0000-0000-0000698F0000}"/>
    <cellStyle name="RowTitles-Detail 4 2 5 6 2" xfId="3204" xr:uid="{00000000-0005-0000-0000-00006A8F0000}"/>
    <cellStyle name="RowTitles-Detail 4 2 5 6 2 2" xfId="12845" xr:uid="{00000000-0005-0000-0000-00006B8F0000}"/>
    <cellStyle name="RowTitles-Detail 4 2 5 6 2 2 2" xfId="23245" xr:uid="{00000000-0005-0000-0000-00006C8F0000}"/>
    <cellStyle name="RowTitles-Detail 4 2 5 6 2 2 2 2" xfId="34782" xr:uid="{00000000-0005-0000-0000-00006D8F0000}"/>
    <cellStyle name="RowTitles-Detail 4 2 5 6 2 2 3" xfId="32126" xr:uid="{00000000-0005-0000-0000-00006E8F0000}"/>
    <cellStyle name="RowTitles-Detail 4 2 5 6 2 3" xfId="16492" xr:uid="{00000000-0005-0000-0000-00006F8F0000}"/>
    <cellStyle name="RowTitles-Detail 4 2 5 6 2 3 2" xfId="29158" xr:uid="{00000000-0005-0000-0000-0000708F0000}"/>
    <cellStyle name="RowTitles-Detail 4 2 5 6 2 3 2 2" xfId="37945" xr:uid="{00000000-0005-0000-0000-0000718F0000}"/>
    <cellStyle name="RowTitles-Detail 4 2 5 6 2 4" xfId="7738" xr:uid="{00000000-0005-0000-0000-0000728F0000}"/>
    <cellStyle name="RowTitles-Detail 4 2 5 6 2 4 2" xfId="19414" xr:uid="{00000000-0005-0000-0000-0000738F0000}"/>
    <cellStyle name="RowTitles-Detail 4 2 5 6 2 5" xfId="20420" xr:uid="{00000000-0005-0000-0000-0000748F0000}"/>
    <cellStyle name="RowTitles-Detail 4 2 5 6 3" xfId="4572" xr:uid="{00000000-0005-0000-0000-0000758F0000}"/>
    <cellStyle name="RowTitles-Detail 4 2 5 6 3 2" xfId="14194" xr:uid="{00000000-0005-0000-0000-0000768F0000}"/>
    <cellStyle name="RowTitles-Detail 4 2 5 6 3 2 2" xfId="24523" xr:uid="{00000000-0005-0000-0000-0000778F0000}"/>
    <cellStyle name="RowTitles-Detail 4 2 5 6 3 2 2 2" xfId="35635" xr:uid="{00000000-0005-0000-0000-0000788F0000}"/>
    <cellStyle name="RowTitles-Detail 4 2 5 6 3 2 3" xfId="33103" xr:uid="{00000000-0005-0000-0000-0000798F0000}"/>
    <cellStyle name="RowTitles-Detail 4 2 5 6 3 3" xfId="17735" xr:uid="{00000000-0005-0000-0000-00007A8F0000}"/>
    <cellStyle name="RowTitles-Detail 4 2 5 6 3 3 2" xfId="30401" xr:uid="{00000000-0005-0000-0000-00007B8F0000}"/>
    <cellStyle name="RowTitles-Detail 4 2 5 6 3 3 2 2" xfId="39178" xr:uid="{00000000-0005-0000-0000-00007C8F0000}"/>
    <cellStyle name="RowTitles-Detail 4 2 5 6 3 4" xfId="10061" xr:uid="{00000000-0005-0000-0000-00007D8F0000}"/>
    <cellStyle name="RowTitles-Detail 4 2 5 6 3 4 2" xfId="24788" xr:uid="{00000000-0005-0000-0000-00007E8F0000}"/>
    <cellStyle name="RowTitles-Detail 4 2 5 6 3 5" xfId="17866" xr:uid="{00000000-0005-0000-0000-00007F8F0000}"/>
    <cellStyle name="RowTitles-Detail 4 2 5 6 4" xfId="11465" xr:uid="{00000000-0005-0000-0000-0000808F0000}"/>
    <cellStyle name="RowTitles-Detail 4 2 5 6 4 2" xfId="21888" xr:uid="{00000000-0005-0000-0000-0000818F0000}"/>
    <cellStyle name="RowTitles-Detail 4 2 5 6 4 2 2" xfId="33920" xr:uid="{00000000-0005-0000-0000-0000828F0000}"/>
    <cellStyle name="RowTitles-Detail 4 2 5 6 4 3" xfId="31118" xr:uid="{00000000-0005-0000-0000-0000838F0000}"/>
    <cellStyle name="RowTitles-Detail 4 2 5 6 5" xfId="15172" xr:uid="{00000000-0005-0000-0000-0000848F0000}"/>
    <cellStyle name="RowTitles-Detail 4 2 5 6 5 2" xfId="27839" xr:uid="{00000000-0005-0000-0000-0000858F0000}"/>
    <cellStyle name="RowTitles-Detail 4 2 5 6 5 2 2" xfId="36649" xr:uid="{00000000-0005-0000-0000-0000868F0000}"/>
    <cellStyle name="RowTitles-Detail 4 2 5 6 6" xfId="6191" xr:uid="{00000000-0005-0000-0000-0000878F0000}"/>
    <cellStyle name="RowTitles-Detail 4 2 5 6 6 2" xfId="20363" xr:uid="{00000000-0005-0000-0000-0000888F0000}"/>
    <cellStyle name="RowTitles-Detail 4 2 5 6 7" xfId="5651" xr:uid="{00000000-0005-0000-0000-0000898F0000}"/>
    <cellStyle name="RowTitles-Detail 4 2 5 7" xfId="3199" xr:uid="{00000000-0005-0000-0000-00008A8F0000}"/>
    <cellStyle name="RowTitles-Detail 4 2 5 7 2" xfId="12840" xr:uid="{00000000-0005-0000-0000-00008B8F0000}"/>
    <cellStyle name="RowTitles-Detail 4 2 5 7 2 2" xfId="23240" xr:uid="{00000000-0005-0000-0000-00008C8F0000}"/>
    <cellStyle name="RowTitles-Detail 4 2 5 7 2 2 2" xfId="34777" xr:uid="{00000000-0005-0000-0000-00008D8F0000}"/>
    <cellStyle name="RowTitles-Detail 4 2 5 7 2 3" xfId="32121" xr:uid="{00000000-0005-0000-0000-00008E8F0000}"/>
    <cellStyle name="RowTitles-Detail 4 2 5 7 3" xfId="16487" xr:uid="{00000000-0005-0000-0000-00008F8F0000}"/>
    <cellStyle name="RowTitles-Detail 4 2 5 7 3 2" xfId="29153" xr:uid="{00000000-0005-0000-0000-0000908F0000}"/>
    <cellStyle name="RowTitles-Detail 4 2 5 7 3 2 2" xfId="37940" xr:uid="{00000000-0005-0000-0000-0000918F0000}"/>
    <cellStyle name="RowTitles-Detail 4 2 5 7 4" xfId="6548" xr:uid="{00000000-0005-0000-0000-0000928F0000}"/>
    <cellStyle name="RowTitles-Detail 4 2 5 7 4 2" xfId="26383" xr:uid="{00000000-0005-0000-0000-0000938F0000}"/>
    <cellStyle name="RowTitles-Detail 4 2 5 7 5" xfId="26026" xr:uid="{00000000-0005-0000-0000-0000948F0000}"/>
    <cellStyle name="RowTitles-Detail 4 2 5 8" xfId="8821" xr:uid="{00000000-0005-0000-0000-0000958F0000}"/>
    <cellStyle name="RowTitles-Detail 4 2 5 8 2" xfId="18283" xr:uid="{00000000-0005-0000-0000-0000968F0000}"/>
    <cellStyle name="RowTitles-Detail 4 2 5 9" xfId="10272" xr:uid="{00000000-0005-0000-0000-0000978F0000}"/>
    <cellStyle name="RowTitles-Detail 4 2 5 9 2" xfId="25355" xr:uid="{00000000-0005-0000-0000-0000988F0000}"/>
    <cellStyle name="RowTitles-Detail 4 2 5 9 2 2" xfId="35707" xr:uid="{00000000-0005-0000-0000-0000998F0000}"/>
    <cellStyle name="RowTitles-Detail 4 2 5_STUD aligned by INSTIT" xfId="5102" xr:uid="{00000000-0005-0000-0000-00009A8F0000}"/>
    <cellStyle name="RowTitles-Detail 4 2 6" xfId="640" xr:uid="{00000000-0005-0000-0000-00009B8F0000}"/>
    <cellStyle name="RowTitles-Detail 4 2 6 2" xfId="3205" xr:uid="{00000000-0005-0000-0000-00009C8F0000}"/>
    <cellStyle name="RowTitles-Detail 4 2 6 2 2" xfId="12846" xr:uid="{00000000-0005-0000-0000-00009D8F0000}"/>
    <cellStyle name="RowTitles-Detail 4 2 6 2 2 2" xfId="23246" xr:uid="{00000000-0005-0000-0000-00009E8F0000}"/>
    <cellStyle name="RowTitles-Detail 4 2 6 2 2 2 2" xfId="34783" xr:uid="{00000000-0005-0000-0000-00009F8F0000}"/>
    <cellStyle name="RowTitles-Detail 4 2 6 2 2 3" xfId="32127" xr:uid="{00000000-0005-0000-0000-0000A08F0000}"/>
    <cellStyle name="RowTitles-Detail 4 2 6 2 3" xfId="16493" xr:uid="{00000000-0005-0000-0000-0000A18F0000}"/>
    <cellStyle name="RowTitles-Detail 4 2 6 2 3 2" xfId="29159" xr:uid="{00000000-0005-0000-0000-0000A28F0000}"/>
    <cellStyle name="RowTitles-Detail 4 2 6 2 3 2 2" xfId="37946" xr:uid="{00000000-0005-0000-0000-0000A38F0000}"/>
    <cellStyle name="RowTitles-Detail 4 2 6 2 4" xfId="6640" xr:uid="{00000000-0005-0000-0000-0000A48F0000}"/>
    <cellStyle name="RowTitles-Detail 4 2 6 2 4 2" xfId="22232" xr:uid="{00000000-0005-0000-0000-0000A58F0000}"/>
    <cellStyle name="RowTitles-Detail 4 2 6 2 5" xfId="19915" xr:uid="{00000000-0005-0000-0000-0000A68F0000}"/>
    <cellStyle name="RowTitles-Detail 4 2 6 3" xfId="3450" xr:uid="{00000000-0005-0000-0000-0000A78F0000}"/>
    <cellStyle name="RowTitles-Detail 4 2 6 3 2" xfId="13084" xr:uid="{00000000-0005-0000-0000-0000A88F0000}"/>
    <cellStyle name="RowTitles-Detail 4 2 6 3 2 2" xfId="23453" xr:uid="{00000000-0005-0000-0000-0000A98F0000}"/>
    <cellStyle name="RowTitles-Detail 4 2 6 3 2 2 2" xfId="34931" xr:uid="{00000000-0005-0000-0000-0000AA8F0000}"/>
    <cellStyle name="RowTitles-Detail 4 2 6 3 2 3" xfId="32288" xr:uid="{00000000-0005-0000-0000-0000AB8F0000}"/>
    <cellStyle name="RowTitles-Detail 4 2 6 3 3" xfId="16694" xr:uid="{00000000-0005-0000-0000-0000AC8F0000}"/>
    <cellStyle name="RowTitles-Detail 4 2 6 3 3 2" xfId="29360" xr:uid="{00000000-0005-0000-0000-0000AD8F0000}"/>
    <cellStyle name="RowTitles-Detail 4 2 6 3 3 2 2" xfId="38143" xr:uid="{00000000-0005-0000-0000-0000AE8F0000}"/>
    <cellStyle name="RowTitles-Detail 4 2 6 3 4" xfId="8147" xr:uid="{00000000-0005-0000-0000-0000AF8F0000}"/>
    <cellStyle name="RowTitles-Detail 4 2 6 3 4 2" xfId="18306" xr:uid="{00000000-0005-0000-0000-0000B08F0000}"/>
    <cellStyle name="RowTitles-Detail 4 2 6 3 5" xfId="18413" xr:uid="{00000000-0005-0000-0000-0000B18F0000}"/>
    <cellStyle name="RowTitles-Detail 4 2 6 4" xfId="8746" xr:uid="{00000000-0005-0000-0000-0000B28F0000}"/>
    <cellStyle name="RowTitles-Detail 4 2 6 4 2" xfId="23683" xr:uid="{00000000-0005-0000-0000-0000B38F0000}"/>
    <cellStyle name="RowTitles-Detail 4 2 6 5" xfId="10436" xr:uid="{00000000-0005-0000-0000-0000B48F0000}"/>
    <cellStyle name="RowTitles-Detail 4 2 6 5 2" xfId="20942" xr:uid="{00000000-0005-0000-0000-0000B58F0000}"/>
    <cellStyle name="RowTitles-Detail 4 2 6 5 2 2" xfId="33359" xr:uid="{00000000-0005-0000-0000-0000B68F0000}"/>
    <cellStyle name="RowTitles-Detail 4 2 6 5 3" xfId="30465" xr:uid="{00000000-0005-0000-0000-0000B78F0000}"/>
    <cellStyle name="RowTitles-Detail 4 2 6 6" xfId="10575" xr:uid="{00000000-0005-0000-0000-0000B88F0000}"/>
    <cellStyle name="RowTitles-Detail 4 2 6 6 2" xfId="26556" xr:uid="{00000000-0005-0000-0000-0000B98F0000}"/>
    <cellStyle name="RowTitles-Detail 4 2 6 6 2 2" xfId="35761" xr:uid="{00000000-0005-0000-0000-0000BA8F0000}"/>
    <cellStyle name="RowTitles-Detail 4 2 7" xfId="929" xr:uid="{00000000-0005-0000-0000-0000BB8F0000}"/>
    <cellStyle name="RowTitles-Detail 4 2 7 2" xfId="3206" xr:uid="{00000000-0005-0000-0000-0000BC8F0000}"/>
    <cellStyle name="RowTitles-Detail 4 2 7 2 2" xfId="12847" xr:uid="{00000000-0005-0000-0000-0000BD8F0000}"/>
    <cellStyle name="RowTitles-Detail 4 2 7 2 2 2" xfId="23247" xr:uid="{00000000-0005-0000-0000-0000BE8F0000}"/>
    <cellStyle name="RowTitles-Detail 4 2 7 2 2 2 2" xfId="34784" xr:uid="{00000000-0005-0000-0000-0000BF8F0000}"/>
    <cellStyle name="RowTitles-Detail 4 2 7 2 2 3" xfId="32128" xr:uid="{00000000-0005-0000-0000-0000C08F0000}"/>
    <cellStyle name="RowTitles-Detail 4 2 7 2 3" xfId="16494" xr:uid="{00000000-0005-0000-0000-0000C18F0000}"/>
    <cellStyle name="RowTitles-Detail 4 2 7 2 3 2" xfId="29160" xr:uid="{00000000-0005-0000-0000-0000C28F0000}"/>
    <cellStyle name="RowTitles-Detail 4 2 7 2 3 2 2" xfId="37947" xr:uid="{00000000-0005-0000-0000-0000C38F0000}"/>
    <cellStyle name="RowTitles-Detail 4 2 7 2 4" xfId="6772" xr:uid="{00000000-0005-0000-0000-0000C48F0000}"/>
    <cellStyle name="RowTitles-Detail 4 2 7 2 4 2" xfId="20305" xr:uid="{00000000-0005-0000-0000-0000C58F0000}"/>
    <cellStyle name="RowTitles-Detail 4 2 7 2 5" xfId="25773" xr:uid="{00000000-0005-0000-0000-0000C68F0000}"/>
    <cellStyle name="RowTitles-Detail 4 2 7 3" xfId="3707" xr:uid="{00000000-0005-0000-0000-0000C78F0000}"/>
    <cellStyle name="RowTitles-Detail 4 2 7 3 2" xfId="13334" xr:uid="{00000000-0005-0000-0000-0000C88F0000}"/>
    <cellStyle name="RowTitles-Detail 4 2 7 3 2 2" xfId="23699" xr:uid="{00000000-0005-0000-0000-0000C98F0000}"/>
    <cellStyle name="RowTitles-Detail 4 2 7 3 2 2 2" xfId="35087" xr:uid="{00000000-0005-0000-0000-0000CA8F0000}"/>
    <cellStyle name="RowTitles-Detail 4 2 7 3 2 3" xfId="32468" xr:uid="{00000000-0005-0000-0000-0000CB8F0000}"/>
    <cellStyle name="RowTitles-Detail 4 2 7 3 3" xfId="16934" xr:uid="{00000000-0005-0000-0000-0000CC8F0000}"/>
    <cellStyle name="RowTitles-Detail 4 2 7 3 3 2" xfId="29600" xr:uid="{00000000-0005-0000-0000-0000CD8F0000}"/>
    <cellStyle name="RowTitles-Detail 4 2 7 3 3 2 2" xfId="38379" xr:uid="{00000000-0005-0000-0000-0000CE8F0000}"/>
    <cellStyle name="RowTitles-Detail 4 2 7 3 4" xfId="8278" xr:uid="{00000000-0005-0000-0000-0000CF8F0000}"/>
    <cellStyle name="RowTitles-Detail 4 2 7 3 4 2" xfId="26120" xr:uid="{00000000-0005-0000-0000-0000D08F0000}"/>
    <cellStyle name="RowTitles-Detail 4 2 7 3 5" xfId="18853" xr:uid="{00000000-0005-0000-0000-0000D18F0000}"/>
    <cellStyle name="RowTitles-Detail 4 2 7 4" xfId="9069" xr:uid="{00000000-0005-0000-0000-0000D28F0000}"/>
    <cellStyle name="RowTitles-Detail 4 2 7 4 2" xfId="20636" xr:uid="{00000000-0005-0000-0000-0000D38F0000}"/>
    <cellStyle name="RowTitles-Detail 4 2 7 5" xfId="14336" xr:uid="{00000000-0005-0000-0000-0000D48F0000}"/>
    <cellStyle name="RowTitles-Detail 4 2 7 5 2" xfId="27034" xr:uid="{00000000-0005-0000-0000-0000D58F0000}"/>
    <cellStyle name="RowTitles-Detail 4 2 7 5 2 2" xfId="35873" xr:uid="{00000000-0005-0000-0000-0000D68F0000}"/>
    <cellStyle name="RowTitles-Detail 4 2 7 6" xfId="5300" xr:uid="{00000000-0005-0000-0000-0000D78F0000}"/>
    <cellStyle name="RowTitles-Detail 4 2 7 6 2" xfId="5133" xr:uid="{00000000-0005-0000-0000-0000D88F0000}"/>
    <cellStyle name="RowTitles-Detail 4 2 7 7" xfId="26644" xr:uid="{00000000-0005-0000-0000-0000D98F0000}"/>
    <cellStyle name="RowTitles-Detail 4 2 8" xfId="941" xr:uid="{00000000-0005-0000-0000-0000DA8F0000}"/>
    <cellStyle name="RowTitles-Detail 4 2 8 2" xfId="3207" xr:uid="{00000000-0005-0000-0000-0000DB8F0000}"/>
    <cellStyle name="RowTitles-Detail 4 2 8 2 2" xfId="12848" xr:uid="{00000000-0005-0000-0000-0000DC8F0000}"/>
    <cellStyle name="RowTitles-Detail 4 2 8 2 2 2" xfId="23248" xr:uid="{00000000-0005-0000-0000-0000DD8F0000}"/>
    <cellStyle name="RowTitles-Detail 4 2 8 2 2 2 2" xfId="34785" xr:uid="{00000000-0005-0000-0000-0000DE8F0000}"/>
    <cellStyle name="RowTitles-Detail 4 2 8 2 2 3" xfId="32129" xr:uid="{00000000-0005-0000-0000-0000DF8F0000}"/>
    <cellStyle name="RowTitles-Detail 4 2 8 2 3" xfId="16495" xr:uid="{00000000-0005-0000-0000-0000E08F0000}"/>
    <cellStyle name="RowTitles-Detail 4 2 8 2 3 2" xfId="29161" xr:uid="{00000000-0005-0000-0000-0000E18F0000}"/>
    <cellStyle name="RowTitles-Detail 4 2 8 2 3 2 2" xfId="37948" xr:uid="{00000000-0005-0000-0000-0000E28F0000}"/>
    <cellStyle name="RowTitles-Detail 4 2 8 2 4" xfId="7019" xr:uid="{00000000-0005-0000-0000-0000E38F0000}"/>
    <cellStyle name="RowTitles-Detail 4 2 8 2 4 2" xfId="19678" xr:uid="{00000000-0005-0000-0000-0000E48F0000}"/>
    <cellStyle name="RowTitles-Detail 4 2 8 2 5" xfId="24380" xr:uid="{00000000-0005-0000-0000-0000E58F0000}"/>
    <cellStyle name="RowTitles-Detail 4 2 8 3" xfId="3719" xr:uid="{00000000-0005-0000-0000-0000E68F0000}"/>
    <cellStyle name="RowTitles-Detail 4 2 8 3 2" xfId="13346" xr:uid="{00000000-0005-0000-0000-0000E78F0000}"/>
    <cellStyle name="RowTitles-Detail 4 2 8 3 2 2" xfId="23711" xr:uid="{00000000-0005-0000-0000-0000E88F0000}"/>
    <cellStyle name="RowTitles-Detail 4 2 8 3 2 2 2" xfId="35091" xr:uid="{00000000-0005-0000-0000-0000E98F0000}"/>
    <cellStyle name="RowTitles-Detail 4 2 8 3 2 3" xfId="32472" xr:uid="{00000000-0005-0000-0000-0000EA8F0000}"/>
    <cellStyle name="RowTitles-Detail 4 2 8 3 3" xfId="16946" xr:uid="{00000000-0005-0000-0000-0000EB8F0000}"/>
    <cellStyle name="RowTitles-Detail 4 2 8 3 3 2" xfId="29612" xr:uid="{00000000-0005-0000-0000-0000EC8F0000}"/>
    <cellStyle name="RowTitles-Detail 4 2 8 3 3 2 2" xfId="38391" xr:uid="{00000000-0005-0000-0000-0000ED8F0000}"/>
    <cellStyle name="RowTitles-Detail 4 2 8 3 4" xfId="8527" xr:uid="{00000000-0005-0000-0000-0000EE8F0000}"/>
    <cellStyle name="RowTitles-Detail 4 2 8 3 4 2" xfId="20026" xr:uid="{00000000-0005-0000-0000-0000EF8F0000}"/>
    <cellStyle name="RowTitles-Detail 4 2 8 3 5" xfId="24678" xr:uid="{00000000-0005-0000-0000-0000F08F0000}"/>
    <cellStyle name="RowTitles-Detail 4 2 8 4" xfId="9323" xr:uid="{00000000-0005-0000-0000-0000F18F0000}"/>
    <cellStyle name="RowTitles-Detail 4 2 8 4 2" xfId="19323" xr:uid="{00000000-0005-0000-0000-0000F28F0000}"/>
    <cellStyle name="RowTitles-Detail 4 2 8 5" xfId="10684" xr:uid="{00000000-0005-0000-0000-0000F38F0000}"/>
    <cellStyle name="RowTitles-Detail 4 2 8 5 2" xfId="21162" xr:uid="{00000000-0005-0000-0000-0000F48F0000}"/>
    <cellStyle name="RowTitles-Detail 4 2 8 5 2 2" xfId="33462" xr:uid="{00000000-0005-0000-0000-0000F58F0000}"/>
    <cellStyle name="RowTitles-Detail 4 2 8 5 3" xfId="30583" xr:uid="{00000000-0005-0000-0000-0000F68F0000}"/>
    <cellStyle name="RowTitles-Detail 4 2 8 6" xfId="14348" xr:uid="{00000000-0005-0000-0000-0000F78F0000}"/>
    <cellStyle name="RowTitles-Detail 4 2 8 6 2" xfId="27046" xr:uid="{00000000-0005-0000-0000-0000F88F0000}"/>
    <cellStyle name="RowTitles-Detail 4 2 8 6 2 2" xfId="35885" xr:uid="{00000000-0005-0000-0000-0000F98F0000}"/>
    <cellStyle name="RowTitles-Detail 4 2 8 7" xfId="5487" xr:uid="{00000000-0005-0000-0000-0000FA8F0000}"/>
    <cellStyle name="RowTitles-Detail 4 2 8 7 2" xfId="25747" xr:uid="{00000000-0005-0000-0000-0000FB8F0000}"/>
    <cellStyle name="RowTitles-Detail 4 2 8 8" xfId="18885" xr:uid="{00000000-0005-0000-0000-0000FC8F0000}"/>
    <cellStyle name="RowTitles-Detail 4 2 9" xfId="1174" xr:uid="{00000000-0005-0000-0000-0000FD8F0000}"/>
    <cellStyle name="RowTitles-Detail 4 2 9 2" xfId="3208" xr:uid="{00000000-0005-0000-0000-0000FE8F0000}"/>
    <cellStyle name="RowTitles-Detail 4 2 9 2 2" xfId="12849" xr:uid="{00000000-0005-0000-0000-0000FF8F0000}"/>
    <cellStyle name="RowTitles-Detail 4 2 9 2 2 2" xfId="23249" xr:uid="{00000000-0005-0000-0000-000000900000}"/>
    <cellStyle name="RowTitles-Detail 4 2 9 2 2 2 2" xfId="34786" xr:uid="{00000000-0005-0000-0000-000001900000}"/>
    <cellStyle name="RowTitles-Detail 4 2 9 2 2 3" xfId="32130" xr:uid="{00000000-0005-0000-0000-000002900000}"/>
    <cellStyle name="RowTitles-Detail 4 2 9 2 3" xfId="16496" xr:uid="{00000000-0005-0000-0000-000003900000}"/>
    <cellStyle name="RowTitles-Detail 4 2 9 2 3 2" xfId="29162" xr:uid="{00000000-0005-0000-0000-000004900000}"/>
    <cellStyle name="RowTitles-Detail 4 2 9 2 3 2 2" xfId="37949" xr:uid="{00000000-0005-0000-0000-000005900000}"/>
    <cellStyle name="RowTitles-Detail 4 2 9 2 4" xfId="7739" xr:uid="{00000000-0005-0000-0000-000006900000}"/>
    <cellStyle name="RowTitles-Detail 4 2 9 2 4 2" xfId="29784" xr:uid="{00000000-0005-0000-0000-000007900000}"/>
    <cellStyle name="RowTitles-Detail 4 2 9 2 5" xfId="18982" xr:uid="{00000000-0005-0000-0000-000008900000}"/>
    <cellStyle name="RowTitles-Detail 4 2 9 3" xfId="3952" xr:uid="{00000000-0005-0000-0000-000009900000}"/>
    <cellStyle name="RowTitles-Detail 4 2 9 3 2" xfId="13574" xr:uid="{00000000-0005-0000-0000-00000A900000}"/>
    <cellStyle name="RowTitles-Detail 4 2 9 3 2 2" xfId="23933" xr:uid="{00000000-0005-0000-0000-00000B900000}"/>
    <cellStyle name="RowTitles-Detail 4 2 9 3 2 2 2" xfId="35234" xr:uid="{00000000-0005-0000-0000-00000C900000}"/>
    <cellStyle name="RowTitles-Detail 4 2 9 3 2 3" xfId="32641" xr:uid="{00000000-0005-0000-0000-00000D900000}"/>
    <cellStyle name="RowTitles-Detail 4 2 9 3 3" xfId="17161" xr:uid="{00000000-0005-0000-0000-00000E900000}"/>
    <cellStyle name="RowTitles-Detail 4 2 9 3 3 2" xfId="29827" xr:uid="{00000000-0005-0000-0000-00000F900000}"/>
    <cellStyle name="RowTitles-Detail 4 2 9 3 3 2 2" xfId="38604" xr:uid="{00000000-0005-0000-0000-000010900000}"/>
    <cellStyle name="RowTitles-Detail 4 2 9 3 4" xfId="10062" xr:uid="{00000000-0005-0000-0000-000011900000}"/>
    <cellStyle name="RowTitles-Detail 4 2 9 3 4 2" xfId="18222" xr:uid="{00000000-0005-0000-0000-000012900000}"/>
    <cellStyle name="RowTitles-Detail 4 2 9 3 5" xfId="20272" xr:uid="{00000000-0005-0000-0000-000013900000}"/>
    <cellStyle name="RowTitles-Detail 4 2 9 4" xfId="10845" xr:uid="{00000000-0005-0000-0000-000014900000}"/>
    <cellStyle name="RowTitles-Detail 4 2 9 4 2" xfId="21290" xr:uid="{00000000-0005-0000-0000-000015900000}"/>
    <cellStyle name="RowTitles-Detail 4 2 9 4 2 2" xfId="33519" xr:uid="{00000000-0005-0000-0000-000016900000}"/>
    <cellStyle name="RowTitles-Detail 4 2 9 4 3" xfId="30656" xr:uid="{00000000-0005-0000-0000-000017900000}"/>
    <cellStyle name="RowTitles-Detail 4 2 9 5" xfId="14552" xr:uid="{00000000-0005-0000-0000-000018900000}"/>
    <cellStyle name="RowTitles-Detail 4 2 9 5 2" xfId="27241" xr:uid="{00000000-0005-0000-0000-000019900000}"/>
    <cellStyle name="RowTitles-Detail 4 2 9 5 2 2" xfId="36075" xr:uid="{00000000-0005-0000-0000-00001A900000}"/>
    <cellStyle name="RowTitles-Detail 4 2 9 6" xfId="6192" xr:uid="{00000000-0005-0000-0000-00001B900000}"/>
    <cellStyle name="RowTitles-Detail 4 2 9 6 2" xfId="25465" xr:uid="{00000000-0005-0000-0000-00001C900000}"/>
    <cellStyle name="RowTitles-Detail 4 2 9 7" xfId="25567" xr:uid="{00000000-0005-0000-0000-00001D900000}"/>
    <cellStyle name="RowTitles-Detail 4 2_STUD aligned by INSTIT" xfId="5095" xr:uid="{00000000-0005-0000-0000-00001E900000}"/>
    <cellStyle name="RowTitles-Detail 4 3" xfId="328" xr:uid="{00000000-0005-0000-0000-00001F900000}"/>
    <cellStyle name="RowTitles-Detail 4 3 10" xfId="3209" xr:uid="{00000000-0005-0000-0000-000020900000}"/>
    <cellStyle name="RowTitles-Detail 4 3 10 2" xfId="12850" xr:uid="{00000000-0005-0000-0000-000021900000}"/>
    <cellStyle name="RowTitles-Detail 4 3 10 2 2" xfId="23250" xr:uid="{00000000-0005-0000-0000-000022900000}"/>
    <cellStyle name="RowTitles-Detail 4 3 10 2 2 2" xfId="34787" xr:uid="{00000000-0005-0000-0000-000023900000}"/>
    <cellStyle name="RowTitles-Detail 4 3 10 2 3" xfId="32131" xr:uid="{00000000-0005-0000-0000-000024900000}"/>
    <cellStyle name="RowTitles-Detail 4 3 10 3" xfId="16497" xr:uid="{00000000-0005-0000-0000-000025900000}"/>
    <cellStyle name="RowTitles-Detail 4 3 10 3 2" xfId="29163" xr:uid="{00000000-0005-0000-0000-000026900000}"/>
    <cellStyle name="RowTitles-Detail 4 3 10 3 2 2" xfId="37950" xr:uid="{00000000-0005-0000-0000-000027900000}"/>
    <cellStyle name="RowTitles-Detail 4 3 10 4" xfId="6347" xr:uid="{00000000-0005-0000-0000-000028900000}"/>
    <cellStyle name="RowTitles-Detail 4 3 10 4 2" xfId="25791" xr:uid="{00000000-0005-0000-0000-000029900000}"/>
    <cellStyle name="RowTitles-Detail 4 3 10 5" xfId="17892" xr:uid="{00000000-0005-0000-0000-00002A900000}"/>
    <cellStyle name="RowTitles-Detail 4 3 11" xfId="8939" xr:uid="{00000000-0005-0000-0000-00002B900000}"/>
    <cellStyle name="RowTitles-Detail 4 3 11 2" xfId="24684" xr:uid="{00000000-0005-0000-0000-00002C900000}"/>
    <cellStyle name="RowTitles-Detail 4 3 12" xfId="10286" xr:uid="{00000000-0005-0000-0000-00002D900000}"/>
    <cellStyle name="RowTitles-Detail 4 3 12 2" xfId="25352" xr:uid="{00000000-0005-0000-0000-00002E900000}"/>
    <cellStyle name="RowTitles-Detail 4 3 12 2 2" xfId="35704" xr:uid="{00000000-0005-0000-0000-00002F900000}"/>
    <cellStyle name="RowTitles-Detail 4 3 2" xfId="429" xr:uid="{00000000-0005-0000-0000-000030900000}"/>
    <cellStyle name="RowTitles-Detail 4 3 2 2" xfId="785" xr:uid="{00000000-0005-0000-0000-000031900000}"/>
    <cellStyle name="RowTitles-Detail 4 3 2 2 2" xfId="3211" xr:uid="{00000000-0005-0000-0000-000032900000}"/>
    <cellStyle name="RowTitles-Detail 4 3 2 2 2 2" xfId="12852" xr:uid="{00000000-0005-0000-0000-000033900000}"/>
    <cellStyle name="RowTitles-Detail 4 3 2 2 2 2 2" xfId="23252" xr:uid="{00000000-0005-0000-0000-000034900000}"/>
    <cellStyle name="RowTitles-Detail 4 3 2 2 2 2 2 2" xfId="34789" xr:uid="{00000000-0005-0000-0000-000035900000}"/>
    <cellStyle name="RowTitles-Detail 4 3 2 2 2 2 3" xfId="32133" xr:uid="{00000000-0005-0000-0000-000036900000}"/>
    <cellStyle name="RowTitles-Detail 4 3 2 2 2 3" xfId="16499" xr:uid="{00000000-0005-0000-0000-000037900000}"/>
    <cellStyle name="RowTitles-Detail 4 3 2 2 2 3 2" xfId="29165" xr:uid="{00000000-0005-0000-0000-000038900000}"/>
    <cellStyle name="RowTitles-Detail 4 3 2 2 2 3 2 2" xfId="37952" xr:uid="{00000000-0005-0000-0000-000039900000}"/>
    <cellStyle name="RowTitles-Detail 4 3 2 2 2 4" xfId="6908" xr:uid="{00000000-0005-0000-0000-00003A900000}"/>
    <cellStyle name="RowTitles-Detail 4 3 2 2 2 4 2" xfId="25457" xr:uid="{00000000-0005-0000-0000-00003B900000}"/>
    <cellStyle name="RowTitles-Detail 4 3 2 2 2 5" xfId="8795" xr:uid="{00000000-0005-0000-0000-00003C900000}"/>
    <cellStyle name="RowTitles-Detail 4 3 2 2 3" xfId="3566" xr:uid="{00000000-0005-0000-0000-00003D900000}"/>
    <cellStyle name="RowTitles-Detail 4 3 2 2 3 2" xfId="13197" xr:uid="{00000000-0005-0000-0000-00003E900000}"/>
    <cellStyle name="RowTitles-Detail 4 3 2 2 3 2 2" xfId="23565" xr:uid="{00000000-0005-0000-0000-00003F900000}"/>
    <cellStyle name="RowTitles-Detail 4 3 2 2 3 2 2 2" xfId="34998" xr:uid="{00000000-0005-0000-0000-000040900000}"/>
    <cellStyle name="RowTitles-Detail 4 3 2 2 3 2 3" xfId="32365" xr:uid="{00000000-0005-0000-0000-000041900000}"/>
    <cellStyle name="RowTitles-Detail 4 3 2 2 3 3" xfId="16807" xr:uid="{00000000-0005-0000-0000-000042900000}"/>
    <cellStyle name="RowTitles-Detail 4 3 2 2 3 3 2" xfId="29473" xr:uid="{00000000-0005-0000-0000-000043900000}"/>
    <cellStyle name="RowTitles-Detail 4 3 2 2 3 3 2 2" xfId="38253" xr:uid="{00000000-0005-0000-0000-000044900000}"/>
    <cellStyle name="RowTitles-Detail 4 3 2 2 3 4" xfId="8415" xr:uid="{00000000-0005-0000-0000-000045900000}"/>
    <cellStyle name="RowTitles-Detail 4 3 2 2 3 4 2" xfId="25454" xr:uid="{00000000-0005-0000-0000-000046900000}"/>
    <cellStyle name="RowTitles-Detail 4 3 2 2 3 5" xfId="20006" xr:uid="{00000000-0005-0000-0000-000047900000}"/>
    <cellStyle name="RowTitles-Detail 4 3 2 2 4" xfId="9209" xr:uid="{00000000-0005-0000-0000-000048900000}"/>
    <cellStyle name="RowTitles-Detail 4 3 2 2 4 2" xfId="18608" xr:uid="{00000000-0005-0000-0000-000049900000}"/>
    <cellStyle name="RowTitles-Detail 4 3 2 2 5" xfId="10157" xr:uid="{00000000-0005-0000-0000-00004A900000}"/>
    <cellStyle name="RowTitles-Detail 4 3 2 2 5 2" xfId="19942" xr:uid="{00000000-0005-0000-0000-00004B900000}"/>
    <cellStyle name="RowTitles-Detail 4 3 2 2 5 2 2" xfId="33268" xr:uid="{00000000-0005-0000-0000-00004C900000}"/>
    <cellStyle name="RowTitles-Detail 4 3 2 3" xfId="1064" xr:uid="{00000000-0005-0000-0000-00004D900000}"/>
    <cellStyle name="RowTitles-Detail 4 3 2 3 2" xfId="3212" xr:uid="{00000000-0005-0000-0000-00004E900000}"/>
    <cellStyle name="RowTitles-Detail 4 3 2 3 2 2" xfId="12853" xr:uid="{00000000-0005-0000-0000-00004F900000}"/>
    <cellStyle name="RowTitles-Detail 4 3 2 3 2 2 2" xfId="23253" xr:uid="{00000000-0005-0000-0000-000050900000}"/>
    <cellStyle name="RowTitles-Detail 4 3 2 3 2 2 2 2" xfId="34790" xr:uid="{00000000-0005-0000-0000-000051900000}"/>
    <cellStyle name="RowTitles-Detail 4 3 2 3 2 2 3" xfId="32134" xr:uid="{00000000-0005-0000-0000-000052900000}"/>
    <cellStyle name="RowTitles-Detail 4 3 2 3 2 3" xfId="16500" xr:uid="{00000000-0005-0000-0000-000053900000}"/>
    <cellStyle name="RowTitles-Detail 4 3 2 3 2 3 2" xfId="29166" xr:uid="{00000000-0005-0000-0000-000054900000}"/>
    <cellStyle name="RowTitles-Detail 4 3 2 3 2 3 2 2" xfId="37953" xr:uid="{00000000-0005-0000-0000-000055900000}"/>
    <cellStyle name="RowTitles-Detail 4 3 2 3 2 4" xfId="7129" xr:uid="{00000000-0005-0000-0000-000056900000}"/>
    <cellStyle name="RowTitles-Detail 4 3 2 3 2 4 2" xfId="19739" xr:uid="{00000000-0005-0000-0000-000057900000}"/>
    <cellStyle name="RowTitles-Detail 4 3 2 3 2 5" xfId="19734" xr:uid="{00000000-0005-0000-0000-000058900000}"/>
    <cellStyle name="RowTitles-Detail 4 3 2 3 3" xfId="3842" xr:uid="{00000000-0005-0000-0000-000059900000}"/>
    <cellStyle name="RowTitles-Detail 4 3 2 3 3 2" xfId="13468" xr:uid="{00000000-0005-0000-0000-00005A900000}"/>
    <cellStyle name="RowTitles-Detail 4 3 2 3 3 2 2" xfId="23829" xr:uid="{00000000-0005-0000-0000-00005B900000}"/>
    <cellStyle name="RowTitles-Detail 4 3 2 3 3 2 2 2" xfId="35163" xr:uid="{00000000-0005-0000-0000-00005C900000}"/>
    <cellStyle name="RowTitles-Detail 4 3 2 3 3 2 3" xfId="32558" xr:uid="{00000000-0005-0000-0000-00005D900000}"/>
    <cellStyle name="RowTitles-Detail 4 3 2 3 3 3" xfId="17062" xr:uid="{00000000-0005-0000-0000-00005E900000}"/>
    <cellStyle name="RowTitles-Detail 4 3 2 3 3 3 2" xfId="29728" xr:uid="{00000000-0005-0000-0000-00005F900000}"/>
    <cellStyle name="RowTitles-Detail 4 3 2 3 3 3 2 2" xfId="38506" xr:uid="{00000000-0005-0000-0000-000060900000}"/>
    <cellStyle name="RowTitles-Detail 4 3 2 3 3 4" xfId="8637" xr:uid="{00000000-0005-0000-0000-000061900000}"/>
    <cellStyle name="RowTitles-Detail 4 3 2 3 3 4 2" xfId="19802" xr:uid="{00000000-0005-0000-0000-000062900000}"/>
    <cellStyle name="RowTitles-Detail 4 3 2 3 3 5" xfId="18064" xr:uid="{00000000-0005-0000-0000-000063900000}"/>
    <cellStyle name="RowTitles-Detail 4 3 2 3 4" xfId="9433" xr:uid="{00000000-0005-0000-0000-000064900000}"/>
    <cellStyle name="RowTitles-Detail 4 3 2 3 4 2" xfId="19423" xr:uid="{00000000-0005-0000-0000-000065900000}"/>
    <cellStyle name="RowTitles-Detail 4 3 2 3 5" xfId="10780" xr:uid="{00000000-0005-0000-0000-000066900000}"/>
    <cellStyle name="RowTitles-Detail 4 3 2 3 5 2" xfId="21245" xr:uid="{00000000-0005-0000-0000-000067900000}"/>
    <cellStyle name="RowTitles-Detail 4 3 2 3 5 2 2" xfId="33504" xr:uid="{00000000-0005-0000-0000-000068900000}"/>
    <cellStyle name="RowTitles-Detail 4 3 2 3 5 3" xfId="30637" xr:uid="{00000000-0005-0000-0000-000069900000}"/>
    <cellStyle name="RowTitles-Detail 4 3 2 3 6" xfId="14465" xr:uid="{00000000-0005-0000-0000-00006A900000}"/>
    <cellStyle name="RowTitles-Detail 4 3 2 3 6 2" xfId="27158" xr:uid="{00000000-0005-0000-0000-00006B900000}"/>
    <cellStyle name="RowTitles-Detail 4 3 2 3 6 2 2" xfId="35995" xr:uid="{00000000-0005-0000-0000-00006C900000}"/>
    <cellStyle name="RowTitles-Detail 4 3 2 3 7" xfId="5588" xr:uid="{00000000-0005-0000-0000-00006D900000}"/>
    <cellStyle name="RowTitles-Detail 4 3 2 3 7 2" xfId="26382" xr:uid="{00000000-0005-0000-0000-00006E900000}"/>
    <cellStyle name="RowTitles-Detail 4 3 2 3 8" xfId="20217" xr:uid="{00000000-0005-0000-0000-00006F900000}"/>
    <cellStyle name="RowTitles-Detail 4 3 2 4" xfId="1297" xr:uid="{00000000-0005-0000-0000-000070900000}"/>
    <cellStyle name="RowTitles-Detail 4 3 2 4 2" xfId="3213" xr:uid="{00000000-0005-0000-0000-000071900000}"/>
    <cellStyle name="RowTitles-Detail 4 3 2 4 2 2" xfId="12854" xr:uid="{00000000-0005-0000-0000-000072900000}"/>
    <cellStyle name="RowTitles-Detail 4 3 2 4 2 2 2" xfId="23254" xr:uid="{00000000-0005-0000-0000-000073900000}"/>
    <cellStyle name="RowTitles-Detail 4 3 2 4 2 2 2 2" xfId="34791" xr:uid="{00000000-0005-0000-0000-000074900000}"/>
    <cellStyle name="RowTitles-Detail 4 3 2 4 2 2 3" xfId="32135" xr:uid="{00000000-0005-0000-0000-000075900000}"/>
    <cellStyle name="RowTitles-Detail 4 3 2 4 2 3" xfId="16501" xr:uid="{00000000-0005-0000-0000-000076900000}"/>
    <cellStyle name="RowTitles-Detail 4 3 2 4 2 3 2" xfId="29167" xr:uid="{00000000-0005-0000-0000-000077900000}"/>
    <cellStyle name="RowTitles-Detail 4 3 2 4 2 3 2 2" xfId="37954" xr:uid="{00000000-0005-0000-0000-000078900000}"/>
    <cellStyle name="RowTitles-Detail 4 3 2 4 2 4" xfId="7740" xr:uid="{00000000-0005-0000-0000-000079900000}"/>
    <cellStyle name="RowTitles-Detail 4 3 2 4 2 4 2" xfId="25109" xr:uid="{00000000-0005-0000-0000-00007A900000}"/>
    <cellStyle name="RowTitles-Detail 4 3 2 4 2 5" xfId="19082" xr:uid="{00000000-0005-0000-0000-00007B900000}"/>
    <cellStyle name="RowTitles-Detail 4 3 2 4 3" xfId="4075" xr:uid="{00000000-0005-0000-0000-00007C900000}"/>
    <cellStyle name="RowTitles-Detail 4 3 2 4 3 2" xfId="13697" xr:uid="{00000000-0005-0000-0000-00007D900000}"/>
    <cellStyle name="RowTitles-Detail 4 3 2 4 3 2 2" xfId="24049" xr:uid="{00000000-0005-0000-0000-00007E900000}"/>
    <cellStyle name="RowTitles-Detail 4 3 2 4 3 2 2 2" xfId="35312" xr:uid="{00000000-0005-0000-0000-00007F900000}"/>
    <cellStyle name="RowTitles-Detail 4 3 2 4 3 2 3" xfId="32730" xr:uid="{00000000-0005-0000-0000-000080900000}"/>
    <cellStyle name="RowTitles-Detail 4 3 2 4 3 3" xfId="17275" xr:uid="{00000000-0005-0000-0000-000081900000}"/>
    <cellStyle name="RowTitles-Detail 4 3 2 4 3 3 2" xfId="29941" xr:uid="{00000000-0005-0000-0000-000082900000}"/>
    <cellStyle name="RowTitles-Detail 4 3 2 4 3 3 2 2" xfId="38718" xr:uid="{00000000-0005-0000-0000-000083900000}"/>
    <cellStyle name="RowTitles-Detail 4 3 2 4 3 4" xfId="10063" xr:uid="{00000000-0005-0000-0000-000084900000}"/>
    <cellStyle name="RowTitles-Detail 4 3 2 4 3 4 2" xfId="18208" xr:uid="{00000000-0005-0000-0000-000085900000}"/>
    <cellStyle name="RowTitles-Detail 4 3 2 4 3 5" xfId="20032" xr:uid="{00000000-0005-0000-0000-000086900000}"/>
    <cellStyle name="RowTitles-Detail 4 3 2 4 4" xfId="10968" xr:uid="{00000000-0005-0000-0000-000087900000}"/>
    <cellStyle name="RowTitles-Detail 4 3 2 4 4 2" xfId="21408" xr:uid="{00000000-0005-0000-0000-000088900000}"/>
    <cellStyle name="RowTitles-Detail 4 3 2 4 4 2 2" xfId="33597" xr:uid="{00000000-0005-0000-0000-000089900000}"/>
    <cellStyle name="RowTitles-Detail 4 3 2 4 4 3" xfId="30745" xr:uid="{00000000-0005-0000-0000-00008A900000}"/>
    <cellStyle name="RowTitles-Detail 4 3 2 4 5" xfId="14675" xr:uid="{00000000-0005-0000-0000-00008B900000}"/>
    <cellStyle name="RowTitles-Detail 4 3 2 4 5 2" xfId="27360" xr:uid="{00000000-0005-0000-0000-00008C900000}"/>
    <cellStyle name="RowTitles-Detail 4 3 2 4 5 2 2" xfId="36189" xr:uid="{00000000-0005-0000-0000-00008D900000}"/>
    <cellStyle name="RowTitles-Detail 4 3 2 4 6" xfId="6193" xr:uid="{00000000-0005-0000-0000-00008E900000}"/>
    <cellStyle name="RowTitles-Detail 4 3 2 4 6 2" xfId="18031" xr:uid="{00000000-0005-0000-0000-00008F900000}"/>
    <cellStyle name="RowTitles-Detail 4 3 2 4 7" xfId="18727" xr:uid="{00000000-0005-0000-0000-000090900000}"/>
    <cellStyle name="RowTitles-Detail 4 3 2 5" xfId="1513" xr:uid="{00000000-0005-0000-0000-000091900000}"/>
    <cellStyle name="RowTitles-Detail 4 3 2 5 2" xfId="3214" xr:uid="{00000000-0005-0000-0000-000092900000}"/>
    <cellStyle name="RowTitles-Detail 4 3 2 5 2 2" xfId="12855" xr:uid="{00000000-0005-0000-0000-000093900000}"/>
    <cellStyle name="RowTitles-Detail 4 3 2 5 2 2 2" xfId="23255" xr:uid="{00000000-0005-0000-0000-000094900000}"/>
    <cellStyle name="RowTitles-Detail 4 3 2 5 2 2 2 2" xfId="34792" xr:uid="{00000000-0005-0000-0000-000095900000}"/>
    <cellStyle name="RowTitles-Detail 4 3 2 5 2 2 3" xfId="32136" xr:uid="{00000000-0005-0000-0000-000096900000}"/>
    <cellStyle name="RowTitles-Detail 4 3 2 5 2 3" xfId="16502" xr:uid="{00000000-0005-0000-0000-000097900000}"/>
    <cellStyle name="RowTitles-Detail 4 3 2 5 2 3 2" xfId="29168" xr:uid="{00000000-0005-0000-0000-000098900000}"/>
    <cellStyle name="RowTitles-Detail 4 3 2 5 2 3 2 2" xfId="37955" xr:uid="{00000000-0005-0000-0000-000099900000}"/>
    <cellStyle name="RowTitles-Detail 4 3 2 5 2 4" xfId="7741" xr:uid="{00000000-0005-0000-0000-00009A900000}"/>
    <cellStyle name="RowTitles-Detail 4 3 2 5 2 4 2" xfId="28162" xr:uid="{00000000-0005-0000-0000-00009B900000}"/>
    <cellStyle name="RowTitles-Detail 4 3 2 5 2 5" xfId="17951" xr:uid="{00000000-0005-0000-0000-00009C900000}"/>
    <cellStyle name="RowTitles-Detail 4 3 2 5 3" xfId="4291" xr:uid="{00000000-0005-0000-0000-00009D900000}"/>
    <cellStyle name="RowTitles-Detail 4 3 2 5 3 2" xfId="13913" xr:uid="{00000000-0005-0000-0000-00009E900000}"/>
    <cellStyle name="RowTitles-Detail 4 3 2 5 3 2 2" xfId="24255" xr:uid="{00000000-0005-0000-0000-00009F900000}"/>
    <cellStyle name="RowTitles-Detail 4 3 2 5 3 2 2 2" xfId="35452" xr:uid="{00000000-0005-0000-0000-0000A0900000}"/>
    <cellStyle name="RowTitles-Detail 4 3 2 5 3 2 3" xfId="32891" xr:uid="{00000000-0005-0000-0000-0000A1900000}"/>
    <cellStyle name="RowTitles-Detail 4 3 2 5 3 3" xfId="17473" xr:uid="{00000000-0005-0000-0000-0000A2900000}"/>
    <cellStyle name="RowTitles-Detail 4 3 2 5 3 3 2" xfId="30139" xr:uid="{00000000-0005-0000-0000-0000A3900000}"/>
    <cellStyle name="RowTitles-Detail 4 3 2 5 3 3 2 2" xfId="38916" xr:uid="{00000000-0005-0000-0000-0000A4900000}"/>
    <cellStyle name="RowTitles-Detail 4 3 2 5 3 4" xfId="10064" xr:uid="{00000000-0005-0000-0000-0000A5900000}"/>
    <cellStyle name="RowTitles-Detail 4 3 2 5 3 4 2" xfId="19979" xr:uid="{00000000-0005-0000-0000-0000A6900000}"/>
    <cellStyle name="RowTitles-Detail 4 3 2 5 3 5" xfId="19896" xr:uid="{00000000-0005-0000-0000-0000A7900000}"/>
    <cellStyle name="RowTitles-Detail 4 3 2 5 4" xfId="11184" xr:uid="{00000000-0005-0000-0000-0000A8900000}"/>
    <cellStyle name="RowTitles-Detail 4 3 2 5 4 2" xfId="21615" xr:uid="{00000000-0005-0000-0000-0000A9900000}"/>
    <cellStyle name="RowTitles-Detail 4 3 2 5 4 2 2" xfId="33737" xr:uid="{00000000-0005-0000-0000-0000AA900000}"/>
    <cellStyle name="RowTitles-Detail 4 3 2 5 4 3" xfId="30906" xr:uid="{00000000-0005-0000-0000-0000AB900000}"/>
    <cellStyle name="RowTitles-Detail 4 3 2 5 5" xfId="14891" xr:uid="{00000000-0005-0000-0000-0000AC900000}"/>
    <cellStyle name="RowTitles-Detail 4 3 2 5 5 2" xfId="27568" xr:uid="{00000000-0005-0000-0000-0000AD900000}"/>
    <cellStyle name="RowTitles-Detail 4 3 2 5 5 2 2" xfId="36387" xr:uid="{00000000-0005-0000-0000-0000AE900000}"/>
    <cellStyle name="RowTitles-Detail 4 3 2 5 6" xfId="6194" xr:uid="{00000000-0005-0000-0000-0000AF900000}"/>
    <cellStyle name="RowTitles-Detail 4 3 2 5 6 2" xfId="17787" xr:uid="{00000000-0005-0000-0000-0000B0900000}"/>
    <cellStyle name="RowTitles-Detail 4 3 2 5 7" xfId="26147" xr:uid="{00000000-0005-0000-0000-0000B1900000}"/>
    <cellStyle name="RowTitles-Detail 4 3 2 6" xfId="1715" xr:uid="{00000000-0005-0000-0000-0000B2900000}"/>
    <cellStyle name="RowTitles-Detail 4 3 2 6 2" xfId="3215" xr:uid="{00000000-0005-0000-0000-0000B3900000}"/>
    <cellStyle name="RowTitles-Detail 4 3 2 6 2 2" xfId="12856" xr:uid="{00000000-0005-0000-0000-0000B4900000}"/>
    <cellStyle name="RowTitles-Detail 4 3 2 6 2 2 2" xfId="23256" xr:uid="{00000000-0005-0000-0000-0000B5900000}"/>
    <cellStyle name="RowTitles-Detail 4 3 2 6 2 2 2 2" xfId="34793" xr:uid="{00000000-0005-0000-0000-0000B6900000}"/>
    <cellStyle name="RowTitles-Detail 4 3 2 6 2 2 3" xfId="32137" xr:uid="{00000000-0005-0000-0000-0000B7900000}"/>
    <cellStyle name="RowTitles-Detail 4 3 2 6 2 3" xfId="16503" xr:uid="{00000000-0005-0000-0000-0000B8900000}"/>
    <cellStyle name="RowTitles-Detail 4 3 2 6 2 3 2" xfId="29169" xr:uid="{00000000-0005-0000-0000-0000B9900000}"/>
    <cellStyle name="RowTitles-Detail 4 3 2 6 2 3 2 2" xfId="37956" xr:uid="{00000000-0005-0000-0000-0000BA900000}"/>
    <cellStyle name="RowTitles-Detail 4 3 2 6 2 4" xfId="7742" xr:uid="{00000000-0005-0000-0000-0000BB900000}"/>
    <cellStyle name="RowTitles-Detail 4 3 2 6 2 4 2" xfId="24908" xr:uid="{00000000-0005-0000-0000-0000BC900000}"/>
    <cellStyle name="RowTitles-Detail 4 3 2 6 2 5" xfId="18998" xr:uid="{00000000-0005-0000-0000-0000BD900000}"/>
    <cellStyle name="RowTitles-Detail 4 3 2 6 3" xfId="4493" xr:uid="{00000000-0005-0000-0000-0000BE900000}"/>
    <cellStyle name="RowTitles-Detail 4 3 2 6 3 2" xfId="14115" xr:uid="{00000000-0005-0000-0000-0000BF900000}"/>
    <cellStyle name="RowTitles-Detail 4 3 2 6 3 2 2" xfId="24447" xr:uid="{00000000-0005-0000-0000-0000C0900000}"/>
    <cellStyle name="RowTitles-Detail 4 3 2 6 3 2 2 2" xfId="35583" xr:uid="{00000000-0005-0000-0000-0000C1900000}"/>
    <cellStyle name="RowTitles-Detail 4 3 2 6 3 2 3" xfId="33043" xr:uid="{00000000-0005-0000-0000-0000C2900000}"/>
    <cellStyle name="RowTitles-Detail 4 3 2 6 3 3" xfId="17660" xr:uid="{00000000-0005-0000-0000-0000C3900000}"/>
    <cellStyle name="RowTitles-Detail 4 3 2 6 3 3 2" xfId="30326" xr:uid="{00000000-0005-0000-0000-0000C4900000}"/>
    <cellStyle name="RowTitles-Detail 4 3 2 6 3 3 2 2" xfId="39103" xr:uid="{00000000-0005-0000-0000-0000C5900000}"/>
    <cellStyle name="RowTitles-Detail 4 3 2 6 3 4" xfId="10065" xr:uid="{00000000-0005-0000-0000-0000C6900000}"/>
    <cellStyle name="RowTitles-Detail 4 3 2 6 3 4 2" xfId="25755" xr:uid="{00000000-0005-0000-0000-0000C7900000}"/>
    <cellStyle name="RowTitles-Detail 4 3 2 6 3 5" xfId="26715" xr:uid="{00000000-0005-0000-0000-0000C8900000}"/>
    <cellStyle name="RowTitles-Detail 4 3 2 6 4" xfId="11386" xr:uid="{00000000-0005-0000-0000-0000C9900000}"/>
    <cellStyle name="RowTitles-Detail 4 3 2 6 4 2" xfId="21811" xr:uid="{00000000-0005-0000-0000-0000CA900000}"/>
    <cellStyle name="RowTitles-Detail 4 3 2 6 4 2 2" xfId="33868" xr:uid="{00000000-0005-0000-0000-0000CB900000}"/>
    <cellStyle name="RowTitles-Detail 4 3 2 6 4 3" xfId="31058" xr:uid="{00000000-0005-0000-0000-0000CC900000}"/>
    <cellStyle name="RowTitles-Detail 4 3 2 6 5" xfId="15093" xr:uid="{00000000-0005-0000-0000-0000CD900000}"/>
    <cellStyle name="RowTitles-Detail 4 3 2 6 5 2" xfId="27762" xr:uid="{00000000-0005-0000-0000-0000CE900000}"/>
    <cellStyle name="RowTitles-Detail 4 3 2 6 5 2 2" xfId="36574" xr:uid="{00000000-0005-0000-0000-0000CF900000}"/>
    <cellStyle name="RowTitles-Detail 4 3 2 6 6" xfId="6195" xr:uid="{00000000-0005-0000-0000-0000D0900000}"/>
    <cellStyle name="RowTitles-Detail 4 3 2 6 6 2" xfId="24823" xr:uid="{00000000-0005-0000-0000-0000D1900000}"/>
    <cellStyle name="RowTitles-Detail 4 3 2 6 7" xfId="18757" xr:uid="{00000000-0005-0000-0000-0000D2900000}"/>
    <cellStyle name="RowTitles-Detail 4 3 2 7" xfId="3210" xr:uid="{00000000-0005-0000-0000-0000D3900000}"/>
    <cellStyle name="RowTitles-Detail 4 3 2 7 2" xfId="12851" xr:uid="{00000000-0005-0000-0000-0000D4900000}"/>
    <cellStyle name="RowTitles-Detail 4 3 2 7 2 2" xfId="23251" xr:uid="{00000000-0005-0000-0000-0000D5900000}"/>
    <cellStyle name="RowTitles-Detail 4 3 2 7 2 2 2" xfId="34788" xr:uid="{00000000-0005-0000-0000-0000D6900000}"/>
    <cellStyle name="RowTitles-Detail 4 3 2 7 2 3" xfId="32132" xr:uid="{00000000-0005-0000-0000-0000D7900000}"/>
    <cellStyle name="RowTitles-Detail 4 3 2 7 3" xfId="16498" xr:uid="{00000000-0005-0000-0000-0000D8900000}"/>
    <cellStyle name="RowTitles-Detail 4 3 2 7 3 2" xfId="29164" xr:uid="{00000000-0005-0000-0000-0000D9900000}"/>
    <cellStyle name="RowTitles-Detail 4 3 2 7 3 2 2" xfId="37951" xr:uid="{00000000-0005-0000-0000-0000DA900000}"/>
    <cellStyle name="RowTitles-Detail 4 3 2 7 4" xfId="6470" xr:uid="{00000000-0005-0000-0000-0000DB900000}"/>
    <cellStyle name="RowTitles-Detail 4 3 2 7 4 2" xfId="19856" xr:uid="{00000000-0005-0000-0000-0000DC900000}"/>
    <cellStyle name="RowTitles-Detail 4 3 2 7 5" xfId="26608" xr:uid="{00000000-0005-0000-0000-0000DD900000}"/>
    <cellStyle name="RowTitles-Detail 4 3 2 8" xfId="8878" xr:uid="{00000000-0005-0000-0000-0000DE900000}"/>
    <cellStyle name="RowTitles-Detail 4 3 2 8 2" xfId="17789" xr:uid="{00000000-0005-0000-0000-0000DF900000}"/>
    <cellStyle name="RowTitles-Detail 4 3 2 9" xfId="10817" xr:uid="{00000000-0005-0000-0000-0000E0900000}"/>
    <cellStyle name="RowTitles-Detail 4 3 2 9 2" xfId="18886" xr:uid="{00000000-0005-0000-0000-0000E1900000}"/>
    <cellStyle name="RowTitles-Detail 4 3 2 9 2 2" xfId="33204" xr:uid="{00000000-0005-0000-0000-0000E2900000}"/>
    <cellStyle name="RowTitles-Detail 4 3 2_STUD aligned by INSTIT" xfId="5104" xr:uid="{00000000-0005-0000-0000-0000E3900000}"/>
    <cellStyle name="RowTitles-Detail 4 3 3" xfId="491" xr:uid="{00000000-0005-0000-0000-0000E4900000}"/>
    <cellStyle name="RowTitles-Detail 4 3 3 2" xfId="847" xr:uid="{00000000-0005-0000-0000-0000E5900000}"/>
    <cellStyle name="RowTitles-Detail 4 3 3 2 2" xfId="3217" xr:uid="{00000000-0005-0000-0000-0000E6900000}"/>
    <cellStyle name="RowTitles-Detail 4 3 3 2 2 2" xfId="12858" xr:uid="{00000000-0005-0000-0000-0000E7900000}"/>
    <cellStyle name="RowTitles-Detail 4 3 3 2 2 2 2" xfId="23258" xr:uid="{00000000-0005-0000-0000-0000E8900000}"/>
    <cellStyle name="RowTitles-Detail 4 3 3 2 2 2 2 2" xfId="34795" xr:uid="{00000000-0005-0000-0000-0000E9900000}"/>
    <cellStyle name="RowTitles-Detail 4 3 3 2 2 2 3" xfId="32139" xr:uid="{00000000-0005-0000-0000-0000EA900000}"/>
    <cellStyle name="RowTitles-Detail 4 3 3 2 2 3" xfId="16505" xr:uid="{00000000-0005-0000-0000-0000EB900000}"/>
    <cellStyle name="RowTitles-Detail 4 3 3 2 2 3 2" xfId="29171" xr:uid="{00000000-0005-0000-0000-0000EC900000}"/>
    <cellStyle name="RowTitles-Detail 4 3 3 2 2 3 2 2" xfId="37958" xr:uid="{00000000-0005-0000-0000-0000ED900000}"/>
    <cellStyle name="RowTitles-Detail 4 3 3 2 2 4" xfId="6791" xr:uid="{00000000-0005-0000-0000-0000EE900000}"/>
    <cellStyle name="RowTitles-Detail 4 3 3 2 2 4 2" xfId="26747" xr:uid="{00000000-0005-0000-0000-0000EF900000}"/>
    <cellStyle name="RowTitles-Detail 4 3 3 2 2 5" xfId="25053" xr:uid="{00000000-0005-0000-0000-0000F0900000}"/>
    <cellStyle name="RowTitles-Detail 4 3 3 2 3" xfId="3628" xr:uid="{00000000-0005-0000-0000-0000F1900000}"/>
    <cellStyle name="RowTitles-Detail 4 3 3 2 3 2" xfId="13256" xr:uid="{00000000-0005-0000-0000-0000F2900000}"/>
    <cellStyle name="RowTitles-Detail 4 3 3 2 3 2 2" xfId="23623" xr:uid="{00000000-0005-0000-0000-0000F3900000}"/>
    <cellStyle name="RowTitles-Detail 4 3 3 2 3 2 2 2" xfId="35034" xr:uid="{00000000-0005-0000-0000-0000F4900000}"/>
    <cellStyle name="RowTitles-Detail 4 3 3 2 3 2 3" xfId="32407" xr:uid="{00000000-0005-0000-0000-0000F5900000}"/>
    <cellStyle name="RowTitles-Detail 4 3 3 2 3 3" xfId="16862" xr:uid="{00000000-0005-0000-0000-0000F6900000}"/>
    <cellStyle name="RowTitles-Detail 4 3 3 2 3 3 2" xfId="29528" xr:uid="{00000000-0005-0000-0000-0000F7900000}"/>
    <cellStyle name="RowTitles-Detail 4 3 3 2 3 3 2 2" xfId="38308" xr:uid="{00000000-0005-0000-0000-0000F8900000}"/>
    <cellStyle name="RowTitles-Detail 4 3 3 2 3 4" xfId="8297" xr:uid="{00000000-0005-0000-0000-0000F9900000}"/>
    <cellStyle name="RowTitles-Detail 4 3 3 2 3 4 2" xfId="25929" xr:uid="{00000000-0005-0000-0000-0000FA900000}"/>
    <cellStyle name="RowTitles-Detail 4 3 3 2 3 5" xfId="17933" xr:uid="{00000000-0005-0000-0000-0000FB900000}"/>
    <cellStyle name="RowTitles-Detail 4 3 3 2 4" xfId="9089" xr:uid="{00000000-0005-0000-0000-0000FC900000}"/>
    <cellStyle name="RowTitles-Detail 4 3 3 2 4 2" xfId="19368" xr:uid="{00000000-0005-0000-0000-0000FD900000}"/>
    <cellStyle name="RowTitles-Detail 4 3 3 2 5" xfId="10601" xr:uid="{00000000-0005-0000-0000-0000FE900000}"/>
    <cellStyle name="RowTitles-Detail 4 3 3 2 5 2" xfId="21085" xr:uid="{00000000-0005-0000-0000-0000FF900000}"/>
    <cellStyle name="RowTitles-Detail 4 3 3 2 5 2 2" xfId="33421" xr:uid="{00000000-0005-0000-0000-000000910000}"/>
    <cellStyle name="RowTitles-Detail 4 3 3 2 5 3" xfId="30536" xr:uid="{00000000-0005-0000-0000-000001910000}"/>
    <cellStyle name="RowTitles-Detail 4 3 3 2 6" xfId="14262" xr:uid="{00000000-0005-0000-0000-000002910000}"/>
    <cellStyle name="RowTitles-Detail 4 3 3 2 6 2" xfId="26963" xr:uid="{00000000-0005-0000-0000-000003910000}"/>
    <cellStyle name="RowTitles-Detail 4 3 3 2 6 2 2" xfId="35806" xr:uid="{00000000-0005-0000-0000-000004910000}"/>
    <cellStyle name="RowTitles-Detail 4 3 3 2 7" xfId="5319" xr:uid="{00000000-0005-0000-0000-000005910000}"/>
    <cellStyle name="RowTitles-Detail 4 3 3 2 7 2" xfId="20352" xr:uid="{00000000-0005-0000-0000-000006910000}"/>
    <cellStyle name="RowTitles-Detail 4 3 3 2 8" xfId="6694" xr:uid="{00000000-0005-0000-0000-000007910000}"/>
    <cellStyle name="RowTitles-Detail 4 3 3 3" xfId="1126" xr:uid="{00000000-0005-0000-0000-000008910000}"/>
    <cellStyle name="RowTitles-Detail 4 3 3 3 2" xfId="3218" xr:uid="{00000000-0005-0000-0000-000009910000}"/>
    <cellStyle name="RowTitles-Detail 4 3 3 3 2 2" xfId="12859" xr:uid="{00000000-0005-0000-0000-00000A910000}"/>
    <cellStyle name="RowTitles-Detail 4 3 3 3 2 2 2" xfId="23259" xr:uid="{00000000-0005-0000-0000-00000B910000}"/>
    <cellStyle name="RowTitles-Detail 4 3 3 3 2 2 2 2" xfId="34796" xr:uid="{00000000-0005-0000-0000-00000C910000}"/>
    <cellStyle name="RowTitles-Detail 4 3 3 3 2 2 3" xfId="32140" xr:uid="{00000000-0005-0000-0000-00000D910000}"/>
    <cellStyle name="RowTitles-Detail 4 3 3 3 2 3" xfId="16506" xr:uid="{00000000-0005-0000-0000-00000E910000}"/>
    <cellStyle name="RowTitles-Detail 4 3 3 3 2 3 2" xfId="29172" xr:uid="{00000000-0005-0000-0000-00000F910000}"/>
    <cellStyle name="RowTitles-Detail 4 3 3 3 2 3 2 2" xfId="37959" xr:uid="{00000000-0005-0000-0000-000010910000}"/>
    <cellStyle name="RowTitles-Detail 4 3 3 3 2 4" xfId="6965" xr:uid="{00000000-0005-0000-0000-000011910000}"/>
    <cellStyle name="RowTitles-Detail 4 3 3 3 2 4 2" xfId="26859" xr:uid="{00000000-0005-0000-0000-000012910000}"/>
    <cellStyle name="RowTitles-Detail 4 3 3 3 2 5" xfId="19729" xr:uid="{00000000-0005-0000-0000-000013910000}"/>
    <cellStyle name="RowTitles-Detail 4 3 3 3 3" xfId="3904" xr:uid="{00000000-0005-0000-0000-000014910000}"/>
    <cellStyle name="RowTitles-Detail 4 3 3 3 3 2" xfId="13527" xr:uid="{00000000-0005-0000-0000-000015910000}"/>
    <cellStyle name="RowTitles-Detail 4 3 3 3 3 2 2" xfId="23887" xr:uid="{00000000-0005-0000-0000-000016910000}"/>
    <cellStyle name="RowTitles-Detail 4 3 3 3 3 2 2 2" xfId="35199" xr:uid="{00000000-0005-0000-0000-000017910000}"/>
    <cellStyle name="RowTitles-Detail 4 3 3 3 3 2 3" xfId="32600" xr:uid="{00000000-0005-0000-0000-000018910000}"/>
    <cellStyle name="RowTitles-Detail 4 3 3 3 3 3" xfId="17117" xr:uid="{00000000-0005-0000-0000-000019910000}"/>
    <cellStyle name="RowTitles-Detail 4 3 3 3 3 3 2" xfId="29783" xr:uid="{00000000-0005-0000-0000-00001A910000}"/>
    <cellStyle name="RowTitles-Detail 4 3 3 3 3 3 2 2" xfId="38561" xr:uid="{00000000-0005-0000-0000-00001B910000}"/>
    <cellStyle name="RowTitles-Detail 4 3 3 3 3 4" xfId="8473" xr:uid="{00000000-0005-0000-0000-00001C910000}"/>
    <cellStyle name="RowTitles-Detail 4 3 3 3 3 4 2" xfId="25111" xr:uid="{00000000-0005-0000-0000-00001D910000}"/>
    <cellStyle name="RowTitles-Detail 4 3 3 3 3 5" xfId="24786" xr:uid="{00000000-0005-0000-0000-00001E910000}"/>
    <cellStyle name="RowTitles-Detail 4 3 3 3 4" xfId="9268" xr:uid="{00000000-0005-0000-0000-00001F910000}"/>
    <cellStyle name="RowTitles-Detail 4 3 3 3 4 2" xfId="20684" xr:uid="{00000000-0005-0000-0000-000020910000}"/>
    <cellStyle name="RowTitles-Detail 4 3 3 3 5" xfId="14508" xr:uid="{00000000-0005-0000-0000-000021910000}"/>
    <cellStyle name="RowTitles-Detail 4 3 3 3 5 2" xfId="27199" xr:uid="{00000000-0005-0000-0000-000022910000}"/>
    <cellStyle name="RowTitles-Detail 4 3 3 3 5 2 2" xfId="36035" xr:uid="{00000000-0005-0000-0000-000023910000}"/>
    <cellStyle name="RowTitles-Detail 4 3 3 4" xfId="1355" xr:uid="{00000000-0005-0000-0000-000024910000}"/>
    <cellStyle name="RowTitles-Detail 4 3 3 4 2" xfId="3219" xr:uid="{00000000-0005-0000-0000-000025910000}"/>
    <cellStyle name="RowTitles-Detail 4 3 3 4 2 2" xfId="12860" xr:uid="{00000000-0005-0000-0000-000026910000}"/>
    <cellStyle name="RowTitles-Detail 4 3 3 4 2 2 2" xfId="23260" xr:uid="{00000000-0005-0000-0000-000027910000}"/>
    <cellStyle name="RowTitles-Detail 4 3 3 4 2 2 2 2" xfId="34797" xr:uid="{00000000-0005-0000-0000-000028910000}"/>
    <cellStyle name="RowTitles-Detail 4 3 3 4 2 2 3" xfId="32141" xr:uid="{00000000-0005-0000-0000-000029910000}"/>
    <cellStyle name="RowTitles-Detail 4 3 3 4 2 3" xfId="16507" xr:uid="{00000000-0005-0000-0000-00002A910000}"/>
    <cellStyle name="RowTitles-Detail 4 3 3 4 2 3 2" xfId="29173" xr:uid="{00000000-0005-0000-0000-00002B910000}"/>
    <cellStyle name="RowTitles-Detail 4 3 3 4 2 3 2 2" xfId="37960" xr:uid="{00000000-0005-0000-0000-00002C910000}"/>
    <cellStyle name="RowTitles-Detail 4 3 3 4 2 4" xfId="7743" xr:uid="{00000000-0005-0000-0000-00002D910000}"/>
    <cellStyle name="RowTitles-Detail 4 3 3 4 2 4 2" xfId="25800" xr:uid="{00000000-0005-0000-0000-00002E910000}"/>
    <cellStyle name="RowTitles-Detail 4 3 3 4 2 5" xfId="19820" xr:uid="{00000000-0005-0000-0000-00002F910000}"/>
    <cellStyle name="RowTitles-Detail 4 3 3 4 3" xfId="4133" xr:uid="{00000000-0005-0000-0000-000030910000}"/>
    <cellStyle name="RowTitles-Detail 4 3 3 4 3 2" xfId="13755" xr:uid="{00000000-0005-0000-0000-000031910000}"/>
    <cellStyle name="RowTitles-Detail 4 3 3 4 3 2 2" xfId="24105" xr:uid="{00000000-0005-0000-0000-000032910000}"/>
    <cellStyle name="RowTitles-Detail 4 3 3 4 3 2 2 2" xfId="35348" xr:uid="{00000000-0005-0000-0000-000033910000}"/>
    <cellStyle name="RowTitles-Detail 4 3 3 4 3 2 3" xfId="32772" xr:uid="{00000000-0005-0000-0000-000034910000}"/>
    <cellStyle name="RowTitles-Detail 4 3 3 4 3 3" xfId="17330" xr:uid="{00000000-0005-0000-0000-000035910000}"/>
    <cellStyle name="RowTitles-Detail 4 3 3 4 3 3 2" xfId="29996" xr:uid="{00000000-0005-0000-0000-000036910000}"/>
    <cellStyle name="RowTitles-Detail 4 3 3 4 3 3 2 2" xfId="38773" xr:uid="{00000000-0005-0000-0000-000037910000}"/>
    <cellStyle name="RowTitles-Detail 4 3 3 4 3 4" xfId="10066" xr:uid="{00000000-0005-0000-0000-000038910000}"/>
    <cellStyle name="RowTitles-Detail 4 3 3 4 3 4 2" xfId="26442" xr:uid="{00000000-0005-0000-0000-000039910000}"/>
    <cellStyle name="RowTitles-Detail 4 3 3 4 3 5" xfId="19419" xr:uid="{00000000-0005-0000-0000-00003A910000}"/>
    <cellStyle name="RowTitles-Detail 4 3 3 4 4" xfId="11026" xr:uid="{00000000-0005-0000-0000-00003B910000}"/>
    <cellStyle name="RowTitles-Detail 4 3 3 4 4 2" xfId="21463" xr:uid="{00000000-0005-0000-0000-00003C910000}"/>
    <cellStyle name="RowTitles-Detail 4 3 3 4 4 2 2" xfId="33633" xr:uid="{00000000-0005-0000-0000-00003D910000}"/>
    <cellStyle name="RowTitles-Detail 4 3 3 4 4 3" xfId="30787" xr:uid="{00000000-0005-0000-0000-00003E910000}"/>
    <cellStyle name="RowTitles-Detail 4 3 3 4 5" xfId="14733" xr:uid="{00000000-0005-0000-0000-00003F910000}"/>
    <cellStyle name="RowTitles-Detail 4 3 3 4 5 2" xfId="27416" xr:uid="{00000000-0005-0000-0000-000040910000}"/>
    <cellStyle name="RowTitles-Detail 4 3 3 4 5 2 2" xfId="36244" xr:uid="{00000000-0005-0000-0000-000041910000}"/>
    <cellStyle name="RowTitles-Detail 4 3 3 4 6" xfId="6196" xr:uid="{00000000-0005-0000-0000-000042910000}"/>
    <cellStyle name="RowTitles-Detail 4 3 3 4 6 2" xfId="20190" xr:uid="{00000000-0005-0000-0000-000043910000}"/>
    <cellStyle name="RowTitles-Detail 4 3 3 4 7" xfId="4835" xr:uid="{00000000-0005-0000-0000-000044910000}"/>
    <cellStyle name="RowTitles-Detail 4 3 3 5" xfId="1571" xr:uid="{00000000-0005-0000-0000-000045910000}"/>
    <cellStyle name="RowTitles-Detail 4 3 3 5 2" xfId="3220" xr:uid="{00000000-0005-0000-0000-000046910000}"/>
    <cellStyle name="RowTitles-Detail 4 3 3 5 2 2" xfId="12861" xr:uid="{00000000-0005-0000-0000-000047910000}"/>
    <cellStyle name="RowTitles-Detail 4 3 3 5 2 2 2" xfId="23261" xr:uid="{00000000-0005-0000-0000-000048910000}"/>
    <cellStyle name="RowTitles-Detail 4 3 3 5 2 2 2 2" xfId="34798" xr:uid="{00000000-0005-0000-0000-000049910000}"/>
    <cellStyle name="RowTitles-Detail 4 3 3 5 2 2 3" xfId="32142" xr:uid="{00000000-0005-0000-0000-00004A910000}"/>
    <cellStyle name="RowTitles-Detail 4 3 3 5 2 3" xfId="16508" xr:uid="{00000000-0005-0000-0000-00004B910000}"/>
    <cellStyle name="RowTitles-Detail 4 3 3 5 2 3 2" xfId="29174" xr:uid="{00000000-0005-0000-0000-00004C910000}"/>
    <cellStyle name="RowTitles-Detail 4 3 3 5 2 3 2 2" xfId="37961" xr:uid="{00000000-0005-0000-0000-00004D910000}"/>
    <cellStyle name="RowTitles-Detail 4 3 3 5 2 4" xfId="7744" xr:uid="{00000000-0005-0000-0000-00004E910000}"/>
    <cellStyle name="RowTitles-Detail 4 3 3 5 2 4 2" xfId="29529" xr:uid="{00000000-0005-0000-0000-00004F910000}"/>
    <cellStyle name="RowTitles-Detail 4 3 3 5 2 5" xfId="18863" xr:uid="{00000000-0005-0000-0000-000050910000}"/>
    <cellStyle name="RowTitles-Detail 4 3 3 5 3" xfId="4349" xr:uid="{00000000-0005-0000-0000-000051910000}"/>
    <cellStyle name="RowTitles-Detail 4 3 3 5 3 2" xfId="13971" xr:uid="{00000000-0005-0000-0000-000052910000}"/>
    <cellStyle name="RowTitles-Detail 4 3 3 5 3 2 2" xfId="24310" xr:uid="{00000000-0005-0000-0000-000053910000}"/>
    <cellStyle name="RowTitles-Detail 4 3 3 5 3 2 2 2" xfId="35488" xr:uid="{00000000-0005-0000-0000-000054910000}"/>
    <cellStyle name="RowTitles-Detail 4 3 3 5 3 2 3" xfId="32933" xr:uid="{00000000-0005-0000-0000-000055910000}"/>
    <cellStyle name="RowTitles-Detail 4 3 3 5 3 3" xfId="17528" xr:uid="{00000000-0005-0000-0000-000056910000}"/>
    <cellStyle name="RowTitles-Detail 4 3 3 5 3 3 2" xfId="30194" xr:uid="{00000000-0005-0000-0000-000057910000}"/>
    <cellStyle name="RowTitles-Detail 4 3 3 5 3 3 2 2" xfId="38971" xr:uid="{00000000-0005-0000-0000-000058910000}"/>
    <cellStyle name="RowTitles-Detail 4 3 3 5 3 4" xfId="10067" xr:uid="{00000000-0005-0000-0000-000059910000}"/>
    <cellStyle name="RowTitles-Detail 4 3 3 5 3 4 2" xfId="18899" xr:uid="{00000000-0005-0000-0000-00005A910000}"/>
    <cellStyle name="RowTitles-Detail 4 3 3 5 3 5" xfId="20610" xr:uid="{00000000-0005-0000-0000-00005B910000}"/>
    <cellStyle name="RowTitles-Detail 4 3 3 5 4" xfId="11242" xr:uid="{00000000-0005-0000-0000-00005C910000}"/>
    <cellStyle name="RowTitles-Detail 4 3 3 5 4 2" xfId="21671" xr:uid="{00000000-0005-0000-0000-00005D910000}"/>
    <cellStyle name="RowTitles-Detail 4 3 3 5 4 2 2" xfId="33773" xr:uid="{00000000-0005-0000-0000-00005E910000}"/>
    <cellStyle name="RowTitles-Detail 4 3 3 5 4 3" xfId="30948" xr:uid="{00000000-0005-0000-0000-00005F910000}"/>
    <cellStyle name="RowTitles-Detail 4 3 3 5 5" xfId="14949" xr:uid="{00000000-0005-0000-0000-000060910000}"/>
    <cellStyle name="RowTitles-Detail 4 3 3 5 5 2" xfId="27623" xr:uid="{00000000-0005-0000-0000-000061910000}"/>
    <cellStyle name="RowTitles-Detail 4 3 3 5 5 2 2" xfId="36442" xr:uid="{00000000-0005-0000-0000-000062910000}"/>
    <cellStyle name="RowTitles-Detail 4 3 3 5 6" xfId="6197" xr:uid="{00000000-0005-0000-0000-000063910000}"/>
    <cellStyle name="RowTitles-Detail 4 3 3 5 6 2" xfId="20276" xr:uid="{00000000-0005-0000-0000-000064910000}"/>
    <cellStyle name="RowTitles-Detail 4 3 3 5 7" xfId="19995" xr:uid="{00000000-0005-0000-0000-000065910000}"/>
    <cellStyle name="RowTitles-Detail 4 3 3 6" xfId="1773" xr:uid="{00000000-0005-0000-0000-000066910000}"/>
    <cellStyle name="RowTitles-Detail 4 3 3 6 2" xfId="3221" xr:uid="{00000000-0005-0000-0000-000067910000}"/>
    <cellStyle name="RowTitles-Detail 4 3 3 6 2 2" xfId="12862" xr:uid="{00000000-0005-0000-0000-000068910000}"/>
    <cellStyle name="RowTitles-Detail 4 3 3 6 2 2 2" xfId="23262" xr:uid="{00000000-0005-0000-0000-000069910000}"/>
    <cellStyle name="RowTitles-Detail 4 3 3 6 2 2 2 2" xfId="34799" xr:uid="{00000000-0005-0000-0000-00006A910000}"/>
    <cellStyle name="RowTitles-Detail 4 3 3 6 2 2 3" xfId="32143" xr:uid="{00000000-0005-0000-0000-00006B910000}"/>
    <cellStyle name="RowTitles-Detail 4 3 3 6 2 3" xfId="16509" xr:uid="{00000000-0005-0000-0000-00006C910000}"/>
    <cellStyle name="RowTitles-Detail 4 3 3 6 2 3 2" xfId="29175" xr:uid="{00000000-0005-0000-0000-00006D910000}"/>
    <cellStyle name="RowTitles-Detail 4 3 3 6 2 3 2 2" xfId="37962" xr:uid="{00000000-0005-0000-0000-00006E910000}"/>
    <cellStyle name="RowTitles-Detail 4 3 3 6 2 4" xfId="7745" xr:uid="{00000000-0005-0000-0000-00006F910000}"/>
    <cellStyle name="RowTitles-Detail 4 3 3 6 2 4 2" xfId="19500" xr:uid="{00000000-0005-0000-0000-000070910000}"/>
    <cellStyle name="RowTitles-Detail 4 3 3 6 2 5" xfId="18498" xr:uid="{00000000-0005-0000-0000-000071910000}"/>
    <cellStyle name="RowTitles-Detail 4 3 3 6 3" xfId="4551" xr:uid="{00000000-0005-0000-0000-000072910000}"/>
    <cellStyle name="RowTitles-Detail 4 3 3 6 3 2" xfId="14173" xr:uid="{00000000-0005-0000-0000-000073910000}"/>
    <cellStyle name="RowTitles-Detail 4 3 3 6 3 2 2" xfId="24503" xr:uid="{00000000-0005-0000-0000-000074910000}"/>
    <cellStyle name="RowTitles-Detail 4 3 3 6 3 2 2 2" xfId="35619" xr:uid="{00000000-0005-0000-0000-000075910000}"/>
    <cellStyle name="RowTitles-Detail 4 3 3 6 3 2 3" xfId="33085" xr:uid="{00000000-0005-0000-0000-000076910000}"/>
    <cellStyle name="RowTitles-Detail 4 3 3 6 3 3" xfId="17715" xr:uid="{00000000-0005-0000-0000-000077910000}"/>
    <cellStyle name="RowTitles-Detail 4 3 3 6 3 3 2" xfId="30381" xr:uid="{00000000-0005-0000-0000-000078910000}"/>
    <cellStyle name="RowTitles-Detail 4 3 3 6 3 3 2 2" xfId="39158" xr:uid="{00000000-0005-0000-0000-000079910000}"/>
    <cellStyle name="RowTitles-Detail 4 3 3 6 3 4" xfId="10068" xr:uid="{00000000-0005-0000-0000-00007A910000}"/>
    <cellStyle name="RowTitles-Detail 4 3 3 6 3 4 2" xfId="18298" xr:uid="{00000000-0005-0000-0000-00007B910000}"/>
    <cellStyle name="RowTitles-Detail 4 3 3 6 3 5" xfId="17765" xr:uid="{00000000-0005-0000-0000-00007C910000}"/>
    <cellStyle name="RowTitles-Detail 4 3 3 6 4" xfId="11444" xr:uid="{00000000-0005-0000-0000-00007D910000}"/>
    <cellStyle name="RowTitles-Detail 4 3 3 6 4 2" xfId="21867" xr:uid="{00000000-0005-0000-0000-00007E910000}"/>
    <cellStyle name="RowTitles-Detail 4 3 3 6 4 2 2" xfId="33904" xr:uid="{00000000-0005-0000-0000-00007F910000}"/>
    <cellStyle name="RowTitles-Detail 4 3 3 6 4 3" xfId="31100" xr:uid="{00000000-0005-0000-0000-000080910000}"/>
    <cellStyle name="RowTitles-Detail 4 3 3 6 5" xfId="15151" xr:uid="{00000000-0005-0000-0000-000081910000}"/>
    <cellStyle name="RowTitles-Detail 4 3 3 6 5 2" xfId="27818" xr:uid="{00000000-0005-0000-0000-000082910000}"/>
    <cellStyle name="RowTitles-Detail 4 3 3 6 5 2 2" xfId="36629" xr:uid="{00000000-0005-0000-0000-000083910000}"/>
    <cellStyle name="RowTitles-Detail 4 3 3 6 6" xfId="6198" xr:uid="{00000000-0005-0000-0000-000084910000}"/>
    <cellStyle name="RowTitles-Detail 4 3 3 6 6 2" xfId="25317" xr:uid="{00000000-0005-0000-0000-000085910000}"/>
    <cellStyle name="RowTitles-Detail 4 3 3 6 7" xfId="20342" xr:uid="{00000000-0005-0000-0000-000086910000}"/>
    <cellStyle name="RowTitles-Detail 4 3 3 7" xfId="3216" xr:uid="{00000000-0005-0000-0000-000087910000}"/>
    <cellStyle name="RowTitles-Detail 4 3 3 7 2" xfId="12857" xr:uid="{00000000-0005-0000-0000-000088910000}"/>
    <cellStyle name="RowTitles-Detail 4 3 3 7 2 2" xfId="23257" xr:uid="{00000000-0005-0000-0000-000089910000}"/>
    <cellStyle name="RowTitles-Detail 4 3 3 7 2 2 2" xfId="34794" xr:uid="{00000000-0005-0000-0000-00008A910000}"/>
    <cellStyle name="RowTitles-Detail 4 3 3 7 2 3" xfId="32138" xr:uid="{00000000-0005-0000-0000-00008B910000}"/>
    <cellStyle name="RowTitles-Detail 4 3 3 7 3" xfId="16504" xr:uid="{00000000-0005-0000-0000-00008C910000}"/>
    <cellStyle name="RowTitles-Detail 4 3 3 7 3 2" xfId="29170" xr:uid="{00000000-0005-0000-0000-00008D910000}"/>
    <cellStyle name="RowTitles-Detail 4 3 3 7 3 2 2" xfId="37957" xr:uid="{00000000-0005-0000-0000-00008E910000}"/>
    <cellStyle name="RowTitles-Detail 4 3 3 7 4" xfId="6527" xr:uid="{00000000-0005-0000-0000-00008F910000}"/>
    <cellStyle name="RowTitles-Detail 4 3 3 7 4 2" xfId="25901" xr:uid="{00000000-0005-0000-0000-000090910000}"/>
    <cellStyle name="RowTitles-Detail 4 3 3 7 5" xfId="20865" xr:uid="{00000000-0005-0000-0000-000091910000}"/>
    <cellStyle name="RowTitles-Detail 4 3 3 8" xfId="3362" xr:uid="{00000000-0005-0000-0000-000092910000}"/>
    <cellStyle name="RowTitles-Detail 4 3 3 8 2" xfId="13003" xr:uid="{00000000-0005-0000-0000-000093910000}"/>
    <cellStyle name="RowTitles-Detail 4 3 3 8 2 2" xfId="23372" xr:uid="{00000000-0005-0000-0000-000094910000}"/>
    <cellStyle name="RowTitles-Detail 4 3 3 8 2 2 2" xfId="34885" xr:uid="{00000000-0005-0000-0000-000095910000}"/>
    <cellStyle name="RowTitles-Detail 4 3 3 8 2 3" xfId="32235" xr:uid="{00000000-0005-0000-0000-000096910000}"/>
    <cellStyle name="RowTitles-Detail 4 3 3 8 3" xfId="16615" xr:uid="{00000000-0005-0000-0000-000097910000}"/>
    <cellStyle name="RowTitles-Detail 4 3 3 8 3 2" xfId="29281" xr:uid="{00000000-0005-0000-0000-000098910000}"/>
    <cellStyle name="RowTitles-Detail 4 3 3 8 3 2 2" xfId="38068" xr:uid="{00000000-0005-0000-0000-000099910000}"/>
    <cellStyle name="RowTitles-Detail 4 3 3 8 4" xfId="8835" xr:uid="{00000000-0005-0000-0000-00009A910000}"/>
    <cellStyle name="RowTitles-Detail 4 3 3 8 4 2" xfId="18636" xr:uid="{00000000-0005-0000-0000-00009B910000}"/>
    <cellStyle name="RowTitles-Detail 4 3 3 8 5" xfId="18974" xr:uid="{00000000-0005-0000-0000-00009C910000}"/>
    <cellStyle name="RowTitles-Detail 4 3 3 9" xfId="10832" xr:uid="{00000000-0005-0000-0000-00009D910000}"/>
    <cellStyle name="RowTitles-Detail 4 3 3 9 2" xfId="19491" xr:uid="{00000000-0005-0000-0000-00009E910000}"/>
    <cellStyle name="RowTitles-Detail 4 3 3 9 2 2" xfId="33242" xr:uid="{00000000-0005-0000-0000-00009F910000}"/>
    <cellStyle name="RowTitles-Detail 4 3 3_STUD aligned by INSTIT" xfId="5105" xr:uid="{00000000-0005-0000-0000-0000A0910000}"/>
    <cellStyle name="RowTitles-Detail 4 3 4" xfId="525" xr:uid="{00000000-0005-0000-0000-0000A1910000}"/>
    <cellStyle name="RowTitles-Detail 4 3 4 2" xfId="881" xr:uid="{00000000-0005-0000-0000-0000A2910000}"/>
    <cellStyle name="RowTitles-Detail 4 3 4 2 2" xfId="3223" xr:uid="{00000000-0005-0000-0000-0000A3910000}"/>
    <cellStyle name="RowTitles-Detail 4 3 4 2 2 2" xfId="12864" xr:uid="{00000000-0005-0000-0000-0000A4910000}"/>
    <cellStyle name="RowTitles-Detail 4 3 4 2 2 2 2" xfId="23264" xr:uid="{00000000-0005-0000-0000-0000A5910000}"/>
    <cellStyle name="RowTitles-Detail 4 3 4 2 2 2 2 2" xfId="34801" xr:uid="{00000000-0005-0000-0000-0000A6910000}"/>
    <cellStyle name="RowTitles-Detail 4 3 4 2 2 2 3" xfId="32145" xr:uid="{00000000-0005-0000-0000-0000A7910000}"/>
    <cellStyle name="RowTitles-Detail 4 3 4 2 2 3" xfId="16511" xr:uid="{00000000-0005-0000-0000-0000A8910000}"/>
    <cellStyle name="RowTitles-Detail 4 3 4 2 2 3 2" xfId="29177" xr:uid="{00000000-0005-0000-0000-0000A9910000}"/>
    <cellStyle name="RowTitles-Detail 4 3 4 2 2 3 2 2" xfId="37964" xr:uid="{00000000-0005-0000-0000-0000AA910000}"/>
    <cellStyle name="RowTitles-Detail 4 3 4 2 2 4" xfId="6823" xr:uid="{00000000-0005-0000-0000-0000AB910000}"/>
    <cellStyle name="RowTitles-Detail 4 3 4 2 2 4 2" xfId="18084" xr:uid="{00000000-0005-0000-0000-0000AC910000}"/>
    <cellStyle name="RowTitles-Detail 4 3 4 2 2 5" xfId="18544" xr:uid="{00000000-0005-0000-0000-0000AD910000}"/>
    <cellStyle name="RowTitles-Detail 4 3 4 2 3" xfId="3662" xr:uid="{00000000-0005-0000-0000-0000AE910000}"/>
    <cellStyle name="RowTitles-Detail 4 3 4 2 3 2" xfId="13289" xr:uid="{00000000-0005-0000-0000-0000AF910000}"/>
    <cellStyle name="RowTitles-Detail 4 3 4 2 3 2 2" xfId="23655" xr:uid="{00000000-0005-0000-0000-0000B0910000}"/>
    <cellStyle name="RowTitles-Detail 4 3 4 2 3 2 2 2" xfId="35060" xr:uid="{00000000-0005-0000-0000-0000B1910000}"/>
    <cellStyle name="RowTitles-Detail 4 3 4 2 3 2 3" xfId="32437" xr:uid="{00000000-0005-0000-0000-0000B2910000}"/>
    <cellStyle name="RowTitles-Detail 4 3 4 2 3 3" xfId="16895" xr:uid="{00000000-0005-0000-0000-0000B3910000}"/>
    <cellStyle name="RowTitles-Detail 4 3 4 2 3 3 2" xfId="29561" xr:uid="{00000000-0005-0000-0000-0000B4910000}"/>
    <cellStyle name="RowTitles-Detail 4 3 4 2 3 3 2 2" xfId="38340" xr:uid="{00000000-0005-0000-0000-0000B5910000}"/>
    <cellStyle name="RowTitles-Detail 4 3 4 2 3 4" xfId="8329" xr:uid="{00000000-0005-0000-0000-0000B6910000}"/>
    <cellStyle name="RowTitles-Detail 4 3 4 2 3 4 2" xfId="18763" xr:uid="{00000000-0005-0000-0000-0000B7910000}"/>
    <cellStyle name="RowTitles-Detail 4 3 4 2 3 5" xfId="18229" xr:uid="{00000000-0005-0000-0000-0000B8910000}"/>
    <cellStyle name="RowTitles-Detail 4 3 4 2 4" xfId="9122" xr:uid="{00000000-0005-0000-0000-0000B9910000}"/>
    <cellStyle name="RowTitles-Detail 4 3 4 2 4 2" xfId="24829" xr:uid="{00000000-0005-0000-0000-0000BA910000}"/>
    <cellStyle name="RowTitles-Detail 4 3 4 2 5" xfId="10633" xr:uid="{00000000-0005-0000-0000-0000BB910000}"/>
    <cellStyle name="RowTitles-Detail 4 3 4 2 5 2" xfId="21116" xr:uid="{00000000-0005-0000-0000-0000BC910000}"/>
    <cellStyle name="RowTitles-Detail 4 3 4 2 5 2 2" xfId="33447" xr:uid="{00000000-0005-0000-0000-0000BD910000}"/>
    <cellStyle name="RowTitles-Detail 4 3 4 2 5 3" xfId="30566" xr:uid="{00000000-0005-0000-0000-0000BE910000}"/>
    <cellStyle name="RowTitles-Detail 4 3 4 2 6" xfId="14292" xr:uid="{00000000-0005-0000-0000-0000BF910000}"/>
    <cellStyle name="RowTitles-Detail 4 3 4 2 6 2" xfId="26993" xr:uid="{00000000-0005-0000-0000-0000C0910000}"/>
    <cellStyle name="RowTitles-Detail 4 3 4 2 6 2 2" xfId="35835" xr:uid="{00000000-0005-0000-0000-0000C1910000}"/>
    <cellStyle name="RowTitles-Detail 4 3 4 3" xfId="1160" xr:uid="{00000000-0005-0000-0000-0000C2910000}"/>
    <cellStyle name="RowTitles-Detail 4 3 4 3 2" xfId="3224" xr:uid="{00000000-0005-0000-0000-0000C3910000}"/>
    <cellStyle name="RowTitles-Detail 4 3 4 3 2 2" xfId="12865" xr:uid="{00000000-0005-0000-0000-0000C4910000}"/>
    <cellStyle name="RowTitles-Detail 4 3 4 3 2 2 2" xfId="23265" xr:uid="{00000000-0005-0000-0000-0000C5910000}"/>
    <cellStyle name="RowTitles-Detail 4 3 4 3 2 2 2 2" xfId="34802" xr:uid="{00000000-0005-0000-0000-0000C6910000}"/>
    <cellStyle name="RowTitles-Detail 4 3 4 3 2 2 3" xfId="32146" xr:uid="{00000000-0005-0000-0000-0000C7910000}"/>
    <cellStyle name="RowTitles-Detail 4 3 4 3 2 3" xfId="16512" xr:uid="{00000000-0005-0000-0000-0000C8910000}"/>
    <cellStyle name="RowTitles-Detail 4 3 4 3 2 3 2" xfId="29178" xr:uid="{00000000-0005-0000-0000-0000C9910000}"/>
    <cellStyle name="RowTitles-Detail 4 3 4 3 2 3 2 2" xfId="37965" xr:uid="{00000000-0005-0000-0000-0000CA910000}"/>
    <cellStyle name="RowTitles-Detail 4 3 4 3 2 4" xfId="6997" xr:uid="{00000000-0005-0000-0000-0000CB910000}"/>
    <cellStyle name="RowTitles-Detail 4 3 4 3 2 4 2" xfId="18650" xr:uid="{00000000-0005-0000-0000-0000CC910000}"/>
    <cellStyle name="RowTitles-Detail 4 3 4 3 2 5" xfId="19865" xr:uid="{00000000-0005-0000-0000-0000CD910000}"/>
    <cellStyle name="RowTitles-Detail 4 3 4 3 3" xfId="3938" xr:uid="{00000000-0005-0000-0000-0000CE910000}"/>
    <cellStyle name="RowTitles-Detail 4 3 4 3 3 2" xfId="13560" xr:uid="{00000000-0005-0000-0000-0000CF910000}"/>
    <cellStyle name="RowTitles-Detail 4 3 4 3 3 2 2" xfId="23920" xr:uid="{00000000-0005-0000-0000-0000D0910000}"/>
    <cellStyle name="RowTitles-Detail 4 3 4 3 3 2 2 2" xfId="35225" xr:uid="{00000000-0005-0000-0000-0000D1910000}"/>
    <cellStyle name="RowTitles-Detail 4 3 4 3 3 2 3" xfId="32630" xr:uid="{00000000-0005-0000-0000-0000D2910000}"/>
    <cellStyle name="RowTitles-Detail 4 3 4 3 3 3" xfId="17150" xr:uid="{00000000-0005-0000-0000-0000D3910000}"/>
    <cellStyle name="RowTitles-Detail 4 3 4 3 3 3 2" xfId="29816" xr:uid="{00000000-0005-0000-0000-0000D4910000}"/>
    <cellStyle name="RowTitles-Detail 4 3 4 3 3 3 2 2" xfId="38593" xr:uid="{00000000-0005-0000-0000-0000D5910000}"/>
    <cellStyle name="RowTitles-Detail 4 3 4 3 3 4" xfId="8505" xr:uid="{00000000-0005-0000-0000-0000D6910000}"/>
    <cellStyle name="RowTitles-Detail 4 3 4 3 3 4 2" xfId="26247" xr:uid="{00000000-0005-0000-0000-0000D7910000}"/>
    <cellStyle name="RowTitles-Detail 4 3 4 3 3 5" xfId="18320" xr:uid="{00000000-0005-0000-0000-0000D8910000}"/>
    <cellStyle name="RowTitles-Detail 4 3 4 3 4" xfId="9301" xr:uid="{00000000-0005-0000-0000-0000D9910000}"/>
    <cellStyle name="RowTitles-Detail 4 3 4 3 4 2" xfId="18285" xr:uid="{00000000-0005-0000-0000-0000DA910000}"/>
    <cellStyle name="RowTitles-Detail 4 3 4 3 5" xfId="14538" xr:uid="{00000000-0005-0000-0000-0000DB910000}"/>
    <cellStyle name="RowTitles-Detail 4 3 4 3 5 2" xfId="27229" xr:uid="{00000000-0005-0000-0000-0000DC910000}"/>
    <cellStyle name="RowTitles-Detail 4 3 4 3 5 2 2" xfId="36064" xr:uid="{00000000-0005-0000-0000-0000DD910000}"/>
    <cellStyle name="RowTitles-Detail 4 3 4 3 6" xfId="5465" xr:uid="{00000000-0005-0000-0000-0000DE910000}"/>
    <cellStyle name="RowTitles-Detail 4 3 4 3 6 2" xfId="19493" xr:uid="{00000000-0005-0000-0000-0000DF910000}"/>
    <cellStyle name="RowTitles-Detail 4 3 4 3 7" xfId="23931" xr:uid="{00000000-0005-0000-0000-0000E0910000}"/>
    <cellStyle name="RowTitles-Detail 4 3 4 4" xfId="1388" xr:uid="{00000000-0005-0000-0000-0000E1910000}"/>
    <cellStyle name="RowTitles-Detail 4 3 4 4 2" xfId="3225" xr:uid="{00000000-0005-0000-0000-0000E2910000}"/>
    <cellStyle name="RowTitles-Detail 4 3 4 4 2 2" xfId="12866" xr:uid="{00000000-0005-0000-0000-0000E3910000}"/>
    <cellStyle name="RowTitles-Detail 4 3 4 4 2 2 2" xfId="23266" xr:uid="{00000000-0005-0000-0000-0000E4910000}"/>
    <cellStyle name="RowTitles-Detail 4 3 4 4 2 2 2 2" xfId="34803" xr:uid="{00000000-0005-0000-0000-0000E5910000}"/>
    <cellStyle name="RowTitles-Detail 4 3 4 4 2 2 3" xfId="32147" xr:uid="{00000000-0005-0000-0000-0000E6910000}"/>
    <cellStyle name="RowTitles-Detail 4 3 4 4 2 3" xfId="16513" xr:uid="{00000000-0005-0000-0000-0000E7910000}"/>
    <cellStyle name="RowTitles-Detail 4 3 4 4 2 3 2" xfId="29179" xr:uid="{00000000-0005-0000-0000-0000E8910000}"/>
    <cellStyle name="RowTitles-Detail 4 3 4 4 2 3 2 2" xfId="37966" xr:uid="{00000000-0005-0000-0000-0000E9910000}"/>
    <cellStyle name="RowTitles-Detail 4 3 4 4 2 4" xfId="7167" xr:uid="{00000000-0005-0000-0000-0000EA910000}"/>
    <cellStyle name="RowTitles-Detail 4 3 4 4 2 4 2" xfId="19144" xr:uid="{00000000-0005-0000-0000-0000EB910000}"/>
    <cellStyle name="RowTitles-Detail 4 3 4 4 2 5" xfId="21147" xr:uid="{00000000-0005-0000-0000-0000EC910000}"/>
    <cellStyle name="RowTitles-Detail 4 3 4 4 3" xfId="4166" xr:uid="{00000000-0005-0000-0000-0000ED910000}"/>
    <cellStyle name="RowTitles-Detail 4 3 4 4 3 2" xfId="13788" xr:uid="{00000000-0005-0000-0000-0000EE910000}"/>
    <cellStyle name="RowTitles-Detail 4 3 4 4 3 2 2" xfId="24137" xr:uid="{00000000-0005-0000-0000-0000EF910000}"/>
    <cellStyle name="RowTitles-Detail 4 3 4 4 3 2 2 2" xfId="35374" xr:uid="{00000000-0005-0000-0000-0000F0910000}"/>
    <cellStyle name="RowTitles-Detail 4 3 4 4 3 2 3" xfId="32802" xr:uid="{00000000-0005-0000-0000-0000F1910000}"/>
    <cellStyle name="RowTitles-Detail 4 3 4 4 3 3" xfId="17362" xr:uid="{00000000-0005-0000-0000-0000F2910000}"/>
    <cellStyle name="RowTitles-Detail 4 3 4 4 3 3 2" xfId="30028" xr:uid="{00000000-0005-0000-0000-0000F3910000}"/>
    <cellStyle name="RowTitles-Detail 4 3 4 4 3 3 2 2" xfId="38805" xr:uid="{00000000-0005-0000-0000-0000F4910000}"/>
    <cellStyle name="RowTitles-Detail 4 3 4 4 3 4" xfId="8675" xr:uid="{00000000-0005-0000-0000-0000F5910000}"/>
    <cellStyle name="RowTitles-Detail 4 3 4 4 3 4 2" xfId="25430" xr:uid="{00000000-0005-0000-0000-0000F6910000}"/>
    <cellStyle name="RowTitles-Detail 4 3 4 4 3 5" xfId="5375" xr:uid="{00000000-0005-0000-0000-0000F7910000}"/>
    <cellStyle name="RowTitles-Detail 4 3 4 4 4" xfId="9470" xr:uid="{00000000-0005-0000-0000-0000F8910000}"/>
    <cellStyle name="RowTitles-Detail 4 3 4 4 4 2" xfId="7769" xr:uid="{00000000-0005-0000-0000-0000F9910000}"/>
    <cellStyle name="RowTitles-Detail 4 3 4 4 5" xfId="11059" xr:uid="{00000000-0005-0000-0000-0000FA910000}"/>
    <cellStyle name="RowTitles-Detail 4 3 4 4 5 2" xfId="21496" xr:uid="{00000000-0005-0000-0000-0000FB910000}"/>
    <cellStyle name="RowTitles-Detail 4 3 4 4 5 2 2" xfId="33659" xr:uid="{00000000-0005-0000-0000-0000FC910000}"/>
    <cellStyle name="RowTitles-Detail 4 3 4 4 5 3" xfId="30817" xr:uid="{00000000-0005-0000-0000-0000FD910000}"/>
    <cellStyle name="RowTitles-Detail 4 3 4 4 6" xfId="14766" xr:uid="{00000000-0005-0000-0000-0000FE910000}"/>
    <cellStyle name="RowTitles-Detail 4 3 4 4 6 2" xfId="27449" xr:uid="{00000000-0005-0000-0000-0000FF910000}"/>
    <cellStyle name="RowTitles-Detail 4 3 4 4 6 2 2" xfId="36276" xr:uid="{00000000-0005-0000-0000-000000920000}"/>
    <cellStyle name="RowTitles-Detail 4 3 4 4 7" xfId="5626" xr:uid="{00000000-0005-0000-0000-000001920000}"/>
    <cellStyle name="RowTitles-Detail 4 3 4 4 7 2" xfId="18116" xr:uid="{00000000-0005-0000-0000-000002920000}"/>
    <cellStyle name="RowTitles-Detail 4 3 4 4 8" xfId="24982" xr:uid="{00000000-0005-0000-0000-000003920000}"/>
    <cellStyle name="RowTitles-Detail 4 3 4 5" xfId="1604" xr:uid="{00000000-0005-0000-0000-000004920000}"/>
    <cellStyle name="RowTitles-Detail 4 3 4 5 2" xfId="3226" xr:uid="{00000000-0005-0000-0000-000005920000}"/>
    <cellStyle name="RowTitles-Detail 4 3 4 5 2 2" xfId="12867" xr:uid="{00000000-0005-0000-0000-000006920000}"/>
    <cellStyle name="RowTitles-Detail 4 3 4 5 2 2 2" xfId="23267" xr:uid="{00000000-0005-0000-0000-000007920000}"/>
    <cellStyle name="RowTitles-Detail 4 3 4 5 2 2 2 2" xfId="34804" xr:uid="{00000000-0005-0000-0000-000008920000}"/>
    <cellStyle name="RowTitles-Detail 4 3 4 5 2 2 3" xfId="32148" xr:uid="{00000000-0005-0000-0000-000009920000}"/>
    <cellStyle name="RowTitles-Detail 4 3 4 5 2 3" xfId="16514" xr:uid="{00000000-0005-0000-0000-00000A920000}"/>
    <cellStyle name="RowTitles-Detail 4 3 4 5 2 3 2" xfId="29180" xr:uid="{00000000-0005-0000-0000-00000B920000}"/>
    <cellStyle name="RowTitles-Detail 4 3 4 5 2 3 2 2" xfId="37967" xr:uid="{00000000-0005-0000-0000-00000C920000}"/>
    <cellStyle name="RowTitles-Detail 4 3 4 5 2 4" xfId="7746" xr:uid="{00000000-0005-0000-0000-00000D920000}"/>
    <cellStyle name="RowTitles-Detail 4 3 4 5 2 4 2" xfId="28161" xr:uid="{00000000-0005-0000-0000-00000E920000}"/>
    <cellStyle name="RowTitles-Detail 4 3 4 5 2 5" xfId="20724" xr:uid="{00000000-0005-0000-0000-00000F920000}"/>
    <cellStyle name="RowTitles-Detail 4 3 4 5 3" xfId="4382" xr:uid="{00000000-0005-0000-0000-000010920000}"/>
    <cellStyle name="RowTitles-Detail 4 3 4 5 3 2" xfId="14004" xr:uid="{00000000-0005-0000-0000-000011920000}"/>
    <cellStyle name="RowTitles-Detail 4 3 4 5 3 2 2" xfId="24343" xr:uid="{00000000-0005-0000-0000-000012920000}"/>
    <cellStyle name="RowTitles-Detail 4 3 4 5 3 2 2 2" xfId="35514" xr:uid="{00000000-0005-0000-0000-000013920000}"/>
    <cellStyle name="RowTitles-Detail 4 3 4 5 3 2 3" xfId="32963" xr:uid="{00000000-0005-0000-0000-000014920000}"/>
    <cellStyle name="RowTitles-Detail 4 3 4 5 3 3" xfId="17560" xr:uid="{00000000-0005-0000-0000-000015920000}"/>
    <cellStyle name="RowTitles-Detail 4 3 4 5 3 3 2" xfId="30226" xr:uid="{00000000-0005-0000-0000-000016920000}"/>
    <cellStyle name="RowTitles-Detail 4 3 4 5 3 3 2 2" xfId="39003" xr:uid="{00000000-0005-0000-0000-000017920000}"/>
    <cellStyle name="RowTitles-Detail 4 3 4 5 3 4" xfId="10069" xr:uid="{00000000-0005-0000-0000-000018920000}"/>
    <cellStyle name="RowTitles-Detail 4 3 4 5 3 4 2" xfId="27862" xr:uid="{00000000-0005-0000-0000-000019920000}"/>
    <cellStyle name="RowTitles-Detail 4 3 4 5 3 5" xfId="19487" xr:uid="{00000000-0005-0000-0000-00001A920000}"/>
    <cellStyle name="RowTitles-Detail 4 3 4 5 4" xfId="11275" xr:uid="{00000000-0005-0000-0000-00001B920000}"/>
    <cellStyle name="RowTitles-Detail 4 3 4 5 4 2" xfId="21704" xr:uid="{00000000-0005-0000-0000-00001C920000}"/>
    <cellStyle name="RowTitles-Detail 4 3 4 5 4 2 2" xfId="33799" xr:uid="{00000000-0005-0000-0000-00001D920000}"/>
    <cellStyle name="RowTitles-Detail 4 3 4 5 4 3" xfId="30978" xr:uid="{00000000-0005-0000-0000-00001E920000}"/>
    <cellStyle name="RowTitles-Detail 4 3 4 5 5" xfId="14982" xr:uid="{00000000-0005-0000-0000-00001F920000}"/>
    <cellStyle name="RowTitles-Detail 4 3 4 5 5 2" xfId="27656" xr:uid="{00000000-0005-0000-0000-000020920000}"/>
    <cellStyle name="RowTitles-Detail 4 3 4 5 5 2 2" xfId="36474" xr:uid="{00000000-0005-0000-0000-000021920000}"/>
    <cellStyle name="RowTitles-Detail 4 3 4 5 6" xfId="6199" xr:uid="{00000000-0005-0000-0000-000022920000}"/>
    <cellStyle name="RowTitles-Detail 4 3 4 5 6 2" xfId="19143" xr:uid="{00000000-0005-0000-0000-000023920000}"/>
    <cellStyle name="RowTitles-Detail 4 3 4 5 7" xfId="25487" xr:uid="{00000000-0005-0000-0000-000024920000}"/>
    <cellStyle name="RowTitles-Detail 4 3 4 6" xfId="1806" xr:uid="{00000000-0005-0000-0000-000025920000}"/>
    <cellStyle name="RowTitles-Detail 4 3 4 6 2" xfId="3227" xr:uid="{00000000-0005-0000-0000-000026920000}"/>
    <cellStyle name="RowTitles-Detail 4 3 4 6 2 2" xfId="12868" xr:uid="{00000000-0005-0000-0000-000027920000}"/>
    <cellStyle name="RowTitles-Detail 4 3 4 6 2 2 2" xfId="23268" xr:uid="{00000000-0005-0000-0000-000028920000}"/>
    <cellStyle name="RowTitles-Detail 4 3 4 6 2 2 2 2" xfId="34805" xr:uid="{00000000-0005-0000-0000-000029920000}"/>
    <cellStyle name="RowTitles-Detail 4 3 4 6 2 2 3" xfId="32149" xr:uid="{00000000-0005-0000-0000-00002A920000}"/>
    <cellStyle name="RowTitles-Detail 4 3 4 6 2 3" xfId="16515" xr:uid="{00000000-0005-0000-0000-00002B920000}"/>
    <cellStyle name="RowTitles-Detail 4 3 4 6 2 3 2" xfId="29181" xr:uid="{00000000-0005-0000-0000-00002C920000}"/>
    <cellStyle name="RowTitles-Detail 4 3 4 6 2 3 2 2" xfId="37968" xr:uid="{00000000-0005-0000-0000-00002D920000}"/>
    <cellStyle name="RowTitles-Detail 4 3 4 6 2 4" xfId="7747" xr:uid="{00000000-0005-0000-0000-00002E920000}"/>
    <cellStyle name="RowTitles-Detail 4 3 4 6 2 4 2" xfId="18088" xr:uid="{00000000-0005-0000-0000-00002F920000}"/>
    <cellStyle name="RowTitles-Detail 4 3 4 6 2 5" xfId="20811" xr:uid="{00000000-0005-0000-0000-000030920000}"/>
    <cellStyle name="RowTitles-Detail 4 3 4 6 3" xfId="4584" xr:uid="{00000000-0005-0000-0000-000031920000}"/>
    <cellStyle name="RowTitles-Detail 4 3 4 6 3 2" xfId="14206" xr:uid="{00000000-0005-0000-0000-000032920000}"/>
    <cellStyle name="RowTitles-Detail 4 3 4 6 3 2 2" xfId="24535" xr:uid="{00000000-0005-0000-0000-000033920000}"/>
    <cellStyle name="RowTitles-Detail 4 3 4 6 3 2 2 2" xfId="35645" xr:uid="{00000000-0005-0000-0000-000034920000}"/>
    <cellStyle name="RowTitles-Detail 4 3 4 6 3 2 3" xfId="33115" xr:uid="{00000000-0005-0000-0000-000035920000}"/>
    <cellStyle name="RowTitles-Detail 4 3 4 6 3 3" xfId="17747" xr:uid="{00000000-0005-0000-0000-000036920000}"/>
    <cellStyle name="RowTitles-Detail 4 3 4 6 3 3 2" xfId="30413" xr:uid="{00000000-0005-0000-0000-000037920000}"/>
    <cellStyle name="RowTitles-Detail 4 3 4 6 3 3 2 2" xfId="39190" xr:uid="{00000000-0005-0000-0000-000038920000}"/>
    <cellStyle name="RowTitles-Detail 4 3 4 6 3 4" xfId="10070" xr:uid="{00000000-0005-0000-0000-000039920000}"/>
    <cellStyle name="RowTitles-Detail 4 3 4 6 3 4 2" xfId="19964" xr:uid="{00000000-0005-0000-0000-00003A920000}"/>
    <cellStyle name="RowTitles-Detail 4 3 4 6 3 5" xfId="17865" xr:uid="{00000000-0005-0000-0000-00003B920000}"/>
    <cellStyle name="RowTitles-Detail 4 3 4 6 4" xfId="11477" xr:uid="{00000000-0005-0000-0000-00003C920000}"/>
    <cellStyle name="RowTitles-Detail 4 3 4 6 4 2" xfId="21900" xr:uid="{00000000-0005-0000-0000-00003D920000}"/>
    <cellStyle name="RowTitles-Detail 4 3 4 6 4 2 2" xfId="33930" xr:uid="{00000000-0005-0000-0000-00003E920000}"/>
    <cellStyle name="RowTitles-Detail 4 3 4 6 4 3" xfId="31130" xr:uid="{00000000-0005-0000-0000-00003F920000}"/>
    <cellStyle name="RowTitles-Detail 4 3 4 6 5" xfId="15184" xr:uid="{00000000-0005-0000-0000-000040920000}"/>
    <cellStyle name="RowTitles-Detail 4 3 4 6 5 2" xfId="27851" xr:uid="{00000000-0005-0000-0000-000041920000}"/>
    <cellStyle name="RowTitles-Detail 4 3 4 6 5 2 2" xfId="36661" xr:uid="{00000000-0005-0000-0000-000042920000}"/>
    <cellStyle name="RowTitles-Detail 4 3 4 6 6" xfId="6200" xr:uid="{00000000-0005-0000-0000-000043920000}"/>
    <cellStyle name="RowTitles-Detail 4 3 4 6 6 2" xfId="24774" xr:uid="{00000000-0005-0000-0000-000044920000}"/>
    <cellStyle name="RowTitles-Detail 4 3 4 6 7" xfId="26411" xr:uid="{00000000-0005-0000-0000-000045920000}"/>
    <cellStyle name="RowTitles-Detail 4 3 4 7" xfId="3222" xr:uid="{00000000-0005-0000-0000-000046920000}"/>
    <cellStyle name="RowTitles-Detail 4 3 4 7 2" xfId="12863" xr:uid="{00000000-0005-0000-0000-000047920000}"/>
    <cellStyle name="RowTitles-Detail 4 3 4 7 2 2" xfId="23263" xr:uid="{00000000-0005-0000-0000-000048920000}"/>
    <cellStyle name="RowTitles-Detail 4 3 4 7 2 2 2" xfId="34800" xr:uid="{00000000-0005-0000-0000-000049920000}"/>
    <cellStyle name="RowTitles-Detail 4 3 4 7 2 3" xfId="32144" xr:uid="{00000000-0005-0000-0000-00004A920000}"/>
    <cellStyle name="RowTitles-Detail 4 3 4 7 3" xfId="16510" xr:uid="{00000000-0005-0000-0000-00004B920000}"/>
    <cellStyle name="RowTitles-Detail 4 3 4 7 3 2" xfId="29176" xr:uid="{00000000-0005-0000-0000-00004C920000}"/>
    <cellStyle name="RowTitles-Detail 4 3 4 7 3 2 2" xfId="37963" xr:uid="{00000000-0005-0000-0000-00004D920000}"/>
    <cellStyle name="RowTitles-Detail 4 3 4 7 4" xfId="6560" xr:uid="{00000000-0005-0000-0000-00004E920000}"/>
    <cellStyle name="RowTitles-Detail 4 3 4 7 4 2" xfId="20102" xr:uid="{00000000-0005-0000-0000-00004F920000}"/>
    <cellStyle name="RowTitles-Detail 4 3 4 7 5" xfId="20570" xr:uid="{00000000-0005-0000-0000-000050920000}"/>
    <cellStyle name="RowTitles-Detail 4 3 4 8" xfId="8064" xr:uid="{00000000-0005-0000-0000-000051920000}"/>
    <cellStyle name="RowTitles-Detail 4 3 4 8 2" xfId="25422" xr:uid="{00000000-0005-0000-0000-000052920000}"/>
    <cellStyle name="RowTitles-Detail 4 3 4 9" xfId="10802" xr:uid="{00000000-0005-0000-0000-000053920000}"/>
    <cellStyle name="RowTitles-Detail 4 3 4 9 2" xfId="19413" xr:uid="{00000000-0005-0000-0000-000054920000}"/>
    <cellStyle name="RowTitles-Detail 4 3 4 9 2 2" xfId="33239" xr:uid="{00000000-0005-0000-0000-000055920000}"/>
    <cellStyle name="RowTitles-Detail 4 3 4_STUD aligned by INSTIT" xfId="5106" xr:uid="{00000000-0005-0000-0000-000056920000}"/>
    <cellStyle name="RowTitles-Detail 4 3 5" xfId="685" xr:uid="{00000000-0005-0000-0000-000057920000}"/>
    <cellStyle name="RowTitles-Detail 4 3 5 2" xfId="3228" xr:uid="{00000000-0005-0000-0000-000058920000}"/>
    <cellStyle name="RowTitles-Detail 4 3 5 2 2" xfId="12869" xr:uid="{00000000-0005-0000-0000-000059920000}"/>
    <cellStyle name="RowTitles-Detail 4 3 5 2 2 2" xfId="23269" xr:uid="{00000000-0005-0000-0000-00005A920000}"/>
    <cellStyle name="RowTitles-Detail 4 3 5 2 2 2 2" xfId="34806" xr:uid="{00000000-0005-0000-0000-00005B920000}"/>
    <cellStyle name="RowTitles-Detail 4 3 5 2 2 3" xfId="32150" xr:uid="{00000000-0005-0000-0000-00005C920000}"/>
    <cellStyle name="RowTitles-Detail 4 3 5 2 3" xfId="16516" xr:uid="{00000000-0005-0000-0000-00005D920000}"/>
    <cellStyle name="RowTitles-Detail 4 3 5 2 3 2" xfId="29182" xr:uid="{00000000-0005-0000-0000-00005E920000}"/>
    <cellStyle name="RowTitles-Detail 4 3 5 2 3 2 2" xfId="37969" xr:uid="{00000000-0005-0000-0000-00005F920000}"/>
    <cellStyle name="RowTitles-Detail 4 3 5 2 4" xfId="6670" xr:uid="{00000000-0005-0000-0000-000060920000}"/>
    <cellStyle name="RowTitles-Detail 4 3 5 2 4 2" xfId="20702" xr:uid="{00000000-0005-0000-0000-000061920000}"/>
    <cellStyle name="RowTitles-Detail 4 3 5 2 5" xfId="18438" xr:uid="{00000000-0005-0000-0000-000062920000}"/>
    <cellStyle name="RowTitles-Detail 4 3 5 3" xfId="3475" xr:uid="{00000000-0005-0000-0000-000063920000}"/>
    <cellStyle name="RowTitles-Detail 4 3 5 3 2" xfId="13109" xr:uid="{00000000-0005-0000-0000-000064920000}"/>
    <cellStyle name="RowTitles-Detail 4 3 5 3 2 2" xfId="23477" xr:uid="{00000000-0005-0000-0000-000065920000}"/>
    <cellStyle name="RowTitles-Detail 4 3 5 3 2 2 2" xfId="34943" xr:uid="{00000000-0005-0000-0000-000066920000}"/>
    <cellStyle name="RowTitles-Detail 4 3 5 3 2 3" xfId="32302" xr:uid="{00000000-0005-0000-0000-000067920000}"/>
    <cellStyle name="RowTitles-Detail 4 3 5 3 3" xfId="16718" xr:uid="{00000000-0005-0000-0000-000068920000}"/>
    <cellStyle name="RowTitles-Detail 4 3 5 3 3 2" xfId="29384" xr:uid="{00000000-0005-0000-0000-000069920000}"/>
    <cellStyle name="RowTitles-Detail 4 3 5 3 3 2 2" xfId="38167" xr:uid="{00000000-0005-0000-0000-00006A920000}"/>
    <cellStyle name="RowTitles-Detail 4 3 5 3 4" xfId="8177" xr:uid="{00000000-0005-0000-0000-00006B920000}"/>
    <cellStyle name="RowTitles-Detail 4 3 5 3 4 2" xfId="19298" xr:uid="{00000000-0005-0000-0000-00006C920000}"/>
    <cellStyle name="RowTitles-Detail 4 3 5 3 5" xfId="25398" xr:uid="{00000000-0005-0000-0000-00006D920000}"/>
    <cellStyle name="RowTitles-Detail 4 3 5 4" xfId="8010" xr:uid="{00000000-0005-0000-0000-00006E920000}"/>
    <cellStyle name="RowTitles-Detail 4 3 5 4 2" xfId="24873" xr:uid="{00000000-0005-0000-0000-00006F920000}"/>
    <cellStyle name="RowTitles-Detail 4 3 5 5" xfId="10477" xr:uid="{00000000-0005-0000-0000-000070920000}"/>
    <cellStyle name="RowTitles-Detail 4 3 5 5 2" xfId="20980" xr:uid="{00000000-0005-0000-0000-000071920000}"/>
    <cellStyle name="RowTitles-Detail 4 3 5 5 2 2" xfId="33371" xr:uid="{00000000-0005-0000-0000-000072920000}"/>
    <cellStyle name="RowTitles-Detail 4 3 5 5 3" xfId="30478" xr:uid="{00000000-0005-0000-0000-000073920000}"/>
    <cellStyle name="RowTitles-Detail 4 3 5 6" xfId="10367" xr:uid="{00000000-0005-0000-0000-000074920000}"/>
    <cellStyle name="RowTitles-Detail 4 3 5 6 2" xfId="20493" xr:uid="{00000000-0005-0000-0000-000075920000}"/>
    <cellStyle name="RowTitles-Detail 4 3 5 6 2 2" xfId="33304" xr:uid="{00000000-0005-0000-0000-000076920000}"/>
    <cellStyle name="RowTitles-Detail 4 3 6" xfId="967" xr:uid="{00000000-0005-0000-0000-000077920000}"/>
    <cellStyle name="RowTitles-Detail 4 3 6 2" xfId="3229" xr:uid="{00000000-0005-0000-0000-000078920000}"/>
    <cellStyle name="RowTitles-Detail 4 3 6 2 2" xfId="12870" xr:uid="{00000000-0005-0000-0000-000079920000}"/>
    <cellStyle name="RowTitles-Detail 4 3 6 2 2 2" xfId="23270" xr:uid="{00000000-0005-0000-0000-00007A920000}"/>
    <cellStyle name="RowTitles-Detail 4 3 6 2 2 2 2" xfId="34807" xr:uid="{00000000-0005-0000-0000-00007B920000}"/>
    <cellStyle name="RowTitles-Detail 4 3 6 2 2 3" xfId="32151" xr:uid="{00000000-0005-0000-0000-00007C920000}"/>
    <cellStyle name="RowTitles-Detail 4 3 6 2 3" xfId="16517" xr:uid="{00000000-0005-0000-0000-00007D920000}"/>
    <cellStyle name="RowTitles-Detail 4 3 6 2 3 2" xfId="29183" xr:uid="{00000000-0005-0000-0000-00007E920000}"/>
    <cellStyle name="RowTitles-Detail 4 3 6 2 3 2 2" xfId="37970" xr:uid="{00000000-0005-0000-0000-00007F920000}"/>
    <cellStyle name="RowTitles-Detail 4 3 6 2 4" xfId="6597" xr:uid="{00000000-0005-0000-0000-000080920000}"/>
    <cellStyle name="RowTitles-Detail 4 3 6 2 4 2" xfId="19537" xr:uid="{00000000-0005-0000-0000-000081920000}"/>
    <cellStyle name="RowTitles-Detail 4 3 6 2 5" xfId="26800" xr:uid="{00000000-0005-0000-0000-000082920000}"/>
    <cellStyle name="RowTitles-Detail 4 3 6 3" xfId="3745" xr:uid="{00000000-0005-0000-0000-000083920000}"/>
    <cellStyle name="RowTitles-Detail 4 3 6 3 2" xfId="13372" xr:uid="{00000000-0005-0000-0000-000084920000}"/>
    <cellStyle name="RowTitles-Detail 4 3 6 3 2 2" xfId="23737" xr:uid="{00000000-0005-0000-0000-000085920000}"/>
    <cellStyle name="RowTitles-Detail 4 3 6 3 2 2 2" xfId="35107" xr:uid="{00000000-0005-0000-0000-000086920000}"/>
    <cellStyle name="RowTitles-Detail 4 3 6 3 2 3" xfId="32491" xr:uid="{00000000-0005-0000-0000-000087920000}"/>
    <cellStyle name="RowTitles-Detail 4 3 6 3 3" xfId="16971" xr:uid="{00000000-0005-0000-0000-000088920000}"/>
    <cellStyle name="RowTitles-Detail 4 3 6 3 3 2" xfId="29637" xr:uid="{00000000-0005-0000-0000-000089920000}"/>
    <cellStyle name="RowTitles-Detail 4 3 6 3 3 2 2" xfId="38416" xr:uid="{00000000-0005-0000-0000-00008A920000}"/>
    <cellStyle name="RowTitles-Detail 4 3 6 3 4" xfId="8099" xr:uid="{00000000-0005-0000-0000-00008B920000}"/>
    <cellStyle name="RowTitles-Detail 4 3 6 3 4 2" xfId="26635" xr:uid="{00000000-0005-0000-0000-00008C920000}"/>
    <cellStyle name="RowTitles-Detail 4 3 6 3 5" xfId="24889" xr:uid="{00000000-0005-0000-0000-00008D920000}"/>
    <cellStyle name="RowTitles-Detail 4 3 6 4" xfId="8776" xr:uid="{00000000-0005-0000-0000-00008E920000}"/>
    <cellStyle name="RowTitles-Detail 4 3 6 4 2" xfId="18952" xr:uid="{00000000-0005-0000-0000-00008F920000}"/>
    <cellStyle name="RowTitles-Detail 4 3 6 5" xfId="14374" xr:uid="{00000000-0005-0000-0000-000090920000}"/>
    <cellStyle name="RowTitles-Detail 4 3 6 5 2" xfId="27071" xr:uid="{00000000-0005-0000-0000-000091920000}"/>
    <cellStyle name="RowTitles-Detail 4 3 6 5 2 2" xfId="35910" xr:uid="{00000000-0005-0000-0000-000092920000}"/>
    <cellStyle name="RowTitles-Detail 4 3 6 6" xfId="5152" xr:uid="{00000000-0005-0000-0000-000093920000}"/>
    <cellStyle name="RowTitles-Detail 4 3 6 6 2" xfId="20205" xr:uid="{00000000-0005-0000-0000-000094920000}"/>
    <cellStyle name="RowTitles-Detail 4 3 6 7" xfId="18259" xr:uid="{00000000-0005-0000-0000-000095920000}"/>
    <cellStyle name="RowTitles-Detail 4 3 7" xfId="1204" xr:uid="{00000000-0005-0000-0000-000096920000}"/>
    <cellStyle name="RowTitles-Detail 4 3 7 2" xfId="3230" xr:uid="{00000000-0005-0000-0000-000097920000}"/>
    <cellStyle name="RowTitles-Detail 4 3 7 2 2" xfId="12871" xr:uid="{00000000-0005-0000-0000-000098920000}"/>
    <cellStyle name="RowTitles-Detail 4 3 7 2 2 2" xfId="23271" xr:uid="{00000000-0005-0000-0000-000099920000}"/>
    <cellStyle name="RowTitles-Detail 4 3 7 2 2 2 2" xfId="34808" xr:uid="{00000000-0005-0000-0000-00009A920000}"/>
    <cellStyle name="RowTitles-Detail 4 3 7 2 2 3" xfId="32152" xr:uid="{00000000-0005-0000-0000-00009B920000}"/>
    <cellStyle name="RowTitles-Detail 4 3 7 2 3" xfId="16518" xr:uid="{00000000-0005-0000-0000-00009C920000}"/>
    <cellStyle name="RowTitles-Detail 4 3 7 2 3 2" xfId="29184" xr:uid="{00000000-0005-0000-0000-00009D920000}"/>
    <cellStyle name="RowTitles-Detail 4 3 7 2 3 2 2" xfId="37971" xr:uid="{00000000-0005-0000-0000-00009E920000}"/>
    <cellStyle name="RowTitles-Detail 4 3 7 2 4" xfId="7057" xr:uid="{00000000-0005-0000-0000-00009F920000}"/>
    <cellStyle name="RowTitles-Detail 4 3 7 2 4 2" xfId="26168" xr:uid="{00000000-0005-0000-0000-0000A0920000}"/>
    <cellStyle name="RowTitles-Detail 4 3 7 2 5" xfId="18850" xr:uid="{00000000-0005-0000-0000-0000A1920000}"/>
    <cellStyle name="RowTitles-Detail 4 3 7 3" xfId="3982" xr:uid="{00000000-0005-0000-0000-0000A2920000}"/>
    <cellStyle name="RowTitles-Detail 4 3 7 3 2" xfId="13604" xr:uid="{00000000-0005-0000-0000-0000A3920000}"/>
    <cellStyle name="RowTitles-Detail 4 3 7 3 2 2" xfId="23961" xr:uid="{00000000-0005-0000-0000-0000A4920000}"/>
    <cellStyle name="RowTitles-Detail 4 3 7 3 2 2 2" xfId="35254" xr:uid="{00000000-0005-0000-0000-0000A5920000}"/>
    <cellStyle name="RowTitles-Detail 4 3 7 3 2 3" xfId="32664" xr:uid="{00000000-0005-0000-0000-0000A6920000}"/>
    <cellStyle name="RowTitles-Detail 4 3 7 3 3" xfId="17188" xr:uid="{00000000-0005-0000-0000-0000A7920000}"/>
    <cellStyle name="RowTitles-Detail 4 3 7 3 3 2" xfId="29854" xr:uid="{00000000-0005-0000-0000-0000A8920000}"/>
    <cellStyle name="RowTitles-Detail 4 3 7 3 3 2 2" xfId="38631" xr:uid="{00000000-0005-0000-0000-0000A9920000}"/>
    <cellStyle name="RowTitles-Detail 4 3 7 3 4" xfId="8565" xr:uid="{00000000-0005-0000-0000-0000AA920000}"/>
    <cellStyle name="RowTitles-Detail 4 3 7 3 4 2" xfId="19366" xr:uid="{00000000-0005-0000-0000-0000AB920000}"/>
    <cellStyle name="RowTitles-Detail 4 3 7 3 5" xfId="20555" xr:uid="{00000000-0005-0000-0000-0000AC920000}"/>
    <cellStyle name="RowTitles-Detail 4 3 7 4" xfId="9361" xr:uid="{00000000-0005-0000-0000-0000AD920000}"/>
    <cellStyle name="RowTitles-Detail 4 3 7 4 2" xfId="22238" xr:uid="{00000000-0005-0000-0000-0000AE920000}"/>
    <cellStyle name="RowTitles-Detail 4 3 7 5" xfId="10875" xr:uid="{00000000-0005-0000-0000-0000AF920000}"/>
    <cellStyle name="RowTitles-Detail 4 3 7 5 2" xfId="21320" xr:uid="{00000000-0005-0000-0000-0000B0920000}"/>
    <cellStyle name="RowTitles-Detail 4 3 7 5 2 2" xfId="33539" xr:uid="{00000000-0005-0000-0000-0000B1920000}"/>
    <cellStyle name="RowTitles-Detail 4 3 7 5 3" xfId="30679" xr:uid="{00000000-0005-0000-0000-0000B2920000}"/>
    <cellStyle name="RowTitles-Detail 4 3 7 6" xfId="14582" xr:uid="{00000000-0005-0000-0000-0000B3920000}"/>
    <cellStyle name="RowTitles-Detail 4 3 7 6 2" xfId="27271" xr:uid="{00000000-0005-0000-0000-0000B4920000}"/>
    <cellStyle name="RowTitles-Detail 4 3 7 6 2 2" xfId="36102" xr:uid="{00000000-0005-0000-0000-0000B5920000}"/>
    <cellStyle name="RowTitles-Detail 4 3 7 7" xfId="5517" xr:uid="{00000000-0005-0000-0000-0000B6920000}"/>
    <cellStyle name="RowTitles-Detail 4 3 7 7 2" xfId="20228" xr:uid="{00000000-0005-0000-0000-0000B7920000}"/>
    <cellStyle name="RowTitles-Detail 4 3 7 8" xfId="26587" xr:uid="{00000000-0005-0000-0000-0000B8920000}"/>
    <cellStyle name="RowTitles-Detail 4 3 8" xfId="1425" xr:uid="{00000000-0005-0000-0000-0000B9920000}"/>
    <cellStyle name="RowTitles-Detail 4 3 8 2" xfId="3231" xr:uid="{00000000-0005-0000-0000-0000BA920000}"/>
    <cellStyle name="RowTitles-Detail 4 3 8 2 2" xfId="12872" xr:uid="{00000000-0005-0000-0000-0000BB920000}"/>
    <cellStyle name="RowTitles-Detail 4 3 8 2 2 2" xfId="23272" xr:uid="{00000000-0005-0000-0000-0000BC920000}"/>
    <cellStyle name="RowTitles-Detail 4 3 8 2 2 2 2" xfId="34809" xr:uid="{00000000-0005-0000-0000-0000BD920000}"/>
    <cellStyle name="RowTitles-Detail 4 3 8 2 2 3" xfId="32153" xr:uid="{00000000-0005-0000-0000-0000BE920000}"/>
    <cellStyle name="RowTitles-Detail 4 3 8 2 3" xfId="16519" xr:uid="{00000000-0005-0000-0000-0000BF920000}"/>
    <cellStyle name="RowTitles-Detail 4 3 8 2 3 2" xfId="29185" xr:uid="{00000000-0005-0000-0000-0000C0920000}"/>
    <cellStyle name="RowTitles-Detail 4 3 8 2 3 2 2" xfId="37972" xr:uid="{00000000-0005-0000-0000-0000C1920000}"/>
    <cellStyle name="RowTitles-Detail 4 3 8 2 4" xfId="7748" xr:uid="{00000000-0005-0000-0000-0000C2920000}"/>
    <cellStyle name="RowTitles-Detail 4 3 8 2 4 2" xfId="19600" xr:uid="{00000000-0005-0000-0000-0000C3920000}"/>
    <cellStyle name="RowTitles-Detail 4 3 8 2 5" xfId="4657" xr:uid="{00000000-0005-0000-0000-0000C4920000}"/>
    <cellStyle name="RowTitles-Detail 4 3 8 3" xfId="4203" xr:uid="{00000000-0005-0000-0000-0000C5920000}"/>
    <cellStyle name="RowTitles-Detail 4 3 8 3 2" xfId="13825" xr:uid="{00000000-0005-0000-0000-0000C6920000}"/>
    <cellStyle name="RowTitles-Detail 4 3 8 3 2 2" xfId="24170" xr:uid="{00000000-0005-0000-0000-0000C7920000}"/>
    <cellStyle name="RowTitles-Detail 4 3 8 3 2 2 2" xfId="35397" xr:uid="{00000000-0005-0000-0000-0000C8920000}"/>
    <cellStyle name="RowTitles-Detail 4 3 8 3 2 3" xfId="32828" xr:uid="{00000000-0005-0000-0000-0000C9920000}"/>
    <cellStyle name="RowTitles-Detail 4 3 8 3 3" xfId="17391" xr:uid="{00000000-0005-0000-0000-0000CA920000}"/>
    <cellStyle name="RowTitles-Detail 4 3 8 3 3 2" xfId="30057" xr:uid="{00000000-0005-0000-0000-0000CB920000}"/>
    <cellStyle name="RowTitles-Detail 4 3 8 3 3 2 2" xfId="38834" xr:uid="{00000000-0005-0000-0000-0000CC920000}"/>
    <cellStyle name="RowTitles-Detail 4 3 8 3 4" xfId="10071" xr:uid="{00000000-0005-0000-0000-0000CD920000}"/>
    <cellStyle name="RowTitles-Detail 4 3 8 3 4 2" xfId="19749" xr:uid="{00000000-0005-0000-0000-0000CE920000}"/>
    <cellStyle name="RowTitles-Detail 4 3 8 3 5" xfId="26833" xr:uid="{00000000-0005-0000-0000-0000CF920000}"/>
    <cellStyle name="RowTitles-Detail 4 3 8 4" xfId="11096" xr:uid="{00000000-0005-0000-0000-0000D0920000}"/>
    <cellStyle name="RowTitles-Detail 4 3 8 4 2" xfId="21530" xr:uid="{00000000-0005-0000-0000-0000D1920000}"/>
    <cellStyle name="RowTitles-Detail 4 3 8 4 2 2" xfId="33682" xr:uid="{00000000-0005-0000-0000-0000D2920000}"/>
    <cellStyle name="RowTitles-Detail 4 3 8 4 3" xfId="30843" xr:uid="{00000000-0005-0000-0000-0000D3920000}"/>
    <cellStyle name="RowTitles-Detail 4 3 8 5" xfId="14803" xr:uid="{00000000-0005-0000-0000-0000D4920000}"/>
    <cellStyle name="RowTitles-Detail 4 3 8 5 2" xfId="27484" xr:uid="{00000000-0005-0000-0000-0000D5920000}"/>
    <cellStyle name="RowTitles-Detail 4 3 8 5 2 2" xfId="36305" xr:uid="{00000000-0005-0000-0000-0000D6920000}"/>
    <cellStyle name="RowTitles-Detail 4 3 8 6" xfId="6201" xr:uid="{00000000-0005-0000-0000-0000D7920000}"/>
    <cellStyle name="RowTitles-Detail 4 3 8 6 2" xfId="25098" xr:uid="{00000000-0005-0000-0000-0000D8920000}"/>
    <cellStyle name="RowTitles-Detail 4 3 8 7" xfId="18555" xr:uid="{00000000-0005-0000-0000-0000D9920000}"/>
    <cellStyle name="RowTitles-Detail 4 3 9" xfId="1630" xr:uid="{00000000-0005-0000-0000-0000DA920000}"/>
    <cellStyle name="RowTitles-Detail 4 3 9 2" xfId="3232" xr:uid="{00000000-0005-0000-0000-0000DB920000}"/>
    <cellStyle name="RowTitles-Detail 4 3 9 2 2" xfId="12873" xr:uid="{00000000-0005-0000-0000-0000DC920000}"/>
    <cellStyle name="RowTitles-Detail 4 3 9 2 2 2" xfId="23273" xr:uid="{00000000-0005-0000-0000-0000DD920000}"/>
    <cellStyle name="RowTitles-Detail 4 3 9 2 2 2 2" xfId="34810" xr:uid="{00000000-0005-0000-0000-0000DE920000}"/>
    <cellStyle name="RowTitles-Detail 4 3 9 2 2 3" xfId="32154" xr:uid="{00000000-0005-0000-0000-0000DF920000}"/>
    <cellStyle name="RowTitles-Detail 4 3 9 2 3" xfId="16520" xr:uid="{00000000-0005-0000-0000-0000E0920000}"/>
    <cellStyle name="RowTitles-Detail 4 3 9 2 3 2" xfId="29186" xr:uid="{00000000-0005-0000-0000-0000E1920000}"/>
    <cellStyle name="RowTitles-Detail 4 3 9 2 3 2 2" xfId="37973" xr:uid="{00000000-0005-0000-0000-0000E2920000}"/>
    <cellStyle name="RowTitles-Detail 4 3 9 2 4" xfId="7749" xr:uid="{00000000-0005-0000-0000-0000E3920000}"/>
    <cellStyle name="RowTitles-Detail 4 3 9 2 4 2" xfId="24812" xr:uid="{00000000-0005-0000-0000-0000E4920000}"/>
    <cellStyle name="RowTitles-Detail 4 3 9 2 5" xfId="18616" xr:uid="{00000000-0005-0000-0000-0000E5920000}"/>
    <cellStyle name="RowTitles-Detail 4 3 9 3" xfId="4408" xr:uid="{00000000-0005-0000-0000-0000E6920000}"/>
    <cellStyle name="RowTitles-Detail 4 3 9 3 2" xfId="14030" xr:uid="{00000000-0005-0000-0000-0000E7920000}"/>
    <cellStyle name="RowTitles-Detail 4 3 9 3 2 2" xfId="24367" xr:uid="{00000000-0005-0000-0000-0000E8920000}"/>
    <cellStyle name="RowTitles-Detail 4 3 9 3 2 2 2" xfId="35531" xr:uid="{00000000-0005-0000-0000-0000E9920000}"/>
    <cellStyle name="RowTitles-Detail 4 3 9 3 2 3" xfId="32983" xr:uid="{00000000-0005-0000-0000-0000EA920000}"/>
    <cellStyle name="RowTitles-Detail 4 3 9 3 3" xfId="17581" xr:uid="{00000000-0005-0000-0000-0000EB920000}"/>
    <cellStyle name="RowTitles-Detail 4 3 9 3 3 2" xfId="30247" xr:uid="{00000000-0005-0000-0000-0000EC920000}"/>
    <cellStyle name="RowTitles-Detail 4 3 9 3 3 2 2" xfId="39024" xr:uid="{00000000-0005-0000-0000-0000ED920000}"/>
    <cellStyle name="RowTitles-Detail 4 3 9 3 4" xfId="10072" xr:uid="{00000000-0005-0000-0000-0000EE920000}"/>
    <cellStyle name="RowTitles-Detail 4 3 9 3 4 2" xfId="26918" xr:uid="{00000000-0005-0000-0000-0000EF920000}"/>
    <cellStyle name="RowTitles-Detail 4 3 9 3 5" xfId="20024" xr:uid="{00000000-0005-0000-0000-0000F0920000}"/>
    <cellStyle name="RowTitles-Detail 4 3 9 4" xfId="11301" xr:uid="{00000000-0005-0000-0000-0000F1920000}"/>
    <cellStyle name="RowTitles-Detail 4 3 9 4 2" xfId="21730" xr:uid="{00000000-0005-0000-0000-0000F2920000}"/>
    <cellStyle name="RowTitles-Detail 4 3 9 4 2 2" xfId="33816" xr:uid="{00000000-0005-0000-0000-0000F3920000}"/>
    <cellStyle name="RowTitles-Detail 4 3 9 4 3" xfId="30998" xr:uid="{00000000-0005-0000-0000-0000F4920000}"/>
    <cellStyle name="RowTitles-Detail 4 3 9 5" xfId="15008" xr:uid="{00000000-0005-0000-0000-0000F5920000}"/>
    <cellStyle name="RowTitles-Detail 4 3 9 5 2" xfId="27681" xr:uid="{00000000-0005-0000-0000-0000F6920000}"/>
    <cellStyle name="RowTitles-Detail 4 3 9 5 2 2" xfId="36495" xr:uid="{00000000-0005-0000-0000-0000F7920000}"/>
    <cellStyle name="RowTitles-Detail 4 3 9 6" xfId="6202" xr:uid="{00000000-0005-0000-0000-0000F8920000}"/>
    <cellStyle name="RowTitles-Detail 4 3 9 6 2" xfId="18081" xr:uid="{00000000-0005-0000-0000-0000F9920000}"/>
    <cellStyle name="RowTitles-Detail 4 3 9 7" xfId="19583" xr:uid="{00000000-0005-0000-0000-0000FA920000}"/>
    <cellStyle name="RowTitles-Detail 4 3_STUD aligned by INSTIT" xfId="5103" xr:uid="{00000000-0005-0000-0000-0000FB920000}"/>
    <cellStyle name="RowTitles-Detail 4 4" xfId="394" xr:uid="{00000000-0005-0000-0000-0000FC920000}"/>
    <cellStyle name="RowTitles-Detail 4 4 2" xfId="750" xr:uid="{00000000-0005-0000-0000-0000FD920000}"/>
    <cellStyle name="RowTitles-Detail 4 4 2 2" xfId="3234" xr:uid="{00000000-0005-0000-0000-0000FE920000}"/>
    <cellStyle name="RowTitles-Detail 4 4 2 2 2" xfId="12875" xr:uid="{00000000-0005-0000-0000-0000FF920000}"/>
    <cellStyle name="RowTitles-Detail 4 4 2 2 2 2" xfId="23275" xr:uid="{00000000-0005-0000-0000-000000930000}"/>
    <cellStyle name="RowTitles-Detail 4 4 2 2 2 2 2" xfId="34812" xr:uid="{00000000-0005-0000-0000-000001930000}"/>
    <cellStyle name="RowTitles-Detail 4 4 2 2 2 3" xfId="32156" xr:uid="{00000000-0005-0000-0000-000002930000}"/>
    <cellStyle name="RowTitles-Detail 4 4 2 2 3" xfId="16522" xr:uid="{00000000-0005-0000-0000-000003930000}"/>
    <cellStyle name="RowTitles-Detail 4 4 2 2 3 2" xfId="29188" xr:uid="{00000000-0005-0000-0000-000004930000}"/>
    <cellStyle name="RowTitles-Detail 4 4 2 2 3 2 2" xfId="37975" xr:uid="{00000000-0005-0000-0000-000005930000}"/>
    <cellStyle name="RowTitles-Detail 4 4 2 2 4" xfId="6874" xr:uid="{00000000-0005-0000-0000-000006930000}"/>
    <cellStyle name="RowTitles-Detail 4 4 2 2 4 2" xfId="26440" xr:uid="{00000000-0005-0000-0000-000007930000}"/>
    <cellStyle name="RowTitles-Detail 4 4 2 2 5" xfId="21362" xr:uid="{00000000-0005-0000-0000-000008930000}"/>
    <cellStyle name="RowTitles-Detail 4 4 2 3" xfId="3531" xr:uid="{00000000-0005-0000-0000-000009930000}"/>
    <cellStyle name="RowTitles-Detail 4 4 2 3 2" xfId="13163" xr:uid="{00000000-0005-0000-0000-00000A930000}"/>
    <cellStyle name="RowTitles-Detail 4 4 2 3 2 2" xfId="23530" xr:uid="{00000000-0005-0000-0000-00000B930000}"/>
    <cellStyle name="RowTitles-Detail 4 4 2 3 2 2 2" xfId="34979" xr:uid="{00000000-0005-0000-0000-00000C930000}"/>
    <cellStyle name="RowTitles-Detail 4 4 2 3 2 3" xfId="32343" xr:uid="{00000000-0005-0000-0000-00000D930000}"/>
    <cellStyle name="RowTitles-Detail 4 4 2 3 3" xfId="16772" xr:uid="{00000000-0005-0000-0000-00000E930000}"/>
    <cellStyle name="RowTitles-Detail 4 4 2 3 3 2" xfId="29438" xr:uid="{00000000-0005-0000-0000-00000F930000}"/>
    <cellStyle name="RowTitles-Detail 4 4 2 3 3 2 2" xfId="38219" xr:uid="{00000000-0005-0000-0000-000010930000}"/>
    <cellStyle name="RowTitles-Detail 4 4 2 3 4" xfId="8381" xr:uid="{00000000-0005-0000-0000-000011930000}"/>
    <cellStyle name="RowTitles-Detail 4 4 2 3 4 2" xfId="19743" xr:uid="{00000000-0005-0000-0000-000012930000}"/>
    <cellStyle name="RowTitles-Detail 4 4 2 3 5" xfId="20490" xr:uid="{00000000-0005-0000-0000-000013930000}"/>
    <cellStyle name="RowTitles-Detail 4 4 2 4" xfId="9175" xr:uid="{00000000-0005-0000-0000-000014930000}"/>
    <cellStyle name="RowTitles-Detail 4 4 2 4 2" xfId="7196" xr:uid="{00000000-0005-0000-0000-000015930000}"/>
    <cellStyle name="RowTitles-Detail 4 4 2 5" xfId="10184" xr:uid="{00000000-0005-0000-0000-000016930000}"/>
    <cellStyle name="RowTitles-Detail 4 4 2 5 2" xfId="19106" xr:uid="{00000000-0005-0000-0000-000017930000}"/>
    <cellStyle name="RowTitles-Detail 4 4 2 5 2 2" xfId="33224" xr:uid="{00000000-0005-0000-0000-000018930000}"/>
    <cellStyle name="RowTitles-Detail 4 4 3" xfId="1029" xr:uid="{00000000-0005-0000-0000-000019930000}"/>
    <cellStyle name="RowTitles-Detail 4 4 3 2" xfId="3235" xr:uid="{00000000-0005-0000-0000-00001A930000}"/>
    <cellStyle name="RowTitles-Detail 4 4 3 2 2" xfId="12876" xr:uid="{00000000-0005-0000-0000-00001B930000}"/>
    <cellStyle name="RowTitles-Detail 4 4 3 2 2 2" xfId="23276" xr:uid="{00000000-0005-0000-0000-00001C930000}"/>
    <cellStyle name="RowTitles-Detail 4 4 3 2 2 2 2" xfId="34813" xr:uid="{00000000-0005-0000-0000-00001D930000}"/>
    <cellStyle name="RowTitles-Detail 4 4 3 2 2 3" xfId="32157" xr:uid="{00000000-0005-0000-0000-00001E930000}"/>
    <cellStyle name="RowTitles-Detail 4 4 3 2 3" xfId="16523" xr:uid="{00000000-0005-0000-0000-00001F930000}"/>
    <cellStyle name="RowTitles-Detail 4 4 3 2 3 2" xfId="29189" xr:uid="{00000000-0005-0000-0000-000020930000}"/>
    <cellStyle name="RowTitles-Detail 4 4 3 2 3 2 2" xfId="37976" xr:uid="{00000000-0005-0000-0000-000021930000}"/>
    <cellStyle name="RowTitles-Detail 4 4 3 2 4" xfId="7097" xr:uid="{00000000-0005-0000-0000-000022930000}"/>
    <cellStyle name="RowTitles-Detail 4 4 3 2 4 2" xfId="26610" xr:uid="{00000000-0005-0000-0000-000023930000}"/>
    <cellStyle name="RowTitles-Detail 4 4 3 2 5" xfId="26672" xr:uid="{00000000-0005-0000-0000-000024930000}"/>
    <cellStyle name="RowTitles-Detail 4 4 3 3" xfId="3807" xr:uid="{00000000-0005-0000-0000-000025930000}"/>
    <cellStyle name="RowTitles-Detail 4 4 3 3 2" xfId="13434" xr:uid="{00000000-0005-0000-0000-000026930000}"/>
    <cellStyle name="RowTitles-Detail 4 4 3 3 2 2" xfId="23795" xr:uid="{00000000-0005-0000-0000-000027930000}"/>
    <cellStyle name="RowTitles-Detail 4 4 3 3 2 2 2" xfId="35144" xr:uid="{00000000-0005-0000-0000-000028930000}"/>
    <cellStyle name="RowTitles-Detail 4 4 3 3 2 3" xfId="32536" xr:uid="{00000000-0005-0000-0000-000029930000}"/>
    <cellStyle name="RowTitles-Detail 4 4 3 3 3" xfId="17027" xr:uid="{00000000-0005-0000-0000-00002A930000}"/>
    <cellStyle name="RowTitles-Detail 4 4 3 3 3 2" xfId="29693" xr:uid="{00000000-0005-0000-0000-00002B930000}"/>
    <cellStyle name="RowTitles-Detail 4 4 3 3 3 2 2" xfId="38472" xr:uid="{00000000-0005-0000-0000-00002C930000}"/>
    <cellStyle name="RowTitles-Detail 4 4 3 3 4" xfId="8605" xr:uid="{00000000-0005-0000-0000-00002D930000}"/>
    <cellStyle name="RowTitles-Detail 4 4 3 3 4 2" xfId="25822" xr:uid="{00000000-0005-0000-0000-00002E930000}"/>
    <cellStyle name="RowTitles-Detail 4 4 3 3 5" xfId="20631" xr:uid="{00000000-0005-0000-0000-00002F930000}"/>
    <cellStyle name="RowTitles-Detail 4 4 3 4" xfId="9401" xr:uid="{00000000-0005-0000-0000-000030930000}"/>
    <cellStyle name="RowTitles-Detail 4 4 3 4 2" xfId="24806" xr:uid="{00000000-0005-0000-0000-000031930000}"/>
    <cellStyle name="RowTitles-Detail 4 4 3 5" xfId="10751" xr:uid="{00000000-0005-0000-0000-000032930000}"/>
    <cellStyle name="RowTitles-Detail 4 4 3 5 2" xfId="21219" xr:uid="{00000000-0005-0000-0000-000033930000}"/>
    <cellStyle name="RowTitles-Detail 4 4 3 5 2 2" xfId="33486" xr:uid="{00000000-0005-0000-0000-000034930000}"/>
    <cellStyle name="RowTitles-Detail 4 4 3 5 3" xfId="30615" xr:uid="{00000000-0005-0000-0000-000035930000}"/>
    <cellStyle name="RowTitles-Detail 4 4 3 6" xfId="14432" xr:uid="{00000000-0005-0000-0000-000036930000}"/>
    <cellStyle name="RowTitles-Detail 4 4 3 6 2" xfId="27125" xr:uid="{00000000-0005-0000-0000-000037930000}"/>
    <cellStyle name="RowTitles-Detail 4 4 3 6 2 2" xfId="35962" xr:uid="{00000000-0005-0000-0000-000038930000}"/>
    <cellStyle name="RowTitles-Detail 4 4 3 7" xfId="5556" xr:uid="{00000000-0005-0000-0000-000039930000}"/>
    <cellStyle name="RowTitles-Detail 4 4 3 7 2" xfId="18076" xr:uid="{00000000-0005-0000-0000-00003A930000}"/>
    <cellStyle name="RowTitles-Detail 4 4 3 8" xfId="26444" xr:uid="{00000000-0005-0000-0000-00003B930000}"/>
    <cellStyle name="RowTitles-Detail 4 4 4" xfId="1262" xr:uid="{00000000-0005-0000-0000-00003C930000}"/>
    <cellStyle name="RowTitles-Detail 4 4 4 2" xfId="3236" xr:uid="{00000000-0005-0000-0000-00003D930000}"/>
    <cellStyle name="RowTitles-Detail 4 4 4 2 2" xfId="12877" xr:uid="{00000000-0005-0000-0000-00003E930000}"/>
    <cellStyle name="RowTitles-Detail 4 4 4 2 2 2" xfId="23277" xr:uid="{00000000-0005-0000-0000-00003F930000}"/>
    <cellStyle name="RowTitles-Detail 4 4 4 2 2 2 2" xfId="34814" xr:uid="{00000000-0005-0000-0000-000040930000}"/>
    <cellStyle name="RowTitles-Detail 4 4 4 2 2 3" xfId="32158" xr:uid="{00000000-0005-0000-0000-000041930000}"/>
    <cellStyle name="RowTitles-Detail 4 4 4 2 3" xfId="16524" xr:uid="{00000000-0005-0000-0000-000042930000}"/>
    <cellStyle name="RowTitles-Detail 4 4 4 2 3 2" xfId="29190" xr:uid="{00000000-0005-0000-0000-000043930000}"/>
    <cellStyle name="RowTitles-Detail 4 4 4 2 3 2 2" xfId="37977" xr:uid="{00000000-0005-0000-0000-000044930000}"/>
    <cellStyle name="RowTitles-Detail 4 4 4 2 4" xfId="7750" xr:uid="{00000000-0005-0000-0000-000045930000}"/>
    <cellStyle name="RowTitles-Detail 4 4 4 2 4 2" xfId="28156" xr:uid="{00000000-0005-0000-0000-000046930000}"/>
    <cellStyle name="RowTitles-Detail 4 4 4 2 5" xfId="25396" xr:uid="{00000000-0005-0000-0000-000047930000}"/>
    <cellStyle name="RowTitles-Detail 4 4 4 3" xfId="4040" xr:uid="{00000000-0005-0000-0000-000048930000}"/>
    <cellStyle name="RowTitles-Detail 4 4 4 3 2" xfId="13662" xr:uid="{00000000-0005-0000-0000-000049930000}"/>
    <cellStyle name="RowTitles-Detail 4 4 4 3 2 2" xfId="24014" xr:uid="{00000000-0005-0000-0000-00004A930000}"/>
    <cellStyle name="RowTitles-Detail 4 4 4 3 2 2 2" xfId="35292" xr:uid="{00000000-0005-0000-0000-00004B930000}"/>
    <cellStyle name="RowTitles-Detail 4 4 4 3 2 3" xfId="32707" xr:uid="{00000000-0005-0000-0000-00004C930000}"/>
    <cellStyle name="RowTitles-Detail 4 4 4 3 3" xfId="17240" xr:uid="{00000000-0005-0000-0000-00004D930000}"/>
    <cellStyle name="RowTitles-Detail 4 4 4 3 3 2" xfId="29906" xr:uid="{00000000-0005-0000-0000-00004E930000}"/>
    <cellStyle name="RowTitles-Detail 4 4 4 3 3 2 2" xfId="38683" xr:uid="{00000000-0005-0000-0000-00004F930000}"/>
    <cellStyle name="RowTitles-Detail 4 4 4 3 4" xfId="10073" xr:uid="{00000000-0005-0000-0000-000050930000}"/>
    <cellStyle name="RowTitles-Detail 4 4 4 3 4 2" xfId="19481" xr:uid="{00000000-0005-0000-0000-000051930000}"/>
    <cellStyle name="RowTitles-Detail 4 4 4 3 5" xfId="25778" xr:uid="{00000000-0005-0000-0000-000052930000}"/>
    <cellStyle name="RowTitles-Detail 4 4 4 4" xfId="10933" xr:uid="{00000000-0005-0000-0000-000053930000}"/>
    <cellStyle name="RowTitles-Detail 4 4 4 4 2" xfId="21373" xr:uid="{00000000-0005-0000-0000-000054930000}"/>
    <cellStyle name="RowTitles-Detail 4 4 4 4 2 2" xfId="33577" xr:uid="{00000000-0005-0000-0000-000055930000}"/>
    <cellStyle name="RowTitles-Detail 4 4 4 4 3" xfId="30722" xr:uid="{00000000-0005-0000-0000-000056930000}"/>
    <cellStyle name="RowTitles-Detail 4 4 4 5" xfId="14640" xr:uid="{00000000-0005-0000-0000-000057930000}"/>
    <cellStyle name="RowTitles-Detail 4 4 4 5 2" xfId="27325" xr:uid="{00000000-0005-0000-0000-000058930000}"/>
    <cellStyle name="RowTitles-Detail 4 4 4 5 2 2" xfId="36154" xr:uid="{00000000-0005-0000-0000-000059930000}"/>
    <cellStyle name="RowTitles-Detail 4 4 4 6" xfId="6203" xr:uid="{00000000-0005-0000-0000-00005A930000}"/>
    <cellStyle name="RowTitles-Detail 4 4 4 6 2" xfId="17775" xr:uid="{00000000-0005-0000-0000-00005B930000}"/>
    <cellStyle name="RowTitles-Detail 4 4 4 7" xfId="4820" xr:uid="{00000000-0005-0000-0000-00005C930000}"/>
    <cellStyle name="RowTitles-Detail 4 4 5" xfId="1479" xr:uid="{00000000-0005-0000-0000-00005D930000}"/>
    <cellStyle name="RowTitles-Detail 4 4 5 2" xfId="3237" xr:uid="{00000000-0005-0000-0000-00005E930000}"/>
    <cellStyle name="RowTitles-Detail 4 4 5 2 2" xfId="12878" xr:uid="{00000000-0005-0000-0000-00005F930000}"/>
    <cellStyle name="RowTitles-Detail 4 4 5 2 2 2" xfId="23278" xr:uid="{00000000-0005-0000-0000-000060930000}"/>
    <cellStyle name="RowTitles-Detail 4 4 5 2 2 2 2" xfId="34815" xr:uid="{00000000-0005-0000-0000-000061930000}"/>
    <cellStyle name="RowTitles-Detail 4 4 5 2 2 3" xfId="32159" xr:uid="{00000000-0005-0000-0000-000062930000}"/>
    <cellStyle name="RowTitles-Detail 4 4 5 2 3" xfId="16525" xr:uid="{00000000-0005-0000-0000-000063930000}"/>
    <cellStyle name="RowTitles-Detail 4 4 5 2 3 2" xfId="29191" xr:uid="{00000000-0005-0000-0000-000064930000}"/>
    <cellStyle name="RowTitles-Detail 4 4 5 2 3 2 2" xfId="37978" xr:uid="{00000000-0005-0000-0000-000065930000}"/>
    <cellStyle name="RowTitles-Detail 4 4 5 2 4" xfId="7751" xr:uid="{00000000-0005-0000-0000-000066930000}"/>
    <cellStyle name="RowTitles-Detail 4 4 5 2 4 2" xfId="25013" xr:uid="{00000000-0005-0000-0000-000067930000}"/>
    <cellStyle name="RowTitles-Detail 4 4 5 2 5" xfId="17886" xr:uid="{00000000-0005-0000-0000-000068930000}"/>
    <cellStyle name="RowTitles-Detail 4 4 5 3" xfId="4257" xr:uid="{00000000-0005-0000-0000-000069930000}"/>
    <cellStyle name="RowTitles-Detail 4 4 5 3 2" xfId="13879" xr:uid="{00000000-0005-0000-0000-00006A930000}"/>
    <cellStyle name="RowTitles-Detail 4 4 5 3 2 2" xfId="24221" xr:uid="{00000000-0005-0000-0000-00006B930000}"/>
    <cellStyle name="RowTitles-Detail 4 4 5 3 2 2 2" xfId="35433" xr:uid="{00000000-0005-0000-0000-00006C930000}"/>
    <cellStyle name="RowTitles-Detail 4 4 5 3 2 3" xfId="32869" xr:uid="{00000000-0005-0000-0000-00006D930000}"/>
    <cellStyle name="RowTitles-Detail 4 4 5 3 3" xfId="17439" xr:uid="{00000000-0005-0000-0000-00006E930000}"/>
    <cellStyle name="RowTitles-Detail 4 4 5 3 3 2" xfId="30105" xr:uid="{00000000-0005-0000-0000-00006F930000}"/>
    <cellStyle name="RowTitles-Detail 4 4 5 3 3 2 2" xfId="38882" xr:uid="{00000000-0005-0000-0000-000070930000}"/>
    <cellStyle name="RowTitles-Detail 4 4 5 3 4" xfId="10074" xr:uid="{00000000-0005-0000-0000-000071930000}"/>
    <cellStyle name="RowTitles-Detail 4 4 5 3 4 2" xfId="23440" xr:uid="{00000000-0005-0000-0000-000072930000}"/>
    <cellStyle name="RowTitles-Detail 4 4 5 3 5" xfId="20755" xr:uid="{00000000-0005-0000-0000-000073930000}"/>
    <cellStyle name="RowTitles-Detail 4 4 5 4" xfId="11150" xr:uid="{00000000-0005-0000-0000-000074930000}"/>
    <cellStyle name="RowTitles-Detail 4 4 5 4 2" xfId="21581" xr:uid="{00000000-0005-0000-0000-000075930000}"/>
    <cellStyle name="RowTitles-Detail 4 4 5 4 2 2" xfId="33718" xr:uid="{00000000-0005-0000-0000-000076930000}"/>
    <cellStyle name="RowTitles-Detail 4 4 5 4 3" xfId="30884" xr:uid="{00000000-0005-0000-0000-000077930000}"/>
    <cellStyle name="RowTitles-Detail 4 4 5 5" xfId="14857" xr:uid="{00000000-0005-0000-0000-000078930000}"/>
    <cellStyle name="RowTitles-Detail 4 4 5 5 2" xfId="27534" xr:uid="{00000000-0005-0000-0000-000079930000}"/>
    <cellStyle name="RowTitles-Detail 4 4 5 5 2 2" xfId="36353" xr:uid="{00000000-0005-0000-0000-00007A930000}"/>
    <cellStyle name="RowTitles-Detail 4 4 5 6" xfId="6204" xr:uid="{00000000-0005-0000-0000-00007B930000}"/>
    <cellStyle name="RowTitles-Detail 4 4 5 6 2" xfId="20703" xr:uid="{00000000-0005-0000-0000-00007C930000}"/>
    <cellStyle name="RowTitles-Detail 4 4 5 7" xfId="20531" xr:uid="{00000000-0005-0000-0000-00007D930000}"/>
    <cellStyle name="RowTitles-Detail 4 4 6" xfId="1681" xr:uid="{00000000-0005-0000-0000-00007E930000}"/>
    <cellStyle name="RowTitles-Detail 4 4 6 2" xfId="3238" xr:uid="{00000000-0005-0000-0000-00007F930000}"/>
    <cellStyle name="RowTitles-Detail 4 4 6 2 2" xfId="12879" xr:uid="{00000000-0005-0000-0000-000080930000}"/>
    <cellStyle name="RowTitles-Detail 4 4 6 2 2 2" xfId="23279" xr:uid="{00000000-0005-0000-0000-000081930000}"/>
    <cellStyle name="RowTitles-Detail 4 4 6 2 2 2 2" xfId="34816" xr:uid="{00000000-0005-0000-0000-000082930000}"/>
    <cellStyle name="RowTitles-Detail 4 4 6 2 2 3" xfId="32160" xr:uid="{00000000-0005-0000-0000-000083930000}"/>
    <cellStyle name="RowTitles-Detail 4 4 6 2 3" xfId="16526" xr:uid="{00000000-0005-0000-0000-000084930000}"/>
    <cellStyle name="RowTitles-Detail 4 4 6 2 3 2" xfId="29192" xr:uid="{00000000-0005-0000-0000-000085930000}"/>
    <cellStyle name="RowTitles-Detail 4 4 6 2 3 2 2" xfId="37979" xr:uid="{00000000-0005-0000-0000-000086930000}"/>
    <cellStyle name="RowTitles-Detail 4 4 6 2 4" xfId="7752" xr:uid="{00000000-0005-0000-0000-000087930000}"/>
    <cellStyle name="RowTitles-Detail 4 4 6 2 4 2" xfId="29326" xr:uid="{00000000-0005-0000-0000-000088930000}"/>
    <cellStyle name="RowTitles-Detail 4 4 6 2 5" xfId="25614" xr:uid="{00000000-0005-0000-0000-000089930000}"/>
    <cellStyle name="RowTitles-Detail 4 4 6 3" xfId="4459" xr:uid="{00000000-0005-0000-0000-00008A930000}"/>
    <cellStyle name="RowTitles-Detail 4 4 6 3 2" xfId="14081" xr:uid="{00000000-0005-0000-0000-00008B930000}"/>
    <cellStyle name="RowTitles-Detail 4 4 6 3 2 2" xfId="24413" xr:uid="{00000000-0005-0000-0000-00008C930000}"/>
    <cellStyle name="RowTitles-Detail 4 4 6 3 2 2 2" xfId="35564" xr:uid="{00000000-0005-0000-0000-00008D930000}"/>
    <cellStyle name="RowTitles-Detail 4 4 6 3 2 3" xfId="33021" xr:uid="{00000000-0005-0000-0000-00008E930000}"/>
    <cellStyle name="RowTitles-Detail 4 4 6 3 3" xfId="17626" xr:uid="{00000000-0005-0000-0000-00008F930000}"/>
    <cellStyle name="RowTitles-Detail 4 4 6 3 3 2" xfId="30292" xr:uid="{00000000-0005-0000-0000-000090930000}"/>
    <cellStyle name="RowTitles-Detail 4 4 6 3 3 2 2" xfId="39069" xr:uid="{00000000-0005-0000-0000-000091930000}"/>
    <cellStyle name="RowTitles-Detail 4 4 6 3 4" xfId="10075" xr:uid="{00000000-0005-0000-0000-000092930000}"/>
    <cellStyle name="RowTitles-Detail 4 4 6 3 4 2" xfId="26574" xr:uid="{00000000-0005-0000-0000-000093930000}"/>
    <cellStyle name="RowTitles-Detail 4 4 6 3 5" xfId="25214" xr:uid="{00000000-0005-0000-0000-000094930000}"/>
    <cellStyle name="RowTitles-Detail 4 4 6 4" xfId="11352" xr:uid="{00000000-0005-0000-0000-000095930000}"/>
    <cellStyle name="RowTitles-Detail 4 4 6 4 2" xfId="21777" xr:uid="{00000000-0005-0000-0000-000096930000}"/>
    <cellStyle name="RowTitles-Detail 4 4 6 4 2 2" xfId="33849" xr:uid="{00000000-0005-0000-0000-000097930000}"/>
    <cellStyle name="RowTitles-Detail 4 4 6 4 3" xfId="31036" xr:uid="{00000000-0005-0000-0000-000098930000}"/>
    <cellStyle name="RowTitles-Detail 4 4 6 5" xfId="15059" xr:uid="{00000000-0005-0000-0000-000099930000}"/>
    <cellStyle name="RowTitles-Detail 4 4 6 5 2" xfId="27728" xr:uid="{00000000-0005-0000-0000-00009A930000}"/>
    <cellStyle name="RowTitles-Detail 4 4 6 5 2 2" xfId="36540" xr:uid="{00000000-0005-0000-0000-00009B930000}"/>
    <cellStyle name="RowTitles-Detail 4 4 6 6" xfId="6205" xr:uid="{00000000-0005-0000-0000-00009C930000}"/>
    <cellStyle name="RowTitles-Detail 4 4 6 6 2" xfId="18389" xr:uid="{00000000-0005-0000-0000-00009D930000}"/>
    <cellStyle name="RowTitles-Detail 4 4 6 7" xfId="26519" xr:uid="{00000000-0005-0000-0000-00009E930000}"/>
    <cellStyle name="RowTitles-Detail 4 4 7" xfId="3233" xr:uid="{00000000-0005-0000-0000-00009F930000}"/>
    <cellStyle name="RowTitles-Detail 4 4 7 2" xfId="12874" xr:uid="{00000000-0005-0000-0000-0000A0930000}"/>
    <cellStyle name="RowTitles-Detail 4 4 7 2 2" xfId="23274" xr:uid="{00000000-0005-0000-0000-0000A1930000}"/>
    <cellStyle name="RowTitles-Detail 4 4 7 2 2 2" xfId="34811" xr:uid="{00000000-0005-0000-0000-0000A2930000}"/>
    <cellStyle name="RowTitles-Detail 4 4 7 2 3" xfId="32155" xr:uid="{00000000-0005-0000-0000-0000A3930000}"/>
    <cellStyle name="RowTitles-Detail 4 4 7 3" xfId="16521" xr:uid="{00000000-0005-0000-0000-0000A4930000}"/>
    <cellStyle name="RowTitles-Detail 4 4 7 3 2" xfId="29187" xr:uid="{00000000-0005-0000-0000-0000A5930000}"/>
    <cellStyle name="RowTitles-Detail 4 4 7 3 2 2" xfId="37974" xr:uid="{00000000-0005-0000-0000-0000A6930000}"/>
    <cellStyle name="RowTitles-Detail 4 4 7 4" xfId="6436" xr:uid="{00000000-0005-0000-0000-0000A7930000}"/>
    <cellStyle name="RowTitles-Detail 4 4 7 4 2" xfId="18304" xr:uid="{00000000-0005-0000-0000-0000A8930000}"/>
    <cellStyle name="RowTitles-Detail 4 4 7 5" xfId="26239" xr:uid="{00000000-0005-0000-0000-0000A9930000}"/>
    <cellStyle name="RowTitles-Detail 4 4 8" xfId="8896" xr:uid="{00000000-0005-0000-0000-0000AA930000}"/>
    <cellStyle name="RowTitles-Detail 4 4 8 2" xfId="4877" xr:uid="{00000000-0005-0000-0000-0000AB930000}"/>
    <cellStyle name="RowTitles-Detail 4 4 9" xfId="10497" xr:uid="{00000000-0005-0000-0000-0000AC930000}"/>
    <cellStyle name="RowTitles-Detail 4 4 9 2" xfId="17785" xr:uid="{00000000-0005-0000-0000-0000AD930000}"/>
    <cellStyle name="RowTitles-Detail 4 4 9 2 2" xfId="33154" xr:uid="{00000000-0005-0000-0000-0000AE930000}"/>
    <cellStyle name="RowTitles-Detail 4 4_STUD aligned by INSTIT" xfId="5107" xr:uid="{00000000-0005-0000-0000-0000AF930000}"/>
    <cellStyle name="RowTitles-Detail 4 5" xfId="449" xr:uid="{00000000-0005-0000-0000-0000B0930000}"/>
    <cellStyle name="RowTitles-Detail 4 5 2" xfId="805" xr:uid="{00000000-0005-0000-0000-0000B1930000}"/>
    <cellStyle name="RowTitles-Detail 4 5 2 2" xfId="3240" xr:uid="{00000000-0005-0000-0000-0000B2930000}"/>
    <cellStyle name="RowTitles-Detail 4 5 2 2 2" xfId="12881" xr:uid="{00000000-0005-0000-0000-0000B3930000}"/>
    <cellStyle name="RowTitles-Detail 4 5 2 2 2 2" xfId="23281" xr:uid="{00000000-0005-0000-0000-0000B4930000}"/>
    <cellStyle name="RowTitles-Detail 4 5 2 2 2 2 2" xfId="34818" xr:uid="{00000000-0005-0000-0000-0000B5930000}"/>
    <cellStyle name="RowTitles-Detail 4 5 2 2 2 3" xfId="32162" xr:uid="{00000000-0005-0000-0000-0000B6930000}"/>
    <cellStyle name="RowTitles-Detail 4 5 2 2 3" xfId="16528" xr:uid="{00000000-0005-0000-0000-0000B7930000}"/>
    <cellStyle name="RowTitles-Detail 4 5 2 2 3 2" xfId="29194" xr:uid="{00000000-0005-0000-0000-0000B8930000}"/>
    <cellStyle name="RowTitles-Detail 4 5 2 2 3 2 2" xfId="37981" xr:uid="{00000000-0005-0000-0000-0000B9930000}"/>
    <cellStyle name="RowTitles-Detail 4 5 2 2 4" xfId="6753" xr:uid="{00000000-0005-0000-0000-0000BA930000}"/>
    <cellStyle name="RowTitles-Detail 4 5 2 2 4 2" xfId="26776" xr:uid="{00000000-0005-0000-0000-0000BB930000}"/>
    <cellStyle name="RowTitles-Detail 4 5 2 2 5" xfId="20468" xr:uid="{00000000-0005-0000-0000-0000BC930000}"/>
    <cellStyle name="RowTitles-Detail 4 5 2 3" xfId="3586" xr:uid="{00000000-0005-0000-0000-0000BD930000}"/>
    <cellStyle name="RowTitles-Detail 4 5 2 3 2" xfId="13217" xr:uid="{00000000-0005-0000-0000-0000BE930000}"/>
    <cellStyle name="RowTitles-Detail 4 5 2 3 2 2" xfId="23583" xr:uid="{00000000-0005-0000-0000-0000BF930000}"/>
    <cellStyle name="RowTitles-Detail 4 5 2 3 2 2 2" xfId="35011" xr:uid="{00000000-0005-0000-0000-0000C0930000}"/>
    <cellStyle name="RowTitles-Detail 4 5 2 3 2 3" xfId="32381" xr:uid="{00000000-0005-0000-0000-0000C1930000}"/>
    <cellStyle name="RowTitles-Detail 4 5 2 3 3" xfId="16825" xr:uid="{00000000-0005-0000-0000-0000C2930000}"/>
    <cellStyle name="RowTitles-Detail 4 5 2 3 3 2" xfId="29491" xr:uid="{00000000-0005-0000-0000-0000C3930000}"/>
    <cellStyle name="RowTitles-Detail 4 5 2 3 3 2 2" xfId="38271" xr:uid="{00000000-0005-0000-0000-0000C4930000}"/>
    <cellStyle name="RowTitles-Detail 4 5 2 3 4" xfId="8259" xr:uid="{00000000-0005-0000-0000-0000C5930000}"/>
    <cellStyle name="RowTitles-Detail 4 5 2 3 4 2" xfId="26116" xr:uid="{00000000-0005-0000-0000-0000C6930000}"/>
    <cellStyle name="RowTitles-Detail 4 5 2 3 5" xfId="5354" xr:uid="{00000000-0005-0000-0000-0000C7930000}"/>
    <cellStyle name="RowTitles-Detail 4 5 2 4" xfId="9050" xr:uid="{00000000-0005-0000-0000-0000C8930000}"/>
    <cellStyle name="RowTitles-Detail 4 5 2 4 2" xfId="4612" xr:uid="{00000000-0005-0000-0000-0000C9930000}"/>
    <cellStyle name="RowTitles-Detail 4 5 2 5" xfId="10568" xr:uid="{00000000-0005-0000-0000-0000CA930000}"/>
    <cellStyle name="RowTitles-Detail 4 5 2 5 2" xfId="21055" xr:uid="{00000000-0005-0000-0000-0000CB930000}"/>
    <cellStyle name="RowTitles-Detail 4 5 2 5 2 2" xfId="33401" xr:uid="{00000000-0005-0000-0000-0000CC930000}"/>
    <cellStyle name="RowTitles-Detail 4 5 2 5 3" xfId="30513" xr:uid="{00000000-0005-0000-0000-0000CD930000}"/>
    <cellStyle name="RowTitles-Detail 4 5 2 6" xfId="14224" xr:uid="{00000000-0005-0000-0000-0000CE930000}"/>
    <cellStyle name="RowTitles-Detail 4 5 2 6 2" xfId="26926" xr:uid="{00000000-0005-0000-0000-0000CF930000}"/>
    <cellStyle name="RowTitles-Detail 4 5 2 6 2 2" xfId="35769" xr:uid="{00000000-0005-0000-0000-0000D0930000}"/>
    <cellStyle name="RowTitles-Detail 4 5 2 7" xfId="5281" xr:uid="{00000000-0005-0000-0000-0000D1930000}"/>
    <cellStyle name="RowTitles-Detail 4 5 2 7 2" xfId="24830" xr:uid="{00000000-0005-0000-0000-0000D2930000}"/>
    <cellStyle name="RowTitles-Detail 4 5 2 8" xfId="26515" xr:uid="{00000000-0005-0000-0000-0000D3930000}"/>
    <cellStyle name="RowTitles-Detail 4 5 3" xfId="1084" xr:uid="{00000000-0005-0000-0000-0000D4930000}"/>
    <cellStyle name="RowTitles-Detail 4 5 3 2" xfId="3241" xr:uid="{00000000-0005-0000-0000-0000D5930000}"/>
    <cellStyle name="RowTitles-Detail 4 5 3 2 2" xfId="12882" xr:uid="{00000000-0005-0000-0000-0000D6930000}"/>
    <cellStyle name="RowTitles-Detail 4 5 3 2 2 2" xfId="23282" xr:uid="{00000000-0005-0000-0000-0000D7930000}"/>
    <cellStyle name="RowTitles-Detail 4 5 3 2 2 2 2" xfId="34819" xr:uid="{00000000-0005-0000-0000-0000D8930000}"/>
    <cellStyle name="RowTitles-Detail 4 5 3 2 2 3" xfId="32163" xr:uid="{00000000-0005-0000-0000-0000D9930000}"/>
    <cellStyle name="RowTitles-Detail 4 5 3 2 3" xfId="16529" xr:uid="{00000000-0005-0000-0000-0000DA930000}"/>
    <cellStyle name="RowTitles-Detail 4 5 3 2 3 2" xfId="29195" xr:uid="{00000000-0005-0000-0000-0000DB930000}"/>
    <cellStyle name="RowTitles-Detail 4 5 3 2 3 2 2" xfId="37982" xr:uid="{00000000-0005-0000-0000-0000DC930000}"/>
    <cellStyle name="RowTitles-Detail 4 5 3 2 4" xfId="6927" xr:uid="{00000000-0005-0000-0000-0000DD930000}"/>
    <cellStyle name="RowTitles-Detail 4 5 3 2 4 2" xfId="7198" xr:uid="{00000000-0005-0000-0000-0000DE930000}"/>
    <cellStyle name="RowTitles-Detail 4 5 3 2 5" xfId="24651" xr:uid="{00000000-0005-0000-0000-0000DF930000}"/>
    <cellStyle name="RowTitles-Detail 4 5 3 3" xfId="3862" xr:uid="{00000000-0005-0000-0000-0000E0930000}"/>
    <cellStyle name="RowTitles-Detail 4 5 3 3 2" xfId="13488" xr:uid="{00000000-0005-0000-0000-0000E1930000}"/>
    <cellStyle name="RowTitles-Detail 4 5 3 3 2 2" xfId="23848" xr:uid="{00000000-0005-0000-0000-0000E2930000}"/>
    <cellStyle name="RowTitles-Detail 4 5 3 3 2 2 2" xfId="35176" xr:uid="{00000000-0005-0000-0000-0000E3930000}"/>
    <cellStyle name="RowTitles-Detail 4 5 3 3 2 3" xfId="32574" xr:uid="{00000000-0005-0000-0000-0000E4930000}"/>
    <cellStyle name="RowTitles-Detail 4 5 3 3 3" xfId="17080" xr:uid="{00000000-0005-0000-0000-0000E5930000}"/>
    <cellStyle name="RowTitles-Detail 4 5 3 3 3 2" xfId="29746" xr:uid="{00000000-0005-0000-0000-0000E6930000}"/>
    <cellStyle name="RowTitles-Detail 4 5 3 3 3 2 2" xfId="38524" xr:uid="{00000000-0005-0000-0000-0000E7930000}"/>
    <cellStyle name="RowTitles-Detail 4 5 3 3 4" xfId="8435" xr:uid="{00000000-0005-0000-0000-0000E8930000}"/>
    <cellStyle name="RowTitles-Detail 4 5 3 3 4 2" xfId="26192" xr:uid="{00000000-0005-0000-0000-0000E9930000}"/>
    <cellStyle name="RowTitles-Detail 4 5 3 3 5" xfId="17874" xr:uid="{00000000-0005-0000-0000-0000EA930000}"/>
    <cellStyle name="RowTitles-Detail 4 5 3 4" xfId="9229" xr:uid="{00000000-0005-0000-0000-0000EB930000}"/>
    <cellStyle name="RowTitles-Detail 4 5 3 4 2" xfId="25031" xr:uid="{00000000-0005-0000-0000-0000EC930000}"/>
    <cellStyle name="RowTitles-Detail 4 5 3 5" xfId="14484" xr:uid="{00000000-0005-0000-0000-0000ED930000}"/>
    <cellStyle name="RowTitles-Detail 4 5 3 5 2" xfId="27176" xr:uid="{00000000-0005-0000-0000-0000EE930000}"/>
    <cellStyle name="RowTitles-Detail 4 5 3 5 2 2" xfId="36012" xr:uid="{00000000-0005-0000-0000-0000EF930000}"/>
    <cellStyle name="RowTitles-Detail 4 5 4" xfId="1317" xr:uid="{00000000-0005-0000-0000-0000F0930000}"/>
    <cellStyle name="RowTitles-Detail 4 5 4 2" xfId="3242" xr:uid="{00000000-0005-0000-0000-0000F1930000}"/>
    <cellStyle name="RowTitles-Detail 4 5 4 2 2" xfId="12883" xr:uid="{00000000-0005-0000-0000-0000F2930000}"/>
    <cellStyle name="RowTitles-Detail 4 5 4 2 2 2" xfId="23283" xr:uid="{00000000-0005-0000-0000-0000F3930000}"/>
    <cellStyle name="RowTitles-Detail 4 5 4 2 2 2 2" xfId="34820" xr:uid="{00000000-0005-0000-0000-0000F4930000}"/>
    <cellStyle name="RowTitles-Detail 4 5 4 2 2 3" xfId="32164" xr:uid="{00000000-0005-0000-0000-0000F5930000}"/>
    <cellStyle name="RowTitles-Detail 4 5 4 2 3" xfId="16530" xr:uid="{00000000-0005-0000-0000-0000F6930000}"/>
    <cellStyle name="RowTitles-Detail 4 5 4 2 3 2" xfId="29196" xr:uid="{00000000-0005-0000-0000-0000F7930000}"/>
    <cellStyle name="RowTitles-Detail 4 5 4 2 3 2 2" xfId="37983" xr:uid="{00000000-0005-0000-0000-0000F8930000}"/>
    <cellStyle name="RowTitles-Detail 4 5 4 2 4" xfId="7753" xr:uid="{00000000-0005-0000-0000-0000F9930000}"/>
    <cellStyle name="RowTitles-Detail 4 5 4 2 4 2" xfId="18039" xr:uid="{00000000-0005-0000-0000-0000FA930000}"/>
    <cellStyle name="RowTitles-Detail 4 5 4 2 5" xfId="18986" xr:uid="{00000000-0005-0000-0000-0000FB930000}"/>
    <cellStyle name="RowTitles-Detail 4 5 4 3" xfId="4095" xr:uid="{00000000-0005-0000-0000-0000FC930000}"/>
    <cellStyle name="RowTitles-Detail 4 5 4 3 2" xfId="13717" xr:uid="{00000000-0005-0000-0000-0000FD930000}"/>
    <cellStyle name="RowTitles-Detail 4 5 4 3 2 2" xfId="24068" xr:uid="{00000000-0005-0000-0000-0000FE930000}"/>
    <cellStyle name="RowTitles-Detail 4 5 4 3 2 2 2" xfId="35325" xr:uid="{00000000-0005-0000-0000-0000FF930000}"/>
    <cellStyle name="RowTitles-Detail 4 5 4 3 2 3" xfId="32746" xr:uid="{00000000-0005-0000-0000-000000940000}"/>
    <cellStyle name="RowTitles-Detail 4 5 4 3 3" xfId="17293" xr:uid="{00000000-0005-0000-0000-000001940000}"/>
    <cellStyle name="RowTitles-Detail 4 5 4 3 3 2" xfId="29959" xr:uid="{00000000-0005-0000-0000-000002940000}"/>
    <cellStyle name="RowTitles-Detail 4 5 4 3 3 2 2" xfId="38736" xr:uid="{00000000-0005-0000-0000-000003940000}"/>
    <cellStyle name="RowTitles-Detail 4 5 4 3 4" xfId="10076" xr:uid="{00000000-0005-0000-0000-000004940000}"/>
    <cellStyle name="RowTitles-Detail 4 5 4 3 4 2" xfId="24818" xr:uid="{00000000-0005-0000-0000-000005940000}"/>
    <cellStyle name="RowTitles-Detail 4 5 4 3 5" xfId="25826" xr:uid="{00000000-0005-0000-0000-000006940000}"/>
    <cellStyle name="RowTitles-Detail 4 5 4 4" xfId="10988" xr:uid="{00000000-0005-0000-0000-000007940000}"/>
    <cellStyle name="RowTitles-Detail 4 5 4 4 2" xfId="21426" xr:uid="{00000000-0005-0000-0000-000008940000}"/>
    <cellStyle name="RowTitles-Detail 4 5 4 4 2 2" xfId="33610" xr:uid="{00000000-0005-0000-0000-000009940000}"/>
    <cellStyle name="RowTitles-Detail 4 5 4 4 3" xfId="30761" xr:uid="{00000000-0005-0000-0000-00000A940000}"/>
    <cellStyle name="RowTitles-Detail 4 5 4 5" xfId="14695" xr:uid="{00000000-0005-0000-0000-00000B940000}"/>
    <cellStyle name="RowTitles-Detail 4 5 4 5 2" xfId="27379" xr:uid="{00000000-0005-0000-0000-00000C940000}"/>
    <cellStyle name="RowTitles-Detail 4 5 4 5 2 2" xfId="36207" xr:uid="{00000000-0005-0000-0000-00000D940000}"/>
    <cellStyle name="RowTitles-Detail 4 5 4 6" xfId="6206" xr:uid="{00000000-0005-0000-0000-00000E940000}"/>
    <cellStyle name="RowTitles-Detail 4 5 4 6 2" xfId="17791" xr:uid="{00000000-0005-0000-0000-00000F940000}"/>
    <cellStyle name="RowTitles-Detail 4 5 4 7" xfId="20643" xr:uid="{00000000-0005-0000-0000-000010940000}"/>
    <cellStyle name="RowTitles-Detail 4 5 5" xfId="1533" xr:uid="{00000000-0005-0000-0000-000011940000}"/>
    <cellStyle name="RowTitles-Detail 4 5 5 2" xfId="3243" xr:uid="{00000000-0005-0000-0000-000012940000}"/>
    <cellStyle name="RowTitles-Detail 4 5 5 2 2" xfId="12884" xr:uid="{00000000-0005-0000-0000-000013940000}"/>
    <cellStyle name="RowTitles-Detail 4 5 5 2 2 2" xfId="23284" xr:uid="{00000000-0005-0000-0000-000014940000}"/>
    <cellStyle name="RowTitles-Detail 4 5 5 2 2 2 2" xfId="34821" xr:uid="{00000000-0005-0000-0000-000015940000}"/>
    <cellStyle name="RowTitles-Detail 4 5 5 2 2 3" xfId="32165" xr:uid="{00000000-0005-0000-0000-000016940000}"/>
    <cellStyle name="RowTitles-Detail 4 5 5 2 3" xfId="16531" xr:uid="{00000000-0005-0000-0000-000017940000}"/>
    <cellStyle name="RowTitles-Detail 4 5 5 2 3 2" xfId="29197" xr:uid="{00000000-0005-0000-0000-000018940000}"/>
    <cellStyle name="RowTitles-Detail 4 5 5 2 3 2 2" xfId="37984" xr:uid="{00000000-0005-0000-0000-000019940000}"/>
    <cellStyle name="RowTitles-Detail 4 5 5 2 4" xfId="7754" xr:uid="{00000000-0005-0000-0000-00001A940000}"/>
    <cellStyle name="RowTitles-Detail 4 5 5 2 4 2" xfId="28159" xr:uid="{00000000-0005-0000-0000-00001B940000}"/>
    <cellStyle name="RowTitles-Detail 4 5 5 2 5" xfId="26033" xr:uid="{00000000-0005-0000-0000-00001C940000}"/>
    <cellStyle name="RowTitles-Detail 4 5 5 3" xfId="4311" xr:uid="{00000000-0005-0000-0000-00001D940000}"/>
    <cellStyle name="RowTitles-Detail 4 5 5 3 2" xfId="13933" xr:uid="{00000000-0005-0000-0000-00001E940000}"/>
    <cellStyle name="RowTitles-Detail 4 5 5 3 2 2" xfId="24273" xr:uid="{00000000-0005-0000-0000-00001F940000}"/>
    <cellStyle name="RowTitles-Detail 4 5 5 3 2 2 2" xfId="35465" xr:uid="{00000000-0005-0000-0000-000020940000}"/>
    <cellStyle name="RowTitles-Detail 4 5 5 3 2 3" xfId="32907" xr:uid="{00000000-0005-0000-0000-000021940000}"/>
    <cellStyle name="RowTitles-Detail 4 5 5 3 3" xfId="17491" xr:uid="{00000000-0005-0000-0000-000022940000}"/>
    <cellStyle name="RowTitles-Detail 4 5 5 3 3 2" xfId="30157" xr:uid="{00000000-0005-0000-0000-000023940000}"/>
    <cellStyle name="RowTitles-Detail 4 5 5 3 3 2 2" xfId="38934" xr:uid="{00000000-0005-0000-0000-000024940000}"/>
    <cellStyle name="RowTitles-Detail 4 5 5 3 4" xfId="10077" xr:uid="{00000000-0005-0000-0000-000025940000}"/>
    <cellStyle name="RowTitles-Detail 4 5 5 3 4 2" xfId="27667" xr:uid="{00000000-0005-0000-0000-000026940000}"/>
    <cellStyle name="RowTitles-Detail 4 5 5 3 5" xfId="20340" xr:uid="{00000000-0005-0000-0000-000027940000}"/>
    <cellStyle name="RowTitles-Detail 4 5 5 4" xfId="11204" xr:uid="{00000000-0005-0000-0000-000028940000}"/>
    <cellStyle name="RowTitles-Detail 4 5 5 4 2" xfId="21634" xr:uid="{00000000-0005-0000-0000-000029940000}"/>
    <cellStyle name="RowTitles-Detail 4 5 5 4 2 2" xfId="33750" xr:uid="{00000000-0005-0000-0000-00002A940000}"/>
    <cellStyle name="RowTitles-Detail 4 5 5 4 3" xfId="30922" xr:uid="{00000000-0005-0000-0000-00002B940000}"/>
    <cellStyle name="RowTitles-Detail 4 5 5 5" xfId="14911" xr:uid="{00000000-0005-0000-0000-00002C940000}"/>
    <cellStyle name="RowTitles-Detail 4 5 5 5 2" xfId="27586" xr:uid="{00000000-0005-0000-0000-00002D940000}"/>
    <cellStyle name="RowTitles-Detail 4 5 5 5 2 2" xfId="36405" xr:uid="{00000000-0005-0000-0000-00002E940000}"/>
    <cellStyle name="RowTitles-Detail 4 5 5 6" xfId="6207" xr:uid="{00000000-0005-0000-0000-00002F940000}"/>
    <cellStyle name="RowTitles-Detail 4 5 5 6 2" xfId="20111" xr:uid="{00000000-0005-0000-0000-000030940000}"/>
    <cellStyle name="RowTitles-Detail 4 5 5 7" xfId="20057" xr:uid="{00000000-0005-0000-0000-000031940000}"/>
    <cellStyle name="RowTitles-Detail 4 5 6" xfId="1735" xr:uid="{00000000-0005-0000-0000-000032940000}"/>
    <cellStyle name="RowTitles-Detail 4 5 6 2" xfId="3244" xr:uid="{00000000-0005-0000-0000-000033940000}"/>
    <cellStyle name="RowTitles-Detail 4 5 6 2 2" xfId="12885" xr:uid="{00000000-0005-0000-0000-000034940000}"/>
    <cellStyle name="RowTitles-Detail 4 5 6 2 2 2" xfId="23285" xr:uid="{00000000-0005-0000-0000-000035940000}"/>
    <cellStyle name="RowTitles-Detail 4 5 6 2 2 2 2" xfId="34822" xr:uid="{00000000-0005-0000-0000-000036940000}"/>
    <cellStyle name="RowTitles-Detail 4 5 6 2 2 3" xfId="32166" xr:uid="{00000000-0005-0000-0000-000037940000}"/>
    <cellStyle name="RowTitles-Detail 4 5 6 2 3" xfId="16532" xr:uid="{00000000-0005-0000-0000-000038940000}"/>
    <cellStyle name="RowTitles-Detail 4 5 6 2 3 2" xfId="29198" xr:uid="{00000000-0005-0000-0000-000039940000}"/>
    <cellStyle name="RowTitles-Detail 4 5 6 2 3 2 2" xfId="37985" xr:uid="{00000000-0005-0000-0000-00003A940000}"/>
    <cellStyle name="RowTitles-Detail 4 5 6 2 4" xfId="7755" xr:uid="{00000000-0005-0000-0000-00003B940000}"/>
    <cellStyle name="RowTitles-Detail 4 5 6 2 4 2" xfId="25258" xr:uid="{00000000-0005-0000-0000-00003C940000}"/>
    <cellStyle name="RowTitles-Detail 4 5 6 2 5" xfId="18842" xr:uid="{00000000-0005-0000-0000-00003D940000}"/>
    <cellStyle name="RowTitles-Detail 4 5 6 3" xfId="4513" xr:uid="{00000000-0005-0000-0000-00003E940000}"/>
    <cellStyle name="RowTitles-Detail 4 5 6 3 2" xfId="14135" xr:uid="{00000000-0005-0000-0000-00003F940000}"/>
    <cellStyle name="RowTitles-Detail 4 5 6 3 2 2" xfId="24466" xr:uid="{00000000-0005-0000-0000-000040940000}"/>
    <cellStyle name="RowTitles-Detail 4 5 6 3 2 2 2" xfId="35596" xr:uid="{00000000-0005-0000-0000-000041940000}"/>
    <cellStyle name="RowTitles-Detail 4 5 6 3 2 3" xfId="33059" xr:uid="{00000000-0005-0000-0000-000042940000}"/>
    <cellStyle name="RowTitles-Detail 4 5 6 3 3" xfId="17678" xr:uid="{00000000-0005-0000-0000-000043940000}"/>
    <cellStyle name="RowTitles-Detail 4 5 6 3 3 2" xfId="30344" xr:uid="{00000000-0005-0000-0000-000044940000}"/>
    <cellStyle name="RowTitles-Detail 4 5 6 3 3 2 2" xfId="39121" xr:uid="{00000000-0005-0000-0000-000045940000}"/>
    <cellStyle name="RowTitles-Detail 4 5 6 3 4" xfId="10078" xr:uid="{00000000-0005-0000-0000-000046940000}"/>
    <cellStyle name="RowTitles-Detail 4 5 6 3 4 2" xfId="18492" xr:uid="{00000000-0005-0000-0000-000047940000}"/>
    <cellStyle name="RowTitles-Detail 4 5 6 3 5" xfId="18871" xr:uid="{00000000-0005-0000-0000-000048940000}"/>
    <cellStyle name="RowTitles-Detail 4 5 6 4" xfId="11406" xr:uid="{00000000-0005-0000-0000-000049940000}"/>
    <cellStyle name="RowTitles-Detail 4 5 6 4 2" xfId="21830" xr:uid="{00000000-0005-0000-0000-00004A940000}"/>
    <cellStyle name="RowTitles-Detail 4 5 6 4 2 2" xfId="33881" xr:uid="{00000000-0005-0000-0000-00004B940000}"/>
    <cellStyle name="RowTitles-Detail 4 5 6 4 3" xfId="31074" xr:uid="{00000000-0005-0000-0000-00004C940000}"/>
    <cellStyle name="RowTitles-Detail 4 5 6 5" xfId="15113" xr:uid="{00000000-0005-0000-0000-00004D940000}"/>
    <cellStyle name="RowTitles-Detail 4 5 6 5 2" xfId="27781" xr:uid="{00000000-0005-0000-0000-00004E940000}"/>
    <cellStyle name="RowTitles-Detail 4 5 6 5 2 2" xfId="36592" xr:uid="{00000000-0005-0000-0000-00004F940000}"/>
    <cellStyle name="RowTitles-Detail 4 5 6 6" xfId="6208" xr:uid="{00000000-0005-0000-0000-000050940000}"/>
    <cellStyle name="RowTitles-Detail 4 5 6 6 2" xfId="19047" xr:uid="{00000000-0005-0000-0000-000051940000}"/>
    <cellStyle name="RowTitles-Detail 4 5 6 7" xfId="24642" xr:uid="{00000000-0005-0000-0000-000052940000}"/>
    <cellStyle name="RowTitles-Detail 4 5 7" xfId="3239" xr:uid="{00000000-0005-0000-0000-000053940000}"/>
    <cellStyle name="RowTitles-Detail 4 5 7 2" xfId="12880" xr:uid="{00000000-0005-0000-0000-000054940000}"/>
    <cellStyle name="RowTitles-Detail 4 5 7 2 2" xfId="23280" xr:uid="{00000000-0005-0000-0000-000055940000}"/>
    <cellStyle name="RowTitles-Detail 4 5 7 2 2 2" xfId="34817" xr:uid="{00000000-0005-0000-0000-000056940000}"/>
    <cellStyle name="RowTitles-Detail 4 5 7 2 3" xfId="32161" xr:uid="{00000000-0005-0000-0000-000057940000}"/>
    <cellStyle name="RowTitles-Detail 4 5 7 3" xfId="16527" xr:uid="{00000000-0005-0000-0000-000058940000}"/>
    <cellStyle name="RowTitles-Detail 4 5 7 3 2" xfId="29193" xr:uid="{00000000-0005-0000-0000-000059940000}"/>
    <cellStyle name="RowTitles-Detail 4 5 7 3 2 2" xfId="37980" xr:uid="{00000000-0005-0000-0000-00005A940000}"/>
    <cellStyle name="RowTitles-Detail 4 5 7 4" xfId="6489" xr:uid="{00000000-0005-0000-0000-00005B940000}"/>
    <cellStyle name="RowTitles-Detail 4 5 7 4 2" xfId="18854" xr:uid="{00000000-0005-0000-0000-00005C940000}"/>
    <cellStyle name="RowTitles-Detail 4 5 7 5" xfId="20210" xr:uid="{00000000-0005-0000-0000-00005D940000}"/>
    <cellStyle name="RowTitles-Detail 4 5 8" xfId="3326" xr:uid="{00000000-0005-0000-0000-00005E940000}"/>
    <cellStyle name="RowTitles-Detail 4 5 8 2" xfId="12967" xr:uid="{00000000-0005-0000-0000-00005F940000}"/>
    <cellStyle name="RowTitles-Detail 4 5 8 2 2" xfId="23337" xr:uid="{00000000-0005-0000-0000-000060940000}"/>
    <cellStyle name="RowTitles-Detail 4 5 8 2 2 2" xfId="34864" xr:uid="{00000000-0005-0000-0000-000061940000}"/>
    <cellStyle name="RowTitles-Detail 4 5 8 2 3" xfId="32211" xr:uid="{00000000-0005-0000-0000-000062940000}"/>
    <cellStyle name="RowTitles-Detail 4 5 8 3" xfId="16580" xr:uid="{00000000-0005-0000-0000-000063940000}"/>
    <cellStyle name="RowTitles-Detail 4 5 8 3 2" xfId="29246" xr:uid="{00000000-0005-0000-0000-000064940000}"/>
    <cellStyle name="RowTitles-Detail 4 5 8 3 2 2" xfId="38033" xr:uid="{00000000-0005-0000-0000-000065940000}"/>
    <cellStyle name="RowTitles-Detail 4 5 8 4" xfId="8865" xr:uid="{00000000-0005-0000-0000-000066940000}"/>
    <cellStyle name="RowTitles-Detail 4 5 8 4 2" xfId="26131" xr:uid="{00000000-0005-0000-0000-000067940000}"/>
    <cellStyle name="RowTitles-Detail 4 5 8 5" xfId="25315" xr:uid="{00000000-0005-0000-0000-000068940000}"/>
    <cellStyle name="RowTitles-Detail 4 5 9" xfId="10284" xr:uid="{00000000-0005-0000-0000-000069940000}"/>
    <cellStyle name="RowTitles-Detail 4 5 9 2" xfId="26546" xr:uid="{00000000-0005-0000-0000-00006A940000}"/>
    <cellStyle name="RowTitles-Detail 4 5 9 2 2" xfId="35760" xr:uid="{00000000-0005-0000-0000-00006B940000}"/>
    <cellStyle name="RowTitles-Detail 4 5_STUD aligned by INSTIT" xfId="5108" xr:uid="{00000000-0005-0000-0000-00006C940000}"/>
    <cellStyle name="RowTitles-Detail 4 6" xfId="380" xr:uid="{00000000-0005-0000-0000-00006D940000}"/>
    <cellStyle name="RowTitles-Detail 4 6 2" xfId="736" xr:uid="{00000000-0005-0000-0000-00006E940000}"/>
    <cellStyle name="RowTitles-Detail 4 6 2 2" xfId="3246" xr:uid="{00000000-0005-0000-0000-00006F940000}"/>
    <cellStyle name="RowTitles-Detail 4 6 2 2 2" xfId="12887" xr:uid="{00000000-0005-0000-0000-000070940000}"/>
    <cellStyle name="RowTitles-Detail 4 6 2 2 2 2" xfId="23287" xr:uid="{00000000-0005-0000-0000-000071940000}"/>
    <cellStyle name="RowTitles-Detail 4 6 2 2 2 2 2" xfId="34824" xr:uid="{00000000-0005-0000-0000-000072940000}"/>
    <cellStyle name="RowTitles-Detail 4 6 2 2 2 3" xfId="32168" xr:uid="{00000000-0005-0000-0000-000073940000}"/>
    <cellStyle name="RowTitles-Detail 4 6 2 2 3" xfId="16534" xr:uid="{00000000-0005-0000-0000-000074940000}"/>
    <cellStyle name="RowTitles-Detail 4 6 2 2 3 2" xfId="29200" xr:uid="{00000000-0005-0000-0000-000075940000}"/>
    <cellStyle name="RowTitles-Detail 4 6 2 2 3 2 2" xfId="37987" xr:uid="{00000000-0005-0000-0000-000076940000}"/>
    <cellStyle name="RowTitles-Detail 4 6 2 2 4" xfId="6707" xr:uid="{00000000-0005-0000-0000-000077940000}"/>
    <cellStyle name="RowTitles-Detail 4 6 2 2 4 2" xfId="25843" xr:uid="{00000000-0005-0000-0000-000078940000}"/>
    <cellStyle name="RowTitles-Detail 4 6 2 2 5" xfId="18360" xr:uid="{00000000-0005-0000-0000-000079940000}"/>
    <cellStyle name="RowTitles-Detail 4 6 2 3" xfId="3517" xr:uid="{00000000-0005-0000-0000-00007A940000}"/>
    <cellStyle name="RowTitles-Detail 4 6 2 3 2" xfId="13149" xr:uid="{00000000-0005-0000-0000-00007B940000}"/>
    <cellStyle name="RowTitles-Detail 4 6 2 3 2 2" xfId="23518" xr:uid="{00000000-0005-0000-0000-00007C940000}"/>
    <cellStyle name="RowTitles-Detail 4 6 2 3 2 2 2" xfId="34968" xr:uid="{00000000-0005-0000-0000-00007D940000}"/>
    <cellStyle name="RowTitles-Detail 4 6 2 3 2 3" xfId="32331" xr:uid="{00000000-0005-0000-0000-00007E940000}"/>
    <cellStyle name="RowTitles-Detail 4 6 2 3 3" xfId="16760" xr:uid="{00000000-0005-0000-0000-00007F940000}"/>
    <cellStyle name="RowTitles-Detail 4 6 2 3 3 2" xfId="29426" xr:uid="{00000000-0005-0000-0000-000080940000}"/>
    <cellStyle name="RowTitles-Detail 4 6 2 3 3 2 2" xfId="38207" xr:uid="{00000000-0005-0000-0000-000081940000}"/>
    <cellStyle name="RowTitles-Detail 4 6 2 3 4" xfId="8213" xr:uid="{00000000-0005-0000-0000-000082940000}"/>
    <cellStyle name="RowTitles-Detail 4 6 2 3 4 2" xfId="20323" xr:uid="{00000000-0005-0000-0000-000083940000}"/>
    <cellStyle name="RowTitles-Detail 4 6 2 3 5" xfId="26616" xr:uid="{00000000-0005-0000-0000-000084940000}"/>
    <cellStyle name="RowTitles-Detail 4 6 2 4" xfId="7817" xr:uid="{00000000-0005-0000-0000-000085940000}"/>
    <cellStyle name="RowTitles-Detail 4 6 2 4 2" xfId="24990" xr:uid="{00000000-0005-0000-0000-000086940000}"/>
    <cellStyle name="RowTitles-Detail 4 6 2 5" xfId="10519" xr:uid="{00000000-0005-0000-0000-000087940000}"/>
    <cellStyle name="RowTitles-Detail 4 6 2 5 2" xfId="21016" xr:uid="{00000000-0005-0000-0000-000088940000}"/>
    <cellStyle name="RowTitles-Detail 4 6 2 5 2 2" xfId="33391" xr:uid="{00000000-0005-0000-0000-000089940000}"/>
    <cellStyle name="RowTitles-Detail 4 6 2 5 3" xfId="30502" xr:uid="{00000000-0005-0000-0000-00008A940000}"/>
    <cellStyle name="RowTitles-Detail 4 6 2 6" xfId="10290" xr:uid="{00000000-0005-0000-0000-00008B940000}"/>
    <cellStyle name="RowTitles-Detail 4 6 2 6 2" xfId="26424" xr:uid="{00000000-0005-0000-0000-00008C940000}"/>
    <cellStyle name="RowTitles-Detail 4 6 2 6 2 2" xfId="35754" xr:uid="{00000000-0005-0000-0000-00008D940000}"/>
    <cellStyle name="RowTitles-Detail 4 6 3" xfId="1015" xr:uid="{00000000-0005-0000-0000-00008E940000}"/>
    <cellStyle name="RowTitles-Detail 4 6 3 2" xfId="3247" xr:uid="{00000000-0005-0000-0000-00008F940000}"/>
    <cellStyle name="RowTitles-Detail 4 6 3 2 2" xfId="12888" xr:uid="{00000000-0005-0000-0000-000090940000}"/>
    <cellStyle name="RowTitles-Detail 4 6 3 2 2 2" xfId="23288" xr:uid="{00000000-0005-0000-0000-000091940000}"/>
    <cellStyle name="RowTitles-Detail 4 6 3 2 2 2 2" xfId="34825" xr:uid="{00000000-0005-0000-0000-000092940000}"/>
    <cellStyle name="RowTitles-Detail 4 6 3 2 2 3" xfId="32169" xr:uid="{00000000-0005-0000-0000-000093940000}"/>
    <cellStyle name="RowTitles-Detail 4 6 3 2 3" xfId="16535" xr:uid="{00000000-0005-0000-0000-000094940000}"/>
    <cellStyle name="RowTitles-Detail 4 6 3 2 3 2" xfId="29201" xr:uid="{00000000-0005-0000-0000-000095940000}"/>
    <cellStyle name="RowTitles-Detail 4 6 3 2 3 2 2" xfId="37988" xr:uid="{00000000-0005-0000-0000-000096940000}"/>
    <cellStyle name="RowTitles-Detail 4 6 3 2 4" xfId="6862" xr:uid="{00000000-0005-0000-0000-000097940000}"/>
    <cellStyle name="RowTitles-Detail 4 6 3 2 4 2" xfId="19052" xr:uid="{00000000-0005-0000-0000-000098940000}"/>
    <cellStyle name="RowTitles-Detail 4 6 3 2 5" xfId="26258" xr:uid="{00000000-0005-0000-0000-000099940000}"/>
    <cellStyle name="RowTitles-Detail 4 6 3 3" xfId="3793" xr:uid="{00000000-0005-0000-0000-00009A940000}"/>
    <cellStyle name="RowTitles-Detail 4 6 3 3 2" xfId="13420" xr:uid="{00000000-0005-0000-0000-00009B940000}"/>
    <cellStyle name="RowTitles-Detail 4 6 3 3 2 2" xfId="23783" xr:uid="{00000000-0005-0000-0000-00009C940000}"/>
    <cellStyle name="RowTitles-Detail 4 6 3 3 2 2 2" xfId="35133" xr:uid="{00000000-0005-0000-0000-00009D940000}"/>
    <cellStyle name="RowTitles-Detail 4 6 3 3 2 3" xfId="32524" xr:uid="{00000000-0005-0000-0000-00009E940000}"/>
    <cellStyle name="RowTitles-Detail 4 6 3 3 3" xfId="17015" xr:uid="{00000000-0005-0000-0000-00009F940000}"/>
    <cellStyle name="RowTitles-Detail 4 6 3 3 3 2" xfId="29681" xr:uid="{00000000-0005-0000-0000-0000A0940000}"/>
    <cellStyle name="RowTitles-Detail 4 6 3 3 3 2 2" xfId="38460" xr:uid="{00000000-0005-0000-0000-0000A1940000}"/>
    <cellStyle name="RowTitles-Detail 4 6 3 3 4" xfId="8368" xr:uid="{00000000-0005-0000-0000-0000A2940000}"/>
    <cellStyle name="RowTitles-Detail 4 6 3 3 4 2" xfId="20312" xr:uid="{00000000-0005-0000-0000-0000A3940000}"/>
    <cellStyle name="RowTitles-Detail 4 6 3 3 5" xfId="24804" xr:uid="{00000000-0005-0000-0000-0000A4940000}"/>
    <cellStyle name="RowTitles-Detail 4 6 3 4" xfId="9161" xr:uid="{00000000-0005-0000-0000-0000A5940000}"/>
    <cellStyle name="RowTitles-Detail 4 6 3 4 2" xfId="19511" xr:uid="{00000000-0005-0000-0000-0000A6940000}"/>
    <cellStyle name="RowTitles-Detail 4 6 3 5" xfId="14418" xr:uid="{00000000-0005-0000-0000-0000A7940000}"/>
    <cellStyle name="RowTitles-Detail 4 6 3 5 2" xfId="27112" xr:uid="{00000000-0005-0000-0000-0000A8940000}"/>
    <cellStyle name="RowTitles-Detail 4 6 3 5 2 2" xfId="35950" xr:uid="{00000000-0005-0000-0000-0000A9940000}"/>
    <cellStyle name="RowTitles-Detail 4 6 3 6" xfId="5369" xr:uid="{00000000-0005-0000-0000-0000AA940000}"/>
    <cellStyle name="RowTitles-Detail 4 6 3 6 2" xfId="9014" xr:uid="{00000000-0005-0000-0000-0000AB940000}"/>
    <cellStyle name="RowTitles-Detail 4 6 3 7" xfId="26113" xr:uid="{00000000-0005-0000-0000-0000AC940000}"/>
    <cellStyle name="RowTitles-Detail 4 6 4" xfId="1248" xr:uid="{00000000-0005-0000-0000-0000AD940000}"/>
    <cellStyle name="RowTitles-Detail 4 6 4 2" xfId="3248" xr:uid="{00000000-0005-0000-0000-0000AE940000}"/>
    <cellStyle name="RowTitles-Detail 4 6 4 2 2" xfId="12889" xr:uid="{00000000-0005-0000-0000-0000AF940000}"/>
    <cellStyle name="RowTitles-Detail 4 6 4 2 2 2" xfId="23289" xr:uid="{00000000-0005-0000-0000-0000B0940000}"/>
    <cellStyle name="RowTitles-Detail 4 6 4 2 2 2 2" xfId="34826" xr:uid="{00000000-0005-0000-0000-0000B1940000}"/>
    <cellStyle name="RowTitles-Detail 4 6 4 2 2 3" xfId="32170" xr:uid="{00000000-0005-0000-0000-0000B2940000}"/>
    <cellStyle name="RowTitles-Detail 4 6 4 2 3" xfId="16536" xr:uid="{00000000-0005-0000-0000-0000B3940000}"/>
    <cellStyle name="RowTitles-Detail 4 6 4 2 3 2" xfId="29202" xr:uid="{00000000-0005-0000-0000-0000B4940000}"/>
    <cellStyle name="RowTitles-Detail 4 6 4 2 3 2 2" xfId="37989" xr:uid="{00000000-0005-0000-0000-0000B5940000}"/>
    <cellStyle name="RowTitles-Detail 4 6 4 2 4" xfId="7087" xr:uid="{00000000-0005-0000-0000-0000B6940000}"/>
    <cellStyle name="RowTitles-Detail 4 6 4 2 4 2" xfId="26102" xr:uid="{00000000-0005-0000-0000-0000B7940000}"/>
    <cellStyle name="RowTitles-Detail 4 6 4 2 5" xfId="19486" xr:uid="{00000000-0005-0000-0000-0000B8940000}"/>
    <cellStyle name="RowTitles-Detail 4 6 4 3" xfId="4026" xr:uid="{00000000-0005-0000-0000-0000B9940000}"/>
    <cellStyle name="RowTitles-Detail 4 6 4 3 2" xfId="13648" xr:uid="{00000000-0005-0000-0000-0000BA940000}"/>
    <cellStyle name="RowTitles-Detail 4 6 4 3 2 2" xfId="24001" xr:uid="{00000000-0005-0000-0000-0000BB940000}"/>
    <cellStyle name="RowTitles-Detail 4 6 4 3 2 2 2" xfId="35281" xr:uid="{00000000-0005-0000-0000-0000BC940000}"/>
    <cellStyle name="RowTitles-Detail 4 6 4 3 2 3" xfId="32695" xr:uid="{00000000-0005-0000-0000-0000BD940000}"/>
    <cellStyle name="RowTitles-Detail 4 6 4 3 3" xfId="17228" xr:uid="{00000000-0005-0000-0000-0000BE940000}"/>
    <cellStyle name="RowTitles-Detail 4 6 4 3 3 2" xfId="29894" xr:uid="{00000000-0005-0000-0000-0000BF940000}"/>
    <cellStyle name="RowTitles-Detail 4 6 4 3 3 2 2" xfId="38671" xr:uid="{00000000-0005-0000-0000-0000C0940000}"/>
    <cellStyle name="RowTitles-Detail 4 6 4 3 4" xfId="8595" xr:uid="{00000000-0005-0000-0000-0000C1940000}"/>
    <cellStyle name="RowTitles-Detail 4 6 4 3 4 2" xfId="26451" xr:uid="{00000000-0005-0000-0000-0000C2940000}"/>
    <cellStyle name="RowTitles-Detail 4 6 4 3 5" xfId="26508" xr:uid="{00000000-0005-0000-0000-0000C3940000}"/>
    <cellStyle name="RowTitles-Detail 4 6 4 4" xfId="9391" xr:uid="{00000000-0005-0000-0000-0000C4940000}"/>
    <cellStyle name="RowTitles-Detail 4 6 4 4 2" xfId="19300" xr:uid="{00000000-0005-0000-0000-0000C5940000}"/>
    <cellStyle name="RowTitles-Detail 4 6 4 5" xfId="10919" xr:uid="{00000000-0005-0000-0000-0000C6940000}"/>
    <cellStyle name="RowTitles-Detail 4 6 4 5 2" xfId="21360" xr:uid="{00000000-0005-0000-0000-0000C7940000}"/>
    <cellStyle name="RowTitles-Detail 4 6 4 5 2 2" xfId="33566" xr:uid="{00000000-0005-0000-0000-0000C8940000}"/>
    <cellStyle name="RowTitles-Detail 4 6 4 5 3" xfId="30710" xr:uid="{00000000-0005-0000-0000-0000C9940000}"/>
    <cellStyle name="RowTitles-Detail 4 6 4 6" xfId="14626" xr:uid="{00000000-0005-0000-0000-0000CA940000}"/>
    <cellStyle name="RowTitles-Detail 4 6 4 6 2" xfId="27312" xr:uid="{00000000-0005-0000-0000-0000CB940000}"/>
    <cellStyle name="RowTitles-Detail 4 6 4 6 2 2" xfId="36142" xr:uid="{00000000-0005-0000-0000-0000CC940000}"/>
    <cellStyle name="RowTitles-Detail 4 6 4 7" xfId="5546" xr:uid="{00000000-0005-0000-0000-0000CD940000}"/>
    <cellStyle name="RowTitles-Detail 4 6 4 7 2" xfId="19671" xr:uid="{00000000-0005-0000-0000-0000CE940000}"/>
    <cellStyle name="RowTitles-Detail 4 6 4 8" xfId="25156" xr:uid="{00000000-0005-0000-0000-0000CF940000}"/>
    <cellStyle name="RowTitles-Detail 4 6 5" xfId="1465" xr:uid="{00000000-0005-0000-0000-0000D0940000}"/>
    <cellStyle name="RowTitles-Detail 4 6 5 2" xfId="3249" xr:uid="{00000000-0005-0000-0000-0000D1940000}"/>
    <cellStyle name="RowTitles-Detail 4 6 5 2 2" xfId="12890" xr:uid="{00000000-0005-0000-0000-0000D2940000}"/>
    <cellStyle name="RowTitles-Detail 4 6 5 2 2 2" xfId="23290" xr:uid="{00000000-0005-0000-0000-0000D3940000}"/>
    <cellStyle name="RowTitles-Detail 4 6 5 2 2 2 2" xfId="34827" xr:uid="{00000000-0005-0000-0000-0000D4940000}"/>
    <cellStyle name="RowTitles-Detail 4 6 5 2 2 3" xfId="32171" xr:uid="{00000000-0005-0000-0000-0000D5940000}"/>
    <cellStyle name="RowTitles-Detail 4 6 5 2 3" xfId="16537" xr:uid="{00000000-0005-0000-0000-0000D6940000}"/>
    <cellStyle name="RowTitles-Detail 4 6 5 2 3 2" xfId="29203" xr:uid="{00000000-0005-0000-0000-0000D7940000}"/>
    <cellStyle name="RowTitles-Detail 4 6 5 2 3 2 2" xfId="37990" xr:uid="{00000000-0005-0000-0000-0000D8940000}"/>
    <cellStyle name="RowTitles-Detail 4 6 5 2 4" xfId="7756" xr:uid="{00000000-0005-0000-0000-0000D9940000}"/>
    <cellStyle name="RowTitles-Detail 4 6 5 2 4 2" xfId="26049" xr:uid="{00000000-0005-0000-0000-0000DA940000}"/>
    <cellStyle name="RowTitles-Detail 4 6 5 2 5" xfId="25942" xr:uid="{00000000-0005-0000-0000-0000DB940000}"/>
    <cellStyle name="RowTitles-Detail 4 6 5 3" xfId="4243" xr:uid="{00000000-0005-0000-0000-0000DC940000}"/>
    <cellStyle name="RowTitles-Detail 4 6 5 3 2" xfId="13865" xr:uid="{00000000-0005-0000-0000-0000DD940000}"/>
    <cellStyle name="RowTitles-Detail 4 6 5 3 2 2" xfId="24208" xr:uid="{00000000-0005-0000-0000-0000DE940000}"/>
    <cellStyle name="RowTitles-Detail 4 6 5 3 2 2 2" xfId="35422" xr:uid="{00000000-0005-0000-0000-0000DF940000}"/>
    <cellStyle name="RowTitles-Detail 4 6 5 3 2 3" xfId="32857" xr:uid="{00000000-0005-0000-0000-0000E0940000}"/>
    <cellStyle name="RowTitles-Detail 4 6 5 3 3" xfId="17427" xr:uid="{00000000-0005-0000-0000-0000E1940000}"/>
    <cellStyle name="RowTitles-Detail 4 6 5 3 3 2" xfId="30093" xr:uid="{00000000-0005-0000-0000-0000E2940000}"/>
    <cellStyle name="RowTitles-Detail 4 6 5 3 3 2 2" xfId="38870" xr:uid="{00000000-0005-0000-0000-0000E3940000}"/>
    <cellStyle name="RowTitles-Detail 4 6 5 3 4" xfId="10079" xr:uid="{00000000-0005-0000-0000-0000E4940000}"/>
    <cellStyle name="RowTitles-Detail 4 6 5 3 4 2" xfId="26256" xr:uid="{00000000-0005-0000-0000-0000E5940000}"/>
    <cellStyle name="RowTitles-Detail 4 6 5 3 5" xfId="25404" xr:uid="{00000000-0005-0000-0000-0000E6940000}"/>
    <cellStyle name="RowTitles-Detail 4 6 5 4" xfId="11136" xr:uid="{00000000-0005-0000-0000-0000E7940000}"/>
    <cellStyle name="RowTitles-Detail 4 6 5 4 2" xfId="21568" xr:uid="{00000000-0005-0000-0000-0000E8940000}"/>
    <cellStyle name="RowTitles-Detail 4 6 5 4 2 2" xfId="33707" xr:uid="{00000000-0005-0000-0000-0000E9940000}"/>
    <cellStyle name="RowTitles-Detail 4 6 5 4 3" xfId="30872" xr:uid="{00000000-0005-0000-0000-0000EA940000}"/>
    <cellStyle name="RowTitles-Detail 4 6 5 5" xfId="14843" xr:uid="{00000000-0005-0000-0000-0000EB940000}"/>
    <cellStyle name="RowTitles-Detail 4 6 5 5 2" xfId="27521" xr:uid="{00000000-0005-0000-0000-0000EC940000}"/>
    <cellStyle name="RowTitles-Detail 4 6 5 5 2 2" xfId="36341" xr:uid="{00000000-0005-0000-0000-0000ED940000}"/>
    <cellStyle name="RowTitles-Detail 4 6 5 6" xfId="6209" xr:uid="{00000000-0005-0000-0000-0000EE940000}"/>
    <cellStyle name="RowTitles-Detail 4 6 5 6 2" xfId="19762" xr:uid="{00000000-0005-0000-0000-0000EF940000}"/>
    <cellStyle name="RowTitles-Detail 4 6 5 7" xfId="17986" xr:uid="{00000000-0005-0000-0000-0000F0940000}"/>
    <cellStyle name="RowTitles-Detail 4 6 6" xfId="1667" xr:uid="{00000000-0005-0000-0000-0000F1940000}"/>
    <cellStyle name="RowTitles-Detail 4 6 6 2" xfId="3250" xr:uid="{00000000-0005-0000-0000-0000F2940000}"/>
    <cellStyle name="RowTitles-Detail 4 6 6 2 2" xfId="12891" xr:uid="{00000000-0005-0000-0000-0000F3940000}"/>
    <cellStyle name="RowTitles-Detail 4 6 6 2 2 2" xfId="23291" xr:uid="{00000000-0005-0000-0000-0000F4940000}"/>
    <cellStyle name="RowTitles-Detail 4 6 6 2 2 2 2" xfId="34828" xr:uid="{00000000-0005-0000-0000-0000F5940000}"/>
    <cellStyle name="RowTitles-Detail 4 6 6 2 2 3" xfId="32172" xr:uid="{00000000-0005-0000-0000-0000F6940000}"/>
    <cellStyle name="RowTitles-Detail 4 6 6 2 3" xfId="16538" xr:uid="{00000000-0005-0000-0000-0000F7940000}"/>
    <cellStyle name="RowTitles-Detail 4 6 6 2 3 2" xfId="29204" xr:uid="{00000000-0005-0000-0000-0000F8940000}"/>
    <cellStyle name="RowTitles-Detail 4 6 6 2 3 2 2" xfId="37991" xr:uid="{00000000-0005-0000-0000-0000F9940000}"/>
    <cellStyle name="RowTitles-Detail 4 6 6 2 4" xfId="7757" xr:uid="{00000000-0005-0000-0000-0000FA940000}"/>
    <cellStyle name="RowTitles-Detail 4 6 6 2 4 2" xfId="28157" xr:uid="{00000000-0005-0000-0000-0000FB940000}"/>
    <cellStyle name="RowTitles-Detail 4 6 6 2 5" xfId="25196" xr:uid="{00000000-0005-0000-0000-0000FC940000}"/>
    <cellStyle name="RowTitles-Detail 4 6 6 3" xfId="4445" xr:uid="{00000000-0005-0000-0000-0000FD940000}"/>
    <cellStyle name="RowTitles-Detail 4 6 6 3 2" xfId="14067" xr:uid="{00000000-0005-0000-0000-0000FE940000}"/>
    <cellStyle name="RowTitles-Detail 4 6 6 3 2 2" xfId="24401" xr:uid="{00000000-0005-0000-0000-0000FF940000}"/>
    <cellStyle name="RowTitles-Detail 4 6 6 3 2 2 2" xfId="35553" xr:uid="{00000000-0005-0000-0000-000000950000}"/>
    <cellStyle name="RowTitles-Detail 4 6 6 3 2 3" xfId="33009" xr:uid="{00000000-0005-0000-0000-000001950000}"/>
    <cellStyle name="RowTitles-Detail 4 6 6 3 3" xfId="17614" xr:uid="{00000000-0005-0000-0000-000002950000}"/>
    <cellStyle name="RowTitles-Detail 4 6 6 3 3 2" xfId="30280" xr:uid="{00000000-0005-0000-0000-000003950000}"/>
    <cellStyle name="RowTitles-Detail 4 6 6 3 3 2 2" xfId="39057" xr:uid="{00000000-0005-0000-0000-000004950000}"/>
    <cellStyle name="RowTitles-Detail 4 6 6 3 4" xfId="10080" xr:uid="{00000000-0005-0000-0000-000005950000}"/>
    <cellStyle name="RowTitles-Detail 4 6 6 3 4 2" xfId="26796" xr:uid="{00000000-0005-0000-0000-000006950000}"/>
    <cellStyle name="RowTitles-Detail 4 6 6 3 5" xfId="20841" xr:uid="{00000000-0005-0000-0000-000007950000}"/>
    <cellStyle name="RowTitles-Detail 4 6 6 4" xfId="11338" xr:uid="{00000000-0005-0000-0000-000008950000}"/>
    <cellStyle name="RowTitles-Detail 4 6 6 4 2" xfId="21764" xr:uid="{00000000-0005-0000-0000-000009950000}"/>
    <cellStyle name="RowTitles-Detail 4 6 6 4 2 2" xfId="33838" xr:uid="{00000000-0005-0000-0000-00000A950000}"/>
    <cellStyle name="RowTitles-Detail 4 6 6 4 3" xfId="31024" xr:uid="{00000000-0005-0000-0000-00000B950000}"/>
    <cellStyle name="RowTitles-Detail 4 6 6 5" xfId="15045" xr:uid="{00000000-0005-0000-0000-00000C950000}"/>
    <cellStyle name="RowTitles-Detail 4 6 6 5 2" xfId="27715" xr:uid="{00000000-0005-0000-0000-00000D950000}"/>
    <cellStyle name="RowTitles-Detail 4 6 6 5 2 2" xfId="36528" xr:uid="{00000000-0005-0000-0000-00000E950000}"/>
    <cellStyle name="RowTitles-Detail 4 6 6 6" xfId="6210" xr:uid="{00000000-0005-0000-0000-00000F950000}"/>
    <cellStyle name="RowTitles-Detail 4 6 6 6 2" xfId="19863" xr:uid="{00000000-0005-0000-0000-000010950000}"/>
    <cellStyle name="RowTitles-Detail 4 6 6 7" xfId="18704" xr:uid="{00000000-0005-0000-0000-000011950000}"/>
    <cellStyle name="RowTitles-Detail 4 6 7" xfId="3245" xr:uid="{00000000-0005-0000-0000-000012950000}"/>
    <cellStyle name="RowTitles-Detail 4 6 7 2" xfId="12886" xr:uid="{00000000-0005-0000-0000-000013950000}"/>
    <cellStyle name="RowTitles-Detail 4 6 7 2 2" xfId="23286" xr:uid="{00000000-0005-0000-0000-000014950000}"/>
    <cellStyle name="RowTitles-Detail 4 6 7 2 2 2" xfId="34823" xr:uid="{00000000-0005-0000-0000-000015950000}"/>
    <cellStyle name="RowTitles-Detail 4 6 7 2 3" xfId="32167" xr:uid="{00000000-0005-0000-0000-000016950000}"/>
    <cellStyle name="RowTitles-Detail 4 6 7 3" xfId="16533" xr:uid="{00000000-0005-0000-0000-000017950000}"/>
    <cellStyle name="RowTitles-Detail 4 6 7 3 2" xfId="29199" xr:uid="{00000000-0005-0000-0000-000018950000}"/>
    <cellStyle name="RowTitles-Detail 4 6 7 3 2 2" xfId="37986" xr:uid="{00000000-0005-0000-0000-000019950000}"/>
    <cellStyle name="RowTitles-Detail 4 6 7 4" xfId="6423" xr:uid="{00000000-0005-0000-0000-00001A950000}"/>
    <cellStyle name="RowTitles-Detail 4 6 7 4 2" xfId="25125" xr:uid="{00000000-0005-0000-0000-00001B950000}"/>
    <cellStyle name="RowTitles-Detail 4 6 7 5" xfId="25673" xr:uid="{00000000-0005-0000-0000-00001C950000}"/>
    <cellStyle name="RowTitles-Detail 4 6 8" xfId="8907" xr:uid="{00000000-0005-0000-0000-00001D950000}"/>
    <cellStyle name="RowTitles-Detail 4 6 8 2" xfId="21281" xr:uid="{00000000-0005-0000-0000-00001E950000}"/>
    <cellStyle name="RowTitles-Detail 4 6 9" xfId="10337" xr:uid="{00000000-0005-0000-0000-00001F950000}"/>
    <cellStyle name="RowTitles-Detail 4 6 9 2" xfId="18961" xr:uid="{00000000-0005-0000-0000-000020950000}"/>
    <cellStyle name="RowTitles-Detail 4 6 9 2 2" xfId="33209" xr:uid="{00000000-0005-0000-0000-000021950000}"/>
    <cellStyle name="RowTitles-Detail 4 6_STUD aligned by INSTIT" xfId="5109" xr:uid="{00000000-0005-0000-0000-000022950000}"/>
    <cellStyle name="RowTitles-Detail 4 7" xfId="615" xr:uid="{00000000-0005-0000-0000-000023950000}"/>
    <cellStyle name="RowTitles-Detail 4 7 2" xfId="3251" xr:uid="{00000000-0005-0000-0000-000024950000}"/>
    <cellStyle name="RowTitles-Detail 4 7 2 2" xfId="12892" xr:uid="{00000000-0005-0000-0000-000025950000}"/>
    <cellStyle name="RowTitles-Detail 4 7 2 2 2" xfId="23292" xr:uid="{00000000-0005-0000-0000-000026950000}"/>
    <cellStyle name="RowTitles-Detail 4 7 2 2 2 2" xfId="34829" xr:uid="{00000000-0005-0000-0000-000027950000}"/>
    <cellStyle name="RowTitles-Detail 4 7 2 2 3" xfId="32173" xr:uid="{00000000-0005-0000-0000-000028950000}"/>
    <cellStyle name="RowTitles-Detail 4 7 2 3" xfId="16539" xr:uid="{00000000-0005-0000-0000-000029950000}"/>
    <cellStyle name="RowTitles-Detail 4 7 2 3 2" xfId="29205" xr:uid="{00000000-0005-0000-0000-00002A950000}"/>
    <cellStyle name="RowTitles-Detail 4 7 2 3 2 2" xfId="37992" xr:uid="{00000000-0005-0000-0000-00002B950000}"/>
    <cellStyle name="RowTitles-Detail 4 7 2 4" xfId="6624" xr:uid="{00000000-0005-0000-0000-00002C950000}"/>
    <cellStyle name="RowTitles-Detail 4 7 2 4 2" xfId="25246" xr:uid="{00000000-0005-0000-0000-00002D950000}"/>
    <cellStyle name="RowTitles-Detail 4 7 2 5" xfId="17830" xr:uid="{00000000-0005-0000-0000-00002E950000}"/>
    <cellStyle name="RowTitles-Detail 4 7 3" xfId="3428" xr:uid="{00000000-0005-0000-0000-00002F950000}"/>
    <cellStyle name="RowTitles-Detail 4 7 3 2" xfId="13065" xr:uid="{00000000-0005-0000-0000-000030950000}"/>
    <cellStyle name="RowTitles-Detail 4 7 3 2 2" xfId="23433" xr:uid="{00000000-0005-0000-0000-000031950000}"/>
    <cellStyle name="RowTitles-Detail 4 7 3 2 2 2" xfId="34921" xr:uid="{00000000-0005-0000-0000-000032950000}"/>
    <cellStyle name="RowTitles-Detail 4 7 3 2 3" xfId="32277" xr:uid="{00000000-0005-0000-0000-000033950000}"/>
    <cellStyle name="RowTitles-Detail 4 7 3 3" xfId="16676" xr:uid="{00000000-0005-0000-0000-000034950000}"/>
    <cellStyle name="RowTitles-Detail 4 7 3 3 2" xfId="29342" xr:uid="{00000000-0005-0000-0000-000035950000}"/>
    <cellStyle name="RowTitles-Detail 4 7 3 3 2 2" xfId="38125" xr:uid="{00000000-0005-0000-0000-000036950000}"/>
    <cellStyle name="RowTitles-Detail 4 7 3 4" xfId="8127" xr:uid="{00000000-0005-0000-0000-000037950000}"/>
    <cellStyle name="RowTitles-Detail 4 7 3 4 2" xfId="22222" xr:uid="{00000000-0005-0000-0000-000038950000}"/>
    <cellStyle name="RowTitles-Detail 4 7 3 5" xfId="18582" xr:uid="{00000000-0005-0000-0000-000039950000}"/>
    <cellStyle name="RowTitles-Detail 4 7 4" xfId="8757" xr:uid="{00000000-0005-0000-0000-00003A950000}"/>
    <cellStyle name="RowTitles-Detail 4 7 4 2" xfId="18190" xr:uid="{00000000-0005-0000-0000-00003B950000}"/>
    <cellStyle name="RowTitles-Detail 4 7 5" xfId="10415" xr:uid="{00000000-0005-0000-0000-00003C950000}"/>
    <cellStyle name="RowTitles-Detail 4 7 5 2" xfId="20924" xr:uid="{00000000-0005-0000-0000-00003D950000}"/>
    <cellStyle name="RowTitles-Detail 4 7 5 2 2" xfId="33350" xr:uid="{00000000-0005-0000-0000-00003E950000}"/>
    <cellStyle name="RowTitles-Detail 4 7 5 3" xfId="30455" xr:uid="{00000000-0005-0000-0000-00003F950000}"/>
    <cellStyle name="RowTitles-Detail 4 7 6" xfId="11820" xr:uid="{00000000-0005-0000-0000-000040950000}"/>
    <cellStyle name="RowTitles-Detail 4 7 6 2" xfId="21260" xr:uid="{00000000-0005-0000-0000-000041950000}"/>
    <cellStyle name="RowTitles-Detail 4 7 6 2 2" xfId="33514" xr:uid="{00000000-0005-0000-0000-000042950000}"/>
    <cellStyle name="RowTitles-Detail 4 8" xfId="911" xr:uid="{00000000-0005-0000-0000-000043950000}"/>
    <cellStyle name="RowTitles-Detail 4 8 2" xfId="3252" xr:uid="{00000000-0005-0000-0000-000044950000}"/>
    <cellStyle name="RowTitles-Detail 4 8 2 2" xfId="12893" xr:uid="{00000000-0005-0000-0000-000045950000}"/>
    <cellStyle name="RowTitles-Detail 4 8 2 2 2" xfId="23293" xr:uid="{00000000-0005-0000-0000-000046950000}"/>
    <cellStyle name="RowTitles-Detail 4 8 2 2 2 2" xfId="34830" xr:uid="{00000000-0005-0000-0000-000047950000}"/>
    <cellStyle name="RowTitles-Detail 4 8 2 2 3" xfId="32174" xr:uid="{00000000-0005-0000-0000-000048950000}"/>
    <cellStyle name="RowTitles-Detail 4 8 2 3" xfId="16540" xr:uid="{00000000-0005-0000-0000-000049950000}"/>
    <cellStyle name="RowTitles-Detail 4 8 2 3 2" xfId="29206" xr:uid="{00000000-0005-0000-0000-00004A950000}"/>
    <cellStyle name="RowTitles-Detail 4 8 2 3 2 2" xfId="37993" xr:uid="{00000000-0005-0000-0000-00004B950000}"/>
    <cellStyle name="RowTitles-Detail 4 8 2 4" xfId="6608" xr:uid="{00000000-0005-0000-0000-00004C950000}"/>
    <cellStyle name="RowTitles-Detail 4 8 2 4 2" xfId="19361" xr:uid="{00000000-0005-0000-0000-00004D950000}"/>
    <cellStyle name="RowTitles-Detail 4 8 2 5" xfId="25874" xr:uid="{00000000-0005-0000-0000-00004E950000}"/>
    <cellStyle name="RowTitles-Detail 4 8 3" xfId="3690" xr:uid="{00000000-0005-0000-0000-00004F950000}"/>
    <cellStyle name="RowTitles-Detail 4 8 3 2" xfId="13317" xr:uid="{00000000-0005-0000-0000-000050950000}"/>
    <cellStyle name="RowTitles-Detail 4 8 3 2 2" xfId="23682" xr:uid="{00000000-0005-0000-0000-000051950000}"/>
    <cellStyle name="RowTitles-Detail 4 8 3 2 2 2" xfId="35078" xr:uid="{00000000-0005-0000-0000-000052950000}"/>
    <cellStyle name="RowTitles-Detail 4 8 3 2 3" xfId="32457" xr:uid="{00000000-0005-0000-0000-000053950000}"/>
    <cellStyle name="RowTitles-Detail 4 8 3 3" xfId="16918" xr:uid="{00000000-0005-0000-0000-000054950000}"/>
    <cellStyle name="RowTitles-Detail 4 8 3 3 2" xfId="29584" xr:uid="{00000000-0005-0000-0000-000055950000}"/>
    <cellStyle name="RowTitles-Detail 4 8 3 3 2 2" xfId="38363" xr:uid="{00000000-0005-0000-0000-000056950000}"/>
    <cellStyle name="RowTitles-Detail 4 8 3 4" xfId="8111" xr:uid="{00000000-0005-0000-0000-000057950000}"/>
    <cellStyle name="RowTitles-Detail 4 8 3 4 2" xfId="24762" xr:uid="{00000000-0005-0000-0000-000058950000}"/>
    <cellStyle name="RowTitles-Detail 4 8 3 5" xfId="26780" xr:uid="{00000000-0005-0000-0000-000059950000}"/>
    <cellStyle name="RowTitles-Detail 4 8 4" xfId="8769" xr:uid="{00000000-0005-0000-0000-00005A950000}"/>
    <cellStyle name="RowTitles-Detail 4 8 4 2" xfId="17980" xr:uid="{00000000-0005-0000-0000-00005B950000}"/>
    <cellStyle name="RowTitles-Detail 4 8 5" xfId="14319" xr:uid="{00000000-0005-0000-0000-00005C950000}"/>
    <cellStyle name="RowTitles-Detail 4 8 5 2" xfId="27018" xr:uid="{00000000-0005-0000-0000-00005D950000}"/>
    <cellStyle name="RowTitles-Detail 4 8 5 2 2" xfId="35857" xr:uid="{00000000-0005-0000-0000-00005E950000}"/>
    <cellStyle name="RowTitles-Detail 4 8 6" xfId="5162" xr:uid="{00000000-0005-0000-0000-00005F950000}"/>
    <cellStyle name="RowTitles-Detail 4 8 6 2" xfId="19768" xr:uid="{00000000-0005-0000-0000-000060950000}"/>
    <cellStyle name="RowTitles-Detail 4 8 7" xfId="18040" xr:uid="{00000000-0005-0000-0000-000061950000}"/>
    <cellStyle name="RowTitles-Detail 4 9" xfId="563" xr:uid="{00000000-0005-0000-0000-000062950000}"/>
    <cellStyle name="RowTitles-Detail 4 9 2" xfId="3253" xr:uid="{00000000-0005-0000-0000-000063950000}"/>
    <cellStyle name="RowTitles-Detail 4 9 2 2" xfId="12894" xr:uid="{00000000-0005-0000-0000-000064950000}"/>
    <cellStyle name="RowTitles-Detail 4 9 2 2 2" xfId="23294" xr:uid="{00000000-0005-0000-0000-000065950000}"/>
    <cellStyle name="RowTitles-Detail 4 9 2 2 2 2" xfId="34831" xr:uid="{00000000-0005-0000-0000-000066950000}"/>
    <cellStyle name="RowTitles-Detail 4 9 2 2 3" xfId="32175" xr:uid="{00000000-0005-0000-0000-000067950000}"/>
    <cellStyle name="RowTitles-Detail 4 9 2 3" xfId="16541" xr:uid="{00000000-0005-0000-0000-000068950000}"/>
    <cellStyle name="RowTitles-Detail 4 9 2 3 2" xfId="29207" xr:uid="{00000000-0005-0000-0000-000069950000}"/>
    <cellStyle name="RowTitles-Detail 4 9 2 3 2 2" xfId="37994" xr:uid="{00000000-0005-0000-0000-00006A950000}"/>
    <cellStyle name="RowTitles-Detail 4 9 2 4" xfId="6600" xr:uid="{00000000-0005-0000-0000-00006B950000}"/>
    <cellStyle name="RowTitles-Detail 4 9 2 4 2" xfId="26355" xr:uid="{00000000-0005-0000-0000-00006C950000}"/>
    <cellStyle name="RowTitles-Detail 4 9 2 5" xfId="25332" xr:uid="{00000000-0005-0000-0000-00006D950000}"/>
    <cellStyle name="RowTitles-Detail 4 9 3" xfId="3390" xr:uid="{00000000-0005-0000-0000-00006E950000}"/>
    <cellStyle name="RowTitles-Detail 4 9 3 2" xfId="13030" xr:uid="{00000000-0005-0000-0000-00006F950000}"/>
    <cellStyle name="RowTitles-Detail 4 9 3 2 2" xfId="23398" xr:uid="{00000000-0005-0000-0000-000070950000}"/>
    <cellStyle name="RowTitles-Detail 4 9 3 2 2 2" xfId="34900" xr:uid="{00000000-0005-0000-0000-000071950000}"/>
    <cellStyle name="RowTitles-Detail 4 9 3 2 3" xfId="32251" xr:uid="{00000000-0005-0000-0000-000072950000}"/>
    <cellStyle name="RowTitles-Detail 4 9 3 3" xfId="16640" xr:uid="{00000000-0005-0000-0000-000073950000}"/>
    <cellStyle name="RowTitles-Detail 4 9 3 3 2" xfId="29306" xr:uid="{00000000-0005-0000-0000-000074950000}"/>
    <cellStyle name="RowTitles-Detail 4 9 3 3 2 2" xfId="38092" xr:uid="{00000000-0005-0000-0000-000075950000}"/>
    <cellStyle name="RowTitles-Detail 4 9 3 4" xfId="8102" xr:uid="{00000000-0005-0000-0000-000076950000}"/>
    <cellStyle name="RowTitles-Detail 4 9 3 4 2" xfId="26296" xr:uid="{00000000-0005-0000-0000-000077950000}"/>
    <cellStyle name="RowTitles-Detail 4 9 3 5" xfId="26253" xr:uid="{00000000-0005-0000-0000-000078950000}"/>
    <cellStyle name="RowTitles-Detail 4 9 4" xfId="8774" xr:uid="{00000000-0005-0000-0000-000079950000}"/>
    <cellStyle name="RowTitles-Detail 4 9 4 2" xfId="25711" xr:uid="{00000000-0005-0000-0000-00007A950000}"/>
    <cellStyle name="RowTitles-Detail 4 9 5" xfId="10364" xr:uid="{00000000-0005-0000-0000-00007B950000}"/>
    <cellStyle name="RowTitles-Detail 4 9 5 2" xfId="20885" xr:uid="{00000000-0005-0000-0000-00007C950000}"/>
    <cellStyle name="RowTitles-Detail 4 9 5 2 2" xfId="33329" xr:uid="{00000000-0005-0000-0000-00007D950000}"/>
    <cellStyle name="RowTitles-Detail 4 9 5 3" xfId="30429" xr:uid="{00000000-0005-0000-0000-00007E950000}"/>
    <cellStyle name="RowTitles-Detail 4 9 6" xfId="10194" xr:uid="{00000000-0005-0000-0000-00007F950000}"/>
    <cellStyle name="RowTitles-Detail 4 9 6 2" xfId="20232" xr:uid="{00000000-0005-0000-0000-000080950000}"/>
    <cellStyle name="RowTitles-Detail 4 9 6 2 2" xfId="33285" xr:uid="{00000000-0005-0000-0000-000081950000}"/>
    <cellStyle name="RowTitles-Detail 4 9 7" xfId="5155" xr:uid="{00000000-0005-0000-0000-000082950000}"/>
    <cellStyle name="RowTitles-Detail 4 9 7 2" xfId="26528" xr:uid="{00000000-0005-0000-0000-000083950000}"/>
    <cellStyle name="RowTitles-Detail 4 9 8" xfId="22245" xr:uid="{00000000-0005-0000-0000-000084950000}"/>
    <cellStyle name="RowTitles-Detail 4_STUD aligned by INSTIT" xfId="5094" xr:uid="{00000000-0005-0000-0000-000085950000}"/>
    <cellStyle name="RowTitles-Detail 5" xfId="356" xr:uid="{00000000-0005-0000-0000-000086950000}"/>
    <cellStyle name="RowTitles-Detail 5 10" xfId="39236" xr:uid="{00000000-0005-0000-0000-000087950000}"/>
    <cellStyle name="RowTitles-Detail 5 2" xfId="712" xr:uid="{00000000-0005-0000-0000-000088950000}"/>
    <cellStyle name="RowTitles-Detail 5 2 2" xfId="3255" xr:uid="{00000000-0005-0000-0000-000089950000}"/>
    <cellStyle name="RowTitles-Detail 5 2 2 2" xfId="12896" xr:uid="{00000000-0005-0000-0000-00008A950000}"/>
    <cellStyle name="RowTitles-Detail 5 2 2 2 2" xfId="23296" xr:uid="{00000000-0005-0000-0000-00008B950000}"/>
    <cellStyle name="RowTitles-Detail 5 2 2 2 2 2" xfId="34833" xr:uid="{00000000-0005-0000-0000-00008C950000}"/>
    <cellStyle name="RowTitles-Detail 5 2 2 2 3" xfId="32177" xr:uid="{00000000-0005-0000-0000-00008D950000}"/>
    <cellStyle name="RowTitles-Detail 5 2 2 3" xfId="16543" xr:uid="{00000000-0005-0000-0000-00008E950000}"/>
    <cellStyle name="RowTitles-Detail 5 2 2 3 2" xfId="29209" xr:uid="{00000000-0005-0000-0000-00008F950000}"/>
    <cellStyle name="RowTitles-Detail 5 2 2 3 2 2" xfId="37996" xr:uid="{00000000-0005-0000-0000-000090950000}"/>
    <cellStyle name="RowTitles-Detail 5 2 2 4" xfId="6841" xr:uid="{00000000-0005-0000-0000-000091950000}"/>
    <cellStyle name="RowTitles-Detail 5 2 2 4 2" xfId="19158" xr:uid="{00000000-0005-0000-0000-000092950000}"/>
    <cellStyle name="RowTitles-Detail 5 2 2 5" xfId="20103" xr:uid="{00000000-0005-0000-0000-000093950000}"/>
    <cellStyle name="RowTitles-Detail 5 2 3" xfId="3495" xr:uid="{00000000-0005-0000-0000-000094950000}"/>
    <cellStyle name="RowTitles-Detail 5 2 3 2" xfId="13129" xr:uid="{00000000-0005-0000-0000-000095950000}"/>
    <cellStyle name="RowTitles-Detail 5 2 3 2 2" xfId="23497" xr:uid="{00000000-0005-0000-0000-000096950000}"/>
    <cellStyle name="RowTitles-Detail 5 2 3 2 2 2" xfId="34956" xr:uid="{00000000-0005-0000-0000-000097950000}"/>
    <cellStyle name="RowTitles-Detail 5 2 3 2 3" xfId="32316" xr:uid="{00000000-0005-0000-0000-000098950000}"/>
    <cellStyle name="RowTitles-Detail 5 2 3 3" xfId="16738" xr:uid="{00000000-0005-0000-0000-000099950000}"/>
    <cellStyle name="RowTitles-Detail 5 2 3 3 2" xfId="29404" xr:uid="{00000000-0005-0000-0000-00009A950000}"/>
    <cellStyle name="RowTitles-Detail 5 2 3 3 2 2" xfId="38187" xr:uid="{00000000-0005-0000-0000-00009B950000}"/>
    <cellStyle name="RowTitles-Detail 5 2 3 4" xfId="8347" xr:uid="{00000000-0005-0000-0000-00009C950000}"/>
    <cellStyle name="RowTitles-Detail 5 2 3 4 2" xfId="25803" xr:uid="{00000000-0005-0000-0000-00009D950000}"/>
    <cellStyle name="RowTitles-Detail 5 2 3 5" xfId="18669" xr:uid="{00000000-0005-0000-0000-00009E950000}"/>
    <cellStyle name="RowTitles-Detail 5 2 4" xfId="9140" xr:uid="{00000000-0005-0000-0000-00009F950000}"/>
    <cellStyle name="RowTitles-Detail 5 2 4 2" xfId="20455" xr:uid="{00000000-0005-0000-0000-0000A0950000}"/>
    <cellStyle name="RowTitles-Detail 5 2 5" xfId="10764" xr:uid="{00000000-0005-0000-0000-0000A1950000}"/>
    <cellStyle name="RowTitles-Detail 5 2 5 2" xfId="26136" xr:uid="{00000000-0005-0000-0000-0000A2950000}"/>
    <cellStyle name="RowTitles-Detail 5 2 5 2 2" xfId="35735" xr:uid="{00000000-0005-0000-0000-0000A3950000}"/>
    <cellStyle name="RowTitles-Detail 5 3" xfId="991" xr:uid="{00000000-0005-0000-0000-0000A4950000}"/>
    <cellStyle name="RowTitles-Detail 5 3 2" xfId="3256" xr:uid="{00000000-0005-0000-0000-0000A5950000}"/>
    <cellStyle name="RowTitles-Detail 5 3 2 2" xfId="12897" xr:uid="{00000000-0005-0000-0000-0000A6950000}"/>
    <cellStyle name="RowTitles-Detail 5 3 2 2 2" xfId="23297" xr:uid="{00000000-0005-0000-0000-0000A7950000}"/>
    <cellStyle name="RowTitles-Detail 5 3 2 2 2 2" xfId="34834" xr:uid="{00000000-0005-0000-0000-0000A8950000}"/>
    <cellStyle name="RowTitles-Detail 5 3 2 2 3" xfId="32178" xr:uid="{00000000-0005-0000-0000-0000A9950000}"/>
    <cellStyle name="RowTitles-Detail 5 3 2 3" xfId="16544" xr:uid="{00000000-0005-0000-0000-0000AA950000}"/>
    <cellStyle name="RowTitles-Detail 5 3 2 3 2" xfId="29210" xr:uid="{00000000-0005-0000-0000-0000AB950000}"/>
    <cellStyle name="RowTitles-Detail 5 3 2 3 2 2" xfId="37997" xr:uid="{00000000-0005-0000-0000-0000AC950000}"/>
    <cellStyle name="RowTitles-Detail 5 3 2 4" xfId="7074" xr:uid="{00000000-0005-0000-0000-0000AD950000}"/>
    <cellStyle name="RowTitles-Detail 5 3 2 4 2" xfId="26084" xr:uid="{00000000-0005-0000-0000-0000AE950000}"/>
    <cellStyle name="RowTitles-Detail 5 3 2 5" xfId="20040" xr:uid="{00000000-0005-0000-0000-0000AF950000}"/>
    <cellStyle name="RowTitles-Detail 5 3 3" xfId="3769" xr:uid="{00000000-0005-0000-0000-0000B0950000}"/>
    <cellStyle name="RowTitles-Detail 5 3 3 2" xfId="13396" xr:uid="{00000000-0005-0000-0000-0000B1950000}"/>
    <cellStyle name="RowTitles-Detail 5 3 3 2 2" xfId="23759" xr:uid="{00000000-0005-0000-0000-0000B2950000}"/>
    <cellStyle name="RowTitles-Detail 5 3 3 2 2 2" xfId="35120" xr:uid="{00000000-0005-0000-0000-0000B3950000}"/>
    <cellStyle name="RowTitles-Detail 5 3 3 2 3" xfId="32507" xr:uid="{00000000-0005-0000-0000-0000B4950000}"/>
    <cellStyle name="RowTitles-Detail 5 3 3 3" xfId="16993" xr:uid="{00000000-0005-0000-0000-0000B5950000}"/>
    <cellStyle name="RowTitles-Detail 5 3 3 3 2" xfId="29659" xr:uid="{00000000-0005-0000-0000-0000B6950000}"/>
    <cellStyle name="RowTitles-Detail 5 3 3 3 2 2" xfId="38438" xr:uid="{00000000-0005-0000-0000-0000B7950000}"/>
    <cellStyle name="RowTitles-Detail 5 3 3 4" xfId="8582" xr:uid="{00000000-0005-0000-0000-0000B8950000}"/>
    <cellStyle name="RowTitles-Detail 5 3 3 4 2" xfId="18371" xr:uid="{00000000-0005-0000-0000-0000B9950000}"/>
    <cellStyle name="RowTitles-Detail 5 3 3 5" xfId="8799" xr:uid="{00000000-0005-0000-0000-0000BA950000}"/>
    <cellStyle name="RowTitles-Detail 5 3 4" xfId="9378" xr:uid="{00000000-0005-0000-0000-0000BB950000}"/>
    <cellStyle name="RowTitles-Detail 5 3 4 2" xfId="26358" xr:uid="{00000000-0005-0000-0000-0000BC950000}"/>
    <cellStyle name="RowTitles-Detail 5 3 5" xfId="10723" xr:uid="{00000000-0005-0000-0000-0000BD950000}"/>
    <cellStyle name="RowTitles-Detail 5 3 5 2" xfId="21196" xr:uid="{00000000-0005-0000-0000-0000BE950000}"/>
    <cellStyle name="RowTitles-Detail 5 3 5 2 2" xfId="33473" xr:uid="{00000000-0005-0000-0000-0000BF950000}"/>
    <cellStyle name="RowTitles-Detail 5 3 5 3" xfId="30597" xr:uid="{00000000-0005-0000-0000-0000C0950000}"/>
    <cellStyle name="RowTitles-Detail 5 3 6" xfId="14398" xr:uid="{00000000-0005-0000-0000-0000C1950000}"/>
    <cellStyle name="RowTitles-Detail 5 3 6 2" xfId="27093" xr:uid="{00000000-0005-0000-0000-0000C2950000}"/>
    <cellStyle name="RowTitles-Detail 5 3 6 2 2" xfId="35932" xr:uid="{00000000-0005-0000-0000-0000C3950000}"/>
    <cellStyle name="RowTitles-Detail 5 3 7" xfId="5534" xr:uid="{00000000-0005-0000-0000-0000C4950000}"/>
    <cellStyle name="RowTitles-Detail 5 3 7 2" xfId="25340" xr:uid="{00000000-0005-0000-0000-0000C5950000}"/>
    <cellStyle name="RowTitles-Detail 5 3 8" xfId="19557" xr:uid="{00000000-0005-0000-0000-0000C6950000}"/>
    <cellStyle name="RowTitles-Detail 5 4" xfId="1224" xr:uid="{00000000-0005-0000-0000-0000C7950000}"/>
    <cellStyle name="RowTitles-Detail 5 4 2" xfId="3257" xr:uid="{00000000-0005-0000-0000-0000C8950000}"/>
    <cellStyle name="RowTitles-Detail 5 4 2 2" xfId="12898" xr:uid="{00000000-0005-0000-0000-0000C9950000}"/>
    <cellStyle name="RowTitles-Detail 5 4 2 2 2" xfId="23298" xr:uid="{00000000-0005-0000-0000-0000CA950000}"/>
    <cellStyle name="RowTitles-Detail 5 4 2 2 2 2" xfId="34835" xr:uid="{00000000-0005-0000-0000-0000CB950000}"/>
    <cellStyle name="RowTitles-Detail 5 4 2 2 3" xfId="32179" xr:uid="{00000000-0005-0000-0000-0000CC950000}"/>
    <cellStyle name="RowTitles-Detail 5 4 2 3" xfId="16545" xr:uid="{00000000-0005-0000-0000-0000CD950000}"/>
    <cellStyle name="RowTitles-Detail 5 4 2 3 2" xfId="29211" xr:uid="{00000000-0005-0000-0000-0000CE950000}"/>
    <cellStyle name="RowTitles-Detail 5 4 2 3 2 2" xfId="37998" xr:uid="{00000000-0005-0000-0000-0000CF950000}"/>
    <cellStyle name="RowTitles-Detail 5 4 2 4" xfId="7758" xr:uid="{00000000-0005-0000-0000-0000D0950000}"/>
    <cellStyle name="RowTitles-Detail 5 4 2 4 2" xfId="26573" xr:uid="{00000000-0005-0000-0000-0000D1950000}"/>
    <cellStyle name="RowTitles-Detail 5 4 2 5" xfId="19757" xr:uid="{00000000-0005-0000-0000-0000D2950000}"/>
    <cellStyle name="RowTitles-Detail 5 4 3" xfId="4002" xr:uid="{00000000-0005-0000-0000-0000D3950000}"/>
    <cellStyle name="RowTitles-Detail 5 4 3 2" xfId="13624" xr:uid="{00000000-0005-0000-0000-0000D4950000}"/>
    <cellStyle name="RowTitles-Detail 5 4 3 2 2" xfId="23979" xr:uid="{00000000-0005-0000-0000-0000D5950000}"/>
    <cellStyle name="RowTitles-Detail 5 4 3 2 2 2" xfId="35268" xr:uid="{00000000-0005-0000-0000-0000D6950000}"/>
    <cellStyle name="RowTitles-Detail 5 4 3 2 3" xfId="32679" xr:uid="{00000000-0005-0000-0000-0000D7950000}"/>
    <cellStyle name="RowTitles-Detail 5 4 3 3" xfId="17206" xr:uid="{00000000-0005-0000-0000-0000D8950000}"/>
    <cellStyle name="RowTitles-Detail 5 4 3 3 2" xfId="29872" xr:uid="{00000000-0005-0000-0000-0000D9950000}"/>
    <cellStyle name="RowTitles-Detail 5 4 3 3 2 2" xfId="38649" xr:uid="{00000000-0005-0000-0000-0000DA950000}"/>
    <cellStyle name="RowTitles-Detail 5 4 3 4" xfId="10081" xr:uid="{00000000-0005-0000-0000-0000DB950000}"/>
    <cellStyle name="RowTitles-Detail 5 4 3 4 2" xfId="20908" xr:uid="{00000000-0005-0000-0000-0000DC950000}"/>
    <cellStyle name="RowTitles-Detail 5 4 3 5" xfId="18066" xr:uid="{00000000-0005-0000-0000-0000DD950000}"/>
    <cellStyle name="RowTitles-Detail 5 4 4" xfId="10895" xr:uid="{00000000-0005-0000-0000-0000DE950000}"/>
    <cellStyle name="RowTitles-Detail 5 4 4 2" xfId="21338" xr:uid="{00000000-0005-0000-0000-0000DF950000}"/>
    <cellStyle name="RowTitles-Detail 5 4 4 2 2" xfId="33553" xr:uid="{00000000-0005-0000-0000-0000E0950000}"/>
    <cellStyle name="RowTitles-Detail 5 4 4 3" xfId="30694" xr:uid="{00000000-0005-0000-0000-0000E1950000}"/>
    <cellStyle name="RowTitles-Detail 5 4 5" xfId="14602" xr:uid="{00000000-0005-0000-0000-0000E2950000}"/>
    <cellStyle name="RowTitles-Detail 5 4 5 2" xfId="27289" xr:uid="{00000000-0005-0000-0000-0000E3950000}"/>
    <cellStyle name="RowTitles-Detail 5 4 5 2 2" xfId="36120" xr:uid="{00000000-0005-0000-0000-0000E4950000}"/>
    <cellStyle name="RowTitles-Detail 5 4 6" xfId="6211" xr:uid="{00000000-0005-0000-0000-0000E5950000}"/>
    <cellStyle name="RowTitles-Detail 5 4 6 2" xfId="26841" xr:uid="{00000000-0005-0000-0000-0000E6950000}"/>
    <cellStyle name="RowTitles-Detail 5 4 7" xfId="18645" xr:uid="{00000000-0005-0000-0000-0000E7950000}"/>
    <cellStyle name="RowTitles-Detail 5 5" xfId="1443" xr:uid="{00000000-0005-0000-0000-0000E8950000}"/>
    <cellStyle name="RowTitles-Detail 5 5 2" xfId="3258" xr:uid="{00000000-0005-0000-0000-0000E9950000}"/>
    <cellStyle name="RowTitles-Detail 5 5 2 2" xfId="12899" xr:uid="{00000000-0005-0000-0000-0000EA950000}"/>
    <cellStyle name="RowTitles-Detail 5 5 2 2 2" xfId="23299" xr:uid="{00000000-0005-0000-0000-0000EB950000}"/>
    <cellStyle name="RowTitles-Detail 5 5 2 2 2 2" xfId="34836" xr:uid="{00000000-0005-0000-0000-0000EC950000}"/>
    <cellStyle name="RowTitles-Detail 5 5 2 2 3" xfId="32180" xr:uid="{00000000-0005-0000-0000-0000ED950000}"/>
    <cellStyle name="RowTitles-Detail 5 5 2 3" xfId="16546" xr:uid="{00000000-0005-0000-0000-0000EE950000}"/>
    <cellStyle name="RowTitles-Detail 5 5 2 3 2" xfId="29212" xr:uid="{00000000-0005-0000-0000-0000EF950000}"/>
    <cellStyle name="RowTitles-Detail 5 5 2 3 2 2" xfId="37999" xr:uid="{00000000-0005-0000-0000-0000F0950000}"/>
    <cellStyle name="RowTitles-Detail 5 5 2 4" xfId="7759" xr:uid="{00000000-0005-0000-0000-0000F1950000}"/>
    <cellStyle name="RowTitles-Detail 5 5 2 4 2" xfId="26620" xr:uid="{00000000-0005-0000-0000-0000F2950000}"/>
    <cellStyle name="RowTitles-Detail 5 5 2 5" xfId="5182" xr:uid="{00000000-0005-0000-0000-0000F3950000}"/>
    <cellStyle name="RowTitles-Detail 5 5 3" xfId="4221" xr:uid="{00000000-0005-0000-0000-0000F4950000}"/>
    <cellStyle name="RowTitles-Detail 5 5 3 2" xfId="13843" xr:uid="{00000000-0005-0000-0000-0000F5950000}"/>
    <cellStyle name="RowTitles-Detail 5 5 3 2 2" xfId="24187" xr:uid="{00000000-0005-0000-0000-0000F6950000}"/>
    <cellStyle name="RowTitles-Detail 5 5 3 2 2 2" xfId="35410" xr:uid="{00000000-0005-0000-0000-0000F7950000}"/>
    <cellStyle name="RowTitles-Detail 5 5 3 2 3" xfId="32842" xr:uid="{00000000-0005-0000-0000-0000F8950000}"/>
    <cellStyle name="RowTitles-Detail 5 5 3 3" xfId="17407" xr:uid="{00000000-0005-0000-0000-0000F9950000}"/>
    <cellStyle name="RowTitles-Detail 5 5 3 3 2" xfId="30073" xr:uid="{00000000-0005-0000-0000-0000FA950000}"/>
    <cellStyle name="RowTitles-Detail 5 5 3 3 2 2" xfId="38850" xr:uid="{00000000-0005-0000-0000-0000FB950000}"/>
    <cellStyle name="RowTitles-Detail 5 5 3 4" xfId="10082" xr:uid="{00000000-0005-0000-0000-0000FC950000}"/>
    <cellStyle name="RowTitles-Detail 5 5 3 4 2" xfId="4619" xr:uid="{00000000-0005-0000-0000-0000FD950000}"/>
    <cellStyle name="RowTitles-Detail 5 5 3 5" xfId="20533" xr:uid="{00000000-0005-0000-0000-0000FE950000}"/>
    <cellStyle name="RowTitles-Detail 5 5 4" xfId="11114" xr:uid="{00000000-0005-0000-0000-0000FF950000}"/>
    <cellStyle name="RowTitles-Detail 5 5 4 2" xfId="21547" xr:uid="{00000000-0005-0000-0000-000000960000}"/>
    <cellStyle name="RowTitles-Detail 5 5 4 2 2" xfId="33695" xr:uid="{00000000-0005-0000-0000-000001960000}"/>
    <cellStyle name="RowTitles-Detail 5 5 4 3" xfId="30857" xr:uid="{00000000-0005-0000-0000-000002960000}"/>
    <cellStyle name="RowTitles-Detail 5 5 5" xfId="14821" xr:uid="{00000000-0005-0000-0000-000003960000}"/>
    <cellStyle name="RowTitles-Detail 5 5 5 2" xfId="27500" xr:uid="{00000000-0005-0000-0000-000004960000}"/>
    <cellStyle name="RowTitles-Detail 5 5 5 2 2" xfId="36321" xr:uid="{00000000-0005-0000-0000-000005960000}"/>
    <cellStyle name="RowTitles-Detail 5 5 6" xfId="6212" xr:uid="{00000000-0005-0000-0000-000006960000}"/>
    <cellStyle name="RowTitles-Detail 5 5 6 2" xfId="19948" xr:uid="{00000000-0005-0000-0000-000007960000}"/>
    <cellStyle name="RowTitles-Detail 5 5 7" xfId="26322" xr:uid="{00000000-0005-0000-0000-000008960000}"/>
    <cellStyle name="RowTitles-Detail 5 6" xfId="1645" xr:uid="{00000000-0005-0000-0000-000009960000}"/>
    <cellStyle name="RowTitles-Detail 5 6 2" xfId="3259" xr:uid="{00000000-0005-0000-0000-00000A960000}"/>
    <cellStyle name="RowTitles-Detail 5 6 2 2" xfId="12900" xr:uid="{00000000-0005-0000-0000-00000B960000}"/>
    <cellStyle name="RowTitles-Detail 5 6 2 2 2" xfId="23300" xr:uid="{00000000-0005-0000-0000-00000C960000}"/>
    <cellStyle name="RowTitles-Detail 5 6 2 2 2 2" xfId="34837" xr:uid="{00000000-0005-0000-0000-00000D960000}"/>
    <cellStyle name="RowTitles-Detail 5 6 2 2 3" xfId="32181" xr:uid="{00000000-0005-0000-0000-00000E960000}"/>
    <cellStyle name="RowTitles-Detail 5 6 2 3" xfId="16547" xr:uid="{00000000-0005-0000-0000-00000F960000}"/>
    <cellStyle name="RowTitles-Detail 5 6 2 3 2" xfId="29213" xr:uid="{00000000-0005-0000-0000-000010960000}"/>
    <cellStyle name="RowTitles-Detail 5 6 2 3 2 2" xfId="38000" xr:uid="{00000000-0005-0000-0000-000011960000}"/>
    <cellStyle name="RowTitles-Detail 5 6 2 4" xfId="7760" xr:uid="{00000000-0005-0000-0000-000012960000}"/>
    <cellStyle name="RowTitles-Detail 5 6 2 4 2" xfId="29412" xr:uid="{00000000-0005-0000-0000-000013960000}"/>
    <cellStyle name="RowTitles-Detail 5 6 2 5" xfId="18709" xr:uid="{00000000-0005-0000-0000-000014960000}"/>
    <cellStyle name="RowTitles-Detail 5 6 3" xfId="4423" xr:uid="{00000000-0005-0000-0000-000015960000}"/>
    <cellStyle name="RowTitles-Detail 5 6 3 2" xfId="14045" xr:uid="{00000000-0005-0000-0000-000016960000}"/>
    <cellStyle name="RowTitles-Detail 5 6 3 2 2" xfId="24381" xr:uid="{00000000-0005-0000-0000-000017960000}"/>
    <cellStyle name="RowTitles-Detail 5 6 3 2 2 2" xfId="35541" xr:uid="{00000000-0005-0000-0000-000018960000}"/>
    <cellStyle name="RowTitles-Detail 5 6 3 2 3" xfId="32994" xr:uid="{00000000-0005-0000-0000-000019960000}"/>
    <cellStyle name="RowTitles-Detail 5 6 3 3" xfId="17594" xr:uid="{00000000-0005-0000-0000-00001A960000}"/>
    <cellStyle name="RowTitles-Detail 5 6 3 3 2" xfId="30260" xr:uid="{00000000-0005-0000-0000-00001B960000}"/>
    <cellStyle name="RowTitles-Detail 5 6 3 3 2 2" xfId="39037" xr:uid="{00000000-0005-0000-0000-00001C960000}"/>
    <cellStyle name="RowTitles-Detail 5 6 3 4" xfId="10083" xr:uid="{00000000-0005-0000-0000-00001D960000}"/>
    <cellStyle name="RowTitles-Detail 5 6 3 4 2" xfId="25014" xr:uid="{00000000-0005-0000-0000-00001E960000}"/>
    <cellStyle name="RowTitles-Detail 5 6 3 5" xfId="25989" xr:uid="{00000000-0005-0000-0000-00001F960000}"/>
    <cellStyle name="RowTitles-Detail 5 6 4" xfId="11316" xr:uid="{00000000-0005-0000-0000-000020960000}"/>
    <cellStyle name="RowTitles-Detail 5 6 4 2" xfId="21744" xr:uid="{00000000-0005-0000-0000-000021960000}"/>
    <cellStyle name="RowTitles-Detail 5 6 4 2 2" xfId="33826" xr:uid="{00000000-0005-0000-0000-000022960000}"/>
    <cellStyle name="RowTitles-Detail 5 6 4 3" xfId="31009" xr:uid="{00000000-0005-0000-0000-000023960000}"/>
    <cellStyle name="RowTitles-Detail 5 6 5" xfId="15023" xr:uid="{00000000-0005-0000-0000-000024960000}"/>
    <cellStyle name="RowTitles-Detail 5 6 5 2" xfId="27694" xr:uid="{00000000-0005-0000-0000-000025960000}"/>
    <cellStyle name="RowTitles-Detail 5 6 5 2 2" xfId="36508" xr:uid="{00000000-0005-0000-0000-000026960000}"/>
    <cellStyle name="RowTitles-Detail 5 6 6" xfId="6213" xr:uid="{00000000-0005-0000-0000-000027960000}"/>
    <cellStyle name="RowTitles-Detail 5 6 6 2" xfId="25242" xr:uid="{00000000-0005-0000-0000-000028960000}"/>
    <cellStyle name="RowTitles-Detail 5 6 7" xfId="17901" xr:uid="{00000000-0005-0000-0000-000029960000}"/>
    <cellStyle name="RowTitles-Detail 5 7" xfId="3254" xr:uid="{00000000-0005-0000-0000-00002A960000}"/>
    <cellStyle name="RowTitles-Detail 5 7 2" xfId="12895" xr:uid="{00000000-0005-0000-0000-00002B960000}"/>
    <cellStyle name="RowTitles-Detail 5 7 2 2" xfId="23295" xr:uid="{00000000-0005-0000-0000-00002C960000}"/>
    <cellStyle name="RowTitles-Detail 5 7 2 2 2" xfId="34832" xr:uid="{00000000-0005-0000-0000-00002D960000}"/>
    <cellStyle name="RowTitles-Detail 5 7 2 3" xfId="32176" xr:uid="{00000000-0005-0000-0000-00002E960000}"/>
    <cellStyle name="RowTitles-Detail 5 7 3" xfId="16542" xr:uid="{00000000-0005-0000-0000-00002F960000}"/>
    <cellStyle name="RowTitles-Detail 5 7 3 2" xfId="29208" xr:uid="{00000000-0005-0000-0000-000030960000}"/>
    <cellStyle name="RowTitles-Detail 5 7 3 2 2" xfId="37995" xr:uid="{00000000-0005-0000-0000-000031960000}"/>
    <cellStyle name="RowTitles-Detail 5 7 4" xfId="6401" xr:uid="{00000000-0005-0000-0000-000032960000}"/>
    <cellStyle name="RowTitles-Detail 5 7 4 2" xfId="26585" xr:uid="{00000000-0005-0000-0000-000033960000}"/>
    <cellStyle name="RowTitles-Detail 5 7 5" xfId="20231" xr:uid="{00000000-0005-0000-0000-000034960000}"/>
    <cellStyle name="RowTitles-Detail 5 8" xfId="8041" xr:uid="{00000000-0005-0000-0000-000035960000}"/>
    <cellStyle name="RowTitles-Detail 5 8 2" xfId="25003" xr:uid="{00000000-0005-0000-0000-000036960000}"/>
    <cellStyle name="RowTitles-Detail 5 9" xfId="10657" xr:uid="{00000000-0005-0000-0000-000037960000}"/>
    <cellStyle name="RowTitles-Detail 5 9 2" xfId="26523" xr:uid="{00000000-0005-0000-0000-000038960000}"/>
    <cellStyle name="RowTitles-Detail 5 9 2 2" xfId="35758" xr:uid="{00000000-0005-0000-0000-000039960000}"/>
    <cellStyle name="RowTitles-Detail 5_STUD aligned by INSTIT" xfId="5110" xr:uid="{00000000-0005-0000-0000-00003A960000}"/>
    <cellStyle name="RowTitles-Detail 6" xfId="395" xr:uid="{00000000-0005-0000-0000-00003B960000}"/>
    <cellStyle name="RowTitles-Detail 6 2" xfId="751" xr:uid="{00000000-0005-0000-0000-00003C960000}"/>
    <cellStyle name="RowTitles-Detail 6 2 2" xfId="3261" xr:uid="{00000000-0005-0000-0000-00003D960000}"/>
    <cellStyle name="RowTitles-Detail 6 2 2 2" xfId="12902" xr:uid="{00000000-0005-0000-0000-00003E960000}"/>
    <cellStyle name="RowTitles-Detail 6 2 2 2 2" xfId="23302" xr:uid="{00000000-0005-0000-0000-00003F960000}"/>
    <cellStyle name="RowTitles-Detail 6 2 2 2 2 2" xfId="34839" xr:uid="{00000000-0005-0000-0000-000040960000}"/>
    <cellStyle name="RowTitles-Detail 6 2 2 2 3" xfId="32183" xr:uid="{00000000-0005-0000-0000-000041960000}"/>
    <cellStyle name="RowTitles-Detail 6 2 2 3" xfId="16549" xr:uid="{00000000-0005-0000-0000-000042960000}"/>
    <cellStyle name="RowTitles-Detail 6 2 2 3 2" xfId="29215" xr:uid="{00000000-0005-0000-0000-000043960000}"/>
    <cellStyle name="RowTitles-Detail 6 2 2 3 2 2" xfId="38002" xr:uid="{00000000-0005-0000-0000-000044960000}"/>
    <cellStyle name="RowTitles-Detail 6 2 2 4" xfId="6716" xr:uid="{00000000-0005-0000-0000-000045960000}"/>
    <cellStyle name="RowTitles-Detail 6 2 2 4 2" xfId="18648" xr:uid="{00000000-0005-0000-0000-000046960000}"/>
    <cellStyle name="RowTitles-Detail 6 2 2 5" xfId="20809" xr:uid="{00000000-0005-0000-0000-000047960000}"/>
    <cellStyle name="RowTitles-Detail 6 2 3" xfId="3532" xr:uid="{00000000-0005-0000-0000-000048960000}"/>
    <cellStyle name="RowTitles-Detail 6 2 3 2" xfId="13164" xr:uid="{00000000-0005-0000-0000-000049960000}"/>
    <cellStyle name="RowTitles-Detail 6 2 3 2 2" xfId="23531" xr:uid="{00000000-0005-0000-0000-00004A960000}"/>
    <cellStyle name="RowTitles-Detail 6 2 3 2 2 2" xfId="34980" xr:uid="{00000000-0005-0000-0000-00004B960000}"/>
    <cellStyle name="RowTitles-Detail 6 2 3 2 3" xfId="32344" xr:uid="{00000000-0005-0000-0000-00004C960000}"/>
    <cellStyle name="RowTitles-Detail 6 2 3 3" xfId="16773" xr:uid="{00000000-0005-0000-0000-00004D960000}"/>
    <cellStyle name="RowTitles-Detail 6 2 3 3 2" xfId="29439" xr:uid="{00000000-0005-0000-0000-00004E960000}"/>
    <cellStyle name="RowTitles-Detail 6 2 3 3 2 2" xfId="38220" xr:uid="{00000000-0005-0000-0000-00004F960000}"/>
    <cellStyle name="RowTitles-Detail 6 2 3 4" xfId="8222" xr:uid="{00000000-0005-0000-0000-000050960000}"/>
    <cellStyle name="RowTitles-Detail 6 2 3 4 2" xfId="18396" xr:uid="{00000000-0005-0000-0000-000051960000}"/>
    <cellStyle name="RowTitles-Detail 6 2 3 5" xfId="19860" xr:uid="{00000000-0005-0000-0000-000052960000}"/>
    <cellStyle name="RowTitles-Detail 6 2 4" xfId="7836" xr:uid="{00000000-0005-0000-0000-000053960000}"/>
    <cellStyle name="RowTitles-Detail 6 2 4 2" xfId="25001" xr:uid="{00000000-0005-0000-0000-000054960000}"/>
    <cellStyle name="RowTitles-Detail 6 2 5" xfId="10529" xr:uid="{00000000-0005-0000-0000-000055960000}"/>
    <cellStyle name="RowTitles-Detail 6 2 5 2" xfId="21025" xr:uid="{00000000-0005-0000-0000-000056960000}"/>
    <cellStyle name="RowTitles-Detail 6 2 5 2 2" xfId="33396" xr:uid="{00000000-0005-0000-0000-000057960000}"/>
    <cellStyle name="RowTitles-Detail 6 2 5 3" xfId="30506" xr:uid="{00000000-0005-0000-0000-000058960000}"/>
    <cellStyle name="RowTitles-Detail 6 2 6" xfId="10164" xr:uid="{00000000-0005-0000-0000-000059960000}"/>
    <cellStyle name="RowTitles-Detail 6 2 6 2" xfId="19940" xr:uid="{00000000-0005-0000-0000-00005A960000}"/>
    <cellStyle name="RowTitles-Detail 6 2 6 2 2" xfId="33267" xr:uid="{00000000-0005-0000-0000-00005B960000}"/>
    <cellStyle name="RowTitles-Detail 6 2 7" xfId="5248" xr:uid="{00000000-0005-0000-0000-00005C960000}"/>
    <cellStyle name="RowTitles-Detail 6 2 7 2" xfId="20612" xr:uid="{00000000-0005-0000-0000-00005D960000}"/>
    <cellStyle name="RowTitles-Detail 6 2 8" xfId="25658" xr:uid="{00000000-0005-0000-0000-00005E960000}"/>
    <cellStyle name="RowTitles-Detail 6 3" xfId="1030" xr:uid="{00000000-0005-0000-0000-00005F960000}"/>
    <cellStyle name="RowTitles-Detail 6 3 2" xfId="3262" xr:uid="{00000000-0005-0000-0000-000060960000}"/>
    <cellStyle name="RowTitles-Detail 6 3 2 2" xfId="12903" xr:uid="{00000000-0005-0000-0000-000061960000}"/>
    <cellStyle name="RowTitles-Detail 6 3 2 2 2" xfId="23303" xr:uid="{00000000-0005-0000-0000-000062960000}"/>
    <cellStyle name="RowTitles-Detail 6 3 2 2 2 2" xfId="34840" xr:uid="{00000000-0005-0000-0000-000063960000}"/>
    <cellStyle name="RowTitles-Detail 6 3 2 2 3" xfId="32184" xr:uid="{00000000-0005-0000-0000-000064960000}"/>
    <cellStyle name="RowTitles-Detail 6 3 2 3" xfId="16550" xr:uid="{00000000-0005-0000-0000-000065960000}"/>
    <cellStyle name="RowTitles-Detail 6 3 2 3 2" xfId="29216" xr:uid="{00000000-0005-0000-0000-000066960000}"/>
    <cellStyle name="RowTitles-Detail 6 3 2 3 2 2" xfId="38003" xr:uid="{00000000-0005-0000-0000-000067960000}"/>
    <cellStyle name="RowTitles-Detail 6 3 2 4" xfId="6875" xr:uid="{00000000-0005-0000-0000-000068960000}"/>
    <cellStyle name="RowTitles-Detail 6 3 2 4 2" xfId="20442" xr:uid="{00000000-0005-0000-0000-000069960000}"/>
    <cellStyle name="RowTitles-Detail 6 3 2 5" xfId="25197" xr:uid="{00000000-0005-0000-0000-00006A960000}"/>
    <cellStyle name="RowTitles-Detail 6 3 3" xfId="3808" xr:uid="{00000000-0005-0000-0000-00006B960000}"/>
    <cellStyle name="RowTitles-Detail 6 3 3 2" xfId="13435" xr:uid="{00000000-0005-0000-0000-00006C960000}"/>
    <cellStyle name="RowTitles-Detail 6 3 3 2 2" xfId="23796" xr:uid="{00000000-0005-0000-0000-00006D960000}"/>
    <cellStyle name="RowTitles-Detail 6 3 3 2 2 2" xfId="35145" xr:uid="{00000000-0005-0000-0000-00006E960000}"/>
    <cellStyle name="RowTitles-Detail 6 3 3 2 3" xfId="32537" xr:uid="{00000000-0005-0000-0000-00006F960000}"/>
    <cellStyle name="RowTitles-Detail 6 3 3 3" xfId="17028" xr:uid="{00000000-0005-0000-0000-000070960000}"/>
    <cellStyle name="RowTitles-Detail 6 3 3 3 2" xfId="29694" xr:uid="{00000000-0005-0000-0000-000071960000}"/>
    <cellStyle name="RowTitles-Detail 6 3 3 3 2 2" xfId="38473" xr:uid="{00000000-0005-0000-0000-000072960000}"/>
    <cellStyle name="RowTitles-Detail 6 3 3 4" xfId="8382" xr:uid="{00000000-0005-0000-0000-000073960000}"/>
    <cellStyle name="RowTitles-Detail 6 3 3 4 2" xfId="18769" xr:uid="{00000000-0005-0000-0000-000074960000}"/>
    <cellStyle name="RowTitles-Detail 6 3 3 5" xfId="26560" xr:uid="{00000000-0005-0000-0000-000075960000}"/>
    <cellStyle name="RowTitles-Detail 6 3 4" xfId="9176" xr:uid="{00000000-0005-0000-0000-000076960000}"/>
    <cellStyle name="RowTitles-Detail 6 3 4 2" xfId="25284" xr:uid="{00000000-0005-0000-0000-000077960000}"/>
    <cellStyle name="RowTitles-Detail 6 3 5" xfId="14433" xr:uid="{00000000-0005-0000-0000-000078960000}"/>
    <cellStyle name="RowTitles-Detail 6 3 5 2" xfId="27126" xr:uid="{00000000-0005-0000-0000-000079960000}"/>
    <cellStyle name="RowTitles-Detail 6 3 5 2 2" xfId="35963" xr:uid="{00000000-0005-0000-0000-00007A960000}"/>
    <cellStyle name="RowTitles-Detail 6 4" xfId="1263" xr:uid="{00000000-0005-0000-0000-00007B960000}"/>
    <cellStyle name="RowTitles-Detail 6 4 2" xfId="3263" xr:uid="{00000000-0005-0000-0000-00007C960000}"/>
    <cellStyle name="RowTitles-Detail 6 4 2 2" xfId="12904" xr:uid="{00000000-0005-0000-0000-00007D960000}"/>
    <cellStyle name="RowTitles-Detail 6 4 2 2 2" xfId="23304" xr:uid="{00000000-0005-0000-0000-00007E960000}"/>
    <cellStyle name="RowTitles-Detail 6 4 2 2 2 2" xfId="34841" xr:uid="{00000000-0005-0000-0000-00007F960000}"/>
    <cellStyle name="RowTitles-Detail 6 4 2 2 3" xfId="32185" xr:uid="{00000000-0005-0000-0000-000080960000}"/>
    <cellStyle name="RowTitles-Detail 6 4 2 3" xfId="16551" xr:uid="{00000000-0005-0000-0000-000081960000}"/>
    <cellStyle name="RowTitles-Detail 6 4 2 3 2" xfId="29217" xr:uid="{00000000-0005-0000-0000-000082960000}"/>
    <cellStyle name="RowTitles-Detail 6 4 2 3 2 2" xfId="38004" xr:uid="{00000000-0005-0000-0000-000083960000}"/>
    <cellStyle name="RowTitles-Detail 6 4 2 4" xfId="7761" xr:uid="{00000000-0005-0000-0000-000084960000}"/>
    <cellStyle name="RowTitles-Detail 6 4 2 4 2" xfId="26029" xr:uid="{00000000-0005-0000-0000-000085960000}"/>
    <cellStyle name="RowTitles-Detail 6 4 2 5" xfId="26615" xr:uid="{00000000-0005-0000-0000-000086960000}"/>
    <cellStyle name="RowTitles-Detail 6 4 3" xfId="4041" xr:uid="{00000000-0005-0000-0000-000087960000}"/>
    <cellStyle name="RowTitles-Detail 6 4 3 2" xfId="13663" xr:uid="{00000000-0005-0000-0000-000088960000}"/>
    <cellStyle name="RowTitles-Detail 6 4 3 2 2" xfId="24015" xr:uid="{00000000-0005-0000-0000-000089960000}"/>
    <cellStyle name="RowTitles-Detail 6 4 3 2 2 2" xfId="35293" xr:uid="{00000000-0005-0000-0000-00008A960000}"/>
    <cellStyle name="RowTitles-Detail 6 4 3 2 3" xfId="32708" xr:uid="{00000000-0005-0000-0000-00008B960000}"/>
    <cellStyle name="RowTitles-Detail 6 4 3 3" xfId="17241" xr:uid="{00000000-0005-0000-0000-00008C960000}"/>
    <cellStyle name="RowTitles-Detail 6 4 3 3 2" xfId="29907" xr:uid="{00000000-0005-0000-0000-00008D960000}"/>
    <cellStyle name="RowTitles-Detail 6 4 3 3 2 2" xfId="38684" xr:uid="{00000000-0005-0000-0000-00008E960000}"/>
    <cellStyle name="RowTitles-Detail 6 4 3 4" xfId="10084" xr:uid="{00000000-0005-0000-0000-00008F960000}"/>
    <cellStyle name="RowTitles-Detail 6 4 3 4 2" xfId="18352" xr:uid="{00000000-0005-0000-0000-000090960000}"/>
    <cellStyle name="RowTitles-Detail 6 4 3 5" xfId="23762" xr:uid="{00000000-0005-0000-0000-000091960000}"/>
    <cellStyle name="RowTitles-Detail 6 4 4" xfId="10934" xr:uid="{00000000-0005-0000-0000-000092960000}"/>
    <cellStyle name="RowTitles-Detail 6 4 4 2" xfId="21374" xr:uid="{00000000-0005-0000-0000-000093960000}"/>
    <cellStyle name="RowTitles-Detail 6 4 4 2 2" xfId="33578" xr:uid="{00000000-0005-0000-0000-000094960000}"/>
    <cellStyle name="RowTitles-Detail 6 4 4 3" xfId="30723" xr:uid="{00000000-0005-0000-0000-000095960000}"/>
    <cellStyle name="RowTitles-Detail 6 4 5" xfId="14641" xr:uid="{00000000-0005-0000-0000-000096960000}"/>
    <cellStyle name="RowTitles-Detail 6 4 5 2" xfId="27326" xr:uid="{00000000-0005-0000-0000-000097960000}"/>
    <cellStyle name="RowTitles-Detail 6 4 5 2 2" xfId="36155" xr:uid="{00000000-0005-0000-0000-000098960000}"/>
    <cellStyle name="RowTitles-Detail 6 4 6" xfId="6214" xr:uid="{00000000-0005-0000-0000-000099960000}"/>
    <cellStyle name="RowTitles-Detail 6 4 6 2" xfId="26602" xr:uid="{00000000-0005-0000-0000-00009A960000}"/>
    <cellStyle name="RowTitles-Detail 6 4 7" xfId="26729" xr:uid="{00000000-0005-0000-0000-00009B960000}"/>
    <cellStyle name="RowTitles-Detail 6 5" xfId="1480" xr:uid="{00000000-0005-0000-0000-00009C960000}"/>
    <cellStyle name="RowTitles-Detail 6 5 2" xfId="3264" xr:uid="{00000000-0005-0000-0000-00009D960000}"/>
    <cellStyle name="RowTitles-Detail 6 5 2 2" xfId="12905" xr:uid="{00000000-0005-0000-0000-00009E960000}"/>
    <cellStyle name="RowTitles-Detail 6 5 2 2 2" xfId="23305" xr:uid="{00000000-0005-0000-0000-00009F960000}"/>
    <cellStyle name="RowTitles-Detail 6 5 2 2 2 2" xfId="34842" xr:uid="{00000000-0005-0000-0000-0000A0960000}"/>
    <cellStyle name="RowTitles-Detail 6 5 2 2 3" xfId="32186" xr:uid="{00000000-0005-0000-0000-0000A1960000}"/>
    <cellStyle name="RowTitles-Detail 6 5 2 3" xfId="16552" xr:uid="{00000000-0005-0000-0000-0000A2960000}"/>
    <cellStyle name="RowTitles-Detail 6 5 2 3 2" xfId="29218" xr:uid="{00000000-0005-0000-0000-0000A3960000}"/>
    <cellStyle name="RowTitles-Detail 6 5 2 3 2 2" xfId="38005" xr:uid="{00000000-0005-0000-0000-0000A4960000}"/>
    <cellStyle name="RowTitles-Detail 6 5 2 4" xfId="7762" xr:uid="{00000000-0005-0000-0000-0000A5960000}"/>
    <cellStyle name="RowTitles-Detail 6 5 2 4 2" xfId="28158" xr:uid="{00000000-0005-0000-0000-0000A6960000}"/>
    <cellStyle name="RowTitles-Detail 6 5 2 5" xfId="9011" xr:uid="{00000000-0005-0000-0000-0000A7960000}"/>
    <cellStyle name="RowTitles-Detail 6 5 3" xfId="4258" xr:uid="{00000000-0005-0000-0000-0000A8960000}"/>
    <cellStyle name="RowTitles-Detail 6 5 3 2" xfId="13880" xr:uid="{00000000-0005-0000-0000-0000A9960000}"/>
    <cellStyle name="RowTitles-Detail 6 5 3 2 2" xfId="24222" xr:uid="{00000000-0005-0000-0000-0000AA960000}"/>
    <cellStyle name="RowTitles-Detail 6 5 3 2 2 2" xfId="35434" xr:uid="{00000000-0005-0000-0000-0000AB960000}"/>
    <cellStyle name="RowTitles-Detail 6 5 3 2 3" xfId="32870" xr:uid="{00000000-0005-0000-0000-0000AC960000}"/>
    <cellStyle name="RowTitles-Detail 6 5 3 3" xfId="17440" xr:uid="{00000000-0005-0000-0000-0000AD960000}"/>
    <cellStyle name="RowTitles-Detail 6 5 3 3 2" xfId="30106" xr:uid="{00000000-0005-0000-0000-0000AE960000}"/>
    <cellStyle name="RowTitles-Detail 6 5 3 3 2 2" xfId="38883" xr:uid="{00000000-0005-0000-0000-0000AF960000}"/>
    <cellStyle name="RowTitles-Detail 6 5 3 4" xfId="10085" xr:uid="{00000000-0005-0000-0000-0000B0960000}"/>
    <cellStyle name="RowTitles-Detail 6 5 3 4 2" xfId="27461" xr:uid="{00000000-0005-0000-0000-0000B1960000}"/>
    <cellStyle name="RowTitles-Detail 6 5 3 5" xfId="4608" xr:uid="{00000000-0005-0000-0000-0000B2960000}"/>
    <cellStyle name="RowTitles-Detail 6 5 4" xfId="11151" xr:uid="{00000000-0005-0000-0000-0000B3960000}"/>
    <cellStyle name="RowTitles-Detail 6 5 4 2" xfId="21582" xr:uid="{00000000-0005-0000-0000-0000B4960000}"/>
    <cellStyle name="RowTitles-Detail 6 5 4 2 2" xfId="33719" xr:uid="{00000000-0005-0000-0000-0000B5960000}"/>
    <cellStyle name="RowTitles-Detail 6 5 4 3" xfId="30885" xr:uid="{00000000-0005-0000-0000-0000B6960000}"/>
    <cellStyle name="RowTitles-Detail 6 5 5" xfId="14858" xr:uid="{00000000-0005-0000-0000-0000B7960000}"/>
    <cellStyle name="RowTitles-Detail 6 5 5 2" xfId="27535" xr:uid="{00000000-0005-0000-0000-0000B8960000}"/>
    <cellStyle name="RowTitles-Detail 6 5 5 2 2" xfId="36354" xr:uid="{00000000-0005-0000-0000-0000B9960000}"/>
    <cellStyle name="RowTitles-Detail 6 5 6" xfId="6215" xr:uid="{00000000-0005-0000-0000-0000BA960000}"/>
    <cellStyle name="RowTitles-Detail 6 5 6 2" xfId="24856" xr:uid="{00000000-0005-0000-0000-0000BB960000}"/>
    <cellStyle name="RowTitles-Detail 6 5 7" xfId="8216" xr:uid="{00000000-0005-0000-0000-0000BC960000}"/>
    <cellStyle name="RowTitles-Detail 6 6" xfId="1682" xr:uid="{00000000-0005-0000-0000-0000BD960000}"/>
    <cellStyle name="RowTitles-Detail 6 6 2" xfId="3265" xr:uid="{00000000-0005-0000-0000-0000BE960000}"/>
    <cellStyle name="RowTitles-Detail 6 6 2 2" xfId="12906" xr:uid="{00000000-0005-0000-0000-0000BF960000}"/>
    <cellStyle name="RowTitles-Detail 6 6 2 2 2" xfId="23306" xr:uid="{00000000-0005-0000-0000-0000C0960000}"/>
    <cellStyle name="RowTitles-Detail 6 6 2 2 2 2" xfId="34843" xr:uid="{00000000-0005-0000-0000-0000C1960000}"/>
    <cellStyle name="RowTitles-Detail 6 6 2 2 3" xfId="32187" xr:uid="{00000000-0005-0000-0000-0000C2960000}"/>
    <cellStyle name="RowTitles-Detail 6 6 2 3" xfId="16553" xr:uid="{00000000-0005-0000-0000-0000C3960000}"/>
    <cellStyle name="RowTitles-Detail 6 6 2 3 2" xfId="29219" xr:uid="{00000000-0005-0000-0000-0000C4960000}"/>
    <cellStyle name="RowTitles-Detail 6 6 2 3 2 2" xfId="38006" xr:uid="{00000000-0005-0000-0000-0000C5960000}"/>
    <cellStyle name="RowTitles-Detail 6 6 2 4" xfId="7763" xr:uid="{00000000-0005-0000-0000-0000C6960000}"/>
    <cellStyle name="RowTitles-Detail 6 6 2 4 2" xfId="20445" xr:uid="{00000000-0005-0000-0000-0000C7960000}"/>
    <cellStyle name="RowTitles-Detail 6 6 2 5" xfId="26906" xr:uid="{00000000-0005-0000-0000-0000C8960000}"/>
    <cellStyle name="RowTitles-Detail 6 6 3" xfId="4460" xr:uid="{00000000-0005-0000-0000-0000C9960000}"/>
    <cellStyle name="RowTitles-Detail 6 6 3 2" xfId="14082" xr:uid="{00000000-0005-0000-0000-0000CA960000}"/>
    <cellStyle name="RowTitles-Detail 6 6 3 2 2" xfId="24414" xr:uid="{00000000-0005-0000-0000-0000CB960000}"/>
    <cellStyle name="RowTitles-Detail 6 6 3 2 2 2" xfId="35565" xr:uid="{00000000-0005-0000-0000-0000CC960000}"/>
    <cellStyle name="RowTitles-Detail 6 6 3 2 3" xfId="33022" xr:uid="{00000000-0005-0000-0000-0000CD960000}"/>
    <cellStyle name="RowTitles-Detail 6 6 3 3" xfId="17627" xr:uid="{00000000-0005-0000-0000-0000CE960000}"/>
    <cellStyle name="RowTitles-Detail 6 6 3 3 2" xfId="30293" xr:uid="{00000000-0005-0000-0000-0000CF960000}"/>
    <cellStyle name="RowTitles-Detail 6 6 3 3 2 2" xfId="39070" xr:uid="{00000000-0005-0000-0000-0000D0960000}"/>
    <cellStyle name="RowTitles-Detail 6 6 3 4" xfId="10086" xr:uid="{00000000-0005-0000-0000-0000D1960000}"/>
    <cellStyle name="RowTitles-Detail 6 6 3 4 2" xfId="22248" xr:uid="{00000000-0005-0000-0000-0000D2960000}"/>
    <cellStyle name="RowTitles-Detail 6 6 3 5" xfId="26487" xr:uid="{00000000-0005-0000-0000-0000D3960000}"/>
    <cellStyle name="RowTitles-Detail 6 6 4" xfId="11353" xr:uid="{00000000-0005-0000-0000-0000D4960000}"/>
    <cellStyle name="RowTitles-Detail 6 6 4 2" xfId="21778" xr:uid="{00000000-0005-0000-0000-0000D5960000}"/>
    <cellStyle name="RowTitles-Detail 6 6 4 2 2" xfId="33850" xr:uid="{00000000-0005-0000-0000-0000D6960000}"/>
    <cellStyle name="RowTitles-Detail 6 6 4 3" xfId="31037" xr:uid="{00000000-0005-0000-0000-0000D7960000}"/>
    <cellStyle name="RowTitles-Detail 6 6 5" xfId="15060" xr:uid="{00000000-0005-0000-0000-0000D8960000}"/>
    <cellStyle name="RowTitles-Detail 6 6 5 2" xfId="27729" xr:uid="{00000000-0005-0000-0000-0000D9960000}"/>
    <cellStyle name="RowTitles-Detail 6 6 5 2 2" xfId="36541" xr:uid="{00000000-0005-0000-0000-0000DA960000}"/>
    <cellStyle name="RowTitles-Detail 6 6 6" xfId="6216" xr:uid="{00000000-0005-0000-0000-0000DB960000}"/>
    <cellStyle name="RowTitles-Detail 6 6 6 2" xfId="19796" xr:uid="{00000000-0005-0000-0000-0000DC960000}"/>
    <cellStyle name="RowTitles-Detail 6 6 7" xfId="19091" xr:uid="{00000000-0005-0000-0000-0000DD960000}"/>
    <cellStyle name="RowTitles-Detail 6 7" xfId="3260" xr:uid="{00000000-0005-0000-0000-0000DE960000}"/>
    <cellStyle name="RowTitles-Detail 6 7 2" xfId="12901" xr:uid="{00000000-0005-0000-0000-0000DF960000}"/>
    <cellStyle name="RowTitles-Detail 6 7 2 2" xfId="23301" xr:uid="{00000000-0005-0000-0000-0000E0960000}"/>
    <cellStyle name="RowTitles-Detail 6 7 2 2 2" xfId="34838" xr:uid="{00000000-0005-0000-0000-0000E1960000}"/>
    <cellStyle name="RowTitles-Detail 6 7 2 3" xfId="32182" xr:uid="{00000000-0005-0000-0000-0000E2960000}"/>
    <cellStyle name="RowTitles-Detail 6 7 3" xfId="16548" xr:uid="{00000000-0005-0000-0000-0000E3960000}"/>
    <cellStyle name="RowTitles-Detail 6 7 3 2" xfId="29214" xr:uid="{00000000-0005-0000-0000-0000E4960000}"/>
    <cellStyle name="RowTitles-Detail 6 7 3 2 2" xfId="38001" xr:uid="{00000000-0005-0000-0000-0000E5960000}"/>
    <cellStyle name="RowTitles-Detail 6 7 4" xfId="6437" xr:uid="{00000000-0005-0000-0000-0000E6960000}"/>
    <cellStyle name="RowTitles-Detail 6 7 4 2" xfId="24551" xr:uid="{00000000-0005-0000-0000-0000E7960000}"/>
    <cellStyle name="RowTitles-Detail 6 7 5" xfId="19709" xr:uid="{00000000-0005-0000-0000-0000E8960000}"/>
    <cellStyle name="RowTitles-Detail 6 8" xfId="3318" xr:uid="{00000000-0005-0000-0000-0000E9960000}"/>
    <cellStyle name="RowTitles-Detail 6 8 2" xfId="12959" xr:uid="{00000000-0005-0000-0000-0000EA960000}"/>
    <cellStyle name="RowTitles-Detail 6 8 2 2" xfId="23330" xr:uid="{00000000-0005-0000-0000-0000EB960000}"/>
    <cellStyle name="RowTitles-Detail 6 8 2 2 2" xfId="34860" xr:uid="{00000000-0005-0000-0000-0000EC960000}"/>
    <cellStyle name="RowTitles-Detail 6 8 2 3" xfId="32206" xr:uid="{00000000-0005-0000-0000-0000ED960000}"/>
    <cellStyle name="RowTitles-Detail 6 8 3" xfId="16574" xr:uid="{00000000-0005-0000-0000-0000EE960000}"/>
    <cellStyle name="RowTitles-Detail 6 8 3 2" xfId="29240" xr:uid="{00000000-0005-0000-0000-0000EF960000}"/>
    <cellStyle name="RowTitles-Detail 6 8 3 2 2" xfId="38027" xr:uid="{00000000-0005-0000-0000-0000F0960000}"/>
    <cellStyle name="RowTitles-Detail 6 8 4" xfId="7985" xr:uid="{00000000-0005-0000-0000-0000F1960000}"/>
    <cellStyle name="RowTitles-Detail 6 8 4 2" xfId="25259" xr:uid="{00000000-0005-0000-0000-0000F2960000}"/>
    <cellStyle name="RowTitles-Detail 6 8 5" xfId="17938" xr:uid="{00000000-0005-0000-0000-0000F3960000}"/>
    <cellStyle name="RowTitles-Detail 6 9" xfId="10256" xr:uid="{00000000-0005-0000-0000-0000F4960000}"/>
    <cellStyle name="RowTitles-Detail 6 9 2" xfId="24914" xr:uid="{00000000-0005-0000-0000-0000F5960000}"/>
    <cellStyle name="RowTitles-Detail 6 9 2 2" xfId="35671" xr:uid="{00000000-0005-0000-0000-0000F6960000}"/>
    <cellStyle name="RowTitles-Detail 6_STUD aligned by INSTIT" xfId="5111" xr:uid="{00000000-0005-0000-0000-0000F7960000}"/>
    <cellStyle name="RowTitles-Detail 7" xfId="471" xr:uid="{00000000-0005-0000-0000-0000F8960000}"/>
    <cellStyle name="RowTitles-Detail 7 2" xfId="827" xr:uid="{00000000-0005-0000-0000-0000F9960000}"/>
    <cellStyle name="RowTitles-Detail 7 2 2" xfId="3267" xr:uid="{00000000-0005-0000-0000-0000FA960000}"/>
    <cellStyle name="RowTitles-Detail 7 2 2 2" xfId="12908" xr:uid="{00000000-0005-0000-0000-0000FB960000}"/>
    <cellStyle name="RowTitles-Detail 7 2 2 2 2" xfId="23308" xr:uid="{00000000-0005-0000-0000-0000FC960000}"/>
    <cellStyle name="RowTitles-Detail 7 2 2 2 2 2" xfId="34845" xr:uid="{00000000-0005-0000-0000-0000FD960000}"/>
    <cellStyle name="RowTitles-Detail 7 2 2 2 3" xfId="32189" xr:uid="{00000000-0005-0000-0000-0000FE960000}"/>
    <cellStyle name="RowTitles-Detail 7 2 2 3" xfId="16555" xr:uid="{00000000-0005-0000-0000-0000FF960000}"/>
    <cellStyle name="RowTitles-Detail 7 2 2 3 2" xfId="29221" xr:uid="{00000000-0005-0000-0000-000000970000}"/>
    <cellStyle name="RowTitles-Detail 7 2 2 3 2 2" xfId="38008" xr:uid="{00000000-0005-0000-0000-000001970000}"/>
    <cellStyle name="RowTitles-Detail 7 2 2 4" xfId="6946" xr:uid="{00000000-0005-0000-0000-000002970000}"/>
    <cellStyle name="RowTitles-Detail 7 2 2 4 2" xfId="25461" xr:uid="{00000000-0005-0000-0000-000003970000}"/>
    <cellStyle name="RowTitles-Detail 7 2 2 5" xfId="26117" xr:uid="{00000000-0005-0000-0000-000004970000}"/>
    <cellStyle name="RowTitles-Detail 7 2 3" xfId="3608" xr:uid="{00000000-0005-0000-0000-000005970000}"/>
    <cellStyle name="RowTitles-Detail 7 2 3 2" xfId="13236" xr:uid="{00000000-0005-0000-0000-000006970000}"/>
    <cellStyle name="RowTitles-Detail 7 2 3 2 2" xfId="23604" xr:uid="{00000000-0005-0000-0000-000007970000}"/>
    <cellStyle name="RowTitles-Detail 7 2 3 2 2 2" xfId="35021" xr:uid="{00000000-0005-0000-0000-000008970000}"/>
    <cellStyle name="RowTitles-Detail 7 2 3 2 3" xfId="32392" xr:uid="{00000000-0005-0000-0000-000009970000}"/>
    <cellStyle name="RowTitles-Detail 7 2 3 3" xfId="16843" xr:uid="{00000000-0005-0000-0000-00000A970000}"/>
    <cellStyle name="RowTitles-Detail 7 2 3 3 2" xfId="29509" xr:uid="{00000000-0005-0000-0000-00000B970000}"/>
    <cellStyle name="RowTitles-Detail 7 2 3 3 2 2" xfId="38289" xr:uid="{00000000-0005-0000-0000-00000C970000}"/>
    <cellStyle name="RowTitles-Detail 7 2 3 4" xfId="8454" xr:uid="{00000000-0005-0000-0000-00000D970000}"/>
    <cellStyle name="RowTitles-Detail 7 2 3 4 2" xfId="5501" xr:uid="{00000000-0005-0000-0000-00000E970000}"/>
    <cellStyle name="RowTitles-Detail 7 2 3 5" xfId="20303" xr:uid="{00000000-0005-0000-0000-00000F970000}"/>
    <cellStyle name="RowTitles-Detail 7 2 4" xfId="9248" xr:uid="{00000000-0005-0000-0000-000010970000}"/>
    <cellStyle name="RowTitles-Detail 7 2 4 2" xfId="24741" xr:uid="{00000000-0005-0000-0000-000011970000}"/>
    <cellStyle name="RowTitles-Detail 7 2 5" xfId="14242" xr:uid="{00000000-0005-0000-0000-000012970000}"/>
    <cellStyle name="RowTitles-Detail 7 2 5 2" xfId="26944" xr:uid="{00000000-0005-0000-0000-000013970000}"/>
    <cellStyle name="RowTitles-Detail 7 2 5 2 2" xfId="35787" xr:uid="{00000000-0005-0000-0000-000014970000}"/>
    <cellStyle name="RowTitles-Detail 7 2 6" xfId="5427" xr:uid="{00000000-0005-0000-0000-000015970000}"/>
    <cellStyle name="RowTitles-Detail 7 2 6 2" xfId="17875" xr:uid="{00000000-0005-0000-0000-000016970000}"/>
    <cellStyle name="RowTitles-Detail 7 2 7" xfId="19954" xr:uid="{00000000-0005-0000-0000-000017970000}"/>
    <cellStyle name="RowTitles-Detail 7 3" xfId="1106" xr:uid="{00000000-0005-0000-0000-000018970000}"/>
    <cellStyle name="RowTitles-Detail 7 3 2" xfId="3268" xr:uid="{00000000-0005-0000-0000-000019970000}"/>
    <cellStyle name="RowTitles-Detail 7 3 2 2" xfId="12909" xr:uid="{00000000-0005-0000-0000-00001A970000}"/>
    <cellStyle name="RowTitles-Detail 7 3 2 2 2" xfId="23309" xr:uid="{00000000-0005-0000-0000-00001B970000}"/>
    <cellStyle name="RowTitles-Detail 7 3 2 2 2 2" xfId="34846" xr:uid="{00000000-0005-0000-0000-00001C970000}"/>
    <cellStyle name="RowTitles-Detail 7 3 2 2 3" xfId="32190" xr:uid="{00000000-0005-0000-0000-00001D970000}"/>
    <cellStyle name="RowTitles-Detail 7 3 2 3" xfId="16556" xr:uid="{00000000-0005-0000-0000-00001E970000}"/>
    <cellStyle name="RowTitles-Detail 7 3 2 3 2" xfId="29222" xr:uid="{00000000-0005-0000-0000-00001F970000}"/>
    <cellStyle name="RowTitles-Detail 7 3 2 3 2 2" xfId="38009" xr:uid="{00000000-0005-0000-0000-000020970000}"/>
    <cellStyle name="RowTitles-Detail 7 3 2 4" xfId="7764" xr:uid="{00000000-0005-0000-0000-000021970000}"/>
    <cellStyle name="RowTitles-Detail 7 3 2 4 2" xfId="19378" xr:uid="{00000000-0005-0000-0000-000022970000}"/>
    <cellStyle name="RowTitles-Detail 7 3 2 5" xfId="19517" xr:uid="{00000000-0005-0000-0000-000023970000}"/>
    <cellStyle name="RowTitles-Detail 7 3 3" xfId="3884" xr:uid="{00000000-0005-0000-0000-000024970000}"/>
    <cellStyle name="RowTitles-Detail 7 3 3 2" xfId="13507" xr:uid="{00000000-0005-0000-0000-000025970000}"/>
    <cellStyle name="RowTitles-Detail 7 3 3 2 2" xfId="23868" xr:uid="{00000000-0005-0000-0000-000026970000}"/>
    <cellStyle name="RowTitles-Detail 7 3 3 2 2 2" xfId="35186" xr:uid="{00000000-0005-0000-0000-000027970000}"/>
    <cellStyle name="RowTitles-Detail 7 3 3 2 3" xfId="32585" xr:uid="{00000000-0005-0000-0000-000028970000}"/>
    <cellStyle name="RowTitles-Detail 7 3 3 3" xfId="17098" xr:uid="{00000000-0005-0000-0000-000029970000}"/>
    <cellStyle name="RowTitles-Detail 7 3 3 3 2" xfId="29764" xr:uid="{00000000-0005-0000-0000-00002A970000}"/>
    <cellStyle name="RowTitles-Detail 7 3 3 3 2 2" xfId="38542" xr:uid="{00000000-0005-0000-0000-00002B970000}"/>
    <cellStyle name="RowTitles-Detail 7 3 3 4" xfId="10087" xr:uid="{00000000-0005-0000-0000-00002C970000}"/>
    <cellStyle name="RowTitles-Detail 7 3 3 4 2" xfId="20229" xr:uid="{00000000-0005-0000-0000-00002D970000}"/>
    <cellStyle name="RowTitles-Detail 7 3 3 5" xfId="5205" xr:uid="{00000000-0005-0000-0000-00002E970000}"/>
    <cellStyle name="RowTitles-Detail 7 3 4" xfId="10810" xr:uid="{00000000-0005-0000-0000-00002F970000}"/>
    <cellStyle name="RowTitles-Detail 7 3 4 2" xfId="21268" xr:uid="{00000000-0005-0000-0000-000030970000}"/>
    <cellStyle name="RowTitles-Detail 7 3 4 2 2" xfId="33515" xr:uid="{00000000-0005-0000-0000-000031970000}"/>
    <cellStyle name="RowTitles-Detail 7 3 4 3" xfId="30652" xr:uid="{00000000-0005-0000-0000-000032970000}"/>
    <cellStyle name="RowTitles-Detail 7 3 5" xfId="14494" xr:uid="{00000000-0005-0000-0000-000033970000}"/>
    <cellStyle name="RowTitles-Detail 7 3 5 2" xfId="27186" xr:uid="{00000000-0005-0000-0000-000034970000}"/>
    <cellStyle name="RowTitles-Detail 7 3 5 2 2" xfId="36022" xr:uid="{00000000-0005-0000-0000-000035970000}"/>
    <cellStyle name="RowTitles-Detail 7 4" xfId="1335" xr:uid="{00000000-0005-0000-0000-000036970000}"/>
    <cellStyle name="RowTitles-Detail 7 4 2" xfId="3269" xr:uid="{00000000-0005-0000-0000-000037970000}"/>
    <cellStyle name="RowTitles-Detail 7 4 2 2" xfId="12910" xr:uid="{00000000-0005-0000-0000-000038970000}"/>
    <cellStyle name="RowTitles-Detail 7 4 2 2 2" xfId="23310" xr:uid="{00000000-0005-0000-0000-000039970000}"/>
    <cellStyle name="RowTitles-Detail 7 4 2 2 2 2" xfId="34847" xr:uid="{00000000-0005-0000-0000-00003A970000}"/>
    <cellStyle name="RowTitles-Detail 7 4 2 2 3" xfId="32191" xr:uid="{00000000-0005-0000-0000-00003B970000}"/>
    <cellStyle name="RowTitles-Detail 7 4 2 3" xfId="16557" xr:uid="{00000000-0005-0000-0000-00003C970000}"/>
    <cellStyle name="RowTitles-Detail 7 4 2 3 2" xfId="29223" xr:uid="{00000000-0005-0000-0000-00003D970000}"/>
    <cellStyle name="RowTitles-Detail 7 4 2 3 2 2" xfId="38010" xr:uid="{00000000-0005-0000-0000-00003E970000}"/>
    <cellStyle name="RowTitles-Detail 7 4 2 4" xfId="7765" xr:uid="{00000000-0005-0000-0000-00003F970000}"/>
    <cellStyle name="RowTitles-Detail 7 4 2 4 2" xfId="5420" xr:uid="{00000000-0005-0000-0000-000040970000}"/>
    <cellStyle name="RowTitles-Detail 7 4 2 5" xfId="24699" xr:uid="{00000000-0005-0000-0000-000041970000}"/>
    <cellStyle name="RowTitles-Detail 7 4 3" xfId="4113" xr:uid="{00000000-0005-0000-0000-000042970000}"/>
    <cellStyle name="RowTitles-Detail 7 4 3 2" xfId="13735" xr:uid="{00000000-0005-0000-0000-000043970000}"/>
    <cellStyle name="RowTitles-Detail 7 4 3 2 2" xfId="24086" xr:uid="{00000000-0005-0000-0000-000044970000}"/>
    <cellStyle name="RowTitles-Detail 7 4 3 2 2 2" xfId="35335" xr:uid="{00000000-0005-0000-0000-000045970000}"/>
    <cellStyle name="RowTitles-Detail 7 4 3 2 3" xfId="32757" xr:uid="{00000000-0005-0000-0000-000046970000}"/>
    <cellStyle name="RowTitles-Detail 7 4 3 3" xfId="17311" xr:uid="{00000000-0005-0000-0000-000047970000}"/>
    <cellStyle name="RowTitles-Detail 7 4 3 3 2" xfId="29977" xr:uid="{00000000-0005-0000-0000-000048970000}"/>
    <cellStyle name="RowTitles-Detail 7 4 3 3 2 2" xfId="38754" xr:uid="{00000000-0005-0000-0000-000049970000}"/>
    <cellStyle name="RowTitles-Detail 7 4 3 4" xfId="10088" xr:uid="{00000000-0005-0000-0000-00004A970000}"/>
    <cellStyle name="RowTitles-Detail 7 4 3 4 2" xfId="4683" xr:uid="{00000000-0005-0000-0000-00004B970000}"/>
    <cellStyle name="RowTitles-Detail 7 4 3 5" xfId="25011" xr:uid="{00000000-0005-0000-0000-00004C970000}"/>
    <cellStyle name="RowTitles-Detail 7 4 4" xfId="11006" xr:uid="{00000000-0005-0000-0000-00004D970000}"/>
    <cellStyle name="RowTitles-Detail 7 4 4 2" xfId="21444" xr:uid="{00000000-0005-0000-0000-00004E970000}"/>
    <cellStyle name="RowTitles-Detail 7 4 4 2 2" xfId="33620" xr:uid="{00000000-0005-0000-0000-00004F970000}"/>
    <cellStyle name="RowTitles-Detail 7 4 4 3" xfId="30772" xr:uid="{00000000-0005-0000-0000-000050970000}"/>
    <cellStyle name="RowTitles-Detail 7 4 5" xfId="14713" xr:uid="{00000000-0005-0000-0000-000051970000}"/>
    <cellStyle name="RowTitles-Detail 7 4 5 2" xfId="27397" xr:uid="{00000000-0005-0000-0000-000052970000}"/>
    <cellStyle name="RowTitles-Detail 7 4 5 2 2" xfId="36225" xr:uid="{00000000-0005-0000-0000-000053970000}"/>
    <cellStyle name="RowTitles-Detail 7 4 6" xfId="6217" xr:uid="{00000000-0005-0000-0000-000054970000}"/>
    <cellStyle name="RowTitles-Detail 7 4 6 2" xfId="26713" xr:uid="{00000000-0005-0000-0000-000055970000}"/>
    <cellStyle name="RowTitles-Detail 7 4 7" xfId="23888" xr:uid="{00000000-0005-0000-0000-000056970000}"/>
    <cellStyle name="RowTitles-Detail 7 5" xfId="1551" xr:uid="{00000000-0005-0000-0000-000057970000}"/>
    <cellStyle name="RowTitles-Detail 7 5 2" xfId="3270" xr:uid="{00000000-0005-0000-0000-000058970000}"/>
    <cellStyle name="RowTitles-Detail 7 5 2 2" xfId="12911" xr:uid="{00000000-0005-0000-0000-000059970000}"/>
    <cellStyle name="RowTitles-Detail 7 5 2 2 2" xfId="23311" xr:uid="{00000000-0005-0000-0000-00005A970000}"/>
    <cellStyle name="RowTitles-Detail 7 5 2 2 2 2" xfId="34848" xr:uid="{00000000-0005-0000-0000-00005B970000}"/>
    <cellStyle name="RowTitles-Detail 7 5 2 2 3" xfId="32192" xr:uid="{00000000-0005-0000-0000-00005C970000}"/>
    <cellStyle name="RowTitles-Detail 7 5 2 3" xfId="16558" xr:uid="{00000000-0005-0000-0000-00005D970000}"/>
    <cellStyle name="RowTitles-Detail 7 5 2 3 2" xfId="29224" xr:uid="{00000000-0005-0000-0000-00005E970000}"/>
    <cellStyle name="RowTitles-Detail 7 5 2 3 2 2" xfId="38011" xr:uid="{00000000-0005-0000-0000-00005F970000}"/>
    <cellStyle name="RowTitles-Detail 7 5 2 4" xfId="7766" xr:uid="{00000000-0005-0000-0000-000060970000}"/>
    <cellStyle name="RowTitles-Detail 7 5 2 4 2" xfId="20100" xr:uid="{00000000-0005-0000-0000-000061970000}"/>
    <cellStyle name="RowTitles-Detail 7 5 2 5" xfId="20806" xr:uid="{00000000-0005-0000-0000-000062970000}"/>
    <cellStyle name="RowTitles-Detail 7 5 3" xfId="4329" xr:uid="{00000000-0005-0000-0000-000063970000}"/>
    <cellStyle name="RowTitles-Detail 7 5 3 2" xfId="13951" xr:uid="{00000000-0005-0000-0000-000064970000}"/>
    <cellStyle name="RowTitles-Detail 7 5 3 2 2" xfId="24291" xr:uid="{00000000-0005-0000-0000-000065970000}"/>
    <cellStyle name="RowTitles-Detail 7 5 3 2 2 2" xfId="35475" xr:uid="{00000000-0005-0000-0000-000066970000}"/>
    <cellStyle name="RowTitles-Detail 7 5 3 2 3" xfId="32918" xr:uid="{00000000-0005-0000-0000-000067970000}"/>
    <cellStyle name="RowTitles-Detail 7 5 3 3" xfId="17509" xr:uid="{00000000-0005-0000-0000-000068970000}"/>
    <cellStyle name="RowTitles-Detail 7 5 3 3 2" xfId="30175" xr:uid="{00000000-0005-0000-0000-000069970000}"/>
    <cellStyle name="RowTitles-Detail 7 5 3 3 2 2" xfId="38952" xr:uid="{00000000-0005-0000-0000-00006A970000}"/>
    <cellStyle name="RowTitles-Detail 7 5 3 4" xfId="10089" xr:uid="{00000000-0005-0000-0000-00006B970000}"/>
    <cellStyle name="RowTitles-Detail 7 5 3 4 2" xfId="5407" xr:uid="{00000000-0005-0000-0000-00006C970000}"/>
    <cellStyle name="RowTitles-Detail 7 5 3 5" xfId="20218" xr:uid="{00000000-0005-0000-0000-00006D970000}"/>
    <cellStyle name="RowTitles-Detail 7 5 4" xfId="11222" xr:uid="{00000000-0005-0000-0000-00006E970000}"/>
    <cellStyle name="RowTitles-Detail 7 5 4 2" xfId="21652" xr:uid="{00000000-0005-0000-0000-00006F970000}"/>
    <cellStyle name="RowTitles-Detail 7 5 4 2 2" xfId="33760" xr:uid="{00000000-0005-0000-0000-000070970000}"/>
    <cellStyle name="RowTitles-Detail 7 5 4 3" xfId="30933" xr:uid="{00000000-0005-0000-0000-000071970000}"/>
    <cellStyle name="RowTitles-Detail 7 5 5" xfId="14929" xr:uid="{00000000-0005-0000-0000-000072970000}"/>
    <cellStyle name="RowTitles-Detail 7 5 5 2" xfId="27604" xr:uid="{00000000-0005-0000-0000-000073970000}"/>
    <cellStyle name="RowTitles-Detail 7 5 5 2 2" xfId="36423" xr:uid="{00000000-0005-0000-0000-000074970000}"/>
    <cellStyle name="RowTitles-Detail 7 5 6" xfId="6218" xr:uid="{00000000-0005-0000-0000-000075970000}"/>
    <cellStyle name="RowTitles-Detail 7 5 6 2" xfId="24632" xr:uid="{00000000-0005-0000-0000-000076970000}"/>
    <cellStyle name="RowTitles-Detail 7 5 7" xfId="7313" xr:uid="{00000000-0005-0000-0000-000077970000}"/>
    <cellStyle name="RowTitles-Detail 7 6" xfId="1753" xr:uid="{00000000-0005-0000-0000-000078970000}"/>
    <cellStyle name="RowTitles-Detail 7 6 2" xfId="3271" xr:uid="{00000000-0005-0000-0000-000079970000}"/>
    <cellStyle name="RowTitles-Detail 7 6 2 2" xfId="12912" xr:uid="{00000000-0005-0000-0000-00007A970000}"/>
    <cellStyle name="RowTitles-Detail 7 6 2 2 2" xfId="23312" xr:uid="{00000000-0005-0000-0000-00007B970000}"/>
    <cellStyle name="RowTitles-Detail 7 6 2 2 2 2" xfId="34849" xr:uid="{00000000-0005-0000-0000-00007C970000}"/>
    <cellStyle name="RowTitles-Detail 7 6 2 2 3" xfId="32193" xr:uid="{00000000-0005-0000-0000-00007D970000}"/>
    <cellStyle name="RowTitles-Detail 7 6 2 3" xfId="16559" xr:uid="{00000000-0005-0000-0000-00007E970000}"/>
    <cellStyle name="RowTitles-Detail 7 6 2 3 2" xfId="29225" xr:uid="{00000000-0005-0000-0000-00007F970000}"/>
    <cellStyle name="RowTitles-Detail 7 6 2 3 2 2" xfId="38012" xr:uid="{00000000-0005-0000-0000-000080970000}"/>
    <cellStyle name="RowTitles-Detail 7 6 2 4" xfId="7767" xr:uid="{00000000-0005-0000-0000-000081970000}"/>
    <cellStyle name="RowTitles-Detail 7 6 2 4 2" xfId="20788" xr:uid="{00000000-0005-0000-0000-000082970000}"/>
    <cellStyle name="RowTitles-Detail 7 6 2 5" xfId="26784" xr:uid="{00000000-0005-0000-0000-000083970000}"/>
    <cellStyle name="RowTitles-Detail 7 6 3" xfId="4531" xr:uid="{00000000-0005-0000-0000-000084970000}"/>
    <cellStyle name="RowTitles-Detail 7 6 3 2" xfId="14153" xr:uid="{00000000-0005-0000-0000-000085970000}"/>
    <cellStyle name="RowTitles-Detail 7 6 3 2 2" xfId="24484" xr:uid="{00000000-0005-0000-0000-000086970000}"/>
    <cellStyle name="RowTitles-Detail 7 6 3 2 2 2" xfId="35606" xr:uid="{00000000-0005-0000-0000-000087970000}"/>
    <cellStyle name="RowTitles-Detail 7 6 3 2 3" xfId="33070" xr:uid="{00000000-0005-0000-0000-000088970000}"/>
    <cellStyle name="RowTitles-Detail 7 6 3 3" xfId="17696" xr:uid="{00000000-0005-0000-0000-000089970000}"/>
    <cellStyle name="RowTitles-Detail 7 6 3 3 2" xfId="30362" xr:uid="{00000000-0005-0000-0000-00008A970000}"/>
    <cellStyle name="RowTitles-Detail 7 6 3 3 2 2" xfId="39139" xr:uid="{00000000-0005-0000-0000-00008B970000}"/>
    <cellStyle name="RowTitles-Detail 7 6 3 4" xfId="10090" xr:uid="{00000000-0005-0000-0000-00008C970000}"/>
    <cellStyle name="RowTitles-Detail 7 6 3 4 2" xfId="19553" xr:uid="{00000000-0005-0000-0000-00008D970000}"/>
    <cellStyle name="RowTitles-Detail 7 6 3 5" xfId="24689" xr:uid="{00000000-0005-0000-0000-00008E970000}"/>
    <cellStyle name="RowTitles-Detail 7 6 4" xfId="11424" xr:uid="{00000000-0005-0000-0000-00008F970000}"/>
    <cellStyle name="RowTitles-Detail 7 6 4 2" xfId="21848" xr:uid="{00000000-0005-0000-0000-000090970000}"/>
    <cellStyle name="RowTitles-Detail 7 6 4 2 2" xfId="33891" xr:uid="{00000000-0005-0000-0000-000091970000}"/>
    <cellStyle name="RowTitles-Detail 7 6 4 3" xfId="31085" xr:uid="{00000000-0005-0000-0000-000092970000}"/>
    <cellStyle name="RowTitles-Detail 7 6 5" xfId="15131" xr:uid="{00000000-0005-0000-0000-000093970000}"/>
    <cellStyle name="RowTitles-Detail 7 6 5 2" xfId="27799" xr:uid="{00000000-0005-0000-0000-000094970000}"/>
    <cellStyle name="RowTitles-Detail 7 6 5 2 2" xfId="36610" xr:uid="{00000000-0005-0000-0000-000095970000}"/>
    <cellStyle name="RowTitles-Detail 7 6 6" xfId="6219" xr:uid="{00000000-0005-0000-0000-000096970000}"/>
    <cellStyle name="RowTitles-Detail 7 6 6 2" xfId="20437" xr:uid="{00000000-0005-0000-0000-000097970000}"/>
    <cellStyle name="RowTitles-Detail 7 6 7" xfId="18831" xr:uid="{00000000-0005-0000-0000-000098970000}"/>
    <cellStyle name="RowTitles-Detail 7 7" xfId="3266" xr:uid="{00000000-0005-0000-0000-000099970000}"/>
    <cellStyle name="RowTitles-Detail 7 7 2" xfId="12907" xr:uid="{00000000-0005-0000-0000-00009A970000}"/>
    <cellStyle name="RowTitles-Detail 7 7 2 2" xfId="23307" xr:uid="{00000000-0005-0000-0000-00009B970000}"/>
    <cellStyle name="RowTitles-Detail 7 7 2 2 2" xfId="34844" xr:uid="{00000000-0005-0000-0000-00009C970000}"/>
    <cellStyle name="RowTitles-Detail 7 7 2 3" xfId="32188" xr:uid="{00000000-0005-0000-0000-00009D970000}"/>
    <cellStyle name="RowTitles-Detail 7 7 3" xfId="16554" xr:uid="{00000000-0005-0000-0000-00009E970000}"/>
    <cellStyle name="RowTitles-Detail 7 7 3 2" xfId="29220" xr:uid="{00000000-0005-0000-0000-00009F970000}"/>
    <cellStyle name="RowTitles-Detail 7 7 3 2 2" xfId="38007" xr:uid="{00000000-0005-0000-0000-0000A0970000}"/>
    <cellStyle name="RowTitles-Detail 7 7 4" xfId="6507" xr:uid="{00000000-0005-0000-0000-0000A1970000}"/>
    <cellStyle name="RowTitles-Detail 7 7 4 2" xfId="18018" xr:uid="{00000000-0005-0000-0000-0000A2970000}"/>
    <cellStyle name="RowTitles-Detail 7 7 5" xfId="19765" xr:uid="{00000000-0005-0000-0000-0000A3970000}"/>
    <cellStyle name="RowTitles-Detail 7 8" xfId="3344" xr:uid="{00000000-0005-0000-0000-0000A4970000}"/>
    <cellStyle name="RowTitles-Detail 7 8 2" xfId="12985" xr:uid="{00000000-0005-0000-0000-0000A5970000}"/>
    <cellStyle name="RowTitles-Detail 7 8 2 2" xfId="23355" xr:uid="{00000000-0005-0000-0000-0000A6970000}"/>
    <cellStyle name="RowTitles-Detail 7 8 2 2 2" xfId="34874" xr:uid="{00000000-0005-0000-0000-0000A7970000}"/>
    <cellStyle name="RowTitles-Detail 7 8 2 3" xfId="32222" xr:uid="{00000000-0005-0000-0000-0000A8970000}"/>
    <cellStyle name="RowTitles-Detail 7 8 3" xfId="16598" xr:uid="{00000000-0005-0000-0000-0000A9970000}"/>
    <cellStyle name="RowTitles-Detail 7 8 3 2" xfId="29264" xr:uid="{00000000-0005-0000-0000-0000AA970000}"/>
    <cellStyle name="RowTitles-Detail 7 8 3 2 2" xfId="38051" xr:uid="{00000000-0005-0000-0000-0000AB970000}"/>
    <cellStyle name="RowTitles-Detail 7 8 4" xfId="8054" xr:uid="{00000000-0005-0000-0000-0000AC970000}"/>
    <cellStyle name="RowTitles-Detail 7 8 4 2" xfId="8706" xr:uid="{00000000-0005-0000-0000-0000AD970000}"/>
    <cellStyle name="RowTitles-Detail 7 8 5" xfId="19411" xr:uid="{00000000-0005-0000-0000-0000AE970000}"/>
    <cellStyle name="RowTitles-Detail 7 9" xfId="10318" xr:uid="{00000000-0005-0000-0000-0000AF970000}"/>
    <cellStyle name="RowTitles-Detail 7 9 2" xfId="25343" xr:uid="{00000000-0005-0000-0000-0000B0970000}"/>
    <cellStyle name="RowTitles-Detail 7 9 2 2" xfId="35696" xr:uid="{00000000-0005-0000-0000-0000B1970000}"/>
    <cellStyle name="RowTitles-Detail 7_STUD aligned by INSTIT" xfId="5112" xr:uid="{00000000-0005-0000-0000-0000B2970000}"/>
    <cellStyle name="RowTitles-Detail 8" xfId="550" xr:uid="{00000000-0005-0000-0000-0000B3970000}"/>
    <cellStyle name="RowTitles-Detail 8 2" xfId="3272" xr:uid="{00000000-0005-0000-0000-0000B4970000}"/>
    <cellStyle name="RowTitles-Detail 8 2 2" xfId="12913" xr:uid="{00000000-0005-0000-0000-0000B5970000}"/>
    <cellStyle name="RowTitles-Detail 8 2 2 2" xfId="23313" xr:uid="{00000000-0005-0000-0000-0000B6970000}"/>
    <cellStyle name="RowTitles-Detail 8 2 2 2 2" xfId="34850" xr:uid="{00000000-0005-0000-0000-0000B7970000}"/>
    <cellStyle name="RowTitles-Detail 8 2 2 3" xfId="32194" xr:uid="{00000000-0005-0000-0000-0000B8970000}"/>
    <cellStyle name="RowTitles-Detail 8 2 3" xfId="16560" xr:uid="{00000000-0005-0000-0000-0000B9970000}"/>
    <cellStyle name="RowTitles-Detail 8 2 3 2" xfId="29226" xr:uid="{00000000-0005-0000-0000-0000BA970000}"/>
    <cellStyle name="RowTitles-Detail 8 2 3 2 2" xfId="38013" xr:uid="{00000000-0005-0000-0000-0000BB970000}"/>
    <cellStyle name="RowTitles-Detail 8 2 4" xfId="6727" xr:uid="{00000000-0005-0000-0000-0000BC970000}"/>
    <cellStyle name="RowTitles-Detail 8 2 4 2" xfId="25832" xr:uid="{00000000-0005-0000-0000-0000BD970000}"/>
    <cellStyle name="RowTitles-Detail 8 2 5" xfId="26271" xr:uid="{00000000-0005-0000-0000-0000BE970000}"/>
    <cellStyle name="RowTitles-Detail 8 3" xfId="3380" xr:uid="{00000000-0005-0000-0000-0000BF970000}"/>
    <cellStyle name="RowTitles-Detail 8 3 2" xfId="13020" xr:uid="{00000000-0005-0000-0000-0000C0970000}"/>
    <cellStyle name="RowTitles-Detail 8 3 2 2" xfId="23388" xr:uid="{00000000-0005-0000-0000-0000C1970000}"/>
    <cellStyle name="RowTitles-Detail 8 3 2 2 2" xfId="34894" xr:uid="{00000000-0005-0000-0000-0000C2970000}"/>
    <cellStyle name="RowTitles-Detail 8 3 2 3" xfId="32245" xr:uid="{00000000-0005-0000-0000-0000C3970000}"/>
    <cellStyle name="RowTitles-Detail 8 3 3" xfId="16630" xr:uid="{00000000-0005-0000-0000-0000C4970000}"/>
    <cellStyle name="RowTitles-Detail 8 3 3 2" xfId="29296" xr:uid="{00000000-0005-0000-0000-0000C5970000}"/>
    <cellStyle name="RowTitles-Detail 8 3 3 2 2" xfId="38082" xr:uid="{00000000-0005-0000-0000-0000C6970000}"/>
    <cellStyle name="RowTitles-Detail 8 3 4" xfId="8233" xr:uid="{00000000-0005-0000-0000-0000C7970000}"/>
    <cellStyle name="RowTitles-Detail 8 3 4 2" xfId="18514" xr:uid="{00000000-0005-0000-0000-0000C8970000}"/>
    <cellStyle name="RowTitles-Detail 8 3 5" xfId="18003" xr:uid="{00000000-0005-0000-0000-0000C9970000}"/>
    <cellStyle name="RowTitles-Detail 8 4" xfId="9023" xr:uid="{00000000-0005-0000-0000-0000CA970000}"/>
    <cellStyle name="RowTitles-Detail 8 4 2" xfId="17772" xr:uid="{00000000-0005-0000-0000-0000CB970000}"/>
    <cellStyle name="RowTitles-Detail 8 5" xfId="10196" xr:uid="{00000000-0005-0000-0000-0000CC970000}"/>
    <cellStyle name="RowTitles-Detail 8 5 2" xfId="19752" xr:uid="{00000000-0005-0000-0000-0000CD970000}"/>
    <cellStyle name="RowTitles-Detail 8 5 2 2" xfId="33260" xr:uid="{00000000-0005-0000-0000-0000CE970000}"/>
    <cellStyle name="RowTitles-Detail 9" xfId="693" xr:uid="{00000000-0005-0000-0000-0000CF970000}"/>
    <cellStyle name="RowTitles-Detail 9 2" xfId="3273" xr:uid="{00000000-0005-0000-0000-0000D0970000}"/>
    <cellStyle name="RowTitles-Detail 9 2 2" xfId="12914" xr:uid="{00000000-0005-0000-0000-0000D1970000}"/>
    <cellStyle name="RowTitles-Detail 9 2 2 2" xfId="23314" xr:uid="{00000000-0005-0000-0000-0000D2970000}"/>
    <cellStyle name="RowTitles-Detail 9 2 2 2 2" xfId="34851" xr:uid="{00000000-0005-0000-0000-0000D3970000}"/>
    <cellStyle name="RowTitles-Detail 9 2 2 3" xfId="32195" xr:uid="{00000000-0005-0000-0000-0000D4970000}"/>
    <cellStyle name="RowTitles-Detail 9 2 3" xfId="16561" xr:uid="{00000000-0005-0000-0000-0000D5970000}"/>
    <cellStyle name="RowTitles-Detail 9 2 3 2" xfId="29227" xr:uid="{00000000-0005-0000-0000-0000D6970000}"/>
    <cellStyle name="RowTitles-Detail 9 2 3 2 2" xfId="38014" xr:uid="{00000000-0005-0000-0000-0000D7970000}"/>
    <cellStyle name="RowTitles-Detail 9 2 4" xfId="6612" xr:uid="{00000000-0005-0000-0000-0000D8970000}"/>
    <cellStyle name="RowTitles-Detail 9 2 4 2" xfId="25638" xr:uid="{00000000-0005-0000-0000-0000D9970000}"/>
    <cellStyle name="RowTitles-Detail 9 2 5" xfId="20240" xr:uid="{00000000-0005-0000-0000-0000DA970000}"/>
    <cellStyle name="RowTitles-Detail 9 3" xfId="3478" xr:uid="{00000000-0005-0000-0000-0000DB970000}"/>
    <cellStyle name="RowTitles-Detail 9 3 2" xfId="13112" xr:uid="{00000000-0005-0000-0000-0000DC970000}"/>
    <cellStyle name="RowTitles-Detail 9 3 2 2" xfId="23480" xr:uid="{00000000-0005-0000-0000-0000DD970000}"/>
    <cellStyle name="RowTitles-Detail 9 3 2 2 2" xfId="34944" xr:uid="{00000000-0005-0000-0000-0000DE970000}"/>
    <cellStyle name="RowTitles-Detail 9 3 2 3" xfId="32303" xr:uid="{00000000-0005-0000-0000-0000DF970000}"/>
    <cellStyle name="RowTitles-Detail 9 3 3" xfId="16721" xr:uid="{00000000-0005-0000-0000-0000E0970000}"/>
    <cellStyle name="RowTitles-Detail 9 3 3 2" xfId="29387" xr:uid="{00000000-0005-0000-0000-0000E1970000}"/>
    <cellStyle name="RowTitles-Detail 9 3 3 2 2" xfId="38170" xr:uid="{00000000-0005-0000-0000-0000E2970000}"/>
    <cellStyle name="RowTitles-Detail 9 3 4" xfId="8115" xr:uid="{00000000-0005-0000-0000-0000E3970000}"/>
    <cellStyle name="RowTitles-Detail 9 3 4 2" xfId="25498" xr:uid="{00000000-0005-0000-0000-0000E4970000}"/>
    <cellStyle name="RowTitles-Detail 9 3 5" xfId="18331" xr:uid="{00000000-0005-0000-0000-0000E5970000}"/>
    <cellStyle name="RowTitles-Detail 9 4" xfId="8766" xr:uid="{00000000-0005-0000-0000-0000E6970000}"/>
    <cellStyle name="RowTitles-Detail 9 4 2" xfId="25277" xr:uid="{00000000-0005-0000-0000-0000E7970000}"/>
    <cellStyle name="RowTitles-Detail 9 5" xfId="10480" xr:uid="{00000000-0005-0000-0000-0000E8970000}"/>
    <cellStyle name="RowTitles-Detail 9 5 2" xfId="20982" xr:uid="{00000000-0005-0000-0000-0000E9970000}"/>
    <cellStyle name="RowTitles-Detail 9 5 2 2" xfId="33372" xr:uid="{00000000-0005-0000-0000-0000EA970000}"/>
    <cellStyle name="RowTitles-Detail 9 5 3" xfId="30479" xr:uid="{00000000-0005-0000-0000-0000EB970000}"/>
    <cellStyle name="RowTitles-Detail 9 6" xfId="10767" xr:uid="{00000000-0005-0000-0000-0000EC970000}"/>
    <cellStyle name="RowTitles-Detail 9 6 2" xfId="19079" xr:uid="{00000000-0005-0000-0000-0000ED970000}"/>
    <cellStyle name="RowTitles-Detail 9 6 2 2" xfId="33211" xr:uid="{00000000-0005-0000-0000-0000EE970000}"/>
    <cellStyle name="RowTitles-Detail 9 7" xfId="5166" xr:uid="{00000000-0005-0000-0000-0000EF970000}"/>
    <cellStyle name="RowTitles-Detail 9 7 2" xfId="18236" xr:uid="{00000000-0005-0000-0000-0000F0970000}"/>
    <cellStyle name="RowTitles-Detail 9 8" xfId="26233" xr:uid="{00000000-0005-0000-0000-0000F1970000}"/>
    <cellStyle name="RowTitles-Detail_STUD aligned by INSTIT" xfId="5037" xr:uid="{00000000-0005-0000-0000-0000F2970000}"/>
    <cellStyle name="TableStyleLight1" xfId="4" xr:uid="{00000000-0005-0000-0000-0000F3970000}"/>
    <cellStyle name="TableStyleLight1 10" xfId="7791" xr:uid="{00000000-0005-0000-0000-0000F4970000}"/>
    <cellStyle name="TableStyleLight1 11" xfId="7815" xr:uid="{00000000-0005-0000-0000-0000F5970000}"/>
    <cellStyle name="TableStyleLight1 12" xfId="8934" xr:uid="{00000000-0005-0000-0000-0000F6970000}"/>
    <cellStyle name="TableStyleLight1 13" xfId="210" xr:uid="{00000000-0005-0000-0000-0000F7970000}"/>
    <cellStyle name="TableStyleLight1 14" xfId="39217" xr:uid="{00000000-0005-0000-0000-0000F8970000}"/>
    <cellStyle name="TableStyleLight1 15" xfId="39262" xr:uid="{00000000-0005-0000-0000-0000F9970000}"/>
    <cellStyle name="TableStyleLight1 16" xfId="202" xr:uid="{00000000-0005-0000-0000-0000FA970000}"/>
    <cellStyle name="TableStyleLight1 2" xfId="141" xr:uid="{00000000-0005-0000-0000-0000FB970000}"/>
    <cellStyle name="TableStyleLight1 2 10" xfId="912" xr:uid="{00000000-0005-0000-0000-0000FC970000}"/>
    <cellStyle name="TableStyleLight1 2 10 2" xfId="3274" xr:uid="{00000000-0005-0000-0000-0000FD970000}"/>
    <cellStyle name="TableStyleLight1 2 10 2 2" xfId="12915" xr:uid="{00000000-0005-0000-0000-0000FE970000}"/>
    <cellStyle name="TableStyleLight1 2 10 3" xfId="3691" xr:uid="{00000000-0005-0000-0000-0000FF970000}"/>
    <cellStyle name="TableStyleLight1 2 10 3 2" xfId="13318" xr:uid="{00000000-0005-0000-0000-000000980000}"/>
    <cellStyle name="TableStyleLight1 2 10 4" xfId="10091" xr:uid="{00000000-0005-0000-0000-000001980000}"/>
    <cellStyle name="TableStyleLight1 2 10 5" xfId="10659" xr:uid="{00000000-0005-0000-0000-000002980000}"/>
    <cellStyle name="TableStyleLight1 2 10 6" xfId="14320" xr:uid="{00000000-0005-0000-0000-000003980000}"/>
    <cellStyle name="TableStyleLight1 2 10 7" xfId="24935" xr:uid="{00000000-0005-0000-0000-000004980000}"/>
    <cellStyle name="TableStyleLight1 2 11" xfId="1411" xr:uid="{00000000-0005-0000-0000-000005980000}"/>
    <cellStyle name="TableStyleLight1 2 11 2" xfId="3275" xr:uid="{00000000-0005-0000-0000-000006980000}"/>
    <cellStyle name="TableStyleLight1 2 11 2 2" xfId="12916" xr:uid="{00000000-0005-0000-0000-000007980000}"/>
    <cellStyle name="TableStyleLight1 2 11 3" xfId="4189" xr:uid="{00000000-0005-0000-0000-000008980000}"/>
    <cellStyle name="TableStyleLight1 2 11 3 2" xfId="13811" xr:uid="{00000000-0005-0000-0000-000009980000}"/>
    <cellStyle name="TableStyleLight1 2 11 4" xfId="10092" xr:uid="{00000000-0005-0000-0000-00000A980000}"/>
    <cellStyle name="TableStyleLight1 2 11 5" xfId="11082" xr:uid="{00000000-0005-0000-0000-00000B980000}"/>
    <cellStyle name="TableStyleLight1 2 11 6" xfId="14789" xr:uid="{00000000-0005-0000-0000-00000C980000}"/>
    <cellStyle name="TableStyleLight1 2 11 7" xfId="26540" xr:uid="{00000000-0005-0000-0000-00000D980000}"/>
    <cellStyle name="TableStyleLight1 2 12" xfId="6348" xr:uid="{00000000-0005-0000-0000-00000E980000}"/>
    <cellStyle name="TableStyleLight1 2 13" xfId="7927" xr:uid="{00000000-0005-0000-0000-00000F980000}"/>
    <cellStyle name="TableStyleLight1 2 14" xfId="39259" xr:uid="{00000000-0005-0000-0000-000010980000}"/>
    <cellStyle name="TableStyleLight1 2 15" xfId="216" xr:uid="{00000000-0005-0000-0000-000011980000}"/>
    <cellStyle name="TableStyleLight1 2 2" xfId="185" xr:uid="{00000000-0005-0000-0000-000012980000}"/>
    <cellStyle name="TableStyleLight1 2 2 2" xfId="329" xr:uid="{00000000-0005-0000-0000-000013980000}"/>
    <cellStyle name="TableStyleLight1 2 2 2 2" xfId="686" xr:uid="{00000000-0005-0000-0000-000014980000}"/>
    <cellStyle name="TableStyleLight1 2 2 2 2 2" xfId="6390" xr:uid="{00000000-0005-0000-0000-000015980000}"/>
    <cellStyle name="TableStyleLight1 2 2 2 2 3" xfId="7974" xr:uid="{00000000-0005-0000-0000-000016980000}"/>
    <cellStyle name="TableStyleLight1 2 2 2 2 4" xfId="8925" xr:uid="{00000000-0005-0000-0000-000017980000}"/>
    <cellStyle name="TableStyleLight1 2 2 2 2 5" xfId="10133" xr:uid="{00000000-0005-0000-0000-000018980000}"/>
    <cellStyle name="TableStyleLight1 2 2 2 3" xfId="5518" xr:uid="{00000000-0005-0000-0000-000019980000}"/>
    <cellStyle name="TableStyleLight1 2 2 2 3 2" xfId="7058" xr:uid="{00000000-0005-0000-0000-00001A980000}"/>
    <cellStyle name="TableStyleLight1 2 2 2 3 3" xfId="8566" xr:uid="{00000000-0005-0000-0000-00001B980000}"/>
    <cellStyle name="TableStyleLight1 2 2 2 3 4" xfId="9362" xr:uid="{00000000-0005-0000-0000-00001C980000}"/>
    <cellStyle name="TableStyleLight1 2 2 2 4" xfId="6350" xr:uid="{00000000-0005-0000-0000-00001D980000}"/>
    <cellStyle name="TableStyleLight1 2 2 2 5" xfId="7929" xr:uid="{00000000-0005-0000-0000-00001E980000}"/>
    <cellStyle name="TableStyleLight1 2 2 2_STUD aligned by INSTIT" xfId="5116" xr:uid="{00000000-0005-0000-0000-00001F980000}"/>
    <cellStyle name="TableStyleLight1 2 2 3" xfId="616" xr:uid="{00000000-0005-0000-0000-000020980000}"/>
    <cellStyle name="TableStyleLight1 2 2 3 2" xfId="6365" xr:uid="{00000000-0005-0000-0000-000021980000}"/>
    <cellStyle name="TableStyleLight1 2 2 3 3" xfId="7949" xr:uid="{00000000-0005-0000-0000-000022980000}"/>
    <cellStyle name="TableStyleLight1 2 2 3 4" xfId="8931" xr:uid="{00000000-0005-0000-0000-000023980000}"/>
    <cellStyle name="TableStyleLight1 2 2 3 5" xfId="10118" xr:uid="{00000000-0005-0000-0000-000024980000}"/>
    <cellStyle name="TableStyleLight1 2 2 4" xfId="5255" xr:uid="{00000000-0005-0000-0000-000025980000}"/>
    <cellStyle name="TableStyleLight1 2 2 4 2" xfId="6723" xr:uid="{00000000-0005-0000-0000-000026980000}"/>
    <cellStyle name="TableStyleLight1 2 2 4 3" xfId="8229" xr:uid="{00000000-0005-0000-0000-000027980000}"/>
    <cellStyle name="TableStyleLight1 2 2 4 4" xfId="7820" xr:uid="{00000000-0005-0000-0000-000028980000}"/>
    <cellStyle name="TableStyleLight1 2 2 5" xfId="6349" xr:uid="{00000000-0005-0000-0000-000029980000}"/>
    <cellStyle name="TableStyleLight1 2 2 6" xfId="7928" xr:uid="{00000000-0005-0000-0000-00002A980000}"/>
    <cellStyle name="TableStyleLight1 2 2 7" xfId="39246" xr:uid="{00000000-0005-0000-0000-00002B980000}"/>
    <cellStyle name="TableStyleLight1 2 2 8" xfId="257" xr:uid="{00000000-0005-0000-0000-00002C980000}"/>
    <cellStyle name="TableStyleLight1 2 2_STUD aligned by INSTIT" xfId="5115" xr:uid="{00000000-0005-0000-0000-00002D980000}"/>
    <cellStyle name="TableStyleLight1 2 3" xfId="299" xr:uid="{00000000-0005-0000-0000-00002E980000}"/>
    <cellStyle name="TableStyleLight1 2 3 2" xfId="656" xr:uid="{00000000-0005-0000-0000-00002F980000}"/>
    <cellStyle name="TableStyleLight1 2 3 2 2" xfId="6389" xr:uid="{00000000-0005-0000-0000-000030980000}"/>
    <cellStyle name="TableStyleLight1 2 3 2 3" xfId="7973" xr:uid="{00000000-0005-0000-0000-000031980000}"/>
    <cellStyle name="TableStyleLight1 2 3 2 4" xfId="8926" xr:uid="{00000000-0005-0000-0000-000032980000}"/>
    <cellStyle name="TableStyleLight1 2 3 2 5" xfId="10132" xr:uid="{00000000-0005-0000-0000-000033980000}"/>
    <cellStyle name="TableStyleLight1 2 3 3" xfId="5496" xr:uid="{00000000-0005-0000-0000-000034980000}"/>
    <cellStyle name="TableStyleLight1 2 3 3 2" xfId="7028" xr:uid="{00000000-0005-0000-0000-000035980000}"/>
    <cellStyle name="TableStyleLight1 2 3 3 3" xfId="8536" xr:uid="{00000000-0005-0000-0000-000036980000}"/>
    <cellStyle name="TableStyleLight1 2 3 3 4" xfId="9332" xr:uid="{00000000-0005-0000-0000-000037980000}"/>
    <cellStyle name="TableStyleLight1 2 3 4" xfId="6351" xr:uid="{00000000-0005-0000-0000-000038980000}"/>
    <cellStyle name="TableStyleLight1 2 3 5" xfId="7930" xr:uid="{00000000-0005-0000-0000-000039980000}"/>
    <cellStyle name="TableStyleLight1 2 3_STUD aligned by INSTIT" xfId="5117" xr:uid="{00000000-0005-0000-0000-00003A980000}"/>
    <cellStyle name="TableStyleLight1 2 4" xfId="358" xr:uid="{00000000-0005-0000-0000-00003B980000}"/>
    <cellStyle name="TableStyleLight1 2 4 10" xfId="10140" xr:uid="{00000000-0005-0000-0000-00003C980000}"/>
    <cellStyle name="TableStyleLight1 2 4 2" xfId="714" xr:uid="{00000000-0005-0000-0000-00003D980000}"/>
    <cellStyle name="TableStyleLight1 2 4 2 2" xfId="7076" xr:uid="{00000000-0005-0000-0000-00003E980000}"/>
    <cellStyle name="TableStyleLight1 2 4 2 3" xfId="8584" xr:uid="{00000000-0005-0000-0000-00003F980000}"/>
    <cellStyle name="TableStyleLight1 2 4 2 4" xfId="9380" xr:uid="{00000000-0005-0000-0000-000040980000}"/>
    <cellStyle name="TableStyleLight1 2 4 2 5" xfId="10498" xr:uid="{00000000-0005-0000-0000-000041980000}"/>
    <cellStyle name="TableStyleLight1 2 4 3" xfId="993" xr:uid="{00000000-0005-0000-0000-000042980000}"/>
    <cellStyle name="TableStyleLight1 2 4 3 2" xfId="3276" xr:uid="{00000000-0005-0000-0000-000043980000}"/>
    <cellStyle name="TableStyleLight1 2 4 3 2 2" xfId="12917" xr:uid="{00000000-0005-0000-0000-000044980000}"/>
    <cellStyle name="TableStyleLight1 2 4 3 3" xfId="3771" xr:uid="{00000000-0005-0000-0000-000045980000}"/>
    <cellStyle name="TableStyleLight1 2 4 3 3 2" xfId="13398" xr:uid="{00000000-0005-0000-0000-000046980000}"/>
    <cellStyle name="TableStyleLight1 2 4 3 4" xfId="10093" xr:uid="{00000000-0005-0000-0000-000047980000}"/>
    <cellStyle name="TableStyleLight1 2 4 3 5" xfId="10725" xr:uid="{00000000-0005-0000-0000-000048980000}"/>
    <cellStyle name="TableStyleLight1 2 4 3 6" xfId="14400" xr:uid="{00000000-0005-0000-0000-000049980000}"/>
    <cellStyle name="TableStyleLight1 2 4 3 7" xfId="24765" xr:uid="{00000000-0005-0000-0000-00004A980000}"/>
    <cellStyle name="TableStyleLight1 2 4 4" xfId="1226" xr:uid="{00000000-0005-0000-0000-00004B980000}"/>
    <cellStyle name="TableStyleLight1 2 4 4 2" xfId="3277" xr:uid="{00000000-0005-0000-0000-00004C980000}"/>
    <cellStyle name="TableStyleLight1 2 4 4 2 2" xfId="12918" xr:uid="{00000000-0005-0000-0000-00004D980000}"/>
    <cellStyle name="TableStyleLight1 2 4 4 3" xfId="4004" xr:uid="{00000000-0005-0000-0000-00004E980000}"/>
    <cellStyle name="TableStyleLight1 2 4 4 3 2" xfId="13626" xr:uid="{00000000-0005-0000-0000-00004F980000}"/>
    <cellStyle name="TableStyleLight1 2 4 4 4" xfId="10094" xr:uid="{00000000-0005-0000-0000-000050980000}"/>
    <cellStyle name="TableStyleLight1 2 4 4 5" xfId="10897" xr:uid="{00000000-0005-0000-0000-000051980000}"/>
    <cellStyle name="TableStyleLight1 2 4 4 6" xfId="14604" xr:uid="{00000000-0005-0000-0000-000052980000}"/>
    <cellStyle name="TableStyleLight1 2 4 4 7" xfId="5257" xr:uid="{00000000-0005-0000-0000-000053980000}"/>
    <cellStyle name="TableStyleLight1 2 4 5" xfId="1445" xr:uid="{00000000-0005-0000-0000-000054980000}"/>
    <cellStyle name="TableStyleLight1 2 4 5 2" xfId="3278" xr:uid="{00000000-0005-0000-0000-000055980000}"/>
    <cellStyle name="TableStyleLight1 2 4 5 2 2" xfId="12919" xr:uid="{00000000-0005-0000-0000-000056980000}"/>
    <cellStyle name="TableStyleLight1 2 4 5 3" xfId="4223" xr:uid="{00000000-0005-0000-0000-000057980000}"/>
    <cellStyle name="TableStyleLight1 2 4 5 3 2" xfId="13845" xr:uid="{00000000-0005-0000-0000-000058980000}"/>
    <cellStyle name="TableStyleLight1 2 4 5 4" xfId="10095" xr:uid="{00000000-0005-0000-0000-000059980000}"/>
    <cellStyle name="TableStyleLight1 2 4 5 5" xfId="11116" xr:uid="{00000000-0005-0000-0000-00005A980000}"/>
    <cellStyle name="TableStyleLight1 2 4 5 6" xfId="14823" xr:uid="{00000000-0005-0000-0000-00005B980000}"/>
    <cellStyle name="TableStyleLight1 2 4 5 7" xfId="25530" xr:uid="{00000000-0005-0000-0000-00005C980000}"/>
    <cellStyle name="TableStyleLight1 2 4 6" xfId="1647" xr:uid="{00000000-0005-0000-0000-00005D980000}"/>
    <cellStyle name="TableStyleLight1 2 4 6 2" xfId="3279" xr:uid="{00000000-0005-0000-0000-00005E980000}"/>
    <cellStyle name="TableStyleLight1 2 4 6 2 2" xfId="12920" xr:uid="{00000000-0005-0000-0000-00005F980000}"/>
    <cellStyle name="TableStyleLight1 2 4 6 3" xfId="4425" xr:uid="{00000000-0005-0000-0000-000060980000}"/>
    <cellStyle name="TableStyleLight1 2 4 6 3 2" xfId="14047" xr:uid="{00000000-0005-0000-0000-000061980000}"/>
    <cellStyle name="TableStyleLight1 2 4 6 4" xfId="10096" xr:uid="{00000000-0005-0000-0000-000062980000}"/>
    <cellStyle name="TableStyleLight1 2 4 6 5" xfId="11318" xr:uid="{00000000-0005-0000-0000-000063980000}"/>
    <cellStyle name="TableStyleLight1 2 4 6 6" xfId="15025" xr:uid="{00000000-0005-0000-0000-000064980000}"/>
    <cellStyle name="TableStyleLight1 2 4 6 7" xfId="25112" xr:uid="{00000000-0005-0000-0000-000065980000}"/>
    <cellStyle name="TableStyleLight1 2 4 7" xfId="6403" xr:uid="{00000000-0005-0000-0000-000066980000}"/>
    <cellStyle name="TableStyleLight1 2 4 8" xfId="7986" xr:uid="{00000000-0005-0000-0000-000067980000}"/>
    <cellStyle name="TableStyleLight1 2 4 9" xfId="8918" xr:uid="{00000000-0005-0000-0000-000068980000}"/>
    <cellStyle name="TableStyleLight1 2 4_STUD aligned by INSTIT" xfId="5118" xr:uid="{00000000-0005-0000-0000-000069980000}"/>
    <cellStyle name="TableStyleLight1 2 5" xfId="446" xr:uid="{00000000-0005-0000-0000-00006A980000}"/>
    <cellStyle name="TableStyleLight1 2 5 10" xfId="10804" xr:uid="{00000000-0005-0000-0000-00006B980000}"/>
    <cellStyle name="TableStyleLight1 2 5 11" xfId="18520" xr:uid="{00000000-0005-0000-0000-00006C980000}"/>
    <cellStyle name="TableStyleLight1 2 5 2" xfId="802" xr:uid="{00000000-0005-0000-0000-00006D980000}"/>
    <cellStyle name="TableStyleLight1 2 5 2 2" xfId="3281" xr:uid="{00000000-0005-0000-0000-00006E980000}"/>
    <cellStyle name="TableStyleLight1 2 5 2 2 2" xfId="12922" xr:uid="{00000000-0005-0000-0000-00006F980000}"/>
    <cellStyle name="TableStyleLight1 2 5 2 3" xfId="3583" xr:uid="{00000000-0005-0000-0000-000070980000}"/>
    <cellStyle name="TableStyleLight1 2 5 2 3 2" xfId="13214" xr:uid="{00000000-0005-0000-0000-000071980000}"/>
    <cellStyle name="TableStyleLight1 2 5 2 4" xfId="9047" xr:uid="{00000000-0005-0000-0000-000072980000}"/>
    <cellStyle name="TableStyleLight1 2 5 2 5" xfId="10253" xr:uid="{00000000-0005-0000-0000-000073980000}"/>
    <cellStyle name="TableStyleLight1 2 5 2 6" xfId="19835" xr:uid="{00000000-0005-0000-0000-000074980000}"/>
    <cellStyle name="TableStyleLight1 2 5 3" xfId="1081" xr:uid="{00000000-0005-0000-0000-000075980000}"/>
    <cellStyle name="TableStyleLight1 2 5 3 2" xfId="3282" xr:uid="{00000000-0005-0000-0000-000076980000}"/>
    <cellStyle name="TableStyleLight1 2 5 3 2 2" xfId="12923" xr:uid="{00000000-0005-0000-0000-000077980000}"/>
    <cellStyle name="TableStyleLight1 2 5 3 3" xfId="3859" xr:uid="{00000000-0005-0000-0000-000078980000}"/>
    <cellStyle name="TableStyleLight1 2 5 3 3 2" xfId="13485" xr:uid="{00000000-0005-0000-0000-000079980000}"/>
    <cellStyle name="TableStyleLight1 2 5 3 4" xfId="9226" xr:uid="{00000000-0005-0000-0000-00007A980000}"/>
    <cellStyle name="TableStyleLight1 2 5 3 5" xfId="10145" xr:uid="{00000000-0005-0000-0000-00007B980000}"/>
    <cellStyle name="TableStyleLight1 2 5 3 6" xfId="10794" xr:uid="{00000000-0005-0000-0000-00007C980000}"/>
    <cellStyle name="TableStyleLight1 2 5 3 7" xfId="14481" xr:uid="{00000000-0005-0000-0000-00007D980000}"/>
    <cellStyle name="TableStyleLight1 2 5 3 8" xfId="18260" xr:uid="{00000000-0005-0000-0000-00007E980000}"/>
    <cellStyle name="TableStyleLight1 2 5 4" xfId="1314" xr:uid="{00000000-0005-0000-0000-00007F980000}"/>
    <cellStyle name="TableStyleLight1 2 5 4 2" xfId="3283" xr:uid="{00000000-0005-0000-0000-000080980000}"/>
    <cellStyle name="TableStyleLight1 2 5 4 2 2" xfId="12924" xr:uid="{00000000-0005-0000-0000-000081980000}"/>
    <cellStyle name="TableStyleLight1 2 5 4 3" xfId="4092" xr:uid="{00000000-0005-0000-0000-000082980000}"/>
    <cellStyle name="TableStyleLight1 2 5 4 3 2" xfId="13714" xr:uid="{00000000-0005-0000-0000-000083980000}"/>
    <cellStyle name="TableStyleLight1 2 5 4 4" xfId="10097" xr:uid="{00000000-0005-0000-0000-000084980000}"/>
    <cellStyle name="TableStyleLight1 2 5 4 5" xfId="10985" xr:uid="{00000000-0005-0000-0000-000085980000}"/>
    <cellStyle name="TableStyleLight1 2 5 4 6" xfId="14692" xr:uid="{00000000-0005-0000-0000-000086980000}"/>
    <cellStyle name="TableStyleLight1 2 5 4 7" xfId="19007" xr:uid="{00000000-0005-0000-0000-000087980000}"/>
    <cellStyle name="TableStyleLight1 2 5 5" xfId="1530" xr:uid="{00000000-0005-0000-0000-000088980000}"/>
    <cellStyle name="TableStyleLight1 2 5 5 2" xfId="3284" xr:uid="{00000000-0005-0000-0000-000089980000}"/>
    <cellStyle name="TableStyleLight1 2 5 5 2 2" xfId="12925" xr:uid="{00000000-0005-0000-0000-00008A980000}"/>
    <cellStyle name="TableStyleLight1 2 5 5 3" xfId="4308" xr:uid="{00000000-0005-0000-0000-00008B980000}"/>
    <cellStyle name="TableStyleLight1 2 5 5 3 2" xfId="13930" xr:uid="{00000000-0005-0000-0000-00008C980000}"/>
    <cellStyle name="TableStyleLight1 2 5 5 4" xfId="10098" xr:uid="{00000000-0005-0000-0000-00008D980000}"/>
    <cellStyle name="TableStyleLight1 2 5 5 5" xfId="11201" xr:uid="{00000000-0005-0000-0000-00008E980000}"/>
    <cellStyle name="TableStyleLight1 2 5 5 6" xfId="14908" xr:uid="{00000000-0005-0000-0000-00008F980000}"/>
    <cellStyle name="TableStyleLight1 2 5 5 7" xfId="19798" xr:uid="{00000000-0005-0000-0000-000090980000}"/>
    <cellStyle name="TableStyleLight1 2 5 6" xfId="1732" xr:uid="{00000000-0005-0000-0000-000091980000}"/>
    <cellStyle name="TableStyleLight1 2 5 6 2" xfId="3285" xr:uid="{00000000-0005-0000-0000-000092980000}"/>
    <cellStyle name="TableStyleLight1 2 5 6 2 2" xfId="12926" xr:uid="{00000000-0005-0000-0000-000093980000}"/>
    <cellStyle name="TableStyleLight1 2 5 6 3" xfId="4510" xr:uid="{00000000-0005-0000-0000-000094980000}"/>
    <cellStyle name="TableStyleLight1 2 5 6 3 2" xfId="14132" xr:uid="{00000000-0005-0000-0000-000095980000}"/>
    <cellStyle name="TableStyleLight1 2 5 6 4" xfId="10099" xr:uid="{00000000-0005-0000-0000-000096980000}"/>
    <cellStyle name="TableStyleLight1 2 5 6 5" xfId="11403" xr:uid="{00000000-0005-0000-0000-000097980000}"/>
    <cellStyle name="TableStyleLight1 2 5 6 6" xfId="15110" xr:uid="{00000000-0005-0000-0000-000098980000}"/>
    <cellStyle name="TableStyleLight1 2 5 6 7" xfId="18004" xr:uid="{00000000-0005-0000-0000-000099980000}"/>
    <cellStyle name="TableStyleLight1 2 5 7" xfId="3280" xr:uid="{00000000-0005-0000-0000-00009A980000}"/>
    <cellStyle name="TableStyleLight1 2 5 7 2" xfId="12921" xr:uid="{00000000-0005-0000-0000-00009B980000}"/>
    <cellStyle name="TableStyleLight1 2 5 8" xfId="3323" xr:uid="{00000000-0005-0000-0000-00009C980000}"/>
    <cellStyle name="TableStyleLight1 2 5 8 2" xfId="12964" xr:uid="{00000000-0005-0000-0000-00009D980000}"/>
    <cellStyle name="TableStyleLight1 2 5 9" xfId="7917" xr:uid="{00000000-0005-0000-0000-00009E980000}"/>
    <cellStyle name="TableStyleLight1 2 5_STUD aligned by INSTIT" xfId="5119" xr:uid="{00000000-0005-0000-0000-00009F980000}"/>
    <cellStyle name="TableStyleLight1 2 6" xfId="472" xr:uid="{00000000-0005-0000-0000-0000A0980000}"/>
    <cellStyle name="TableStyleLight1 2 6 10" xfId="10547" xr:uid="{00000000-0005-0000-0000-0000A1980000}"/>
    <cellStyle name="TableStyleLight1 2 6 11" xfId="17989" xr:uid="{00000000-0005-0000-0000-0000A2980000}"/>
    <cellStyle name="TableStyleLight1 2 6 2" xfId="828" xr:uid="{00000000-0005-0000-0000-0000A3980000}"/>
    <cellStyle name="TableStyleLight1 2 6 2 2" xfId="3287" xr:uid="{00000000-0005-0000-0000-0000A4980000}"/>
    <cellStyle name="TableStyleLight1 2 6 2 2 2" xfId="12928" xr:uid="{00000000-0005-0000-0000-0000A5980000}"/>
    <cellStyle name="TableStyleLight1 2 6 2 3" xfId="3609" xr:uid="{00000000-0005-0000-0000-0000A6980000}"/>
    <cellStyle name="TableStyleLight1 2 6 2 3 2" xfId="13237" xr:uid="{00000000-0005-0000-0000-0000A7980000}"/>
    <cellStyle name="TableStyleLight1 2 6 2 4" xfId="9071" xr:uid="{00000000-0005-0000-0000-0000A8980000}"/>
    <cellStyle name="TableStyleLight1 2 6 2 5" xfId="14243" xr:uid="{00000000-0005-0000-0000-0000A9980000}"/>
    <cellStyle name="TableStyleLight1 2 6 2 6" xfId="6229" xr:uid="{00000000-0005-0000-0000-0000AA980000}"/>
    <cellStyle name="TableStyleLight1 2 6 3" xfId="1107" xr:uid="{00000000-0005-0000-0000-0000AB980000}"/>
    <cellStyle name="TableStyleLight1 2 6 3 2" xfId="3288" xr:uid="{00000000-0005-0000-0000-0000AC980000}"/>
    <cellStyle name="TableStyleLight1 2 6 3 2 2" xfId="12929" xr:uid="{00000000-0005-0000-0000-0000AD980000}"/>
    <cellStyle name="TableStyleLight1 2 6 3 3" xfId="3885" xr:uid="{00000000-0005-0000-0000-0000AE980000}"/>
    <cellStyle name="TableStyleLight1 2 6 3 3 2" xfId="13508" xr:uid="{00000000-0005-0000-0000-0000AF980000}"/>
    <cellStyle name="TableStyleLight1 2 6 3 4" xfId="9249" xr:uid="{00000000-0005-0000-0000-0000B0980000}"/>
    <cellStyle name="TableStyleLight1 2 6 3 5" xfId="10146" xr:uid="{00000000-0005-0000-0000-0000B1980000}"/>
    <cellStyle name="TableStyleLight1 2 6 3 6" xfId="10811" xr:uid="{00000000-0005-0000-0000-0000B2980000}"/>
    <cellStyle name="TableStyleLight1 2 6 3 7" xfId="14495" xr:uid="{00000000-0005-0000-0000-0000B3980000}"/>
    <cellStyle name="TableStyleLight1 2 6 3 8" xfId="25863" xr:uid="{00000000-0005-0000-0000-0000B4980000}"/>
    <cellStyle name="TableStyleLight1 2 6 4" xfId="1336" xr:uid="{00000000-0005-0000-0000-0000B5980000}"/>
    <cellStyle name="TableStyleLight1 2 6 4 2" xfId="3289" xr:uid="{00000000-0005-0000-0000-0000B6980000}"/>
    <cellStyle name="TableStyleLight1 2 6 4 2 2" xfId="12930" xr:uid="{00000000-0005-0000-0000-0000B7980000}"/>
    <cellStyle name="TableStyleLight1 2 6 4 3" xfId="4114" xr:uid="{00000000-0005-0000-0000-0000B8980000}"/>
    <cellStyle name="TableStyleLight1 2 6 4 3 2" xfId="13736" xr:uid="{00000000-0005-0000-0000-0000B9980000}"/>
    <cellStyle name="TableStyleLight1 2 6 4 4" xfId="10100" xr:uid="{00000000-0005-0000-0000-0000BA980000}"/>
    <cellStyle name="TableStyleLight1 2 6 4 5" xfId="11007" xr:uid="{00000000-0005-0000-0000-0000BB980000}"/>
    <cellStyle name="TableStyleLight1 2 6 4 6" xfId="14714" xr:uid="{00000000-0005-0000-0000-0000BC980000}"/>
    <cellStyle name="TableStyleLight1 2 6 4 7" xfId="24584" xr:uid="{00000000-0005-0000-0000-0000BD980000}"/>
    <cellStyle name="TableStyleLight1 2 6 5" xfId="1552" xr:uid="{00000000-0005-0000-0000-0000BE980000}"/>
    <cellStyle name="TableStyleLight1 2 6 5 2" xfId="3290" xr:uid="{00000000-0005-0000-0000-0000BF980000}"/>
    <cellStyle name="TableStyleLight1 2 6 5 2 2" xfId="12931" xr:uid="{00000000-0005-0000-0000-0000C0980000}"/>
    <cellStyle name="TableStyleLight1 2 6 5 3" xfId="4330" xr:uid="{00000000-0005-0000-0000-0000C1980000}"/>
    <cellStyle name="TableStyleLight1 2 6 5 3 2" xfId="13952" xr:uid="{00000000-0005-0000-0000-0000C2980000}"/>
    <cellStyle name="TableStyleLight1 2 6 5 4" xfId="10101" xr:uid="{00000000-0005-0000-0000-0000C3980000}"/>
    <cellStyle name="TableStyleLight1 2 6 5 5" xfId="11223" xr:uid="{00000000-0005-0000-0000-0000C4980000}"/>
    <cellStyle name="TableStyleLight1 2 6 5 6" xfId="14930" xr:uid="{00000000-0005-0000-0000-0000C5980000}"/>
    <cellStyle name="TableStyleLight1 2 6 5 7" xfId="20093" xr:uid="{00000000-0005-0000-0000-0000C6980000}"/>
    <cellStyle name="TableStyleLight1 2 6 6" xfId="1754" xr:uid="{00000000-0005-0000-0000-0000C7980000}"/>
    <cellStyle name="TableStyleLight1 2 6 6 2" xfId="3291" xr:uid="{00000000-0005-0000-0000-0000C8980000}"/>
    <cellStyle name="TableStyleLight1 2 6 6 2 2" xfId="12932" xr:uid="{00000000-0005-0000-0000-0000C9980000}"/>
    <cellStyle name="TableStyleLight1 2 6 6 3" xfId="4532" xr:uid="{00000000-0005-0000-0000-0000CA980000}"/>
    <cellStyle name="TableStyleLight1 2 6 6 3 2" xfId="14154" xr:uid="{00000000-0005-0000-0000-0000CB980000}"/>
    <cellStyle name="TableStyleLight1 2 6 6 4" xfId="10102" xr:uid="{00000000-0005-0000-0000-0000CC980000}"/>
    <cellStyle name="TableStyleLight1 2 6 6 5" xfId="11425" xr:uid="{00000000-0005-0000-0000-0000CD980000}"/>
    <cellStyle name="TableStyleLight1 2 6 6 6" xfId="15132" xr:uid="{00000000-0005-0000-0000-0000CE980000}"/>
    <cellStyle name="TableStyleLight1 2 6 6 7" xfId="18797" xr:uid="{00000000-0005-0000-0000-0000CF980000}"/>
    <cellStyle name="TableStyleLight1 2 6 7" xfId="3286" xr:uid="{00000000-0005-0000-0000-0000D0980000}"/>
    <cellStyle name="TableStyleLight1 2 6 7 2" xfId="12927" xr:uid="{00000000-0005-0000-0000-0000D1980000}"/>
    <cellStyle name="TableStyleLight1 2 6 8" xfId="3345" xr:uid="{00000000-0005-0000-0000-0000D2980000}"/>
    <cellStyle name="TableStyleLight1 2 6 8 2" xfId="12986" xr:uid="{00000000-0005-0000-0000-0000D3980000}"/>
    <cellStyle name="TableStyleLight1 2 6 9" xfId="8849" xr:uid="{00000000-0005-0000-0000-0000D4980000}"/>
    <cellStyle name="TableStyleLight1 2 6_STUD aligned by INSTIT" xfId="5120" xr:uid="{00000000-0005-0000-0000-0000D5980000}"/>
    <cellStyle name="TableStyleLight1 2 7" xfId="553" xr:uid="{00000000-0005-0000-0000-0000D6980000}"/>
    <cellStyle name="TableStyleLight1 2 7 2" xfId="6357" xr:uid="{00000000-0005-0000-0000-0000D7980000}"/>
    <cellStyle name="TableStyleLight1 2 7 3" xfId="7941" xr:uid="{00000000-0005-0000-0000-0000D8980000}"/>
    <cellStyle name="TableStyleLight1 2 7 4" xfId="8937" xr:uid="{00000000-0005-0000-0000-0000D9980000}"/>
    <cellStyle name="TableStyleLight1 2 7 5" xfId="10114" xr:uid="{00000000-0005-0000-0000-0000DA980000}"/>
    <cellStyle name="TableStyleLight1 2 8" xfId="602" xr:uid="{00000000-0005-0000-0000-0000DB980000}"/>
    <cellStyle name="TableStyleLight1 2 8 2" xfId="3292" xr:uid="{00000000-0005-0000-0000-0000DC980000}"/>
    <cellStyle name="TableStyleLight1 2 8 2 2" xfId="12933" xr:uid="{00000000-0005-0000-0000-0000DD980000}"/>
    <cellStyle name="TableStyleLight1 2 8 3" xfId="3418" xr:uid="{00000000-0005-0000-0000-0000DE980000}"/>
    <cellStyle name="TableStyleLight1 2 8 3 2" xfId="13055" xr:uid="{00000000-0005-0000-0000-0000DF980000}"/>
    <cellStyle name="TableStyleLight1 2 8 4" xfId="8792" xr:uid="{00000000-0005-0000-0000-0000E0980000}"/>
    <cellStyle name="TableStyleLight1 2 8 5" xfId="10403" xr:uid="{00000000-0005-0000-0000-0000E1980000}"/>
    <cellStyle name="TableStyleLight1 2 8 6" xfId="11824" xr:uid="{00000000-0005-0000-0000-0000E2980000}"/>
    <cellStyle name="TableStyleLight1 2 8 7" xfId="25147" xr:uid="{00000000-0005-0000-0000-0000E3980000}"/>
    <cellStyle name="TableStyleLight1 2 9" xfId="572" xr:uid="{00000000-0005-0000-0000-0000E4980000}"/>
    <cellStyle name="TableStyleLight1 2 9 2" xfId="3293" xr:uid="{00000000-0005-0000-0000-0000E5980000}"/>
    <cellStyle name="TableStyleLight1 2 9 2 2" xfId="12934" xr:uid="{00000000-0005-0000-0000-0000E6980000}"/>
    <cellStyle name="TableStyleLight1 2 9 3" xfId="3395" xr:uid="{00000000-0005-0000-0000-0000E7980000}"/>
    <cellStyle name="TableStyleLight1 2 9 3 2" xfId="13034" xr:uid="{00000000-0005-0000-0000-0000E8980000}"/>
    <cellStyle name="TableStyleLight1 2 9 4" xfId="8777" xr:uid="{00000000-0005-0000-0000-0000E9980000}"/>
    <cellStyle name="TableStyleLight1 2 9 5" xfId="10373" xr:uid="{00000000-0005-0000-0000-0000EA980000}"/>
    <cellStyle name="TableStyleLight1 2 9 6" xfId="10154" xr:uid="{00000000-0005-0000-0000-0000EB980000}"/>
    <cellStyle name="TableStyleLight1 2 9 7" xfId="19160" xr:uid="{00000000-0005-0000-0000-0000EC980000}"/>
    <cellStyle name="TableStyleLight1 2_STUD aligned by INSTIT" xfId="5114" xr:uid="{00000000-0005-0000-0000-0000ED980000}"/>
    <cellStyle name="TableStyleLight1 3" xfId="142" xr:uid="{00000000-0005-0000-0000-0000EE980000}"/>
    <cellStyle name="TableStyleLight1 3 2" xfId="330" xr:uid="{00000000-0005-0000-0000-0000EF980000}"/>
    <cellStyle name="TableStyleLight1 3 2 2" xfId="687" xr:uid="{00000000-0005-0000-0000-0000F0980000}"/>
    <cellStyle name="TableStyleLight1 3 2 2 2" xfId="6391" xr:uid="{00000000-0005-0000-0000-0000F1980000}"/>
    <cellStyle name="TableStyleLight1 3 2 2 3" xfId="7975" xr:uid="{00000000-0005-0000-0000-0000F2980000}"/>
    <cellStyle name="TableStyleLight1 3 2 2 4" xfId="8924" xr:uid="{00000000-0005-0000-0000-0000F3980000}"/>
    <cellStyle name="TableStyleLight1 3 2 2 5" xfId="10134" xr:uid="{00000000-0005-0000-0000-0000F4980000}"/>
    <cellStyle name="TableStyleLight1 3 2 3" xfId="5519" xr:uid="{00000000-0005-0000-0000-0000F5980000}"/>
    <cellStyle name="TableStyleLight1 3 2 3 2" xfId="7059" xr:uid="{00000000-0005-0000-0000-0000F6980000}"/>
    <cellStyle name="TableStyleLight1 3 2 3 3" xfId="8567" xr:uid="{00000000-0005-0000-0000-0000F7980000}"/>
    <cellStyle name="TableStyleLight1 3 2 3 4" xfId="9363" xr:uid="{00000000-0005-0000-0000-0000F8980000}"/>
    <cellStyle name="TableStyleLight1 3 2 4" xfId="6353" xr:uid="{00000000-0005-0000-0000-0000F9980000}"/>
    <cellStyle name="TableStyleLight1 3 2 5" xfId="7932" xr:uid="{00000000-0005-0000-0000-0000FA980000}"/>
    <cellStyle name="TableStyleLight1 3 2 6" xfId="39233" xr:uid="{00000000-0005-0000-0000-0000FB980000}"/>
    <cellStyle name="TableStyleLight1 3 2_STUD aligned by INSTIT" xfId="5122" xr:uid="{00000000-0005-0000-0000-0000FC980000}"/>
    <cellStyle name="TableStyleLight1 3 3" xfId="617" xr:uid="{00000000-0005-0000-0000-0000FD980000}"/>
    <cellStyle name="TableStyleLight1 3 3 2" xfId="6366" xr:uid="{00000000-0005-0000-0000-0000FE980000}"/>
    <cellStyle name="TableStyleLight1 3 3 3" xfId="7950" xr:uid="{00000000-0005-0000-0000-0000FF980000}"/>
    <cellStyle name="TableStyleLight1 3 3 4" xfId="7922" xr:uid="{00000000-0005-0000-0000-000000990000}"/>
    <cellStyle name="TableStyleLight1 3 3 5" xfId="10119" xr:uid="{00000000-0005-0000-0000-000001990000}"/>
    <cellStyle name="TableStyleLight1 3 4" xfId="5267" xr:uid="{00000000-0005-0000-0000-000002990000}"/>
    <cellStyle name="TableStyleLight1 3 4 2" xfId="6737" xr:uid="{00000000-0005-0000-0000-000003990000}"/>
    <cellStyle name="TableStyleLight1 3 4 3" xfId="8243" xr:uid="{00000000-0005-0000-0000-000004990000}"/>
    <cellStyle name="TableStyleLight1 3 4 4" xfId="9033" xr:uid="{00000000-0005-0000-0000-000005990000}"/>
    <cellStyle name="TableStyleLight1 3 5" xfId="6352" xr:uid="{00000000-0005-0000-0000-000006990000}"/>
    <cellStyle name="TableStyleLight1 3 6" xfId="7807" xr:uid="{00000000-0005-0000-0000-000007990000}"/>
    <cellStyle name="TableStyleLight1 3 7" xfId="7931" xr:uid="{00000000-0005-0000-0000-000008990000}"/>
    <cellStyle name="TableStyleLight1 3 8" xfId="39241" xr:uid="{00000000-0005-0000-0000-000009990000}"/>
    <cellStyle name="TableStyleLight1 3 9" xfId="258" xr:uid="{00000000-0005-0000-0000-00000A990000}"/>
    <cellStyle name="TableStyleLight1 3_STUD aligned by INSTIT" xfId="5121" xr:uid="{00000000-0005-0000-0000-00000B990000}"/>
    <cellStyle name="TableStyleLight1 4" xfId="183" xr:uid="{00000000-0005-0000-0000-00000C990000}"/>
    <cellStyle name="TableStyleLight1 4 10" xfId="39240" xr:uid="{00000000-0005-0000-0000-00000D990000}"/>
    <cellStyle name="TableStyleLight1 4 11" xfId="259" xr:uid="{00000000-0005-0000-0000-00000E990000}"/>
    <cellStyle name="TableStyleLight1 4 2" xfId="331" xr:uid="{00000000-0005-0000-0000-00000F990000}"/>
    <cellStyle name="TableStyleLight1 4 2 2" xfId="688" xr:uid="{00000000-0005-0000-0000-000010990000}"/>
    <cellStyle name="TableStyleLight1 4 2 2 2" xfId="6392" xr:uid="{00000000-0005-0000-0000-000011990000}"/>
    <cellStyle name="TableStyleLight1 4 2 2 3" xfId="7976" xr:uid="{00000000-0005-0000-0000-000012990000}"/>
    <cellStyle name="TableStyleLight1 4 2 2 4" xfId="8923" xr:uid="{00000000-0005-0000-0000-000013990000}"/>
    <cellStyle name="TableStyleLight1 4 2 2 5" xfId="10135" xr:uid="{00000000-0005-0000-0000-000014990000}"/>
    <cellStyle name="TableStyleLight1 4 2 3" xfId="5520" xr:uid="{00000000-0005-0000-0000-000015990000}"/>
    <cellStyle name="TableStyleLight1 4 2 3 2" xfId="7060" xr:uid="{00000000-0005-0000-0000-000016990000}"/>
    <cellStyle name="TableStyleLight1 4 2 3 3" xfId="8568" xr:uid="{00000000-0005-0000-0000-000017990000}"/>
    <cellStyle name="TableStyleLight1 4 2 3 4" xfId="9364" xr:uid="{00000000-0005-0000-0000-000018990000}"/>
    <cellStyle name="TableStyleLight1 4 2 4" xfId="6355" xr:uid="{00000000-0005-0000-0000-000019990000}"/>
    <cellStyle name="TableStyleLight1 4 2 5" xfId="7934" xr:uid="{00000000-0005-0000-0000-00001A990000}"/>
    <cellStyle name="TableStyleLight1 4 2_STUD aligned by INSTIT" xfId="5124" xr:uid="{00000000-0005-0000-0000-00001B990000}"/>
    <cellStyle name="TableStyleLight1 4 3" xfId="618" xr:uid="{00000000-0005-0000-0000-00001C990000}"/>
    <cellStyle name="TableStyleLight1 4 3 2" xfId="6367" xr:uid="{00000000-0005-0000-0000-00001D990000}"/>
    <cellStyle name="TableStyleLight1 4 3 3" xfId="7951" xr:uid="{00000000-0005-0000-0000-00001E990000}"/>
    <cellStyle name="TableStyleLight1 4 3 4" xfId="8930" xr:uid="{00000000-0005-0000-0000-00001F990000}"/>
    <cellStyle name="TableStyleLight1 4 3 5" xfId="10120" xr:uid="{00000000-0005-0000-0000-000020990000}"/>
    <cellStyle name="TableStyleLight1 4 4" xfId="5246" xr:uid="{00000000-0005-0000-0000-000021990000}"/>
    <cellStyle name="TableStyleLight1 4 4 2" xfId="6713" xr:uid="{00000000-0005-0000-0000-000022990000}"/>
    <cellStyle name="TableStyleLight1 4 4 3" xfId="8219" xr:uid="{00000000-0005-0000-0000-000023990000}"/>
    <cellStyle name="TableStyleLight1 4 4 4" xfId="7840" xr:uid="{00000000-0005-0000-0000-000024990000}"/>
    <cellStyle name="TableStyleLight1 4 5" xfId="6354" xr:uid="{00000000-0005-0000-0000-000025990000}"/>
    <cellStyle name="TableStyleLight1 4 6" xfId="7781" xr:uid="{00000000-0005-0000-0000-000026990000}"/>
    <cellStyle name="TableStyleLight1 4 7" xfId="7933" xr:uid="{00000000-0005-0000-0000-000027990000}"/>
    <cellStyle name="TableStyleLight1 4 8" xfId="39239" xr:uid="{00000000-0005-0000-0000-000028990000}"/>
    <cellStyle name="TableStyleLight1 4 9" xfId="39229" xr:uid="{00000000-0005-0000-0000-000029990000}"/>
    <cellStyle name="TableStyleLight1 4_STUD aligned by INSTIT" xfId="5123" xr:uid="{00000000-0005-0000-0000-00002A990000}"/>
    <cellStyle name="TableStyleLight1 5" xfId="260" xr:uid="{00000000-0005-0000-0000-00002B990000}"/>
    <cellStyle name="TableStyleLight1 6" xfId="354" xr:uid="{00000000-0005-0000-0000-00002C990000}"/>
    <cellStyle name="TableStyleLight1 6 10" xfId="10138" xr:uid="{00000000-0005-0000-0000-00002D990000}"/>
    <cellStyle name="TableStyleLight1 6 2" xfId="710" xr:uid="{00000000-0005-0000-0000-00002E990000}"/>
    <cellStyle name="TableStyleLight1 6 2 2" xfId="7072" xr:uid="{00000000-0005-0000-0000-00002F990000}"/>
    <cellStyle name="TableStyleLight1 6 2 3" xfId="8580" xr:uid="{00000000-0005-0000-0000-000030990000}"/>
    <cellStyle name="TableStyleLight1 6 2 4" xfId="9376" xr:uid="{00000000-0005-0000-0000-000031990000}"/>
    <cellStyle name="TableStyleLight1 6 2 5" xfId="10495" xr:uid="{00000000-0005-0000-0000-000032990000}"/>
    <cellStyle name="TableStyleLight1 6 3" xfId="989" xr:uid="{00000000-0005-0000-0000-000033990000}"/>
    <cellStyle name="TableStyleLight1 6 3 2" xfId="3294" xr:uid="{00000000-0005-0000-0000-000034990000}"/>
    <cellStyle name="TableStyleLight1 6 3 2 2" xfId="12935" xr:uid="{00000000-0005-0000-0000-000035990000}"/>
    <cellStyle name="TableStyleLight1 6 3 3" xfId="3767" xr:uid="{00000000-0005-0000-0000-000036990000}"/>
    <cellStyle name="TableStyleLight1 6 3 3 2" xfId="13394" xr:uid="{00000000-0005-0000-0000-000037990000}"/>
    <cellStyle name="TableStyleLight1 6 3 4" xfId="10103" xr:uid="{00000000-0005-0000-0000-000038990000}"/>
    <cellStyle name="TableStyleLight1 6 3 5" xfId="10721" xr:uid="{00000000-0005-0000-0000-000039990000}"/>
    <cellStyle name="TableStyleLight1 6 3 6" xfId="14396" xr:uid="{00000000-0005-0000-0000-00003A990000}"/>
    <cellStyle name="TableStyleLight1 6 3 7" xfId="18792" xr:uid="{00000000-0005-0000-0000-00003B990000}"/>
    <cellStyle name="TableStyleLight1 6 4" xfId="1222" xr:uid="{00000000-0005-0000-0000-00003C990000}"/>
    <cellStyle name="TableStyleLight1 6 4 2" xfId="3295" xr:uid="{00000000-0005-0000-0000-00003D990000}"/>
    <cellStyle name="TableStyleLight1 6 4 2 2" xfId="12936" xr:uid="{00000000-0005-0000-0000-00003E990000}"/>
    <cellStyle name="TableStyleLight1 6 4 3" xfId="4000" xr:uid="{00000000-0005-0000-0000-00003F990000}"/>
    <cellStyle name="TableStyleLight1 6 4 3 2" xfId="13622" xr:uid="{00000000-0005-0000-0000-000040990000}"/>
    <cellStyle name="TableStyleLight1 6 4 4" xfId="10104" xr:uid="{00000000-0005-0000-0000-000041990000}"/>
    <cellStyle name="TableStyleLight1 6 4 5" xfId="10893" xr:uid="{00000000-0005-0000-0000-000042990000}"/>
    <cellStyle name="TableStyleLight1 6 4 6" xfId="14600" xr:uid="{00000000-0005-0000-0000-000043990000}"/>
    <cellStyle name="TableStyleLight1 6 4 7" xfId="26286" xr:uid="{00000000-0005-0000-0000-000044990000}"/>
    <cellStyle name="TableStyleLight1 6 5" xfId="1441" xr:uid="{00000000-0005-0000-0000-000045990000}"/>
    <cellStyle name="TableStyleLight1 6 5 2" xfId="3296" xr:uid="{00000000-0005-0000-0000-000046990000}"/>
    <cellStyle name="TableStyleLight1 6 5 2 2" xfId="12937" xr:uid="{00000000-0005-0000-0000-000047990000}"/>
    <cellStyle name="TableStyleLight1 6 5 3" xfId="4219" xr:uid="{00000000-0005-0000-0000-000048990000}"/>
    <cellStyle name="TableStyleLight1 6 5 3 2" xfId="13841" xr:uid="{00000000-0005-0000-0000-000049990000}"/>
    <cellStyle name="TableStyleLight1 6 5 4" xfId="10105" xr:uid="{00000000-0005-0000-0000-00004A990000}"/>
    <cellStyle name="TableStyleLight1 6 5 5" xfId="11112" xr:uid="{00000000-0005-0000-0000-00004B990000}"/>
    <cellStyle name="TableStyleLight1 6 5 6" xfId="14819" xr:uid="{00000000-0005-0000-0000-00004C990000}"/>
    <cellStyle name="TableStyleLight1 6 5 7" xfId="26639" xr:uid="{00000000-0005-0000-0000-00004D990000}"/>
    <cellStyle name="TableStyleLight1 6 6" xfId="1643" xr:uid="{00000000-0005-0000-0000-00004E990000}"/>
    <cellStyle name="TableStyleLight1 6 6 2" xfId="3297" xr:uid="{00000000-0005-0000-0000-00004F990000}"/>
    <cellStyle name="TableStyleLight1 6 6 2 2" xfId="12938" xr:uid="{00000000-0005-0000-0000-000050990000}"/>
    <cellStyle name="TableStyleLight1 6 6 3" xfId="4421" xr:uid="{00000000-0005-0000-0000-000051990000}"/>
    <cellStyle name="TableStyleLight1 6 6 3 2" xfId="14043" xr:uid="{00000000-0005-0000-0000-000052990000}"/>
    <cellStyle name="TableStyleLight1 6 6 4" xfId="10106" xr:uid="{00000000-0005-0000-0000-000053990000}"/>
    <cellStyle name="TableStyleLight1 6 6 5" xfId="11314" xr:uid="{00000000-0005-0000-0000-000054990000}"/>
    <cellStyle name="TableStyleLight1 6 6 6" xfId="15021" xr:uid="{00000000-0005-0000-0000-000055990000}"/>
    <cellStyle name="TableStyleLight1 6 6 7" xfId="24875" xr:uid="{00000000-0005-0000-0000-000056990000}"/>
    <cellStyle name="TableStyleLight1 6 7" xfId="6399" xr:uid="{00000000-0005-0000-0000-000057990000}"/>
    <cellStyle name="TableStyleLight1 6 8" xfId="7982" xr:uid="{00000000-0005-0000-0000-000058990000}"/>
    <cellStyle name="TableStyleLight1 6 9" xfId="8921" xr:uid="{00000000-0005-0000-0000-000059990000}"/>
    <cellStyle name="TableStyleLight1 6_STUD aligned by INSTIT" xfId="5125" xr:uid="{00000000-0005-0000-0000-00005A990000}"/>
    <cellStyle name="TableStyleLight1 7" xfId="384" xr:uid="{00000000-0005-0000-0000-00005B990000}"/>
    <cellStyle name="TableStyleLight1 7 10" xfId="10301" xr:uid="{00000000-0005-0000-0000-00005C990000}"/>
    <cellStyle name="TableStyleLight1 7 11" xfId="26662" xr:uid="{00000000-0005-0000-0000-00005D990000}"/>
    <cellStyle name="TableStyleLight1 7 2" xfId="740" xr:uid="{00000000-0005-0000-0000-00005E990000}"/>
    <cellStyle name="TableStyleLight1 7 2 2" xfId="3299" xr:uid="{00000000-0005-0000-0000-00005F990000}"/>
    <cellStyle name="TableStyleLight1 7 2 2 2" xfId="12940" xr:uid="{00000000-0005-0000-0000-000060990000}"/>
    <cellStyle name="TableStyleLight1 7 2 3" xfId="3521" xr:uid="{00000000-0005-0000-0000-000061990000}"/>
    <cellStyle name="TableStyleLight1 7 2 3 2" xfId="13153" xr:uid="{00000000-0005-0000-0000-000062990000}"/>
    <cellStyle name="TableStyleLight1 7 2 4" xfId="7844" xr:uid="{00000000-0005-0000-0000-000063990000}"/>
    <cellStyle name="TableStyleLight1 7 2 5" xfId="10324" xr:uid="{00000000-0005-0000-0000-000064990000}"/>
    <cellStyle name="TableStyleLight1 7 2 6" xfId="18485" xr:uid="{00000000-0005-0000-0000-000065990000}"/>
    <cellStyle name="TableStyleLight1 7 3" xfId="1019" xr:uid="{00000000-0005-0000-0000-000066990000}"/>
    <cellStyle name="TableStyleLight1 7 3 2" xfId="3300" xr:uid="{00000000-0005-0000-0000-000067990000}"/>
    <cellStyle name="TableStyleLight1 7 3 2 2" xfId="12941" xr:uid="{00000000-0005-0000-0000-000068990000}"/>
    <cellStyle name="TableStyleLight1 7 3 3" xfId="3797" xr:uid="{00000000-0005-0000-0000-000069990000}"/>
    <cellStyle name="TableStyleLight1 7 3 3 2" xfId="13424" xr:uid="{00000000-0005-0000-0000-00006A990000}"/>
    <cellStyle name="TableStyleLight1 7 3 4" xfId="9165" xr:uid="{00000000-0005-0000-0000-00006B990000}"/>
    <cellStyle name="TableStyleLight1 7 3 5" xfId="10143" xr:uid="{00000000-0005-0000-0000-00006C990000}"/>
    <cellStyle name="TableStyleLight1 7 3 6" xfId="10742" xr:uid="{00000000-0005-0000-0000-00006D990000}"/>
    <cellStyle name="TableStyleLight1 7 3 7" xfId="14422" xr:uid="{00000000-0005-0000-0000-00006E990000}"/>
    <cellStyle name="TableStyleLight1 7 3 8" xfId="18698" xr:uid="{00000000-0005-0000-0000-00006F990000}"/>
    <cellStyle name="TableStyleLight1 7 4" xfId="1252" xr:uid="{00000000-0005-0000-0000-000070990000}"/>
    <cellStyle name="TableStyleLight1 7 4 2" xfId="3301" xr:uid="{00000000-0005-0000-0000-000071990000}"/>
    <cellStyle name="TableStyleLight1 7 4 2 2" xfId="12942" xr:uid="{00000000-0005-0000-0000-000072990000}"/>
    <cellStyle name="TableStyleLight1 7 4 3" xfId="4030" xr:uid="{00000000-0005-0000-0000-000073990000}"/>
    <cellStyle name="TableStyleLight1 7 4 3 2" xfId="13652" xr:uid="{00000000-0005-0000-0000-000074990000}"/>
    <cellStyle name="TableStyleLight1 7 4 4" xfId="10107" xr:uid="{00000000-0005-0000-0000-000075990000}"/>
    <cellStyle name="TableStyleLight1 7 4 5" xfId="10923" xr:uid="{00000000-0005-0000-0000-000076990000}"/>
    <cellStyle name="TableStyleLight1 7 4 6" xfId="14630" xr:uid="{00000000-0005-0000-0000-000077990000}"/>
    <cellStyle name="TableStyleLight1 7 4 7" xfId="20375" xr:uid="{00000000-0005-0000-0000-000078990000}"/>
    <cellStyle name="TableStyleLight1 7 5" xfId="1469" xr:uid="{00000000-0005-0000-0000-000079990000}"/>
    <cellStyle name="TableStyleLight1 7 5 2" xfId="3302" xr:uid="{00000000-0005-0000-0000-00007A990000}"/>
    <cellStyle name="TableStyleLight1 7 5 2 2" xfId="12943" xr:uid="{00000000-0005-0000-0000-00007B990000}"/>
    <cellStyle name="TableStyleLight1 7 5 3" xfId="4247" xr:uid="{00000000-0005-0000-0000-00007C990000}"/>
    <cellStyle name="TableStyleLight1 7 5 3 2" xfId="13869" xr:uid="{00000000-0005-0000-0000-00007D990000}"/>
    <cellStyle name="TableStyleLight1 7 5 4" xfId="10108" xr:uid="{00000000-0005-0000-0000-00007E990000}"/>
    <cellStyle name="TableStyleLight1 7 5 5" xfId="11140" xr:uid="{00000000-0005-0000-0000-00007F990000}"/>
    <cellStyle name="TableStyleLight1 7 5 6" xfId="14847" xr:uid="{00000000-0005-0000-0000-000080990000}"/>
    <cellStyle name="TableStyleLight1 7 5 7" xfId="19441" xr:uid="{00000000-0005-0000-0000-000081990000}"/>
    <cellStyle name="TableStyleLight1 7 6" xfId="1671" xr:uid="{00000000-0005-0000-0000-000082990000}"/>
    <cellStyle name="TableStyleLight1 7 6 2" xfId="3303" xr:uid="{00000000-0005-0000-0000-000083990000}"/>
    <cellStyle name="TableStyleLight1 7 6 2 2" xfId="12944" xr:uid="{00000000-0005-0000-0000-000084990000}"/>
    <cellStyle name="TableStyleLight1 7 6 3" xfId="4449" xr:uid="{00000000-0005-0000-0000-000085990000}"/>
    <cellStyle name="TableStyleLight1 7 6 3 2" xfId="14071" xr:uid="{00000000-0005-0000-0000-000086990000}"/>
    <cellStyle name="TableStyleLight1 7 6 4" xfId="10109" xr:uid="{00000000-0005-0000-0000-000087990000}"/>
    <cellStyle name="TableStyleLight1 7 6 5" xfId="11342" xr:uid="{00000000-0005-0000-0000-000088990000}"/>
    <cellStyle name="TableStyleLight1 7 6 6" xfId="15049" xr:uid="{00000000-0005-0000-0000-000089990000}"/>
    <cellStyle name="TableStyleLight1 7 6 7" xfId="20382" xr:uid="{00000000-0005-0000-0000-00008A990000}"/>
    <cellStyle name="TableStyleLight1 7 7" xfId="3298" xr:uid="{00000000-0005-0000-0000-00008B990000}"/>
    <cellStyle name="TableStyleLight1 7 7 2" xfId="12939" xr:uid="{00000000-0005-0000-0000-00008C990000}"/>
    <cellStyle name="TableStyleLight1 7 8" xfId="3317" xr:uid="{00000000-0005-0000-0000-00008D990000}"/>
    <cellStyle name="TableStyleLight1 7 8 2" xfId="12958" xr:uid="{00000000-0005-0000-0000-00008E990000}"/>
    <cellStyle name="TableStyleLight1 7 9" xfId="8904" xr:uid="{00000000-0005-0000-0000-00008F990000}"/>
    <cellStyle name="TableStyleLight1 7_STUD aligned by INSTIT" xfId="5126" xr:uid="{00000000-0005-0000-0000-000090990000}"/>
    <cellStyle name="TableStyleLight1 8" xfId="547" xr:uid="{00000000-0005-0000-0000-000091990000}"/>
    <cellStyle name="TableStyleLight1 8 2" xfId="6607" xr:uid="{00000000-0005-0000-0000-000092990000}"/>
    <cellStyle name="TableStyleLight1 8 3" xfId="8110" xr:uid="{00000000-0005-0000-0000-000093990000}"/>
    <cellStyle name="TableStyleLight1 8 4" xfId="8770" xr:uid="{00000000-0005-0000-0000-000094990000}"/>
    <cellStyle name="TableStyleLight1 8 5" xfId="10351" xr:uid="{00000000-0005-0000-0000-000095990000}"/>
    <cellStyle name="TableStyleLight1 9" xfId="6234" xr:uid="{00000000-0005-0000-0000-000096990000}"/>
    <cellStyle name="TableStyleLight1_STUD aligned by INSTIT" xfId="5113" xr:uid="{00000000-0005-0000-0000-000097990000}"/>
    <cellStyle name="temp" xfId="181" xr:uid="{00000000-0005-0000-0000-000098990000}"/>
    <cellStyle name="title1" xfId="143" xr:uid="{00000000-0005-0000-0000-000099990000}"/>
  </cellStyles>
  <dxfs count="873">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s>
  <tableStyles count="0" defaultTableStyle="TableStyleMedium2" defaultPivotStyle="PivotStyleLight16"/>
  <colors>
    <mruColors>
      <color rgb="FFFF00FF"/>
      <color rgb="FF000000"/>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Drop" dropStyle="combo" dx="16" fmlaLink="$B$2" fmlaRange="VAL_Drop_Down_Lists!$C$3:$C$213"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742950</xdr:colOff>
      <xdr:row>28</xdr:row>
      <xdr:rowOff>1181100</xdr:rowOff>
    </xdr:from>
    <xdr:to>
      <xdr:col>1</xdr:col>
      <xdr:colOff>746760</xdr:colOff>
      <xdr:row>29</xdr:row>
      <xdr:rowOff>3810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116681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742950</xdr:colOff>
      <xdr:row>46</xdr:row>
      <xdr:rowOff>0</xdr:rowOff>
    </xdr:from>
    <xdr:ext cx="3810" cy="3810"/>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174974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742950</xdr:colOff>
      <xdr:row>46</xdr:row>
      <xdr:rowOff>0</xdr:rowOff>
    </xdr:from>
    <xdr:ext cx="3810" cy="3810"/>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90875" y="174974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742950</xdr:colOff>
      <xdr:row>46</xdr:row>
      <xdr:rowOff>0</xdr:rowOff>
    </xdr:from>
    <xdr:ext cx="3810" cy="3810"/>
    <xdr:pic>
      <xdr:nvPicPr>
        <xdr:cNvPr id="5" name="Pictur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90875" y="174974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29</xdr:row>
      <xdr:rowOff>0</xdr:rowOff>
    </xdr:from>
    <xdr:to>
      <xdr:col>7</xdr:col>
      <xdr:colOff>855345</xdr:colOff>
      <xdr:row>31</xdr:row>
      <xdr:rowOff>9525</xdr:rowOff>
    </xdr:to>
    <xdr:pic>
      <xdr:nvPicPr>
        <xdr:cNvPr id="8" name="Picture 7">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1950" y="11668125"/>
          <a:ext cx="5514975" cy="115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104775</xdr:colOff>
      <xdr:row>0</xdr:row>
      <xdr:rowOff>371475</xdr:rowOff>
    </xdr:from>
    <xdr:ext cx="2047875" cy="1285874"/>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6725" y="371475"/>
          <a:ext cx="2047875" cy="12858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9525</xdr:colOff>
          <xdr:row>4</xdr:row>
          <xdr:rowOff>9525</xdr:rowOff>
        </xdr:from>
        <xdr:to>
          <xdr:col>11</xdr:col>
          <xdr:colOff>0</xdr:colOff>
          <xdr:row>5</xdr:row>
          <xdr:rowOff>0</xdr:rowOff>
        </xdr:to>
        <xdr:sp macro="" textlink="">
          <xdr:nvSpPr>
            <xdr:cNvPr id="3076" name="Drop Down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266700</xdr:colOff>
      <xdr:row>31</xdr:row>
      <xdr:rowOff>133350</xdr:rowOff>
    </xdr:to>
    <xdr:sp macro="" textlink="">
      <xdr:nvSpPr>
        <xdr:cNvPr id="2" name="AutoShape 5">
          <a:extLst>
            <a:ext uri="{FF2B5EF4-FFF2-40B4-BE49-F238E27FC236}">
              <a16:creationId xmlns:a16="http://schemas.microsoft.com/office/drawing/2014/main" id="{00000000-0008-0000-0B00-000002000000}"/>
            </a:ext>
          </a:extLst>
        </xdr:cNvPr>
        <xdr:cNvSpPr>
          <a:spLocks noChangeArrowheads="1"/>
        </xdr:cNvSpPr>
      </xdr:nvSpPr>
      <xdr:spPr bwMode="auto">
        <a:xfrm>
          <a:off x="0" y="0"/>
          <a:ext cx="97078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266700</xdr:colOff>
      <xdr:row>31</xdr:row>
      <xdr:rowOff>133350</xdr:rowOff>
    </xdr:to>
    <xdr:sp macro="" textlink="">
      <xdr:nvSpPr>
        <xdr:cNvPr id="3" name="AutoShape 4">
          <a:extLst>
            <a:ext uri="{FF2B5EF4-FFF2-40B4-BE49-F238E27FC236}">
              <a16:creationId xmlns:a16="http://schemas.microsoft.com/office/drawing/2014/main" id="{00000000-0008-0000-0B00-000003000000}"/>
            </a:ext>
          </a:extLst>
        </xdr:cNvPr>
        <xdr:cNvSpPr>
          <a:spLocks noChangeArrowheads="1"/>
        </xdr:cNvSpPr>
      </xdr:nvSpPr>
      <xdr:spPr bwMode="auto">
        <a:xfrm>
          <a:off x="0" y="0"/>
          <a:ext cx="97078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is.unesco.org/datacentre" TargetMode="External"/><Relationship Id="rId7" Type="http://schemas.openxmlformats.org/officeDocument/2006/relationships/drawing" Target="../drawings/drawing1.xml"/><Relationship Id="rId2" Type="http://schemas.openxmlformats.org/officeDocument/2006/relationships/hyperlink" Target="mailto:uis.survey@unesco.org" TargetMode="External"/><Relationship Id="rId1" Type="http://schemas.openxmlformats.org/officeDocument/2006/relationships/hyperlink" Target="http://www.uis.unesco.org/UISQuestionnaires/Pages/country.aspx" TargetMode="External"/><Relationship Id="rId6" Type="http://schemas.openxmlformats.org/officeDocument/2006/relationships/printerSettings" Target="../printerSettings/printerSettings1.bin"/><Relationship Id="rId5" Type="http://schemas.openxmlformats.org/officeDocument/2006/relationships/hyperlink" Target="http://www.uis.unesco.org/" TargetMode="External"/><Relationship Id="rId4" Type="http://schemas.openxmlformats.org/officeDocument/2006/relationships/hyperlink" Target="mailto:uis.survey@unesco.or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63"/>
  <sheetViews>
    <sheetView showGridLines="0" topLeftCell="B1" zoomScale="150" zoomScaleNormal="150" zoomScaleSheetLayoutView="100" workbookViewId="0">
      <pane ySplit="2" topLeftCell="A16" activePane="bottomLeft" state="frozen"/>
      <selection pane="bottomLeft" activeCell="B48" sqref="B48:N48"/>
    </sheetView>
  </sheetViews>
  <sheetFormatPr defaultColWidth="9.140625" defaultRowHeight="15" x14ac:dyDescent="0.25"/>
  <cols>
    <col min="1" max="1" width="3.7109375" style="131" customWidth="1"/>
    <col min="2" max="2" width="15.140625" style="132" customWidth="1"/>
    <col min="3" max="3" width="6.7109375" style="132" customWidth="1"/>
    <col min="4" max="4" width="17" style="131" customWidth="1"/>
    <col min="5" max="5" width="5.7109375" style="131" customWidth="1"/>
    <col min="6" max="6" width="10.28515625" style="131" customWidth="1"/>
    <col min="7" max="7" width="15.42578125" style="131" customWidth="1"/>
    <col min="8" max="8" width="14.42578125" style="131" customWidth="1"/>
    <col min="9" max="9" width="14.85546875" style="131" customWidth="1"/>
    <col min="10" max="10" width="3.7109375" style="131" customWidth="1"/>
    <col min="11" max="13" width="9.85546875" style="131" customWidth="1"/>
    <col min="14" max="14" width="35.85546875" style="131" customWidth="1"/>
    <col min="15" max="15" width="3.7109375" style="131" customWidth="1"/>
    <col min="16" max="16384" width="9.140625" style="109"/>
  </cols>
  <sheetData>
    <row r="1" spans="1:15" ht="69.75" customHeight="1" x14ac:dyDescent="0.5">
      <c r="A1" s="108"/>
      <c r="B1" s="277" t="s">
        <v>749</v>
      </c>
      <c r="C1" s="277"/>
      <c r="D1" s="277"/>
      <c r="E1" s="277"/>
      <c r="F1" s="277"/>
      <c r="G1" s="277"/>
      <c r="H1" s="277"/>
      <c r="I1" s="277"/>
      <c r="J1" s="277"/>
      <c r="K1" s="277"/>
      <c r="L1" s="277"/>
      <c r="M1" s="277"/>
      <c r="N1" s="277"/>
      <c r="O1" s="108"/>
    </row>
    <row r="2" spans="1:15" ht="69.75" customHeight="1" x14ac:dyDescent="0.3">
      <c r="A2" s="108"/>
      <c r="B2" s="278" t="s">
        <v>662</v>
      </c>
      <c r="C2" s="278"/>
      <c r="D2" s="278"/>
      <c r="E2" s="278"/>
      <c r="F2" s="278"/>
      <c r="G2" s="278"/>
      <c r="H2" s="278"/>
      <c r="I2" s="278"/>
      <c r="J2" s="278"/>
      <c r="K2" s="278"/>
      <c r="L2" s="278"/>
      <c r="M2" s="278"/>
      <c r="N2" s="278"/>
      <c r="O2" s="108"/>
    </row>
    <row r="3" spans="1:15" s="112" customFormat="1" ht="5.0999999999999996" customHeight="1" x14ac:dyDescent="0.25">
      <c r="A3" s="110"/>
      <c r="B3" s="111"/>
      <c r="C3" s="111"/>
      <c r="D3" s="111"/>
      <c r="E3" s="111"/>
      <c r="F3" s="111"/>
      <c r="G3" s="111"/>
      <c r="H3" s="111"/>
      <c r="I3" s="111"/>
      <c r="J3" s="111"/>
      <c r="K3" s="111"/>
      <c r="L3" s="111"/>
      <c r="M3" s="111"/>
      <c r="N3" s="111"/>
      <c r="O3" s="110"/>
    </row>
    <row r="4" spans="1:15" s="112" customFormat="1" ht="24" customHeight="1" x14ac:dyDescent="0.25">
      <c r="A4" s="110"/>
      <c r="B4" s="280" t="s">
        <v>750</v>
      </c>
      <c r="C4" s="280"/>
      <c r="D4" s="280"/>
      <c r="E4" s="280"/>
      <c r="F4" s="280"/>
      <c r="G4" s="280"/>
      <c r="H4" s="280"/>
      <c r="I4" s="280"/>
      <c r="J4" s="280"/>
      <c r="K4" s="280"/>
      <c r="L4" s="280"/>
      <c r="M4" s="280"/>
      <c r="N4" s="280"/>
      <c r="O4" s="110"/>
    </row>
    <row r="5" spans="1:15" s="112" customFormat="1" ht="5.0999999999999996" customHeight="1" x14ac:dyDescent="0.25">
      <c r="A5" s="110"/>
      <c r="B5" s="111"/>
      <c r="C5" s="111"/>
      <c r="D5" s="111"/>
      <c r="E5" s="111"/>
      <c r="F5" s="111"/>
      <c r="G5" s="111"/>
      <c r="H5" s="111"/>
      <c r="I5" s="111"/>
      <c r="J5" s="111"/>
      <c r="K5" s="111"/>
      <c r="L5" s="111"/>
      <c r="M5" s="111"/>
      <c r="N5" s="111"/>
      <c r="O5" s="110"/>
    </row>
    <row r="6" spans="1:15" s="112" customFormat="1" ht="24" customHeight="1" x14ac:dyDescent="0.25">
      <c r="A6" s="110"/>
      <c r="B6" s="281" t="s">
        <v>762</v>
      </c>
      <c r="C6" s="281"/>
      <c r="D6" s="281"/>
      <c r="E6" s="281"/>
      <c r="F6" s="281"/>
      <c r="G6" s="281"/>
      <c r="H6" s="281"/>
      <c r="I6" s="281"/>
      <c r="J6" s="281"/>
      <c r="K6" s="281"/>
      <c r="L6" s="281"/>
      <c r="M6" s="281"/>
      <c r="N6" s="281"/>
      <c r="O6" s="110"/>
    </row>
    <row r="7" spans="1:15" s="112" customFormat="1" ht="5.0999999999999996" customHeight="1" x14ac:dyDescent="0.25">
      <c r="A7" s="110"/>
      <c r="B7" s="113"/>
      <c r="C7" s="113"/>
      <c r="D7" s="113"/>
      <c r="E7" s="113"/>
      <c r="F7" s="113"/>
      <c r="G7" s="113"/>
      <c r="H7" s="113"/>
      <c r="I7" s="113"/>
      <c r="J7" s="113"/>
      <c r="K7" s="113"/>
      <c r="L7" s="113"/>
      <c r="M7" s="113"/>
      <c r="N7" s="113"/>
      <c r="O7" s="110"/>
    </row>
    <row r="8" spans="1:15" s="112" customFormat="1" ht="87.75" customHeight="1" x14ac:dyDescent="0.25">
      <c r="A8" s="110"/>
      <c r="B8" s="279" t="s">
        <v>701</v>
      </c>
      <c r="C8" s="279"/>
      <c r="D8" s="279"/>
      <c r="E8" s="279"/>
      <c r="F8" s="279"/>
      <c r="G8" s="279"/>
      <c r="H8" s="279"/>
      <c r="I8" s="279"/>
      <c r="J8" s="279"/>
      <c r="K8" s="279"/>
      <c r="L8" s="279"/>
      <c r="M8" s="279"/>
      <c r="N8" s="279"/>
      <c r="O8" s="110"/>
    </row>
    <row r="9" spans="1:15" s="112" customFormat="1" ht="5.0999999999999996" customHeight="1" x14ac:dyDescent="0.25">
      <c r="A9" s="110"/>
      <c r="B9" s="111"/>
      <c r="C9" s="111"/>
      <c r="D9" s="111"/>
      <c r="E9" s="111"/>
      <c r="F9" s="111"/>
      <c r="G9" s="111"/>
      <c r="H9" s="111"/>
      <c r="I9" s="111"/>
      <c r="J9" s="111"/>
      <c r="K9" s="111"/>
      <c r="L9" s="111"/>
      <c r="M9" s="111"/>
      <c r="N9" s="111"/>
      <c r="O9" s="110"/>
    </row>
    <row r="10" spans="1:15" s="112" customFormat="1" ht="24" customHeight="1" x14ac:dyDescent="0.25">
      <c r="A10" s="110"/>
      <c r="B10" s="282" t="s">
        <v>645</v>
      </c>
      <c r="C10" s="282"/>
      <c r="D10" s="282"/>
      <c r="E10" s="282"/>
      <c r="F10" s="282"/>
      <c r="G10" s="282"/>
      <c r="H10" s="282"/>
      <c r="I10" s="282"/>
      <c r="J10" s="282"/>
      <c r="K10" s="282"/>
      <c r="L10" s="282"/>
      <c r="M10" s="282"/>
      <c r="N10" s="282"/>
      <c r="O10" s="110"/>
    </row>
    <row r="11" spans="1:15" s="112" customFormat="1" ht="5.0999999999999996" customHeight="1" x14ac:dyDescent="0.25">
      <c r="A11" s="110"/>
      <c r="B11" s="283"/>
      <c r="C11" s="283"/>
      <c r="D11" s="283"/>
      <c r="E11" s="283"/>
      <c r="F11" s="283"/>
      <c r="G11" s="283"/>
      <c r="H11" s="283"/>
      <c r="I11" s="283"/>
      <c r="J11" s="283"/>
      <c r="K11" s="283"/>
      <c r="L11" s="283"/>
      <c r="M11" s="283"/>
      <c r="N11" s="283"/>
      <c r="O11" s="110"/>
    </row>
    <row r="12" spans="1:15" s="115" customFormat="1" ht="23.25" customHeight="1" x14ac:dyDescent="0.25">
      <c r="A12" s="114"/>
      <c r="B12" s="275" t="s">
        <v>677</v>
      </c>
      <c r="C12" s="275"/>
      <c r="D12" s="275"/>
      <c r="E12" s="275"/>
      <c r="F12" s="275"/>
      <c r="G12" s="275"/>
      <c r="H12" s="275"/>
      <c r="I12" s="275"/>
      <c r="J12" s="275"/>
      <c r="K12" s="275"/>
      <c r="L12" s="275"/>
      <c r="M12" s="275"/>
      <c r="N12" s="275"/>
      <c r="O12" s="114"/>
    </row>
    <row r="13" spans="1:15" s="115" customFormat="1" ht="23.25" customHeight="1" x14ac:dyDescent="0.25">
      <c r="A13" s="114"/>
      <c r="B13" s="276" t="s">
        <v>678</v>
      </c>
      <c r="C13" s="276"/>
      <c r="D13" s="276"/>
      <c r="E13" s="276"/>
      <c r="F13" s="276"/>
      <c r="G13" s="276"/>
      <c r="H13" s="276"/>
      <c r="I13" s="276"/>
      <c r="J13" s="285" t="s">
        <v>646</v>
      </c>
      <c r="K13" s="285"/>
      <c r="L13" s="285"/>
      <c r="M13" s="285"/>
      <c r="N13" s="285"/>
      <c r="O13" s="114"/>
    </row>
    <row r="14" spans="1:15" s="115" customFormat="1" ht="23.25" customHeight="1" x14ac:dyDescent="0.25">
      <c r="A14" s="114"/>
      <c r="B14" s="276" t="s">
        <v>679</v>
      </c>
      <c r="C14" s="276"/>
      <c r="D14" s="276"/>
      <c r="E14" s="276"/>
      <c r="F14" s="276"/>
      <c r="G14" s="276"/>
      <c r="H14" s="276"/>
      <c r="I14" s="276"/>
      <c r="J14" s="285" t="s">
        <v>647</v>
      </c>
      <c r="K14" s="285"/>
      <c r="L14" s="285"/>
      <c r="M14" s="285"/>
      <c r="N14" s="285"/>
      <c r="O14" s="114"/>
    </row>
    <row r="15" spans="1:15" s="115" customFormat="1" ht="23.25" customHeight="1" x14ac:dyDescent="0.25">
      <c r="A15" s="114"/>
      <c r="B15" s="276" t="s">
        <v>680</v>
      </c>
      <c r="C15" s="276"/>
      <c r="D15" s="276"/>
      <c r="E15" s="276"/>
      <c r="F15" s="276"/>
      <c r="G15" s="276"/>
      <c r="H15" s="276"/>
      <c r="I15" s="276"/>
      <c r="J15" s="285" t="s">
        <v>648</v>
      </c>
      <c r="K15" s="285"/>
      <c r="L15" s="285"/>
      <c r="M15" s="285"/>
      <c r="N15" s="285"/>
      <c r="O15" s="114"/>
    </row>
    <row r="16" spans="1:15" s="112" customFormat="1" ht="5.0999999999999996" customHeight="1" x14ac:dyDescent="0.25">
      <c r="A16" s="110"/>
      <c r="B16" s="116"/>
      <c r="C16" s="117"/>
      <c r="D16" s="117"/>
      <c r="E16" s="117"/>
      <c r="F16" s="117"/>
      <c r="G16" s="117"/>
      <c r="H16" s="117"/>
      <c r="I16" s="117"/>
      <c r="J16" s="117"/>
      <c r="K16" s="117"/>
      <c r="L16" s="117"/>
      <c r="M16" s="117"/>
      <c r="N16" s="117"/>
      <c r="O16" s="110"/>
    </row>
    <row r="17" spans="1:15" s="112" customFormat="1" ht="31.5" customHeight="1" x14ac:dyDescent="0.25">
      <c r="A17" s="110"/>
      <c r="B17" s="274" t="s">
        <v>649</v>
      </c>
      <c r="C17" s="274"/>
      <c r="D17" s="274"/>
      <c r="E17" s="274"/>
      <c r="F17" s="274"/>
      <c r="G17" s="274"/>
      <c r="H17" s="274"/>
      <c r="I17" s="274"/>
      <c r="J17" s="274"/>
      <c r="K17" s="274"/>
      <c r="L17" s="274"/>
      <c r="M17" s="274"/>
      <c r="N17" s="274"/>
      <c r="O17" s="110"/>
    </row>
    <row r="18" spans="1:15" s="115" customFormat="1" ht="51" customHeight="1" x14ac:dyDescent="0.25">
      <c r="A18" s="114"/>
      <c r="B18" s="279" t="s">
        <v>650</v>
      </c>
      <c r="C18" s="279"/>
      <c r="D18" s="279"/>
      <c r="E18" s="279"/>
      <c r="F18" s="279"/>
      <c r="G18" s="279"/>
      <c r="H18" s="279"/>
      <c r="I18" s="279"/>
      <c r="J18" s="279"/>
      <c r="K18" s="279"/>
      <c r="L18" s="279"/>
      <c r="M18" s="279"/>
      <c r="N18" s="279"/>
      <c r="O18" s="114"/>
    </row>
    <row r="19" spans="1:15" s="115" customFormat="1" ht="73.5" customHeight="1" x14ac:dyDescent="0.25">
      <c r="A19" s="114"/>
      <c r="B19" s="279" t="s">
        <v>651</v>
      </c>
      <c r="C19" s="279"/>
      <c r="D19" s="279"/>
      <c r="E19" s="279"/>
      <c r="F19" s="279"/>
      <c r="G19" s="279"/>
      <c r="H19" s="279"/>
      <c r="I19" s="279"/>
      <c r="J19" s="279"/>
      <c r="K19" s="279"/>
      <c r="L19" s="279"/>
      <c r="M19" s="279"/>
      <c r="N19" s="279"/>
      <c r="O19" s="114"/>
    </row>
    <row r="20" spans="1:15" s="112" customFormat="1" ht="5.0999999999999996" customHeight="1" x14ac:dyDescent="0.25">
      <c r="A20" s="110"/>
      <c r="B20" s="253"/>
      <c r="C20" s="253"/>
      <c r="D20" s="253"/>
      <c r="E20" s="253"/>
      <c r="F20" s="253"/>
      <c r="G20" s="253"/>
      <c r="H20" s="253"/>
      <c r="I20" s="253"/>
      <c r="J20" s="253"/>
      <c r="K20" s="253"/>
      <c r="L20" s="253"/>
      <c r="M20" s="253"/>
      <c r="N20" s="253"/>
      <c r="O20" s="110"/>
    </row>
    <row r="21" spans="1:15" s="120" customFormat="1" ht="18.75" x14ac:dyDescent="0.25">
      <c r="A21" s="118"/>
      <c r="B21" s="274" t="s">
        <v>652</v>
      </c>
      <c r="C21" s="274"/>
      <c r="D21" s="274"/>
      <c r="E21" s="274"/>
      <c r="F21" s="274"/>
      <c r="G21" s="274"/>
      <c r="H21" s="274"/>
      <c r="I21" s="274"/>
      <c r="J21" s="274"/>
      <c r="K21" s="274"/>
      <c r="L21" s="274"/>
      <c r="M21" s="274"/>
      <c r="N21" s="274"/>
      <c r="O21" s="119"/>
    </row>
    <row r="22" spans="1:15" s="122" customFormat="1" ht="39.75" customHeight="1" x14ac:dyDescent="0.25">
      <c r="A22" s="118"/>
      <c r="B22" s="284" t="s">
        <v>751</v>
      </c>
      <c r="C22" s="284"/>
      <c r="D22" s="284"/>
      <c r="E22" s="284"/>
      <c r="F22" s="284"/>
      <c r="G22" s="284"/>
      <c r="H22" s="284"/>
      <c r="I22" s="284"/>
      <c r="J22" s="284"/>
      <c r="K22" s="284"/>
      <c r="L22" s="284"/>
      <c r="M22" s="284"/>
      <c r="N22" s="284"/>
      <c r="O22" s="121"/>
    </row>
    <row r="23" spans="1:15" s="112" customFormat="1" ht="5.0999999999999996" customHeight="1" x14ac:dyDescent="0.25">
      <c r="A23" s="110"/>
      <c r="B23" s="253"/>
      <c r="C23" s="253"/>
      <c r="D23" s="253"/>
      <c r="E23" s="253"/>
      <c r="F23" s="253"/>
      <c r="G23" s="253"/>
      <c r="H23" s="253"/>
      <c r="I23" s="253"/>
      <c r="J23" s="253"/>
      <c r="K23" s="253"/>
      <c r="L23" s="253"/>
      <c r="M23" s="253"/>
      <c r="N23" s="253"/>
      <c r="O23" s="110"/>
    </row>
    <row r="24" spans="1:15" s="112" customFormat="1" ht="18.75" x14ac:dyDescent="0.25">
      <c r="A24" s="110"/>
      <c r="B24" s="274" t="s">
        <v>653</v>
      </c>
      <c r="C24" s="274"/>
      <c r="D24" s="274"/>
      <c r="E24" s="274"/>
      <c r="F24" s="274"/>
      <c r="G24" s="274"/>
      <c r="H24" s="274"/>
      <c r="I24" s="274"/>
      <c r="J24" s="274"/>
      <c r="K24" s="274"/>
      <c r="L24" s="274"/>
      <c r="M24" s="274"/>
      <c r="N24" s="274"/>
      <c r="O24" s="110"/>
    </row>
    <row r="25" spans="1:15" s="115" customFormat="1" ht="68.25" customHeight="1" x14ac:dyDescent="0.25">
      <c r="A25" s="114"/>
      <c r="B25" s="279" t="s">
        <v>681</v>
      </c>
      <c r="C25" s="279"/>
      <c r="D25" s="279"/>
      <c r="E25" s="279"/>
      <c r="F25" s="279"/>
      <c r="G25" s="279"/>
      <c r="H25" s="279"/>
      <c r="I25" s="279"/>
      <c r="J25" s="279"/>
      <c r="K25" s="279"/>
      <c r="L25" s="279"/>
      <c r="M25" s="279"/>
      <c r="N25" s="279"/>
      <c r="O25" s="114"/>
    </row>
    <row r="26" spans="1:15" s="112" customFormat="1" ht="18.75" x14ac:dyDescent="0.25">
      <c r="A26" s="110"/>
      <c r="B26" s="274" t="s">
        <v>654</v>
      </c>
      <c r="C26" s="274"/>
      <c r="D26" s="274"/>
      <c r="E26" s="274"/>
      <c r="F26" s="274"/>
      <c r="G26" s="274"/>
      <c r="H26" s="274"/>
      <c r="I26" s="274"/>
      <c r="J26" s="274"/>
      <c r="K26" s="274"/>
      <c r="L26" s="274"/>
      <c r="M26" s="274"/>
      <c r="N26" s="274"/>
      <c r="O26" s="110"/>
    </row>
    <row r="27" spans="1:15" s="115" customFormat="1" ht="57" customHeight="1" x14ac:dyDescent="0.25">
      <c r="A27" s="114"/>
      <c r="B27" s="279" t="s">
        <v>682</v>
      </c>
      <c r="C27" s="279"/>
      <c r="D27" s="279"/>
      <c r="E27" s="279"/>
      <c r="F27" s="279"/>
      <c r="G27" s="279"/>
      <c r="H27" s="279"/>
      <c r="I27" s="279"/>
      <c r="J27" s="279"/>
      <c r="K27" s="279"/>
      <c r="L27" s="279"/>
      <c r="M27" s="279"/>
      <c r="N27" s="279"/>
      <c r="O27" s="114"/>
    </row>
    <row r="28" spans="1:15" s="112" customFormat="1" ht="18.75" x14ac:dyDescent="0.25">
      <c r="A28" s="110"/>
      <c r="B28" s="274" t="s">
        <v>655</v>
      </c>
      <c r="C28" s="274"/>
      <c r="D28" s="274"/>
      <c r="E28" s="274"/>
      <c r="F28" s="274"/>
      <c r="G28" s="274"/>
      <c r="H28" s="274"/>
      <c r="I28" s="274"/>
      <c r="J28" s="274"/>
      <c r="K28" s="274"/>
      <c r="L28" s="274"/>
      <c r="M28" s="274"/>
      <c r="N28" s="274"/>
      <c r="O28" s="110"/>
    </row>
    <row r="29" spans="1:15" s="115" customFormat="1" ht="82.5" customHeight="1" x14ac:dyDescent="0.25">
      <c r="A29" s="114"/>
      <c r="B29" s="279" t="s">
        <v>683</v>
      </c>
      <c r="C29" s="279"/>
      <c r="D29" s="279"/>
      <c r="E29" s="279"/>
      <c r="F29" s="279"/>
      <c r="G29" s="279"/>
      <c r="H29" s="279"/>
      <c r="I29" s="279"/>
      <c r="J29" s="279"/>
      <c r="K29" s="279"/>
      <c r="L29" s="279"/>
      <c r="M29" s="279"/>
      <c r="N29" s="279"/>
      <c r="O29" s="114"/>
    </row>
    <row r="30" spans="1:15" s="112" customFormat="1" ht="75" customHeight="1" x14ac:dyDescent="0.25">
      <c r="A30" s="110"/>
      <c r="B30" s="123"/>
      <c r="C30" s="124"/>
      <c r="D30" s="124"/>
      <c r="E30" s="124"/>
      <c r="F30" s="110"/>
      <c r="G30" s="110"/>
      <c r="H30" s="110"/>
      <c r="I30" s="110"/>
      <c r="J30" s="110"/>
      <c r="K30" s="110"/>
      <c r="L30" s="110"/>
      <c r="M30" s="110"/>
      <c r="N30" s="110"/>
      <c r="O30" s="110"/>
    </row>
    <row r="31" spans="1:15" s="126" customFormat="1" x14ac:dyDescent="0.25">
      <c r="A31" s="125"/>
      <c r="B31" s="125"/>
      <c r="C31" s="125"/>
      <c r="D31" s="125"/>
      <c r="E31" s="125"/>
      <c r="F31" s="125"/>
      <c r="G31" s="125"/>
      <c r="H31" s="125"/>
      <c r="I31" s="125"/>
      <c r="J31" s="125"/>
      <c r="K31" s="125"/>
      <c r="L31" s="125"/>
      <c r="M31" s="125"/>
      <c r="N31" s="125"/>
      <c r="O31" s="125"/>
    </row>
    <row r="32" spans="1:15" s="112" customFormat="1" ht="5.0999999999999996" customHeight="1" x14ac:dyDescent="0.25">
      <c r="A32" s="110"/>
      <c r="B32" s="123"/>
      <c r="C32" s="253"/>
      <c r="D32" s="110"/>
      <c r="E32" s="110"/>
      <c r="F32" s="110"/>
      <c r="G32" s="110"/>
      <c r="H32" s="110"/>
      <c r="I32" s="110"/>
      <c r="J32" s="110"/>
      <c r="K32" s="110"/>
      <c r="L32" s="110"/>
      <c r="M32" s="110"/>
      <c r="N32" s="110"/>
      <c r="O32" s="110"/>
    </row>
    <row r="33" spans="1:15" s="112" customFormat="1" ht="22.5" customHeight="1" x14ac:dyDescent="0.25">
      <c r="A33" s="110"/>
      <c r="B33" s="274" t="s">
        <v>656</v>
      </c>
      <c r="C33" s="274"/>
      <c r="D33" s="274"/>
      <c r="E33" s="274"/>
      <c r="F33" s="274"/>
      <c r="G33" s="274"/>
      <c r="H33" s="274"/>
      <c r="I33" s="274"/>
      <c r="J33" s="274"/>
      <c r="K33" s="274"/>
      <c r="L33" s="274"/>
      <c r="M33" s="274"/>
      <c r="N33" s="274"/>
      <c r="O33" s="110"/>
    </row>
    <row r="34" spans="1:15" s="115" customFormat="1" ht="32.25" customHeight="1" x14ac:dyDescent="0.25">
      <c r="A34" s="114"/>
      <c r="B34" s="279" t="s">
        <v>684</v>
      </c>
      <c r="C34" s="279"/>
      <c r="D34" s="279"/>
      <c r="E34" s="279"/>
      <c r="F34" s="279"/>
      <c r="G34" s="279"/>
      <c r="H34" s="279"/>
      <c r="I34" s="279"/>
      <c r="J34" s="279"/>
      <c r="K34" s="279"/>
      <c r="L34" s="279"/>
      <c r="M34" s="279"/>
      <c r="N34" s="279"/>
      <c r="O34" s="114"/>
    </row>
    <row r="35" spans="1:15" s="112" customFormat="1" ht="5.0999999999999996" customHeight="1" x14ac:dyDescent="0.25">
      <c r="A35" s="110"/>
      <c r="B35" s="253"/>
      <c r="C35" s="253"/>
      <c r="D35" s="253"/>
      <c r="E35" s="253"/>
      <c r="F35" s="253"/>
      <c r="G35" s="253"/>
      <c r="H35" s="253"/>
      <c r="I35" s="253"/>
      <c r="J35" s="253"/>
      <c r="K35" s="253"/>
      <c r="L35" s="253"/>
      <c r="M35" s="253"/>
      <c r="N35" s="253"/>
      <c r="O35" s="110"/>
    </row>
    <row r="36" spans="1:15" s="112" customFormat="1" ht="22.5" customHeight="1" x14ac:dyDescent="0.25">
      <c r="A36" s="110"/>
      <c r="B36" s="274" t="s">
        <v>657</v>
      </c>
      <c r="C36" s="274"/>
      <c r="D36" s="274"/>
      <c r="E36" s="274"/>
      <c r="F36" s="274"/>
      <c r="G36" s="274"/>
      <c r="H36" s="274"/>
      <c r="I36" s="274"/>
      <c r="J36" s="274"/>
      <c r="K36" s="274"/>
      <c r="L36" s="274"/>
      <c r="M36" s="274"/>
      <c r="N36" s="274"/>
      <c r="O36" s="110"/>
    </row>
    <row r="37" spans="1:15" s="115" customFormat="1" ht="60.75" customHeight="1" x14ac:dyDescent="0.25">
      <c r="A37" s="114"/>
      <c r="B37" s="279" t="s">
        <v>685</v>
      </c>
      <c r="C37" s="279"/>
      <c r="D37" s="279"/>
      <c r="E37" s="279"/>
      <c r="F37" s="279"/>
      <c r="G37" s="279"/>
      <c r="H37" s="279"/>
      <c r="I37" s="279"/>
      <c r="J37" s="279"/>
      <c r="K37" s="279"/>
      <c r="L37" s="279"/>
      <c r="M37" s="279"/>
      <c r="N37" s="286"/>
      <c r="O37" s="114"/>
    </row>
    <row r="38" spans="1:15" s="112" customFormat="1" ht="7.5" customHeight="1" x14ac:dyDescent="0.25">
      <c r="A38" s="110"/>
      <c r="B38" s="253"/>
      <c r="C38" s="253"/>
      <c r="D38" s="253"/>
      <c r="E38" s="253"/>
      <c r="F38" s="253"/>
      <c r="G38" s="253"/>
      <c r="H38" s="253"/>
      <c r="I38" s="253"/>
      <c r="J38" s="253"/>
      <c r="K38" s="253"/>
      <c r="L38" s="253"/>
      <c r="M38" s="253"/>
      <c r="N38" s="110"/>
      <c r="O38" s="110"/>
    </row>
    <row r="39" spans="1:15" s="112" customFormat="1" ht="18.75" customHeight="1" x14ac:dyDescent="0.25">
      <c r="A39" s="110"/>
      <c r="B39" s="274" t="s">
        <v>702</v>
      </c>
      <c r="C39" s="274"/>
      <c r="D39" s="274"/>
      <c r="E39" s="274"/>
      <c r="F39" s="274"/>
      <c r="G39" s="274"/>
      <c r="H39" s="274"/>
      <c r="I39" s="274"/>
      <c r="J39" s="274"/>
      <c r="K39" s="274"/>
      <c r="L39" s="274"/>
      <c r="M39" s="274"/>
      <c r="N39" s="274"/>
      <c r="O39" s="110"/>
    </row>
    <row r="40" spans="1:15" s="115" customFormat="1" ht="47.25" customHeight="1" x14ac:dyDescent="0.25">
      <c r="A40" s="114"/>
      <c r="B40" s="279" t="s">
        <v>703</v>
      </c>
      <c r="C40" s="279"/>
      <c r="D40" s="279"/>
      <c r="E40" s="279"/>
      <c r="F40" s="279"/>
      <c r="G40" s="279"/>
      <c r="H40" s="279"/>
      <c r="I40" s="279"/>
      <c r="J40" s="279"/>
      <c r="K40" s="279"/>
      <c r="L40" s="279"/>
      <c r="M40" s="279"/>
      <c r="N40" s="286"/>
      <c r="O40" s="114"/>
    </row>
    <row r="41" spans="1:15" s="112" customFormat="1" ht="5.0999999999999996" customHeight="1" x14ac:dyDescent="0.25">
      <c r="A41" s="110"/>
      <c r="B41" s="127"/>
      <c r="C41" s="110"/>
      <c r="D41" s="110"/>
      <c r="E41" s="110"/>
      <c r="F41" s="110"/>
      <c r="G41" s="110"/>
      <c r="H41" s="110"/>
      <c r="I41" s="110"/>
      <c r="J41" s="110"/>
      <c r="K41" s="110"/>
      <c r="L41" s="110"/>
      <c r="M41" s="110"/>
      <c r="N41" s="110"/>
      <c r="O41" s="110"/>
    </row>
    <row r="42" spans="1:15" s="112" customFormat="1" ht="18.75" customHeight="1" x14ac:dyDescent="0.25">
      <c r="A42" s="110"/>
      <c r="B42" s="274" t="s">
        <v>686</v>
      </c>
      <c r="C42" s="274"/>
      <c r="D42" s="274"/>
      <c r="E42" s="274"/>
      <c r="F42" s="274"/>
      <c r="G42" s="274"/>
      <c r="H42" s="274"/>
      <c r="I42" s="274"/>
      <c r="J42" s="274"/>
      <c r="K42" s="274"/>
      <c r="L42" s="274"/>
      <c r="M42" s="274"/>
      <c r="N42" s="274"/>
      <c r="O42" s="110"/>
    </row>
    <row r="43" spans="1:15" s="115" customFormat="1" ht="51.75" customHeight="1" x14ac:dyDescent="0.25">
      <c r="A43" s="114"/>
      <c r="B43" s="279" t="s">
        <v>761</v>
      </c>
      <c r="C43" s="286"/>
      <c r="D43" s="286"/>
      <c r="E43" s="286"/>
      <c r="F43" s="286"/>
      <c r="G43" s="286"/>
      <c r="H43" s="286"/>
      <c r="I43" s="286"/>
      <c r="J43" s="286"/>
      <c r="K43" s="286"/>
      <c r="L43" s="286"/>
      <c r="M43" s="286"/>
      <c r="N43" s="286"/>
      <c r="O43" s="114"/>
    </row>
    <row r="44" spans="1:15" s="112" customFormat="1" ht="5.0999999999999996" customHeight="1" x14ac:dyDescent="0.25">
      <c r="A44" s="110"/>
      <c r="B44" s="127"/>
      <c r="C44" s="110"/>
      <c r="D44" s="110"/>
      <c r="E44" s="110"/>
      <c r="F44" s="110"/>
      <c r="G44" s="110"/>
      <c r="H44" s="110"/>
      <c r="I44" s="110"/>
      <c r="J44" s="110"/>
      <c r="K44" s="110"/>
      <c r="L44" s="110"/>
      <c r="M44" s="110"/>
      <c r="N44" s="110"/>
      <c r="O44" s="110"/>
    </row>
    <row r="45" spans="1:15" s="112" customFormat="1" ht="18.75" customHeight="1" x14ac:dyDescent="0.25">
      <c r="A45" s="110"/>
      <c r="B45" s="274" t="s">
        <v>704</v>
      </c>
      <c r="C45" s="274"/>
      <c r="D45" s="274"/>
      <c r="E45" s="274"/>
      <c r="F45" s="274"/>
      <c r="G45" s="274"/>
      <c r="H45" s="274"/>
      <c r="I45" s="274"/>
      <c r="J45" s="274"/>
      <c r="K45" s="274"/>
      <c r="L45" s="274"/>
      <c r="M45" s="274"/>
      <c r="N45" s="274"/>
      <c r="O45" s="110"/>
    </row>
    <row r="46" spans="1:15" s="115" customFormat="1" ht="50.25" customHeight="1" x14ac:dyDescent="0.25">
      <c r="A46" s="114"/>
      <c r="B46" s="279" t="s">
        <v>687</v>
      </c>
      <c r="C46" s="286"/>
      <c r="D46" s="286"/>
      <c r="E46" s="286"/>
      <c r="F46" s="286"/>
      <c r="G46" s="286"/>
      <c r="H46" s="286"/>
      <c r="I46" s="286"/>
      <c r="J46" s="286"/>
      <c r="K46" s="286"/>
      <c r="L46" s="286"/>
      <c r="M46" s="286"/>
      <c r="N46" s="286"/>
      <c r="O46" s="114"/>
    </row>
    <row r="47" spans="1:15" s="112" customFormat="1" ht="5.0999999999999996" customHeight="1" x14ac:dyDescent="0.25">
      <c r="A47" s="110"/>
      <c r="B47" s="253"/>
      <c r="C47" s="110"/>
      <c r="D47" s="110"/>
      <c r="E47" s="110"/>
      <c r="F47" s="110"/>
      <c r="G47" s="110"/>
      <c r="H47" s="110"/>
      <c r="I47" s="110"/>
      <c r="J47" s="110"/>
      <c r="K47" s="110"/>
      <c r="L47" s="110"/>
      <c r="M47" s="110"/>
      <c r="N47" s="110"/>
      <c r="O47" s="110"/>
    </row>
    <row r="48" spans="1:15" s="112" customFormat="1" ht="18.75" customHeight="1" x14ac:dyDescent="0.25">
      <c r="A48" s="110"/>
      <c r="B48" s="274" t="s">
        <v>658</v>
      </c>
      <c r="C48" s="274"/>
      <c r="D48" s="274"/>
      <c r="E48" s="274"/>
      <c r="F48" s="274"/>
      <c r="G48" s="274"/>
      <c r="H48" s="274"/>
      <c r="I48" s="274"/>
      <c r="J48" s="274"/>
      <c r="K48" s="274"/>
      <c r="L48" s="274"/>
      <c r="M48" s="274"/>
      <c r="N48" s="274"/>
      <c r="O48" s="110"/>
    </row>
    <row r="49" spans="1:15" s="115" customFormat="1" ht="74.25" customHeight="1" x14ac:dyDescent="0.25">
      <c r="A49" s="114"/>
      <c r="B49" s="279" t="s">
        <v>688</v>
      </c>
      <c r="C49" s="279"/>
      <c r="D49" s="279"/>
      <c r="E49" s="279"/>
      <c r="F49" s="279"/>
      <c r="G49" s="279"/>
      <c r="H49" s="279"/>
      <c r="I49" s="279"/>
      <c r="J49" s="279"/>
      <c r="K49" s="279"/>
      <c r="L49" s="279"/>
      <c r="M49" s="279"/>
      <c r="N49" s="279"/>
      <c r="O49" s="114"/>
    </row>
    <row r="50" spans="1:15" s="112" customFormat="1" ht="5.0999999999999996" customHeight="1" x14ac:dyDescent="0.25">
      <c r="A50" s="110"/>
      <c r="B50" s="253"/>
      <c r="C50" s="253"/>
      <c r="D50" s="253"/>
      <c r="E50" s="253"/>
      <c r="F50" s="253"/>
      <c r="G50" s="253"/>
      <c r="H50" s="253"/>
      <c r="I50" s="253"/>
      <c r="J50" s="253"/>
      <c r="K50" s="253"/>
      <c r="L50" s="253"/>
      <c r="M50" s="253"/>
      <c r="N50" s="110"/>
      <c r="O50" s="110"/>
    </row>
    <row r="51" spans="1:15" s="112" customFormat="1" ht="24" customHeight="1" x14ac:dyDescent="0.25">
      <c r="A51" s="110"/>
      <c r="B51" s="282" t="s">
        <v>665</v>
      </c>
      <c r="C51" s="282"/>
      <c r="D51" s="282"/>
      <c r="E51" s="282"/>
      <c r="F51" s="282"/>
      <c r="G51" s="282"/>
      <c r="H51" s="282"/>
      <c r="I51" s="282"/>
      <c r="J51" s="282"/>
      <c r="K51" s="282"/>
      <c r="L51" s="282"/>
      <c r="M51" s="282"/>
      <c r="N51" s="282"/>
      <c r="O51" s="110"/>
    </row>
    <row r="52" spans="1:15" s="112" customFormat="1" ht="5.0999999999999996" customHeight="1" x14ac:dyDescent="0.25">
      <c r="A52" s="110"/>
      <c r="B52" s="283"/>
      <c r="C52" s="283"/>
      <c r="D52" s="283"/>
      <c r="E52" s="283"/>
      <c r="F52" s="283"/>
      <c r="G52" s="283"/>
      <c r="H52" s="283"/>
      <c r="I52" s="283"/>
      <c r="J52" s="283"/>
      <c r="K52" s="283"/>
      <c r="L52" s="283"/>
      <c r="M52" s="283"/>
      <c r="N52" s="283"/>
      <c r="O52" s="110"/>
    </row>
    <row r="53" spans="1:15" s="129" customFormat="1" ht="15.75" x14ac:dyDescent="0.25">
      <c r="A53" s="128"/>
      <c r="B53" s="271" t="s">
        <v>659</v>
      </c>
      <c r="C53" s="271"/>
      <c r="D53" s="271"/>
      <c r="E53" s="271"/>
      <c r="F53" s="271"/>
      <c r="G53" s="271"/>
      <c r="H53" s="271"/>
      <c r="I53" s="271"/>
      <c r="J53" s="271"/>
      <c r="K53" s="271"/>
      <c r="L53" s="271"/>
      <c r="M53" s="271"/>
      <c r="N53" s="271"/>
      <c r="O53" s="128"/>
    </row>
    <row r="54" spans="1:15" s="129" customFormat="1" ht="15.75" x14ac:dyDescent="0.25">
      <c r="A54" s="128"/>
      <c r="B54" s="252"/>
      <c r="C54" s="252"/>
      <c r="D54" s="128"/>
      <c r="E54" s="128"/>
      <c r="F54" s="128"/>
      <c r="G54" s="128"/>
      <c r="H54" s="128"/>
      <c r="I54" s="128"/>
      <c r="J54" s="128"/>
      <c r="K54" s="128"/>
      <c r="L54" s="128"/>
      <c r="M54" s="128"/>
      <c r="N54" s="128"/>
      <c r="O54" s="128"/>
    </row>
    <row r="55" spans="1:15" s="130" customFormat="1" ht="15.75" x14ac:dyDescent="0.25">
      <c r="A55" s="128"/>
      <c r="B55" s="252"/>
      <c r="C55" s="128" t="s">
        <v>666</v>
      </c>
      <c r="D55" s="272" t="s">
        <v>647</v>
      </c>
      <c r="E55" s="272"/>
      <c r="F55" s="272"/>
      <c r="G55" s="272"/>
      <c r="H55" s="128"/>
      <c r="I55" s="128"/>
      <c r="J55" s="128"/>
      <c r="K55" s="128"/>
      <c r="L55" s="128"/>
      <c r="M55" s="128"/>
      <c r="N55" s="128"/>
      <c r="O55" s="128"/>
    </row>
    <row r="56" spans="1:15" s="130" customFormat="1" ht="15.75" x14ac:dyDescent="0.25">
      <c r="A56" s="128"/>
      <c r="B56" s="252"/>
      <c r="C56" s="128" t="s">
        <v>667</v>
      </c>
      <c r="D56" s="273" t="s">
        <v>668</v>
      </c>
      <c r="E56" s="273"/>
      <c r="F56" s="273"/>
      <c r="G56" s="273"/>
      <c r="H56" s="128"/>
      <c r="I56" s="128"/>
      <c r="J56" s="128"/>
      <c r="K56" s="128"/>
      <c r="L56" s="128"/>
      <c r="M56" s="128"/>
      <c r="N56" s="128"/>
      <c r="O56" s="128"/>
    </row>
    <row r="57" spans="1:15" s="130" customFormat="1" ht="15.75" x14ac:dyDescent="0.25">
      <c r="A57" s="128"/>
      <c r="B57" s="252"/>
      <c r="C57" s="128" t="s">
        <v>669</v>
      </c>
      <c r="D57" s="273" t="s">
        <v>670</v>
      </c>
      <c r="E57" s="271"/>
      <c r="F57" s="271"/>
      <c r="G57" s="271"/>
      <c r="H57" s="128"/>
      <c r="I57" s="128"/>
      <c r="J57" s="128"/>
      <c r="K57" s="128"/>
      <c r="L57" s="128"/>
      <c r="M57" s="128"/>
      <c r="N57" s="128"/>
      <c r="O57" s="128"/>
    </row>
    <row r="58" spans="1:15" s="130" customFormat="1" ht="15.75" x14ac:dyDescent="0.25">
      <c r="A58" s="128"/>
      <c r="B58" s="252"/>
      <c r="C58" s="128" t="s">
        <v>671</v>
      </c>
      <c r="D58" s="271" t="s">
        <v>672</v>
      </c>
      <c r="E58" s="271"/>
      <c r="F58" s="271"/>
      <c r="G58" s="271"/>
      <c r="H58" s="128"/>
      <c r="I58" s="128"/>
      <c r="J58" s="128"/>
      <c r="K58" s="128"/>
      <c r="L58" s="128"/>
      <c r="M58" s="128"/>
      <c r="N58" s="128"/>
      <c r="O58" s="128"/>
    </row>
    <row r="59" spans="1:15" s="130" customFormat="1" ht="15.75" x14ac:dyDescent="0.25">
      <c r="A59" s="128"/>
      <c r="B59" s="252"/>
      <c r="C59" s="128"/>
      <c r="D59" s="271" t="s">
        <v>660</v>
      </c>
      <c r="E59" s="271"/>
      <c r="F59" s="271"/>
      <c r="G59" s="271"/>
      <c r="H59" s="128"/>
      <c r="I59" s="128"/>
      <c r="J59" s="128"/>
      <c r="K59" s="128"/>
      <c r="L59" s="128"/>
      <c r="M59" s="128"/>
      <c r="N59" s="128"/>
      <c r="O59" s="128"/>
    </row>
    <row r="60" spans="1:15" s="130" customFormat="1" ht="15.75" x14ac:dyDescent="0.25">
      <c r="A60" s="128"/>
      <c r="B60" s="252"/>
      <c r="C60" s="128"/>
      <c r="D60" s="271" t="s">
        <v>664</v>
      </c>
      <c r="E60" s="271"/>
      <c r="F60" s="271"/>
      <c r="G60" s="271"/>
      <c r="H60" s="128"/>
      <c r="I60" s="128"/>
      <c r="J60" s="128"/>
      <c r="K60" s="128"/>
      <c r="L60" s="128"/>
      <c r="M60" s="128"/>
      <c r="N60" s="128"/>
      <c r="O60" s="128"/>
    </row>
    <row r="61" spans="1:15" s="130" customFormat="1" ht="15.75" x14ac:dyDescent="0.25">
      <c r="A61" s="128"/>
      <c r="B61" s="252"/>
      <c r="C61" s="128"/>
      <c r="D61" s="271" t="s">
        <v>661</v>
      </c>
      <c r="E61" s="271"/>
      <c r="F61" s="271"/>
      <c r="G61" s="271"/>
      <c r="H61" s="128"/>
      <c r="I61" s="128"/>
      <c r="J61" s="128"/>
      <c r="K61" s="128"/>
      <c r="L61" s="128"/>
      <c r="M61" s="128"/>
      <c r="N61" s="128"/>
      <c r="O61" s="128"/>
    </row>
    <row r="62" spans="1:15" s="130" customFormat="1" ht="15.75" x14ac:dyDescent="0.25">
      <c r="A62" s="128"/>
      <c r="B62" s="252"/>
      <c r="C62" s="128" t="s">
        <v>673</v>
      </c>
      <c r="D62" s="272" t="s">
        <v>674</v>
      </c>
      <c r="E62" s="272"/>
      <c r="F62" s="272"/>
      <c r="G62" s="272"/>
      <c r="H62" s="128"/>
      <c r="I62" s="128"/>
      <c r="J62" s="128"/>
      <c r="K62" s="128"/>
      <c r="L62" s="128"/>
      <c r="M62" s="128"/>
      <c r="N62" s="128"/>
      <c r="O62" s="128"/>
    </row>
    <row r="63" spans="1:15" x14ac:dyDescent="0.25">
      <c r="A63" s="108"/>
      <c r="B63" s="123"/>
      <c r="C63" s="123"/>
      <c r="D63" s="108"/>
      <c r="E63" s="108"/>
      <c r="F63" s="108"/>
      <c r="G63" s="108"/>
      <c r="H63" s="108"/>
      <c r="I63" s="108"/>
      <c r="J63" s="108"/>
      <c r="K63" s="108"/>
      <c r="L63" s="108"/>
      <c r="M63" s="108"/>
      <c r="N63" s="108"/>
      <c r="O63" s="108"/>
    </row>
  </sheetData>
  <sheetProtection password="CA1C" sheet="1" objects="1" scenarios="1" formatCells="0" formatColumns="0" formatRows="0" sort="0" autoFilter="0"/>
  <mergeCells count="48">
    <mergeCell ref="B51:N51"/>
    <mergeCell ref="B52:N52"/>
    <mergeCell ref="B34:N34"/>
    <mergeCell ref="B37:N37"/>
    <mergeCell ref="B40:N40"/>
    <mergeCell ref="B43:N43"/>
    <mergeCell ref="B46:N46"/>
    <mergeCell ref="B49:N49"/>
    <mergeCell ref="B36:N36"/>
    <mergeCell ref="B39:N39"/>
    <mergeCell ref="B42:N42"/>
    <mergeCell ref="B45:N45"/>
    <mergeCell ref="B48:N48"/>
    <mergeCell ref="B1:N1"/>
    <mergeCell ref="B2:N2"/>
    <mergeCell ref="B29:N29"/>
    <mergeCell ref="B4:N4"/>
    <mergeCell ref="B6:N6"/>
    <mergeCell ref="B8:N8"/>
    <mergeCell ref="B10:N10"/>
    <mergeCell ref="B11:N11"/>
    <mergeCell ref="B18:N18"/>
    <mergeCell ref="B19:N19"/>
    <mergeCell ref="B22:N22"/>
    <mergeCell ref="B25:N25"/>
    <mergeCell ref="B27:N27"/>
    <mergeCell ref="J13:N13"/>
    <mergeCell ref="J14:N14"/>
    <mergeCell ref="J15:N15"/>
    <mergeCell ref="B12:N12"/>
    <mergeCell ref="B13:I13"/>
    <mergeCell ref="B14:I14"/>
    <mergeCell ref="B15:I15"/>
    <mergeCell ref="B17:N17"/>
    <mergeCell ref="B21:N21"/>
    <mergeCell ref="B24:N24"/>
    <mergeCell ref="B26:N26"/>
    <mergeCell ref="B28:N28"/>
    <mergeCell ref="B33:N33"/>
    <mergeCell ref="D59:G59"/>
    <mergeCell ref="D60:G60"/>
    <mergeCell ref="D61:G61"/>
    <mergeCell ref="D62:G62"/>
    <mergeCell ref="B53:N53"/>
    <mergeCell ref="D55:G55"/>
    <mergeCell ref="D56:G56"/>
    <mergeCell ref="D57:G57"/>
    <mergeCell ref="D58:G58"/>
  </mergeCells>
  <hyperlinks>
    <hyperlink ref="J13" r:id="rId1" xr:uid="{00000000-0004-0000-0000-000000000000}"/>
    <hyperlink ref="J14" r:id="rId2" xr:uid="{00000000-0004-0000-0000-000001000000}"/>
    <hyperlink ref="J15" r:id="rId3" xr:uid="{00000000-0004-0000-0000-000002000000}"/>
    <hyperlink ref="D55" r:id="rId4" xr:uid="{00000000-0004-0000-0000-000003000000}"/>
    <hyperlink ref="D62" r:id="rId5" xr:uid="{00000000-0004-0000-0000-000004000000}"/>
  </hyperlinks>
  <pageMargins left="0.23622047244094491" right="0.23622047244094491" top="0.74803149606299213" bottom="0.74803149606299213" header="0.31496062992125984" footer="0.31496062992125984"/>
  <pageSetup scale="58" fitToHeight="0" orientation="portrait" r:id="rId6"/>
  <headerFooter>
    <oddFooter>&amp;C&amp;P&amp;R&amp;F</oddFooter>
  </headerFooter>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38"/>
  <sheetViews>
    <sheetView showGridLines="0" topLeftCell="C1" zoomScale="170" zoomScaleNormal="170" zoomScalePageLayoutView="150" workbookViewId="0">
      <pane ySplit="1" topLeftCell="A5" activePane="bottomLeft" state="frozen"/>
      <selection activeCell="C1" sqref="C1"/>
      <selection pane="bottomLeft" activeCell="D1" sqref="D1:M1"/>
    </sheetView>
  </sheetViews>
  <sheetFormatPr defaultColWidth="8.7109375" defaultRowHeight="15" x14ac:dyDescent="0.25"/>
  <cols>
    <col min="1" max="1" width="17" style="4" hidden="1" customWidth="1"/>
    <col min="2" max="2" width="7.7109375" style="4" hidden="1" customWidth="1"/>
    <col min="3" max="3" width="5.7109375" style="4" customWidth="1"/>
    <col min="4" max="4" width="41.140625" style="4" customWidth="1"/>
    <col min="5" max="7" width="8.7109375" style="4" hidden="1" customWidth="1"/>
    <col min="8" max="11" width="10.42578125" style="4" customWidth="1"/>
    <col min="12" max="12" width="9.7109375" style="4" customWidth="1"/>
    <col min="13" max="13" width="5.7109375" style="139" customWidth="1"/>
    <col min="14" max="16384" width="8.7109375" style="4"/>
  </cols>
  <sheetData>
    <row r="1" spans="1:13" ht="45" customHeight="1" x14ac:dyDescent="0.25">
      <c r="A1" s="2" t="s">
        <v>141</v>
      </c>
      <c r="B1" s="3" t="s">
        <v>638</v>
      </c>
      <c r="C1" s="133"/>
      <c r="D1" s="291" t="s">
        <v>730</v>
      </c>
      <c r="E1" s="291"/>
      <c r="F1" s="291"/>
      <c r="G1" s="291"/>
      <c r="H1" s="291"/>
      <c r="I1" s="291"/>
      <c r="J1" s="291"/>
      <c r="K1" s="291"/>
      <c r="L1" s="291"/>
      <c r="M1" s="291"/>
    </row>
    <row r="2" spans="1:13" ht="15.6" customHeight="1" x14ac:dyDescent="0.3">
      <c r="A2" s="2" t="s">
        <v>124</v>
      </c>
      <c r="B2" s="1">
        <v>1</v>
      </c>
      <c r="C2" s="5"/>
      <c r="D2" s="5"/>
      <c r="E2" s="5"/>
      <c r="F2" s="5"/>
      <c r="G2" s="5"/>
      <c r="H2" s="5"/>
      <c r="I2" s="5"/>
      <c r="J2" s="5"/>
      <c r="K2" s="5"/>
      <c r="L2" s="5"/>
      <c r="M2" s="6"/>
    </row>
    <row r="3" spans="1:13" ht="15" customHeight="1" x14ac:dyDescent="0.25">
      <c r="C3" s="5"/>
      <c r="D3" s="134" t="s">
        <v>0</v>
      </c>
      <c r="E3" s="7"/>
      <c r="F3" s="7"/>
      <c r="G3" s="7"/>
      <c r="H3" s="293" t="s">
        <v>715</v>
      </c>
      <c r="I3" s="294"/>
      <c r="J3" s="294"/>
      <c r="K3" s="135" t="s">
        <v>627</v>
      </c>
      <c r="L3" s="135">
        <v>1</v>
      </c>
      <c r="M3" s="6"/>
    </row>
    <row r="4" spans="1:13" ht="13.9" customHeight="1" x14ac:dyDescent="0.3">
      <c r="C4" s="5"/>
      <c r="D4" s="5"/>
      <c r="E4" s="5"/>
      <c r="F4" s="5"/>
      <c r="G4" s="5"/>
      <c r="H4" s="5"/>
      <c r="I4" s="5"/>
      <c r="J4" s="5"/>
      <c r="K4" s="5"/>
      <c r="L4" s="5"/>
      <c r="M4" s="6"/>
    </row>
    <row r="5" spans="1:13" ht="15" customHeight="1" x14ac:dyDescent="0.3">
      <c r="C5" s="5"/>
      <c r="D5" s="134" t="s">
        <v>1</v>
      </c>
      <c r="E5" s="7"/>
      <c r="F5" s="7"/>
      <c r="G5" s="7"/>
      <c r="H5" s="289"/>
      <c r="I5" s="289"/>
      <c r="J5" s="289"/>
      <c r="K5" s="289"/>
      <c r="L5" s="5"/>
      <c r="M5" s="6"/>
    </row>
    <row r="6" spans="1:13" ht="8.4499999999999993" customHeight="1" x14ac:dyDescent="0.25">
      <c r="C6" s="5"/>
      <c r="D6" s="5"/>
      <c r="E6" s="5"/>
      <c r="F6" s="5"/>
      <c r="G6" s="5"/>
      <c r="H6" s="5"/>
      <c r="I6" s="5"/>
      <c r="J6" s="5"/>
      <c r="K6" s="5"/>
      <c r="L6" s="5"/>
      <c r="M6" s="6"/>
    </row>
    <row r="7" spans="1:13" ht="15" customHeight="1" x14ac:dyDescent="0.25">
      <c r="C7" s="5"/>
      <c r="D7" s="5"/>
      <c r="E7" s="5"/>
      <c r="F7" s="5"/>
      <c r="G7" s="5"/>
      <c r="H7" s="5"/>
      <c r="I7" s="5"/>
      <c r="J7" s="5"/>
      <c r="K7" s="5"/>
      <c r="L7" s="5"/>
      <c r="M7" s="6"/>
    </row>
    <row r="8" spans="1:13" ht="27.75" customHeight="1" x14ac:dyDescent="0.3">
      <c r="C8" s="5"/>
      <c r="D8" s="292" t="s">
        <v>622</v>
      </c>
      <c r="E8" s="292"/>
      <c r="F8" s="292"/>
      <c r="G8" s="292"/>
      <c r="H8" s="292"/>
      <c r="I8" s="292"/>
      <c r="J8" s="292"/>
      <c r="K8" s="292"/>
      <c r="L8" s="292"/>
      <c r="M8" s="6"/>
    </row>
    <row r="9" spans="1:13" ht="21" x14ac:dyDescent="0.3">
      <c r="C9" s="5"/>
      <c r="D9" s="290" t="s">
        <v>2</v>
      </c>
      <c r="E9" s="290"/>
      <c r="F9" s="290"/>
      <c r="G9" s="290"/>
      <c r="H9" s="290"/>
      <c r="I9" s="290"/>
      <c r="J9" s="290"/>
      <c r="K9" s="290"/>
      <c r="L9" s="290"/>
      <c r="M9" s="6"/>
    </row>
    <row r="10" spans="1:13" ht="15" customHeight="1" x14ac:dyDescent="0.25">
      <c r="C10" s="5"/>
      <c r="D10" s="134" t="s">
        <v>3</v>
      </c>
      <c r="E10" s="7"/>
      <c r="F10" s="7"/>
      <c r="G10" s="7"/>
      <c r="H10" s="289"/>
      <c r="I10" s="289"/>
      <c r="J10" s="289"/>
      <c r="K10" s="289"/>
      <c r="L10" s="289"/>
      <c r="M10" s="6"/>
    </row>
    <row r="11" spans="1:13" ht="15" customHeight="1" x14ac:dyDescent="0.25">
      <c r="C11" s="5"/>
      <c r="D11" s="134" t="s">
        <v>4</v>
      </c>
      <c r="E11" s="7"/>
      <c r="F11" s="7"/>
      <c r="G11" s="7"/>
      <c r="H11" s="289"/>
      <c r="I11" s="289"/>
      <c r="J11" s="289"/>
      <c r="K11" s="289"/>
      <c r="L11" s="289"/>
      <c r="M11" s="6"/>
    </row>
    <row r="12" spans="1:13" ht="15" customHeight="1" x14ac:dyDescent="0.25">
      <c r="C12" s="5"/>
      <c r="D12" s="134" t="s">
        <v>5</v>
      </c>
      <c r="E12" s="7"/>
      <c r="F12" s="7"/>
      <c r="G12" s="7"/>
      <c r="H12" s="289"/>
      <c r="I12" s="289"/>
      <c r="J12" s="289"/>
      <c r="K12" s="289"/>
      <c r="L12" s="289"/>
      <c r="M12" s="6"/>
    </row>
    <row r="13" spans="1:13" ht="15" customHeight="1" x14ac:dyDescent="0.25">
      <c r="C13" s="5"/>
      <c r="D13" s="134" t="s">
        <v>6</v>
      </c>
      <c r="E13" s="7"/>
      <c r="F13" s="7"/>
      <c r="G13" s="7"/>
      <c r="H13" s="289"/>
      <c r="I13" s="289"/>
      <c r="J13" s="289"/>
      <c r="K13" s="289"/>
      <c r="L13" s="289"/>
      <c r="M13" s="6"/>
    </row>
    <row r="14" spans="1:13" ht="15" customHeight="1" x14ac:dyDescent="0.25">
      <c r="C14" s="5"/>
      <c r="D14" s="134" t="s">
        <v>7</v>
      </c>
      <c r="E14" s="7"/>
      <c r="F14" s="7"/>
      <c r="G14" s="7"/>
      <c r="H14" s="289"/>
      <c r="I14" s="289"/>
      <c r="J14" s="289"/>
      <c r="K14" s="289"/>
      <c r="L14" s="289"/>
      <c r="M14" s="6"/>
    </row>
    <row r="15" spans="1:13" ht="15" customHeight="1" x14ac:dyDescent="0.25">
      <c r="C15" s="5"/>
      <c r="D15" s="134" t="s">
        <v>8</v>
      </c>
      <c r="E15" s="7"/>
      <c r="F15" s="7"/>
      <c r="G15" s="7"/>
      <c r="H15" s="289"/>
      <c r="I15" s="289"/>
      <c r="J15" s="289"/>
      <c r="K15" s="289"/>
      <c r="L15" s="289"/>
      <c r="M15" s="6"/>
    </row>
    <row r="16" spans="1:13" ht="15" customHeight="1" x14ac:dyDescent="0.25">
      <c r="C16" s="5"/>
      <c r="D16" s="134" t="s">
        <v>9</v>
      </c>
      <c r="E16" s="7"/>
      <c r="F16" s="7"/>
      <c r="G16" s="7"/>
      <c r="H16" s="289"/>
      <c r="I16" s="289"/>
      <c r="J16" s="289"/>
      <c r="K16" s="289"/>
      <c r="L16" s="289"/>
      <c r="M16" s="6"/>
    </row>
    <row r="17" spans="3:13" ht="11.45" customHeight="1" x14ac:dyDescent="0.25">
      <c r="C17" s="5"/>
      <c r="D17" s="5"/>
      <c r="E17" s="5"/>
      <c r="F17" s="5"/>
      <c r="G17" s="5"/>
      <c r="H17" s="5"/>
      <c r="I17" s="5"/>
      <c r="J17" s="5"/>
      <c r="K17" s="5"/>
      <c r="L17" s="5"/>
      <c r="M17" s="6"/>
    </row>
    <row r="18" spans="3:13" ht="21" x14ac:dyDescent="0.25">
      <c r="C18" s="5"/>
      <c r="D18" s="290" t="s">
        <v>10</v>
      </c>
      <c r="E18" s="290"/>
      <c r="F18" s="290"/>
      <c r="G18" s="290"/>
      <c r="H18" s="290"/>
      <c r="I18" s="290"/>
      <c r="J18" s="290"/>
      <c r="K18" s="290"/>
      <c r="L18" s="290"/>
      <c r="M18" s="6"/>
    </row>
    <row r="19" spans="3:13" ht="15" customHeight="1" x14ac:dyDescent="0.25">
      <c r="C19" s="5"/>
      <c r="D19" s="134" t="s">
        <v>3</v>
      </c>
      <c r="E19" s="7"/>
      <c r="F19" s="7"/>
      <c r="G19" s="7"/>
      <c r="H19" s="289"/>
      <c r="I19" s="289"/>
      <c r="J19" s="289"/>
      <c r="K19" s="289"/>
      <c r="L19" s="289"/>
      <c r="M19" s="6"/>
    </row>
    <row r="20" spans="3:13" ht="15" customHeight="1" x14ac:dyDescent="0.25">
      <c r="C20" s="5"/>
      <c r="D20" s="134" t="s">
        <v>4</v>
      </c>
      <c r="E20" s="7"/>
      <c r="F20" s="7"/>
      <c r="G20" s="7"/>
      <c r="H20" s="289"/>
      <c r="I20" s="289"/>
      <c r="J20" s="289"/>
      <c r="K20" s="289"/>
      <c r="L20" s="289"/>
      <c r="M20" s="6"/>
    </row>
    <row r="21" spans="3:13" ht="15" customHeight="1" x14ac:dyDescent="0.25">
      <c r="C21" s="5"/>
      <c r="D21" s="134" t="s">
        <v>5</v>
      </c>
      <c r="E21" s="7"/>
      <c r="F21" s="7"/>
      <c r="G21" s="7"/>
      <c r="H21" s="289"/>
      <c r="I21" s="289"/>
      <c r="J21" s="289"/>
      <c r="K21" s="289"/>
      <c r="L21" s="289"/>
      <c r="M21" s="6"/>
    </row>
    <row r="22" spans="3:13" ht="15" customHeight="1" x14ac:dyDescent="0.25">
      <c r="C22" s="5"/>
      <c r="D22" s="134" t="s">
        <v>6</v>
      </c>
      <c r="E22" s="7"/>
      <c r="F22" s="7"/>
      <c r="G22" s="7"/>
      <c r="H22" s="289"/>
      <c r="I22" s="289"/>
      <c r="J22" s="289"/>
      <c r="K22" s="289"/>
      <c r="L22" s="289"/>
      <c r="M22" s="6"/>
    </row>
    <row r="23" spans="3:13" ht="15" customHeight="1" x14ac:dyDescent="0.25">
      <c r="C23" s="5"/>
      <c r="D23" s="134" t="s">
        <v>7</v>
      </c>
      <c r="E23" s="7"/>
      <c r="F23" s="7"/>
      <c r="G23" s="7"/>
      <c r="H23" s="289"/>
      <c r="I23" s="289"/>
      <c r="J23" s="289"/>
      <c r="K23" s="289"/>
      <c r="L23" s="289"/>
      <c r="M23" s="6"/>
    </row>
    <row r="24" spans="3:13" ht="15" customHeight="1" x14ac:dyDescent="0.25">
      <c r="C24" s="5"/>
      <c r="D24" s="134" t="s">
        <v>8</v>
      </c>
      <c r="E24" s="7"/>
      <c r="F24" s="7"/>
      <c r="G24" s="7"/>
      <c r="H24" s="289"/>
      <c r="I24" s="289"/>
      <c r="J24" s="289"/>
      <c r="K24" s="289"/>
      <c r="L24" s="289"/>
      <c r="M24" s="6"/>
    </row>
    <row r="25" spans="3:13" ht="15" customHeight="1" x14ac:dyDescent="0.25">
      <c r="C25" s="5"/>
      <c r="D25" s="134" t="s">
        <v>9</v>
      </c>
      <c r="E25" s="7"/>
      <c r="F25" s="7"/>
      <c r="G25" s="7"/>
      <c r="H25" s="289"/>
      <c r="I25" s="289"/>
      <c r="J25" s="289"/>
      <c r="K25" s="289"/>
      <c r="L25" s="289"/>
      <c r="M25" s="6"/>
    </row>
    <row r="26" spans="3:13" ht="15" customHeight="1" x14ac:dyDescent="0.25">
      <c r="C26" s="5"/>
      <c r="D26" s="5"/>
      <c r="E26" s="5"/>
      <c r="F26" s="5"/>
      <c r="G26" s="5"/>
      <c r="H26" s="5"/>
      <c r="I26" s="5"/>
      <c r="J26" s="5"/>
      <c r="K26" s="5"/>
      <c r="L26" s="5"/>
      <c r="M26" s="6"/>
    </row>
    <row r="27" spans="3:13" ht="32.450000000000003" customHeight="1" x14ac:dyDescent="0.25">
      <c r="C27" s="5"/>
      <c r="D27" s="292" t="s">
        <v>644</v>
      </c>
      <c r="E27" s="292"/>
      <c r="F27" s="292"/>
      <c r="G27" s="292"/>
      <c r="H27" s="292"/>
      <c r="I27" s="292"/>
      <c r="J27" s="292"/>
      <c r="K27" s="292"/>
      <c r="L27" s="292"/>
      <c r="M27" s="6"/>
    </row>
    <row r="28" spans="3:13" ht="15" customHeight="1" x14ac:dyDescent="0.25">
      <c r="C28" s="5"/>
      <c r="D28" s="134" t="s">
        <v>11</v>
      </c>
      <c r="E28" s="7"/>
      <c r="F28" s="7"/>
      <c r="G28" s="7"/>
      <c r="H28" s="289"/>
      <c r="I28" s="289"/>
      <c r="J28" s="289"/>
      <c r="K28" s="289"/>
      <c r="L28" s="289"/>
      <c r="M28" s="6"/>
    </row>
    <row r="29" spans="3:13" ht="15" customHeight="1" x14ac:dyDescent="0.25">
      <c r="C29" s="5"/>
      <c r="D29" s="134" t="s">
        <v>12</v>
      </c>
      <c r="E29" s="7"/>
      <c r="F29" s="7"/>
      <c r="G29" s="7"/>
      <c r="H29" s="289"/>
      <c r="I29" s="289"/>
      <c r="J29" s="289"/>
      <c r="K29" s="289"/>
      <c r="L29" s="289"/>
      <c r="M29" s="6"/>
    </row>
    <row r="30" spans="3:13" ht="15" customHeight="1" x14ac:dyDescent="0.25">
      <c r="C30" s="5"/>
      <c r="D30" s="5"/>
      <c r="E30" s="5"/>
      <c r="F30" s="5"/>
      <c r="G30" s="5"/>
      <c r="H30" s="5"/>
      <c r="I30" s="5"/>
      <c r="J30" s="5"/>
      <c r="K30" s="5"/>
      <c r="L30" s="5"/>
      <c r="M30" s="6"/>
    </row>
    <row r="31" spans="3:13" ht="40.9" customHeight="1" x14ac:dyDescent="0.25">
      <c r="C31" s="5"/>
      <c r="D31" s="292" t="s">
        <v>640</v>
      </c>
      <c r="E31" s="292"/>
      <c r="F31" s="292"/>
      <c r="G31" s="292"/>
      <c r="H31" s="292"/>
      <c r="I31" s="292"/>
      <c r="J31" s="292"/>
      <c r="K31" s="292"/>
      <c r="L31" s="292"/>
      <c r="M31" s="6"/>
    </row>
    <row r="32" spans="3:13" ht="32.450000000000003" customHeight="1" x14ac:dyDescent="0.25">
      <c r="C32" s="5"/>
      <c r="D32" s="5"/>
      <c r="E32" s="8"/>
      <c r="F32" s="8"/>
      <c r="G32" s="8"/>
      <c r="H32" s="287" t="s">
        <v>691</v>
      </c>
      <c r="I32" s="288"/>
      <c r="J32" s="287" t="s">
        <v>13</v>
      </c>
      <c r="K32" s="288"/>
      <c r="L32" s="5"/>
      <c r="M32" s="6"/>
    </row>
    <row r="33" spans="3:13" ht="15" customHeight="1" x14ac:dyDescent="0.25">
      <c r="C33" s="5"/>
      <c r="D33" s="134" t="s">
        <v>635</v>
      </c>
      <c r="E33" s="9"/>
      <c r="F33" s="9"/>
      <c r="G33" s="8"/>
      <c r="H33" s="295"/>
      <c r="I33" s="296"/>
      <c r="J33" s="295"/>
      <c r="K33" s="296"/>
      <c r="L33" s="5"/>
      <c r="M33" s="6"/>
    </row>
    <row r="34" spans="3:13" ht="15" customHeight="1" x14ac:dyDescent="0.25">
      <c r="C34" s="5"/>
      <c r="D34" s="134" t="s">
        <v>636</v>
      </c>
      <c r="E34" s="9"/>
      <c r="F34" s="9"/>
      <c r="G34" s="8"/>
      <c r="H34" s="295"/>
      <c r="I34" s="296"/>
      <c r="J34" s="295"/>
      <c r="K34" s="296"/>
      <c r="L34" s="5"/>
      <c r="M34" s="6"/>
    </row>
    <row r="35" spans="3:13" ht="15" customHeight="1" x14ac:dyDescent="0.25">
      <c r="C35" s="5"/>
      <c r="D35" s="134" t="s">
        <v>637</v>
      </c>
      <c r="E35" s="9"/>
      <c r="F35" s="9"/>
      <c r="G35" s="8"/>
      <c r="H35" s="295"/>
      <c r="I35" s="296"/>
      <c r="J35" s="295"/>
      <c r="K35" s="296"/>
      <c r="L35" s="5"/>
      <c r="M35" s="6"/>
    </row>
    <row r="36" spans="3:13" ht="15" customHeight="1" x14ac:dyDescent="0.25">
      <c r="C36" s="5"/>
      <c r="D36" s="134" t="s">
        <v>17</v>
      </c>
      <c r="E36" s="9"/>
      <c r="F36" s="9"/>
      <c r="G36" s="8"/>
      <c r="H36" s="289"/>
      <c r="I36" s="289"/>
      <c r="J36" s="289"/>
      <c r="K36" s="289"/>
      <c r="L36" s="5"/>
      <c r="M36" s="6"/>
    </row>
    <row r="37" spans="3:13" ht="21" x14ac:dyDescent="0.25">
      <c r="C37" s="5"/>
      <c r="D37" s="5"/>
      <c r="E37" s="5"/>
      <c r="F37" s="5"/>
      <c r="G37" s="5"/>
      <c r="H37" s="5"/>
      <c r="I37" s="5"/>
      <c r="J37" s="5"/>
      <c r="K37" s="5"/>
      <c r="L37" s="5"/>
      <c r="M37" s="6"/>
    </row>
    <row r="38" spans="3:13" x14ac:dyDescent="0.25">
      <c r="C38" s="10"/>
      <c r="D38" s="10"/>
      <c r="E38" s="10"/>
      <c r="F38" s="10"/>
      <c r="G38" s="10"/>
      <c r="H38" s="10"/>
      <c r="I38" s="10"/>
      <c r="J38" s="10"/>
      <c r="K38" s="136"/>
      <c r="L38" s="137"/>
      <c r="M38" s="138"/>
    </row>
  </sheetData>
  <sheetProtection password="CA1C" sheet="1" objects="1" scenarios="1" formatCells="0" formatColumns="0" formatRows="0" sort="0" autoFilter="0"/>
  <mergeCells count="34">
    <mergeCell ref="H33:I33"/>
    <mergeCell ref="J33:K33"/>
    <mergeCell ref="H36:I36"/>
    <mergeCell ref="J36:K36"/>
    <mergeCell ref="H34:I34"/>
    <mergeCell ref="J34:K34"/>
    <mergeCell ref="H35:I35"/>
    <mergeCell ref="J35:K35"/>
    <mergeCell ref="D1:M1"/>
    <mergeCell ref="H15:L15"/>
    <mergeCell ref="H16:L16"/>
    <mergeCell ref="H19:L19"/>
    <mergeCell ref="D31:L31"/>
    <mergeCell ref="D27:L27"/>
    <mergeCell ref="D8:L8"/>
    <mergeCell ref="H5:K5"/>
    <mergeCell ref="H3:J3"/>
    <mergeCell ref="D9:L9"/>
    <mergeCell ref="H32:I32"/>
    <mergeCell ref="J32:K32"/>
    <mergeCell ref="H10:L10"/>
    <mergeCell ref="H11:L11"/>
    <mergeCell ref="H12:L12"/>
    <mergeCell ref="H13:L13"/>
    <mergeCell ref="H14:L14"/>
    <mergeCell ref="H25:L25"/>
    <mergeCell ref="H28:L28"/>
    <mergeCell ref="H29:L29"/>
    <mergeCell ref="H20:L20"/>
    <mergeCell ref="H21:L21"/>
    <mergeCell ref="H22:L22"/>
    <mergeCell ref="H23:L23"/>
    <mergeCell ref="H24:L24"/>
    <mergeCell ref="D18:L18"/>
  </mergeCells>
  <dataValidations count="6">
    <dataValidation type="date" operator="greaterThan" allowBlank="1" showInputMessage="1" showErrorMessage="1" errorTitle="Entered value is not allowed" error="Please use the format dd/mm/yyyy for your date and enter a date greater than 01/01/2000." sqref="J35:K35" xr:uid="{00000000-0002-0000-0100-000000000000}">
      <formula1>36526</formula1>
    </dataValidation>
    <dataValidation type="date" operator="greaterThan" allowBlank="1" showInputMessage="1" showErrorMessage="1" errorTitle="Entered value is not allowed" error="Please use the format dd/mm/yyyy for your date and enter a date greater than the school year start date." sqref="J34:K34" xr:uid="{00000000-0002-0000-0100-000001000000}">
      <formula1>J33</formula1>
    </dataValidation>
    <dataValidation type="textLength" allowBlank="1" showInputMessage="1" showErrorMessage="1" errorTitle="Invalid input" error="The length of the text should be between 2 and 500 characters" sqref="H10:L16 H19:L25 H28:L29" xr:uid="{00000000-0002-0000-0100-000002000000}">
      <formula1>2</formula1>
      <formula2>500</formula2>
    </dataValidation>
    <dataValidation allowBlank="1" showInputMessage="1" showErrorMessage="1" sqref="A1:B2" xr:uid="{00000000-0002-0000-0100-000003000000}"/>
    <dataValidation type="date" operator="greaterThan" allowBlank="1" showInputMessage="1" showErrorMessage="1" errorTitle="Entered value is not allowed" error="Please use the format dd/mm/yyyy for your date and enter a date greater than 01/01/2000." sqref="H33:I33 H35:I35 J33:K33" xr:uid="{00000000-0002-0000-0100-000004000000}">
      <formula1>36526</formula1>
    </dataValidation>
    <dataValidation type="date" operator="greaterThan" allowBlank="1" showInputMessage="1" showErrorMessage="1" errorTitle="Entered value is not allowed" error="Please use the format dd/mm/yyyy for your date and enter a date greater than the school year start date." sqref="H34:I34" xr:uid="{00000000-0002-0000-0100-000005000000}">
      <formula1>H33</formula1>
    </dataValidation>
  </dataValidations>
  <pageMargins left="0.23622047244094491" right="0.23622047244094491" top="0.74803149606299213" bottom="0.74803149606299213" header="0.31496062992125984" footer="0.31496062992125984"/>
  <pageSetup scale="98" orientation="portrait" r:id="rId1"/>
  <headerFooter>
    <oddFooter>&amp;C&amp;P&amp;R&amp;F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6" r:id="rId4" name="Drop Down 4">
              <controlPr defaultSize="0" autoLine="0" autoPict="0">
                <anchor moveWithCells="1">
                  <from>
                    <xdr:col>7</xdr:col>
                    <xdr:colOff>9525</xdr:colOff>
                    <xdr:row>4</xdr:row>
                    <xdr:rowOff>9525</xdr:rowOff>
                  </from>
                  <to>
                    <xdr:col>11</xdr:col>
                    <xdr:colOff>0</xdr:colOff>
                    <xdr:row>5</xdr:row>
                    <xdr:rowOff>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M53"/>
  <sheetViews>
    <sheetView showGridLines="0" tabSelected="1" topLeftCell="C1" zoomScaleNormal="100" zoomScalePageLayoutView="70" workbookViewId="0">
      <pane xSplit="14" ySplit="13" topLeftCell="Q14" activePane="bottomRight" state="frozen"/>
      <selection activeCell="C1" sqref="C1"/>
      <selection pane="topRight" activeCell="Q1" sqref="Q1"/>
      <selection pane="bottomLeft" activeCell="C14" sqref="C14"/>
      <selection pane="bottomRight" activeCell="S14" sqref="S14"/>
    </sheetView>
  </sheetViews>
  <sheetFormatPr defaultColWidth="8.7109375" defaultRowHeight="15" x14ac:dyDescent="0.25"/>
  <cols>
    <col min="1" max="1" width="18.28515625" style="35" hidden="1" customWidth="1"/>
    <col min="2" max="2" width="10.140625" style="143" hidden="1" customWidth="1"/>
    <col min="3" max="3" width="5.7109375" style="35" customWidth="1"/>
    <col min="4" max="5" width="14.5703125" style="35" customWidth="1"/>
    <col min="6" max="6" width="20.85546875" style="35" customWidth="1"/>
    <col min="7" max="7" width="3.85546875" style="35" hidden="1" customWidth="1"/>
    <col min="8" max="8" width="3" style="35" hidden="1" customWidth="1"/>
    <col min="9" max="9" width="8.28515625" style="35" hidden="1" customWidth="1"/>
    <col min="10" max="10" width="3"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0.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6" width="5.7109375" style="35" customWidth="1"/>
    <col min="47" max="47" width="12.7109375" style="35" customWidth="1"/>
    <col min="48" max="48" width="2.7109375" style="35" customWidth="1"/>
    <col min="49" max="49" width="5.7109375" style="35" customWidth="1"/>
    <col min="50" max="50" width="12.7109375" style="35" customWidth="1"/>
    <col min="51" max="51" width="2.7109375" style="35" customWidth="1"/>
    <col min="52" max="52" width="5.7109375" style="35" customWidth="1"/>
    <col min="53" max="53" width="12.7109375" style="35" customWidth="1"/>
    <col min="54" max="54" width="2.7109375" style="35" customWidth="1"/>
    <col min="55" max="55" width="5.7109375" style="35" customWidth="1"/>
    <col min="56" max="56" width="12.7109375" style="35" customWidth="1"/>
    <col min="57" max="57" width="2.7109375" style="35" customWidth="1"/>
    <col min="58" max="58" width="5.7109375" style="35" customWidth="1"/>
    <col min="59" max="59" width="12.7109375" style="35" customWidth="1"/>
    <col min="60" max="60" width="2.7109375" style="35" customWidth="1"/>
    <col min="61" max="61" width="5.7109375" style="35" customWidth="1"/>
    <col min="62" max="62" width="12.7109375" style="35" customWidth="1"/>
    <col min="63" max="63" width="2.7109375" style="35" customWidth="1"/>
    <col min="64" max="65" width="5.7109375" style="35" customWidth="1"/>
    <col min="66" max="16384" width="8.7109375" style="35"/>
  </cols>
  <sheetData>
    <row r="1" spans="1:65" ht="45" customHeight="1" x14ac:dyDescent="0.25">
      <c r="A1" s="32" t="s">
        <v>141</v>
      </c>
      <c r="B1" s="33" t="s">
        <v>170</v>
      </c>
      <c r="C1" s="34"/>
      <c r="D1" s="65" t="s">
        <v>714</v>
      </c>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row>
    <row r="2" spans="1:65" ht="3.75" customHeight="1" x14ac:dyDescent="0.25">
      <c r="A2" s="32" t="s">
        <v>124</v>
      </c>
      <c r="B2" s="33" t="str">
        <f>VLOOKUP(VAL_A1!$B$2,VAL_Drop_Down_Lists!$A$3:$B$213,2,FALSE)</f>
        <v>_X</v>
      </c>
      <c r="C2" s="36"/>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row>
    <row r="3" spans="1:65" ht="21" x14ac:dyDescent="0.25">
      <c r="A3" s="32" t="s">
        <v>144</v>
      </c>
      <c r="B3" s="107" t="str">
        <f>IF(VAL_A1!$H$33&lt;&gt;"", YEAR(VAL_A1!$H$33),"")</f>
        <v/>
      </c>
      <c r="C3" s="36"/>
      <c r="D3" s="308" t="s">
        <v>723</v>
      </c>
      <c r="E3" s="309"/>
      <c r="F3" s="310"/>
      <c r="G3" s="46"/>
      <c r="H3" s="46"/>
      <c r="I3" s="46"/>
      <c r="J3" s="46"/>
      <c r="K3" s="46"/>
      <c r="L3" s="46"/>
      <c r="M3" s="46"/>
      <c r="N3" s="46"/>
      <c r="O3" s="46"/>
      <c r="P3" s="46"/>
      <c r="Q3" s="306" t="s">
        <v>18</v>
      </c>
      <c r="R3" s="304"/>
      <c r="S3" s="304"/>
      <c r="T3" s="304"/>
      <c r="U3" s="304"/>
      <c r="V3" s="304"/>
      <c r="W3" s="304"/>
      <c r="X3" s="304"/>
      <c r="Y3" s="304"/>
      <c r="Z3" s="303" t="s">
        <v>19</v>
      </c>
      <c r="AA3" s="303"/>
      <c r="AB3" s="303"/>
      <c r="AC3" s="304" t="s">
        <v>623</v>
      </c>
      <c r="AD3" s="304"/>
      <c r="AE3" s="304"/>
      <c r="AF3" s="304"/>
      <c r="AG3" s="304"/>
      <c r="AH3" s="304"/>
      <c r="AI3" s="304"/>
      <c r="AJ3" s="304"/>
      <c r="AK3" s="304"/>
      <c r="AL3" s="304" t="s">
        <v>624</v>
      </c>
      <c r="AM3" s="304"/>
      <c r="AN3" s="304"/>
      <c r="AO3" s="304"/>
      <c r="AP3" s="304"/>
      <c r="AQ3" s="304"/>
      <c r="AR3" s="304"/>
      <c r="AS3" s="304"/>
      <c r="AT3" s="304"/>
      <c r="AU3" s="307" t="s">
        <v>20</v>
      </c>
      <c r="AV3" s="307"/>
      <c r="AW3" s="307"/>
      <c r="AX3" s="307"/>
      <c r="AY3" s="307"/>
      <c r="AZ3" s="307"/>
      <c r="BA3" s="307"/>
      <c r="BB3" s="307"/>
      <c r="BC3" s="307"/>
      <c r="BD3" s="304" t="s">
        <v>21</v>
      </c>
      <c r="BE3" s="304"/>
      <c r="BF3" s="304"/>
      <c r="BG3" s="304"/>
      <c r="BH3" s="304"/>
      <c r="BI3" s="304"/>
      <c r="BJ3" s="304"/>
      <c r="BK3" s="304"/>
      <c r="BL3" s="304"/>
      <c r="BM3" s="37"/>
    </row>
    <row r="4" spans="1:65" ht="53.25" customHeight="1" x14ac:dyDescent="0.25">
      <c r="A4" s="32" t="s">
        <v>145</v>
      </c>
      <c r="B4" s="107" t="str">
        <f>IF(VAL_A1!$H$34&lt;&gt;"", YEAR(VAL_A1!$H$34),"")</f>
        <v/>
      </c>
      <c r="C4" s="36"/>
      <c r="D4" s="311"/>
      <c r="E4" s="312"/>
      <c r="F4" s="313"/>
      <c r="G4" s="46"/>
      <c r="H4" s="46"/>
      <c r="I4" s="46"/>
      <c r="J4" s="46"/>
      <c r="K4" s="46"/>
      <c r="L4" s="46"/>
      <c r="M4" s="46"/>
      <c r="N4" s="46"/>
      <c r="O4" s="46"/>
      <c r="P4" s="46"/>
      <c r="Q4" s="305" t="s">
        <v>22</v>
      </c>
      <c r="R4" s="303"/>
      <c r="S4" s="303"/>
      <c r="T4" s="303" t="s">
        <v>23</v>
      </c>
      <c r="U4" s="303"/>
      <c r="V4" s="303"/>
      <c r="W4" s="300" t="s">
        <v>24</v>
      </c>
      <c r="X4" s="300"/>
      <c r="Y4" s="300"/>
      <c r="Z4" s="303" t="s">
        <v>24</v>
      </c>
      <c r="AA4" s="303"/>
      <c r="AB4" s="303"/>
      <c r="AC4" s="303" t="s">
        <v>25</v>
      </c>
      <c r="AD4" s="303"/>
      <c r="AE4" s="303"/>
      <c r="AF4" s="303" t="s">
        <v>26</v>
      </c>
      <c r="AG4" s="303"/>
      <c r="AH4" s="303"/>
      <c r="AI4" s="300" t="s">
        <v>24</v>
      </c>
      <c r="AJ4" s="300"/>
      <c r="AK4" s="300"/>
      <c r="AL4" s="303" t="s">
        <v>25</v>
      </c>
      <c r="AM4" s="303"/>
      <c r="AN4" s="303"/>
      <c r="AO4" s="303" t="s">
        <v>26</v>
      </c>
      <c r="AP4" s="303"/>
      <c r="AQ4" s="303"/>
      <c r="AR4" s="300" t="s">
        <v>24</v>
      </c>
      <c r="AS4" s="300"/>
      <c r="AT4" s="300"/>
      <c r="AU4" s="300" t="s">
        <v>25</v>
      </c>
      <c r="AV4" s="300"/>
      <c r="AW4" s="300"/>
      <c r="AX4" s="300" t="s">
        <v>26</v>
      </c>
      <c r="AY4" s="300"/>
      <c r="AZ4" s="300"/>
      <c r="BA4" s="307" t="s">
        <v>24</v>
      </c>
      <c r="BB4" s="307"/>
      <c r="BC4" s="307"/>
      <c r="BD4" s="303" t="s">
        <v>25</v>
      </c>
      <c r="BE4" s="303"/>
      <c r="BF4" s="303"/>
      <c r="BG4" s="303" t="s">
        <v>26</v>
      </c>
      <c r="BH4" s="303"/>
      <c r="BI4" s="303"/>
      <c r="BJ4" s="307" t="s">
        <v>24</v>
      </c>
      <c r="BK4" s="307"/>
      <c r="BL4" s="307"/>
      <c r="BM4" s="37"/>
    </row>
    <row r="5" spans="1:65" ht="21" x14ac:dyDescent="0.25">
      <c r="A5" s="32" t="s">
        <v>200</v>
      </c>
      <c r="B5" s="33" t="s">
        <v>14</v>
      </c>
      <c r="C5" s="36"/>
      <c r="D5" s="314"/>
      <c r="E5" s="315"/>
      <c r="F5" s="316"/>
      <c r="G5" s="46"/>
      <c r="H5" s="46"/>
      <c r="I5" s="46"/>
      <c r="J5" s="46"/>
      <c r="K5" s="46"/>
      <c r="L5" s="46"/>
      <c r="M5" s="46"/>
      <c r="N5" s="46"/>
      <c r="O5" s="46"/>
      <c r="P5" s="46"/>
      <c r="Q5" s="305" t="s">
        <v>27</v>
      </c>
      <c r="R5" s="303"/>
      <c r="S5" s="303"/>
      <c r="T5" s="303" t="s">
        <v>28</v>
      </c>
      <c r="U5" s="303"/>
      <c r="V5" s="303"/>
      <c r="W5" s="300" t="s">
        <v>29</v>
      </c>
      <c r="X5" s="300"/>
      <c r="Y5" s="300"/>
      <c r="Z5" s="303" t="s">
        <v>30</v>
      </c>
      <c r="AA5" s="303"/>
      <c r="AB5" s="303"/>
      <c r="AC5" s="303" t="s">
        <v>31</v>
      </c>
      <c r="AD5" s="303"/>
      <c r="AE5" s="303"/>
      <c r="AF5" s="303" t="s">
        <v>32</v>
      </c>
      <c r="AG5" s="303"/>
      <c r="AH5" s="303"/>
      <c r="AI5" s="300" t="s">
        <v>33</v>
      </c>
      <c r="AJ5" s="300"/>
      <c r="AK5" s="300"/>
      <c r="AL5" s="303" t="s">
        <v>34</v>
      </c>
      <c r="AM5" s="303"/>
      <c r="AN5" s="303"/>
      <c r="AO5" s="303" t="s">
        <v>35</v>
      </c>
      <c r="AP5" s="303"/>
      <c r="AQ5" s="303"/>
      <c r="AR5" s="300" t="s">
        <v>36</v>
      </c>
      <c r="AS5" s="300"/>
      <c r="AT5" s="300"/>
      <c r="AU5" s="300" t="s">
        <v>37</v>
      </c>
      <c r="AV5" s="300"/>
      <c r="AW5" s="300"/>
      <c r="AX5" s="300" t="s">
        <v>38</v>
      </c>
      <c r="AY5" s="300"/>
      <c r="AZ5" s="300"/>
      <c r="BA5" s="307" t="s">
        <v>39</v>
      </c>
      <c r="BB5" s="307"/>
      <c r="BC5" s="307"/>
      <c r="BD5" s="303" t="s">
        <v>40</v>
      </c>
      <c r="BE5" s="303"/>
      <c r="BF5" s="303"/>
      <c r="BG5" s="303" t="s">
        <v>41</v>
      </c>
      <c r="BH5" s="303"/>
      <c r="BI5" s="303"/>
      <c r="BJ5" s="307" t="s">
        <v>42</v>
      </c>
      <c r="BK5" s="307"/>
      <c r="BL5" s="307"/>
      <c r="BM5" s="37"/>
    </row>
    <row r="6" spans="1:65" ht="21" hidden="1" x14ac:dyDescent="0.25">
      <c r="A6" s="32" t="s">
        <v>146</v>
      </c>
      <c r="B6" s="33"/>
      <c r="C6" s="36"/>
      <c r="D6" s="37"/>
      <c r="E6" s="37"/>
      <c r="F6" s="37"/>
      <c r="G6" s="38"/>
      <c r="H6" s="38"/>
      <c r="I6" s="40"/>
      <c r="J6" s="40"/>
      <c r="K6" s="40"/>
      <c r="L6" s="40"/>
      <c r="M6" s="40"/>
      <c r="N6" s="40"/>
      <c r="O6" s="40"/>
      <c r="P6" s="141" t="s">
        <v>136</v>
      </c>
      <c r="Q6" s="141" t="s">
        <v>155</v>
      </c>
      <c r="R6" s="141"/>
      <c r="S6" s="141"/>
      <c r="T6" s="141" t="s">
        <v>155</v>
      </c>
      <c r="U6" s="141"/>
      <c r="V6" s="141"/>
      <c r="W6" s="141" t="s">
        <v>155</v>
      </c>
      <c r="X6" s="141"/>
      <c r="Y6" s="141"/>
      <c r="Z6" s="141" t="s">
        <v>156</v>
      </c>
      <c r="AA6" s="141"/>
      <c r="AB6" s="141"/>
      <c r="AC6" s="141" t="s">
        <v>157</v>
      </c>
      <c r="AD6" s="141"/>
      <c r="AE6" s="141"/>
      <c r="AF6" s="141" t="s">
        <v>157</v>
      </c>
      <c r="AG6" s="141"/>
      <c r="AH6" s="141"/>
      <c r="AI6" s="141" t="s">
        <v>157</v>
      </c>
      <c r="AJ6" s="141"/>
      <c r="AK6" s="141"/>
      <c r="AL6" s="141" t="s">
        <v>158</v>
      </c>
      <c r="AM6" s="141"/>
      <c r="AN6" s="141"/>
      <c r="AO6" s="141" t="s">
        <v>158</v>
      </c>
      <c r="AP6" s="141"/>
      <c r="AQ6" s="141"/>
      <c r="AR6" s="141" t="s">
        <v>158</v>
      </c>
      <c r="AS6" s="141"/>
      <c r="AT6" s="141"/>
      <c r="AU6" s="141" t="s">
        <v>159</v>
      </c>
      <c r="AV6" s="141"/>
      <c r="AW6" s="141"/>
      <c r="AX6" s="141" t="s">
        <v>159</v>
      </c>
      <c r="AY6" s="141"/>
      <c r="AZ6" s="141"/>
      <c r="BA6" s="141" t="s">
        <v>159</v>
      </c>
      <c r="BB6" s="141"/>
      <c r="BC6" s="141"/>
      <c r="BD6" s="141" t="s">
        <v>160</v>
      </c>
      <c r="BE6" s="141"/>
      <c r="BF6" s="141"/>
      <c r="BG6" s="141" t="s">
        <v>160</v>
      </c>
      <c r="BH6" s="141"/>
      <c r="BI6" s="141"/>
      <c r="BJ6" s="141" t="s">
        <v>160</v>
      </c>
      <c r="BK6" s="141"/>
      <c r="BL6" s="141"/>
      <c r="BM6" s="37"/>
    </row>
    <row r="7" spans="1:65" ht="21" hidden="1" x14ac:dyDescent="0.25">
      <c r="A7" s="32" t="s">
        <v>138</v>
      </c>
      <c r="B7" s="107" t="str">
        <f>IF(VAL_A1!$H$34&lt;&gt;"", YEAR(VAL_A1!$H$34),"")</f>
        <v/>
      </c>
      <c r="C7" s="36"/>
      <c r="D7" s="37"/>
      <c r="E7" s="37"/>
      <c r="F7" s="37"/>
      <c r="G7" s="263"/>
      <c r="H7" s="263"/>
      <c r="I7" s="263"/>
      <c r="J7" s="263"/>
      <c r="K7" s="263"/>
      <c r="L7" s="263"/>
      <c r="M7" s="263"/>
      <c r="N7" s="263"/>
      <c r="O7" s="263"/>
      <c r="P7" s="42" t="s">
        <v>198</v>
      </c>
      <c r="Q7" s="141" t="s">
        <v>153</v>
      </c>
      <c r="R7" s="141"/>
      <c r="S7" s="141"/>
      <c r="T7" s="142" t="s">
        <v>154</v>
      </c>
      <c r="U7" s="142"/>
      <c r="V7" s="142"/>
      <c r="W7" s="142" t="s">
        <v>14</v>
      </c>
      <c r="X7" s="142"/>
      <c r="Y7" s="142"/>
      <c r="Z7" s="142" t="s">
        <v>14</v>
      </c>
      <c r="AA7" s="142"/>
      <c r="AB7" s="142"/>
      <c r="AC7" s="142" t="s">
        <v>161</v>
      </c>
      <c r="AD7" s="142"/>
      <c r="AE7" s="142"/>
      <c r="AF7" s="142" t="s">
        <v>162</v>
      </c>
      <c r="AG7" s="142"/>
      <c r="AH7" s="142"/>
      <c r="AI7" s="142" t="s">
        <v>14</v>
      </c>
      <c r="AJ7" s="142"/>
      <c r="AK7" s="142"/>
      <c r="AL7" s="142" t="s">
        <v>161</v>
      </c>
      <c r="AM7" s="142"/>
      <c r="AN7" s="142"/>
      <c r="AO7" s="142" t="s">
        <v>162</v>
      </c>
      <c r="AP7" s="142"/>
      <c r="AQ7" s="142"/>
      <c r="AR7" s="142" t="s">
        <v>14</v>
      </c>
      <c r="AS7" s="142"/>
      <c r="AT7" s="142"/>
      <c r="AU7" s="142" t="s">
        <v>161</v>
      </c>
      <c r="AV7" s="142"/>
      <c r="AW7" s="142"/>
      <c r="AX7" s="142" t="s">
        <v>162</v>
      </c>
      <c r="AY7" s="142"/>
      <c r="AZ7" s="142"/>
      <c r="BA7" s="142" t="s">
        <v>14</v>
      </c>
      <c r="BB7" s="142"/>
      <c r="BC7" s="142"/>
      <c r="BD7" s="142" t="s">
        <v>161</v>
      </c>
      <c r="BE7" s="142"/>
      <c r="BF7" s="142"/>
      <c r="BG7" s="142" t="s">
        <v>162</v>
      </c>
      <c r="BH7" s="142"/>
      <c r="BI7" s="142"/>
      <c r="BJ7" s="142" t="s">
        <v>14</v>
      </c>
      <c r="BK7" s="142"/>
      <c r="BL7" s="142"/>
      <c r="BM7" s="37"/>
    </row>
    <row r="8" spans="1:65" ht="21" hidden="1" x14ac:dyDescent="0.25">
      <c r="A8" s="32" t="s">
        <v>142</v>
      </c>
      <c r="B8" s="107" t="str">
        <f>IF(VAL_A1!$H$35&lt;&gt;"", YEAR(VAL_A1!$H$35),"")</f>
        <v/>
      </c>
      <c r="C8" s="36"/>
      <c r="D8" s="41"/>
      <c r="E8" s="41"/>
      <c r="F8" s="41"/>
      <c r="G8" s="263"/>
      <c r="H8" s="263"/>
      <c r="I8" s="263"/>
      <c r="J8" s="263"/>
      <c r="K8" s="263"/>
      <c r="L8" s="263"/>
      <c r="M8" s="263"/>
      <c r="N8" s="263"/>
      <c r="O8" s="263"/>
      <c r="P8" s="42" t="s">
        <v>199</v>
      </c>
      <c r="Q8" s="141" t="s">
        <v>14</v>
      </c>
      <c r="R8" s="141"/>
      <c r="S8" s="141"/>
      <c r="T8" s="142" t="s">
        <v>14</v>
      </c>
      <c r="U8" s="142"/>
      <c r="V8" s="142"/>
      <c r="W8" s="142" t="s">
        <v>14</v>
      </c>
      <c r="X8" s="142"/>
      <c r="Y8" s="142"/>
      <c r="Z8" s="142" t="s">
        <v>14</v>
      </c>
      <c r="AA8" s="142"/>
      <c r="AB8" s="142"/>
      <c r="AC8" s="142" t="s">
        <v>14</v>
      </c>
      <c r="AD8" s="142"/>
      <c r="AE8" s="142"/>
      <c r="AF8" s="142" t="s">
        <v>14</v>
      </c>
      <c r="AG8" s="142"/>
      <c r="AH8" s="142"/>
      <c r="AI8" s="142" t="s">
        <v>14</v>
      </c>
      <c r="AJ8" s="142"/>
      <c r="AK8" s="142"/>
      <c r="AL8" s="142" t="s">
        <v>14</v>
      </c>
      <c r="AM8" s="142"/>
      <c r="AN8" s="142"/>
      <c r="AO8" s="142" t="s">
        <v>14</v>
      </c>
      <c r="AP8" s="142"/>
      <c r="AQ8" s="142"/>
      <c r="AR8" s="142" t="s">
        <v>14</v>
      </c>
      <c r="AS8" s="142"/>
      <c r="AT8" s="142"/>
      <c r="AU8" s="142" t="s">
        <v>14</v>
      </c>
      <c r="AV8" s="142"/>
      <c r="AW8" s="142"/>
      <c r="AX8" s="142" t="s">
        <v>14</v>
      </c>
      <c r="AY8" s="142"/>
      <c r="AZ8" s="142"/>
      <c r="BA8" s="142" t="s">
        <v>14</v>
      </c>
      <c r="BB8" s="142"/>
      <c r="BC8" s="142"/>
      <c r="BD8" s="142" t="s">
        <v>14</v>
      </c>
      <c r="BE8" s="142"/>
      <c r="BF8" s="142"/>
      <c r="BG8" s="142" t="s">
        <v>14</v>
      </c>
      <c r="BH8" s="142"/>
      <c r="BI8" s="142"/>
      <c r="BJ8" s="142" t="s">
        <v>14</v>
      </c>
      <c r="BK8" s="142"/>
      <c r="BL8" s="142"/>
      <c r="BM8" s="37"/>
    </row>
    <row r="9" spans="1:65" ht="21" hidden="1" x14ac:dyDescent="0.25">
      <c r="A9" s="32" t="s">
        <v>143</v>
      </c>
      <c r="B9" s="33" t="s">
        <v>753</v>
      </c>
      <c r="C9" s="36"/>
      <c r="D9" s="41"/>
      <c r="E9" s="41"/>
      <c r="F9" s="41"/>
      <c r="G9" s="263"/>
      <c r="H9" s="263"/>
      <c r="I9" s="263"/>
      <c r="J9" s="263"/>
      <c r="K9" s="263"/>
      <c r="L9" s="263"/>
      <c r="M9" s="263"/>
      <c r="N9" s="263"/>
      <c r="O9" s="263"/>
      <c r="P9" s="42" t="s">
        <v>15</v>
      </c>
      <c r="Q9" s="141" t="s">
        <v>14</v>
      </c>
      <c r="R9" s="141"/>
      <c r="S9" s="141"/>
      <c r="T9" s="141" t="s">
        <v>14</v>
      </c>
      <c r="U9" s="142"/>
      <c r="V9" s="142"/>
      <c r="W9" s="141" t="s">
        <v>14</v>
      </c>
      <c r="X9" s="142"/>
      <c r="Y9" s="142"/>
      <c r="Z9" s="142" t="s">
        <v>14</v>
      </c>
      <c r="AA9" s="142"/>
      <c r="AB9" s="142"/>
      <c r="AC9" s="142" t="s">
        <v>14</v>
      </c>
      <c r="AD9" s="142"/>
      <c r="AE9" s="142"/>
      <c r="AF9" s="142" t="s">
        <v>14</v>
      </c>
      <c r="AG9" s="142"/>
      <c r="AH9" s="142"/>
      <c r="AI9" s="142" t="s">
        <v>14</v>
      </c>
      <c r="AJ9" s="142"/>
      <c r="AK9" s="142"/>
      <c r="AL9" s="142" t="s">
        <v>14</v>
      </c>
      <c r="AM9" s="142"/>
      <c r="AN9" s="142"/>
      <c r="AO9" s="142" t="s">
        <v>14</v>
      </c>
      <c r="AP9" s="142"/>
      <c r="AQ9" s="142"/>
      <c r="AR9" s="142" t="s">
        <v>14</v>
      </c>
      <c r="AS9" s="142"/>
      <c r="AT9" s="142"/>
      <c r="AU9" s="142" t="s">
        <v>14</v>
      </c>
      <c r="AV9" s="142"/>
      <c r="AW9" s="142"/>
      <c r="AX9" s="142" t="s">
        <v>14</v>
      </c>
      <c r="AY9" s="142"/>
      <c r="AZ9" s="142"/>
      <c r="BA9" s="142" t="s">
        <v>14</v>
      </c>
      <c r="BB9" s="142"/>
      <c r="BC9" s="142"/>
      <c r="BD9" s="142" t="s">
        <v>14</v>
      </c>
      <c r="BE9" s="142"/>
      <c r="BF9" s="142"/>
      <c r="BG9" s="142" t="s">
        <v>14</v>
      </c>
      <c r="BH9" s="142"/>
      <c r="BI9" s="142"/>
      <c r="BJ9" s="142" t="s">
        <v>14</v>
      </c>
      <c r="BK9" s="142"/>
      <c r="BL9" s="142"/>
      <c r="BM9" s="37"/>
    </row>
    <row r="10" spans="1:65" ht="21" hidden="1" x14ac:dyDescent="0.25">
      <c r="A10" s="32" t="s">
        <v>131</v>
      </c>
      <c r="B10" s="33">
        <v>0</v>
      </c>
      <c r="C10" s="36"/>
      <c r="D10" s="41"/>
      <c r="E10" s="41"/>
      <c r="F10" s="41"/>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37"/>
    </row>
    <row r="11" spans="1:65" ht="21" hidden="1" x14ac:dyDescent="0.25">
      <c r="A11" s="32" t="s">
        <v>133</v>
      </c>
      <c r="B11" s="33">
        <v>0</v>
      </c>
      <c r="C11" s="36"/>
      <c r="D11" s="41"/>
      <c r="E11" s="41"/>
      <c r="F11" s="41"/>
      <c r="G11" s="263"/>
      <c r="H11" s="263"/>
      <c r="I11" s="263"/>
      <c r="J11" s="263"/>
      <c r="K11" s="263"/>
      <c r="L11" s="263"/>
      <c r="M11" s="263"/>
      <c r="N11" s="263"/>
      <c r="O11" s="263"/>
      <c r="P11" s="42"/>
      <c r="Q11" s="141"/>
      <c r="R11" s="141"/>
      <c r="S11" s="141"/>
      <c r="T11" s="142"/>
      <c r="U11" s="142"/>
      <c r="V11" s="142"/>
      <c r="W11" s="142"/>
      <c r="X11" s="142"/>
      <c r="Y11" s="142"/>
      <c r="Z11" s="142"/>
      <c r="AA11" s="142"/>
      <c r="AB11" s="142"/>
      <c r="AC11" s="142"/>
      <c r="AD11" s="142"/>
      <c r="AE11" s="142"/>
      <c r="AF11" s="142"/>
      <c r="AG11" s="142"/>
      <c r="AH11" s="142"/>
      <c r="AI11" s="142"/>
      <c r="AJ11" s="142"/>
      <c r="AK11" s="142"/>
      <c r="AL11" s="142"/>
      <c r="AM11" s="142"/>
      <c r="AN11" s="142"/>
      <c r="AO11" s="142"/>
      <c r="AP11" s="142"/>
      <c r="AQ11" s="142"/>
      <c r="AR11" s="142"/>
      <c r="AS11" s="142"/>
      <c r="AT11" s="142"/>
      <c r="AU11" s="142"/>
      <c r="AV11" s="142"/>
      <c r="AW11" s="142"/>
      <c r="AX11" s="142"/>
      <c r="AY11" s="142"/>
      <c r="AZ11" s="142"/>
      <c r="BA11" s="142"/>
      <c r="BB11" s="142"/>
      <c r="BC11" s="142"/>
      <c r="BD11" s="142"/>
      <c r="BE11" s="142"/>
      <c r="BF11" s="142"/>
      <c r="BG11" s="142"/>
      <c r="BH11" s="142"/>
      <c r="BI11" s="142"/>
      <c r="BJ11" s="142"/>
      <c r="BK11" s="142"/>
      <c r="BL11" s="142"/>
      <c r="BM11" s="37"/>
    </row>
    <row r="12" spans="1:65" ht="21" hidden="1" x14ac:dyDescent="0.25">
      <c r="C12" s="36"/>
      <c r="D12" s="41"/>
      <c r="E12" s="41"/>
      <c r="F12" s="41"/>
      <c r="G12" s="263"/>
      <c r="H12" s="263"/>
      <c r="I12" s="263"/>
      <c r="J12" s="263"/>
      <c r="K12" s="263"/>
      <c r="L12" s="263"/>
      <c r="M12" s="263"/>
      <c r="N12" s="263"/>
      <c r="O12" s="263"/>
      <c r="P12" s="263"/>
      <c r="Q12" s="141"/>
      <c r="R12" s="141"/>
      <c r="S12" s="141"/>
      <c r="T12" s="142"/>
      <c r="U12" s="142"/>
      <c r="V12" s="142"/>
      <c r="W12" s="142"/>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2"/>
      <c r="AT12" s="142"/>
      <c r="AU12" s="142"/>
      <c r="AV12" s="142"/>
      <c r="AW12" s="142"/>
      <c r="AX12" s="142"/>
      <c r="AY12" s="142"/>
      <c r="AZ12" s="142"/>
      <c r="BA12" s="142"/>
      <c r="BB12" s="142"/>
      <c r="BC12" s="142"/>
      <c r="BD12" s="142"/>
      <c r="BE12" s="142"/>
      <c r="BF12" s="142"/>
      <c r="BG12" s="142"/>
      <c r="BH12" s="142"/>
      <c r="BI12" s="142"/>
      <c r="BJ12" s="142"/>
      <c r="BK12" s="142"/>
      <c r="BL12" s="142"/>
      <c r="BM12" s="37"/>
    </row>
    <row r="13" spans="1:65" ht="3.75" hidden="1" customHeight="1" x14ac:dyDescent="0.25">
      <c r="C13" s="36"/>
      <c r="D13" s="41"/>
      <c r="E13" s="41"/>
      <c r="F13" s="41"/>
      <c r="G13" s="235" t="s">
        <v>16</v>
      </c>
      <c r="H13" s="235" t="s">
        <v>43</v>
      </c>
      <c r="I13" s="235" t="s">
        <v>139</v>
      </c>
      <c r="J13" s="235" t="s">
        <v>45</v>
      </c>
      <c r="K13" s="235" t="s">
        <v>44</v>
      </c>
      <c r="L13" s="235" t="s">
        <v>140</v>
      </c>
      <c r="M13" s="235" t="s">
        <v>46</v>
      </c>
      <c r="N13" s="235" t="s">
        <v>47</v>
      </c>
      <c r="O13" s="235" t="s">
        <v>137</v>
      </c>
      <c r="P13" s="47"/>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37"/>
    </row>
    <row r="14" spans="1:65" ht="15" customHeight="1" x14ac:dyDescent="0.25">
      <c r="B14" s="35"/>
      <c r="C14" s="36"/>
      <c r="D14" s="297" t="s">
        <v>729</v>
      </c>
      <c r="E14" s="297" t="s">
        <v>49</v>
      </c>
      <c r="F14" s="77" t="s">
        <v>48</v>
      </c>
      <c r="G14" s="44" t="s">
        <v>625</v>
      </c>
      <c r="H14" s="44" t="s">
        <v>50</v>
      </c>
      <c r="I14" s="44" t="s">
        <v>150</v>
      </c>
      <c r="J14" s="45" t="s">
        <v>14</v>
      </c>
      <c r="K14" s="45" t="s">
        <v>148</v>
      </c>
      <c r="L14" s="45" t="s">
        <v>147</v>
      </c>
      <c r="M14" s="45" t="s">
        <v>14</v>
      </c>
      <c r="N14" s="45" t="s">
        <v>632</v>
      </c>
      <c r="O14" s="45" t="s">
        <v>632</v>
      </c>
      <c r="P14" s="145"/>
      <c r="Q14" s="75">
        <v>0</v>
      </c>
      <c r="R14" s="78"/>
      <c r="S14" s="79"/>
      <c r="T14" s="75">
        <v>0</v>
      </c>
      <c r="U14" s="78"/>
      <c r="V14" s="79"/>
      <c r="W14" s="80">
        <f>IF(OR(EXACT(Q14,R14),EXACT(T14,U14),AND(R14="X",U14="X"),OR(R14="M",U14="M")),"",SUM(Q14,T14))</f>
        <v>0</v>
      </c>
      <c r="X14" s="81" t="str">
        <f>IF(AND(AND(R14="X",U14="X"),SUM(Q14,T14)=0,ISNUMBER(W14)),"",IF(OR(R14="M",U14="M"),"M",IF(AND(R14=U14,OR(R14="X",R14="W",R14="Z")),UPPER(R14),"")))</f>
        <v/>
      </c>
      <c r="Y14" s="82"/>
      <c r="Z14" s="75">
        <v>0</v>
      </c>
      <c r="AA14" s="78"/>
      <c r="AB14" s="79"/>
      <c r="AC14" s="75">
        <v>0</v>
      </c>
      <c r="AD14" s="78"/>
      <c r="AE14" s="79"/>
      <c r="AF14" s="75">
        <v>0</v>
      </c>
      <c r="AG14" s="78"/>
      <c r="AH14" s="79"/>
      <c r="AI14" s="80">
        <f>IF(OR(EXACT(AC14,AD14),EXACT(AF14,AG14),AND(AD14="X",AG14="X"),OR(AD14="M",AG14="M")),"",SUM(AC14,AF14))</f>
        <v>0</v>
      </c>
      <c r="AJ14" s="81" t="str">
        <f>IF(AND(AND(AD14="X",AG14="X"),SUM(AC14,AF14)=0,ISNUMBER(AI14)),"",IF(OR(AD14="M",AG14="M"),"M",IF(AND(AD14=AG14,OR(AD14="X",AD14="W",AD14="Z")),UPPER(AD14),"")))</f>
        <v/>
      </c>
      <c r="AK14" s="82"/>
      <c r="AL14" s="75">
        <v>0</v>
      </c>
      <c r="AM14" s="78"/>
      <c r="AN14" s="79"/>
      <c r="AO14" s="75">
        <v>0</v>
      </c>
      <c r="AP14" s="78"/>
      <c r="AQ14" s="79"/>
      <c r="AR14" s="80">
        <f>IF(OR(EXACT(AL14,AM14),EXACT(AO14,AP14),AND(AM14="X",AP14="X"),OR(AM14="M",AP14="M")),"",SUM(AL14,AO14))</f>
        <v>0</v>
      </c>
      <c r="AS14" s="81" t="str">
        <f>IF(AND(AND(AM14="X",AP14="X"),SUM(AL14,AO14)=0,ISNUMBER(AR14)),"",IF(OR(AM14="M",AP14="M"),"M",IF(AND(AM14=AP14,OR(AM14="X",AM14="W",AM14="Z")),UPPER(AM14),"")))</f>
        <v/>
      </c>
      <c r="AT14" s="82"/>
      <c r="AU14" s="80">
        <f>IF(OR(EXACT(AC14,AD14),EXACT(AL14,AM14),AND(AD14="X",AM14="X"),OR(AD14="M",AM14="M")),"",SUM(AC14,AL14))</f>
        <v>0</v>
      </c>
      <c r="AV14" s="81" t="str">
        <f>IF(AND(AND(AD14="X",AM14="X"),SUM(AC14,AL14)=0,ISNUMBER(AU14)),"",IF(OR(AD14="M",AM14="M"),"M",IF(AND(AD14=AM14,OR(AD14="X",AD14="W",AD14="Z")),UPPER(AD14),"")))</f>
        <v/>
      </c>
      <c r="AW14" s="82"/>
      <c r="AX14" s="80">
        <f>IF(OR(EXACT(AF14,AG14),EXACT(AO14,AP14),AND(AG14="X",AP14="X"),OR(AG14="M",AP14="M")),"",SUM(AF14,AO14))</f>
        <v>0</v>
      </c>
      <c r="AY14" s="81" t="str">
        <f>IF(AND(AND(AG14="X",AP14="X"),SUM(AF14,AO14)=0,ISNUMBER(AX14)),"",IF(OR(AG14="M",AP14="M"),"M",IF(AND(AG14=AP14,OR(AG14="X",AG14="W",AG14="Z")),UPPER(AG14),"")))</f>
        <v/>
      </c>
      <c r="AZ14" s="82"/>
      <c r="BA14" s="80">
        <f>IF(OR(EXACT(AU14,AV14),EXACT(AX14,AY14),AND(AV14="X",AY14="X"),OR(AV14="M",AY14="M")),"",SUM(AU14,AX14))</f>
        <v>0</v>
      </c>
      <c r="BB14" s="81" t="str">
        <f>IF(AND(AND(AV14="X",AY14="X"),SUM(AU14,AX14)=0,ISNUMBER(BA14)),"",IF(OR(AV14="M",AY14="M"),"M",IF(AND(AV14=AY14,OR(AV14="X",AV14="W",AV14="Z")),UPPER(AV14),"")))</f>
        <v/>
      </c>
      <c r="BC14" s="82"/>
      <c r="BD14" s="75">
        <v>0</v>
      </c>
      <c r="BE14" s="78"/>
      <c r="BF14" s="79"/>
      <c r="BG14" s="75">
        <v>0</v>
      </c>
      <c r="BH14" s="78"/>
      <c r="BI14" s="79"/>
      <c r="BJ14" s="80">
        <f>IF(OR(EXACT(BD14,BE14),EXACT(BG14,BH14),AND(BE14="X",BH14="X"),OR(BE14="M",BH14="M")),"",SUM(BD14,BG14))</f>
        <v>0</v>
      </c>
      <c r="BK14" s="81" t="str">
        <f>IF(AND(AND(BE14="X",BH14="X"),SUM(BD14,BG14)=0,ISNUMBER(BJ14)),"",IF(OR(BE14="M",BH14="M"),"M",IF(AND(BE14=BH14,OR(BE14="X",BE14="W",BE14="Z")),UPPER(BE14),"")))</f>
        <v/>
      </c>
      <c r="BL14" s="82"/>
      <c r="BM14" s="146"/>
    </row>
    <row r="15" spans="1:65" ht="15" customHeight="1" x14ac:dyDescent="0.25">
      <c r="B15" s="35"/>
      <c r="C15" s="36"/>
      <c r="D15" s="298"/>
      <c r="E15" s="298"/>
      <c r="F15" s="77" t="s">
        <v>52</v>
      </c>
      <c r="G15" s="44" t="s">
        <v>625</v>
      </c>
      <c r="H15" s="44" t="s">
        <v>53</v>
      </c>
      <c r="I15" s="44" t="s">
        <v>150</v>
      </c>
      <c r="J15" s="45" t="s">
        <v>14</v>
      </c>
      <c r="K15" s="45" t="s">
        <v>148</v>
      </c>
      <c r="L15" s="45" t="s">
        <v>147</v>
      </c>
      <c r="M15" s="45" t="s">
        <v>14</v>
      </c>
      <c r="N15" s="45" t="s">
        <v>632</v>
      </c>
      <c r="O15" s="45" t="s">
        <v>632</v>
      </c>
      <c r="P15" s="145"/>
      <c r="Q15" s="75">
        <v>0</v>
      </c>
      <c r="R15" s="78"/>
      <c r="S15" s="79"/>
      <c r="T15" s="75">
        <v>0</v>
      </c>
      <c r="U15" s="78"/>
      <c r="V15" s="79"/>
      <c r="W15" s="80">
        <f>IF(OR(EXACT(Q15,R15),EXACT(T15,U15),AND(R15="X",U15="X"),OR(R15="M",U15="M")),"",SUM(Q15,T15))</f>
        <v>0</v>
      </c>
      <c r="X15" s="81" t="str">
        <f>IF(AND(AND(R15="X",U15="X"),SUM(Q15,T15)=0,ISNUMBER(W15)),"",IF(OR(R15="M",U15="M"),"M",IF(AND(R15=U15,OR(R15="X",R15="W",R15="Z")),UPPER(R15),"")))</f>
        <v/>
      </c>
      <c r="Y15" s="82"/>
      <c r="Z15" s="75">
        <v>0</v>
      </c>
      <c r="AA15" s="78"/>
      <c r="AB15" s="79"/>
      <c r="AC15" s="75">
        <v>0</v>
      </c>
      <c r="AD15" s="78"/>
      <c r="AE15" s="79"/>
      <c r="AF15" s="75">
        <v>0</v>
      </c>
      <c r="AG15" s="78"/>
      <c r="AH15" s="79"/>
      <c r="AI15" s="80">
        <f>IF(OR(EXACT(AC15,AD15),EXACT(AF15,AG15),AND(AD15="X",AG15="X"),OR(AD15="M",AG15="M")),"",SUM(AC15,AF15))</f>
        <v>0</v>
      </c>
      <c r="AJ15" s="81" t="str">
        <f>IF(AND(AND(AD15="X",AG15="X"),SUM(AC15,AF15)=0,ISNUMBER(AI15)),"",IF(OR(AD15="M",AG15="M"),"M",IF(AND(AD15=AG15,OR(AD15="X",AD15="W",AD15="Z")),UPPER(AD15),"")))</f>
        <v/>
      </c>
      <c r="AK15" s="82"/>
      <c r="AL15" s="75">
        <v>0</v>
      </c>
      <c r="AM15" s="78"/>
      <c r="AN15" s="79"/>
      <c r="AO15" s="75">
        <v>0</v>
      </c>
      <c r="AP15" s="78"/>
      <c r="AQ15" s="79"/>
      <c r="AR15" s="80">
        <f>IF(OR(EXACT(AL15,AM15),EXACT(AO15,AP15),AND(AM15="X",AP15="X"),OR(AM15="M",AP15="M")),"",SUM(AL15,AO15))</f>
        <v>0</v>
      </c>
      <c r="AS15" s="81" t="str">
        <f>IF(AND(AND(AM15="X",AP15="X"),SUM(AL15,AO15)=0,ISNUMBER(AR15)),"",IF(OR(AM15="M",AP15="M"),"M",IF(AND(AM15=AP15,OR(AM15="X",AM15="W",AM15="Z")),UPPER(AM15),"")))</f>
        <v/>
      </c>
      <c r="AT15" s="82"/>
      <c r="AU15" s="80">
        <f>IF(OR(EXACT(AC15,AD15),EXACT(AL15,AM15),AND(AD15="X",AM15="X"),OR(AD15="M",AM15="M")),"",SUM(AC15,AL15))</f>
        <v>0</v>
      </c>
      <c r="AV15" s="81" t="str">
        <f>IF(AND(AND(AD15="X",AM15="X"),SUM(AC15,AL15)=0,ISNUMBER(AU15)),"",IF(OR(AD15="M",AM15="M"),"M",IF(AND(AD15=AM15,OR(AD15="X",AD15="W",AD15="Z")),UPPER(AD15),"")))</f>
        <v/>
      </c>
      <c r="AW15" s="82"/>
      <c r="AX15" s="80">
        <f>IF(OR(EXACT(AF15,AG15),EXACT(AO15,AP15),AND(AG15="X",AP15="X"),OR(AG15="M",AP15="M")),"",SUM(AF15,AO15))</f>
        <v>0</v>
      </c>
      <c r="AY15" s="81" t="str">
        <f>IF(AND(AND(AG15="X",AP15="X"),SUM(AF15,AO15)=0,ISNUMBER(AX15)),"",IF(OR(AG15="M",AP15="M"),"M",IF(AND(AG15=AP15,OR(AG15="X",AG15="W",AG15="Z")),UPPER(AG15),"")))</f>
        <v/>
      </c>
      <c r="AZ15" s="82"/>
      <c r="BA15" s="80">
        <f>IF(OR(EXACT(AU15,AV15),EXACT(AX15,AY15),AND(AV15="X",AY15="X"),OR(AV15="M",AY15="M")),"",SUM(AU15,AX15))</f>
        <v>0</v>
      </c>
      <c r="BB15" s="81" t="str">
        <f>IF(AND(AND(AV15="X",AY15="X"),SUM(AU15,AX15)=0,ISNUMBER(BA15)),"",IF(OR(AV15="M",AY15="M"),"M",IF(AND(AV15=AY15,OR(AV15="X",AV15="W",AV15="Z")),UPPER(AV15),"")))</f>
        <v/>
      </c>
      <c r="BC15" s="82"/>
      <c r="BD15" s="75">
        <v>0</v>
      </c>
      <c r="BE15" s="78"/>
      <c r="BF15" s="79"/>
      <c r="BG15" s="75">
        <v>0</v>
      </c>
      <c r="BH15" s="78"/>
      <c r="BI15" s="79"/>
      <c r="BJ15" s="80">
        <f>IF(OR(EXACT(BD15,BE15),EXACT(BG15,BH15),AND(BE15="X",BH15="X"),OR(BE15="M",BH15="M")),"",SUM(BD15,BG15))</f>
        <v>0</v>
      </c>
      <c r="BK15" s="81" t="str">
        <f>IF(AND(AND(BE15="X",BH15="X"),SUM(BD15,BG15)=0,ISNUMBER(BJ15)),"",IF(OR(BE15="M",BH15="M"),"M",IF(AND(BE15=BH15,OR(BE15="X",BE15="W",BE15="Z")),UPPER(BE15),"")))</f>
        <v/>
      </c>
      <c r="BL15" s="82"/>
      <c r="BM15" s="146"/>
    </row>
    <row r="16" spans="1:65" ht="15" customHeight="1" x14ac:dyDescent="0.25">
      <c r="B16" s="35"/>
      <c r="C16" s="36"/>
      <c r="D16" s="298"/>
      <c r="E16" s="299"/>
      <c r="F16" s="106" t="s">
        <v>54</v>
      </c>
      <c r="G16" s="44" t="s">
        <v>625</v>
      </c>
      <c r="H16" s="44" t="s">
        <v>14</v>
      </c>
      <c r="I16" s="44" t="s">
        <v>150</v>
      </c>
      <c r="J16" s="45" t="s">
        <v>14</v>
      </c>
      <c r="K16" s="45" t="s">
        <v>148</v>
      </c>
      <c r="L16" s="45" t="s">
        <v>147</v>
      </c>
      <c r="M16" s="45" t="s">
        <v>14</v>
      </c>
      <c r="N16" s="45" t="s">
        <v>632</v>
      </c>
      <c r="O16" s="45" t="s">
        <v>632</v>
      </c>
      <c r="P16" s="145"/>
      <c r="Q16" s="80">
        <f>IF(OR(AND(Q14="",R14=""),AND(Q15="",R15=""),AND(R14="X",R15="X"),OR(R14="M",R15="M")),"",SUM(Q14,Q15))</f>
        <v>0</v>
      </c>
      <c r="R16" s="81" t="str">
        <f>IF(AND(AND(R14="X",R15="X"),SUM(Q14,Q15)=0,ISNUMBER(Q16)),"",IF(OR(R14="M",R15="M"),"M",IF(AND(R14=R15,OR(R14="X",R14="W",R14="Z")),UPPER(R14),"")))</f>
        <v/>
      </c>
      <c r="S16" s="82"/>
      <c r="T16" s="80">
        <v>0</v>
      </c>
      <c r="U16" s="81"/>
      <c r="V16" s="82"/>
      <c r="W16" s="80">
        <f t="shared" ref="W16" si="0">IF(OR(AND(W14="",X14=""),AND(W15="",X15=""),AND(X14="X",X15="X"),OR(X14="M",X15="M")),"",SUM(W14,W15))</f>
        <v>0</v>
      </c>
      <c r="X16" s="81" t="str">
        <f t="shared" ref="X16" si="1">IF(AND(AND(X14="X",X15="X"),SUM(W14,W15)=0,ISNUMBER(W16)),"",IF(OR(X14="M",X15="M"),"M",IF(AND(X14=X15,OR(X14="X",X14="W",X14="Z")),UPPER(X14),"")))</f>
        <v/>
      </c>
      <c r="Y16" s="82"/>
      <c r="Z16" s="80">
        <f t="shared" ref="Z16" si="2">IF(OR(AND(Z14="",AA14=""),AND(Z15="",AA15=""),AND(AA14="X",AA15="X"),OR(AA14="M",AA15="M")),"",SUM(Z14,Z15))</f>
        <v>0</v>
      </c>
      <c r="AA16" s="81" t="str">
        <f t="shared" ref="AA16" si="3">IF(AND(AND(AA14="X",AA15="X"),SUM(Z14,Z15)=0,ISNUMBER(Z16)),"",IF(OR(AA14="M",AA15="M"),"M",IF(AND(AA14=AA15,OR(AA14="X",AA14="W",AA14="Z")),UPPER(AA14),"")))</f>
        <v/>
      </c>
      <c r="AB16" s="82"/>
      <c r="AC16" s="80">
        <f t="shared" ref="AC16" si="4">IF(OR(AND(AC14="",AD14=""),AND(AC15="",AD15=""),AND(AD14="X",AD15="X"),OR(AD14="M",AD15="M")),"",SUM(AC14,AC15))</f>
        <v>0</v>
      </c>
      <c r="AD16" s="81" t="str">
        <f t="shared" ref="AD16" si="5">IF(AND(AND(AD14="X",AD15="X"),SUM(AC14,AC15)=0,ISNUMBER(AC16)),"",IF(OR(AD14="M",AD15="M"),"M",IF(AND(AD14=AD15,OR(AD14="X",AD14="W",AD14="Z")),UPPER(AD14),"")))</f>
        <v/>
      </c>
      <c r="AE16" s="82"/>
      <c r="AF16" s="80">
        <f t="shared" ref="AF16" si="6">IF(OR(AND(AF14="",AG14=""),AND(AF15="",AG15=""),AND(AG14="X",AG15="X"),OR(AG14="M",AG15="M")),"",SUM(AF14,AF15))</f>
        <v>0</v>
      </c>
      <c r="AG16" s="81" t="str">
        <f t="shared" ref="AG16" si="7">IF(AND(AND(AG14="X",AG15="X"),SUM(AF14,AF15)=0,ISNUMBER(AF16)),"",IF(OR(AG14="M",AG15="M"),"M",IF(AND(AG14=AG15,OR(AG14="X",AG14="W",AG14="Z")),UPPER(AG14),"")))</f>
        <v/>
      </c>
      <c r="AH16" s="82"/>
      <c r="AI16" s="80">
        <f t="shared" ref="AI16" si="8">IF(OR(AND(AI14="",AJ14=""),AND(AI15="",AJ15=""),AND(AJ14="X",AJ15="X"),OR(AJ14="M",AJ15="M")),"",SUM(AI14,AI15))</f>
        <v>0</v>
      </c>
      <c r="AJ16" s="81" t="str">
        <f t="shared" ref="AJ16" si="9">IF(AND(AND(AJ14="X",AJ15="X"),SUM(AI14,AI15)=0,ISNUMBER(AI16)),"",IF(OR(AJ14="M",AJ15="M"),"M",IF(AND(AJ14=AJ15,OR(AJ14="X",AJ14="W",AJ14="Z")),UPPER(AJ14),"")))</f>
        <v/>
      </c>
      <c r="AK16" s="82"/>
      <c r="AL16" s="80">
        <f t="shared" ref="AL16" si="10">IF(OR(AND(AL14="",AM14=""),AND(AL15="",AM15=""),AND(AM14="X",AM15="X"),OR(AM14="M",AM15="M")),"",SUM(AL14,AL15))</f>
        <v>0</v>
      </c>
      <c r="AM16" s="81" t="str">
        <f t="shared" ref="AM16" si="11">IF(AND(AND(AM14="X",AM15="X"),SUM(AL14,AL15)=0,ISNUMBER(AL16)),"",IF(OR(AM14="M",AM15="M"),"M",IF(AND(AM14=AM15,OR(AM14="X",AM14="W",AM14="Z")),UPPER(AM14),"")))</f>
        <v/>
      </c>
      <c r="AN16" s="82"/>
      <c r="AO16" s="80">
        <f t="shared" ref="AO16" si="12">IF(OR(AND(AO14="",AP14=""),AND(AO15="",AP15=""),AND(AP14="X",AP15="X"),OR(AP14="M",AP15="M")),"",SUM(AO14,AO15))</f>
        <v>0</v>
      </c>
      <c r="AP16" s="81" t="str">
        <f t="shared" ref="AP16" si="13">IF(AND(AND(AP14="X",AP15="X"),SUM(AO14,AO15)=0,ISNUMBER(AO16)),"",IF(OR(AP14="M",AP15="M"),"M",IF(AND(AP14=AP15,OR(AP14="X",AP14="W",AP14="Z")),UPPER(AP14),"")))</f>
        <v/>
      </c>
      <c r="AQ16" s="82"/>
      <c r="AR16" s="80">
        <f t="shared" ref="AR16" si="14">IF(OR(AND(AR14="",AS14=""),AND(AR15="",AS15=""),AND(AS14="X",AS15="X"),OR(AS14="M",AS15="M")),"",SUM(AR14,AR15))</f>
        <v>0</v>
      </c>
      <c r="AS16" s="81" t="str">
        <f t="shared" ref="AS16" si="15">IF(AND(AND(AS14="X",AS15="X"),SUM(AR14,AR15)=0,ISNUMBER(AR16)),"",IF(OR(AS14="M",AS15="M"),"M",IF(AND(AS14=AS15,OR(AS14="X",AS14="W",AS14="Z")),UPPER(AS14),"")))</f>
        <v/>
      </c>
      <c r="AT16" s="82"/>
      <c r="AU16" s="80">
        <f t="shared" ref="AU16" si="16">IF(OR(AND(AU14="",AV14=""),AND(AU15="",AV15=""),AND(AV14="X",AV15="X"),OR(AV14="M",AV15="M")),"",SUM(AU14,AU15))</f>
        <v>0</v>
      </c>
      <c r="AV16" s="81" t="str">
        <f t="shared" ref="AV16" si="17">IF(AND(AND(AV14="X",AV15="X"),SUM(AU14,AU15)=0,ISNUMBER(AU16)),"",IF(OR(AV14="M",AV15="M"),"M",IF(AND(AV14=AV15,OR(AV14="X",AV14="W",AV14="Z")),UPPER(AV14),"")))</f>
        <v/>
      </c>
      <c r="AW16" s="82"/>
      <c r="AX16" s="80">
        <f t="shared" ref="AX16" si="18">IF(OR(AND(AX14="",AY14=""),AND(AX15="",AY15=""),AND(AY14="X",AY15="X"),OR(AY14="M",AY15="M")),"",SUM(AX14,AX15))</f>
        <v>0</v>
      </c>
      <c r="AY16" s="81" t="str">
        <f t="shared" ref="AY16" si="19">IF(AND(AND(AY14="X",AY15="X"),SUM(AX14,AX15)=0,ISNUMBER(AX16)),"",IF(OR(AY14="M",AY15="M"),"M",IF(AND(AY14=AY15,OR(AY14="X",AY14="W",AY14="Z")),UPPER(AY14),"")))</f>
        <v/>
      </c>
      <c r="AZ16" s="82"/>
      <c r="BA16" s="80">
        <f t="shared" ref="BA16" si="20">IF(OR(AND(BA14="",BB14=""),AND(BA15="",BB15=""),AND(BB14="X",BB15="X"),OR(BB14="M",BB15="M")),"",SUM(BA14,BA15))</f>
        <v>0</v>
      </c>
      <c r="BB16" s="81" t="str">
        <f t="shared" ref="BB16" si="21">IF(AND(AND(BB14="X",BB15="X"),SUM(BA14,BA15)=0,ISNUMBER(BA16)),"",IF(OR(BB14="M",BB15="M"),"M",IF(AND(BB14=BB15,OR(BB14="X",BB14="W",BB14="Z")),UPPER(BB14),"")))</f>
        <v/>
      </c>
      <c r="BC16" s="82"/>
      <c r="BD16" s="80">
        <f t="shared" ref="BD16" si="22">IF(OR(AND(BD14="",BE14=""),AND(BD15="",BE15=""),AND(BE14="X",BE15="X"),OR(BE14="M",BE15="M")),"",SUM(BD14,BD15))</f>
        <v>0</v>
      </c>
      <c r="BE16" s="81" t="str">
        <f t="shared" ref="BE16" si="23">IF(AND(AND(BE14="X",BE15="X"),SUM(BD14,BD15)=0,ISNUMBER(BD16)),"",IF(OR(BE14="M",BE15="M"),"M",IF(AND(BE14=BE15,OR(BE14="X",BE14="W",BE14="Z")),UPPER(BE14),"")))</f>
        <v/>
      </c>
      <c r="BF16" s="82"/>
      <c r="BG16" s="80">
        <f t="shared" ref="BG16" si="24">IF(OR(AND(BG14="",BH14=""),AND(BG15="",BH15=""),AND(BH14="X",BH15="X"),OR(BH14="M",BH15="M")),"",SUM(BG14,BG15))</f>
        <v>0</v>
      </c>
      <c r="BH16" s="81" t="str">
        <f t="shared" ref="BH16" si="25">IF(AND(AND(BH14="X",BH15="X"),SUM(BG14,BG15)=0,ISNUMBER(BG16)),"",IF(OR(BH14="M",BH15="M"),"M",IF(AND(BH14=BH15,OR(BH14="X",BH14="W",BH14="Z")),UPPER(BH14),"")))</f>
        <v/>
      </c>
      <c r="BI16" s="82"/>
      <c r="BJ16" s="80">
        <f t="shared" ref="BJ16" si="26">IF(OR(AND(BJ14="",BK14=""),AND(BJ15="",BK15=""),AND(BK14="X",BK15="X"),OR(BK14="M",BK15="M")),"",SUM(BJ14,BJ15))</f>
        <v>0</v>
      </c>
      <c r="BK16" s="81" t="str">
        <f t="shared" ref="BK16" si="27">IF(AND(AND(BK14="X",BK15="X"),SUM(BJ14,BJ15)=0,ISNUMBER(BJ16)),"",IF(OR(BK14="M",BK15="M"),"M",IF(AND(BK14=BK15,OR(BK14="X",BK14="W",BK14="Z")),UPPER(BK14),"")))</f>
        <v/>
      </c>
      <c r="BL16" s="82"/>
      <c r="BM16" s="146"/>
    </row>
    <row r="17" spans="2:65" ht="15" customHeight="1" x14ac:dyDescent="0.25">
      <c r="B17" s="35"/>
      <c r="C17" s="36"/>
      <c r="D17" s="298"/>
      <c r="E17" s="297" t="s">
        <v>51</v>
      </c>
      <c r="F17" s="77" t="s">
        <v>48</v>
      </c>
      <c r="G17" s="44" t="s">
        <v>625</v>
      </c>
      <c r="H17" s="44" t="s">
        <v>50</v>
      </c>
      <c r="I17" s="44" t="s">
        <v>151</v>
      </c>
      <c r="J17" s="45" t="s">
        <v>14</v>
      </c>
      <c r="K17" s="45" t="s">
        <v>148</v>
      </c>
      <c r="L17" s="45" t="s">
        <v>147</v>
      </c>
      <c r="M17" s="45" t="s">
        <v>14</v>
      </c>
      <c r="N17" s="45" t="s">
        <v>632</v>
      </c>
      <c r="O17" s="45" t="s">
        <v>632</v>
      </c>
      <c r="P17" s="145"/>
      <c r="Q17" s="75">
        <v>0</v>
      </c>
      <c r="R17" s="78"/>
      <c r="S17" s="79"/>
      <c r="T17" s="75">
        <v>0</v>
      </c>
      <c r="U17" s="78"/>
      <c r="V17" s="79"/>
      <c r="W17" s="80">
        <f>IF(OR(EXACT(Q17,R17),EXACT(T17,U17),AND(R17="X",U17="X"),OR(R17="M",U17="M")),"",SUM(Q17,T17))</f>
        <v>0</v>
      </c>
      <c r="X17" s="81" t="str">
        <f>IF(AND(AND(R17="X",U17="X"),SUM(Q17,T17)=0,ISNUMBER(W17)),"",IF(OR(R17="M",U17="M"),"M",IF(AND(R17=U17,OR(R17="X",R17="W",R17="Z")),UPPER(R17),"")))</f>
        <v/>
      </c>
      <c r="Y17" s="82"/>
      <c r="Z17" s="75">
        <v>0</v>
      </c>
      <c r="AA17" s="78"/>
      <c r="AB17" s="79"/>
      <c r="AC17" s="75">
        <v>0</v>
      </c>
      <c r="AD17" s="78"/>
      <c r="AE17" s="79"/>
      <c r="AF17" s="75">
        <v>0</v>
      </c>
      <c r="AG17" s="78"/>
      <c r="AH17" s="79"/>
      <c r="AI17" s="80">
        <f>IF(OR(EXACT(AC17,AD17),EXACT(AF17,AG17),AND(AD17="X",AG17="X"),OR(AD17="M",AG17="M")),"",SUM(AC17,AF17))</f>
        <v>0</v>
      </c>
      <c r="AJ17" s="81" t="str">
        <f>IF(AND(AND(AD17="X",AG17="X"),SUM(AC17,AF17)=0,ISNUMBER(AI17)),"",IF(OR(AD17="M",AG17="M"),"M",IF(AND(AD17=AG17,OR(AD17="X",AD17="W",AD17="Z")),UPPER(AD17),"")))</f>
        <v/>
      </c>
      <c r="AK17" s="82"/>
      <c r="AL17" s="75">
        <v>0</v>
      </c>
      <c r="AM17" s="78"/>
      <c r="AN17" s="79"/>
      <c r="AO17" s="75">
        <v>0</v>
      </c>
      <c r="AP17" s="78"/>
      <c r="AQ17" s="79"/>
      <c r="AR17" s="80">
        <f>IF(OR(EXACT(AL17,AM17),EXACT(AO17,AP17),AND(AM17="X",AP17="X"),OR(AM17="M",AP17="M")),"",SUM(AL17,AO17))</f>
        <v>0</v>
      </c>
      <c r="AS17" s="81" t="str">
        <f>IF(AND(AND(AM17="X",AP17="X"),SUM(AL17,AO17)=0,ISNUMBER(AR17)),"",IF(OR(AM17="M",AP17="M"),"M",IF(AND(AM17=AP17,OR(AM17="X",AM17="W",AM17="Z")),UPPER(AM17),"")))</f>
        <v/>
      </c>
      <c r="AT17" s="82"/>
      <c r="AU17" s="80">
        <f>IF(OR(EXACT(AC17,AD17),EXACT(AL17,AM17),AND(AD17="X",AM17="X"),OR(AD17="M",AM17="M")),"",SUM(AC17,AL17))</f>
        <v>0</v>
      </c>
      <c r="AV17" s="81" t="str">
        <f>IF(AND(AND(AD17="X",AM17="X"),SUM(AC17,AL17)=0,ISNUMBER(AU17)),"",IF(OR(AD17="M",AM17="M"),"M",IF(AND(AD17=AM17,OR(AD17="X",AD17="W",AD17="Z")),UPPER(AD17),"")))</f>
        <v/>
      </c>
      <c r="AW17" s="82"/>
      <c r="AX17" s="80">
        <f>IF(OR(EXACT(AF17,AG17),EXACT(AO17,AP17),AND(AG17="X",AP17="X"),OR(AG17="M",AP17="M")),"",SUM(AF17,AO17))</f>
        <v>0</v>
      </c>
      <c r="AY17" s="81" t="str">
        <f>IF(AND(AND(AG17="X",AP17="X"),SUM(AF17,AO17)=0,ISNUMBER(AX17)),"",IF(OR(AG17="M",AP17="M"),"M",IF(AND(AG17=AP17,OR(AG17="X",AG17="W",AG17="Z")),UPPER(AG17),"")))</f>
        <v/>
      </c>
      <c r="AZ17" s="82"/>
      <c r="BA17" s="80">
        <f>IF(OR(EXACT(AU17,AV17),EXACT(AX17,AY17),AND(AV17="X",AY17="X"),OR(AV17="M",AY17="M")),"",SUM(AU17,AX17))</f>
        <v>0</v>
      </c>
      <c r="BB17" s="81" t="str">
        <f>IF(AND(AND(AV17="X",AY17="X"),SUM(AU17,AX17)=0,ISNUMBER(BA17)),"",IF(OR(AV17="M",AY17="M"),"M",IF(AND(AV17=AY17,OR(AV17="X",AV17="W",AV17="Z")),UPPER(AV17),"")))</f>
        <v/>
      </c>
      <c r="BC17" s="82"/>
      <c r="BD17" s="75">
        <v>0</v>
      </c>
      <c r="BE17" s="78"/>
      <c r="BF17" s="79"/>
      <c r="BG17" s="75">
        <v>0</v>
      </c>
      <c r="BH17" s="78"/>
      <c r="BI17" s="79"/>
      <c r="BJ17" s="80">
        <f>IF(OR(EXACT(BD17,BE17),EXACT(BG17,BH17),AND(BE17="X",BH17="X"),OR(BE17="M",BH17="M")),"",SUM(BD17,BG17))</f>
        <v>0</v>
      </c>
      <c r="BK17" s="81" t="str">
        <f>IF(AND(AND(BE17="X",BH17="X"),SUM(BD17,BG17)=0,ISNUMBER(BJ17)),"",IF(OR(BE17="M",BH17="M"),"M",IF(AND(BE17=BH17,OR(BE17="X",BE17="W",BE17="Z")),UPPER(BE17),"")))</f>
        <v/>
      </c>
      <c r="BL17" s="82"/>
      <c r="BM17" s="146"/>
    </row>
    <row r="18" spans="2:65" ht="15" customHeight="1" x14ac:dyDescent="0.25">
      <c r="B18" s="35"/>
      <c r="C18" s="36"/>
      <c r="D18" s="298"/>
      <c r="E18" s="298"/>
      <c r="F18" s="77" t="s">
        <v>52</v>
      </c>
      <c r="G18" s="44" t="s">
        <v>625</v>
      </c>
      <c r="H18" s="44" t="s">
        <v>53</v>
      </c>
      <c r="I18" s="44" t="s">
        <v>151</v>
      </c>
      <c r="J18" s="45" t="s">
        <v>14</v>
      </c>
      <c r="K18" s="45" t="s">
        <v>148</v>
      </c>
      <c r="L18" s="45" t="s">
        <v>147</v>
      </c>
      <c r="M18" s="45" t="s">
        <v>14</v>
      </c>
      <c r="N18" s="45" t="s">
        <v>632</v>
      </c>
      <c r="O18" s="45" t="s">
        <v>632</v>
      </c>
      <c r="P18" s="145"/>
      <c r="Q18" s="75">
        <v>0</v>
      </c>
      <c r="R18" s="78"/>
      <c r="S18" s="79"/>
      <c r="T18" s="75">
        <v>0</v>
      </c>
      <c r="U18" s="78"/>
      <c r="V18" s="79"/>
      <c r="W18" s="80">
        <f>IF(OR(EXACT(Q18,R18),EXACT(T18,U18),AND(R18="X",U18="X"),OR(R18="M",U18="M")),"",SUM(Q18,T18))</f>
        <v>0</v>
      </c>
      <c r="X18" s="81" t="str">
        <f>IF(AND(AND(R18="X",U18="X"),SUM(Q18,T18)=0,ISNUMBER(W18)),"",IF(OR(R18="M",U18="M"),"M",IF(AND(R18=U18,OR(R18="X",R18="W",R18="Z")),UPPER(R18),"")))</f>
        <v/>
      </c>
      <c r="Y18" s="82"/>
      <c r="Z18" s="75">
        <v>0</v>
      </c>
      <c r="AA18" s="78"/>
      <c r="AB18" s="79"/>
      <c r="AC18" s="75">
        <v>0</v>
      </c>
      <c r="AD18" s="78"/>
      <c r="AE18" s="79"/>
      <c r="AF18" s="75">
        <v>0</v>
      </c>
      <c r="AG18" s="78"/>
      <c r="AH18" s="79"/>
      <c r="AI18" s="80">
        <f>IF(OR(EXACT(AC18,AD18),EXACT(AF18,AG18),AND(AD18="X",AG18="X"),OR(AD18="M",AG18="M")),"",SUM(AC18,AF18))</f>
        <v>0</v>
      </c>
      <c r="AJ18" s="81" t="str">
        <f>IF(AND(AND(AD18="X",AG18="X"),SUM(AC18,AF18)=0,ISNUMBER(AI18)),"",IF(OR(AD18="M",AG18="M"),"M",IF(AND(AD18=AG18,OR(AD18="X",AD18="W",AD18="Z")),UPPER(AD18),"")))</f>
        <v/>
      </c>
      <c r="AK18" s="82"/>
      <c r="AL18" s="75">
        <v>0</v>
      </c>
      <c r="AM18" s="78"/>
      <c r="AN18" s="79"/>
      <c r="AO18" s="75">
        <v>0</v>
      </c>
      <c r="AP18" s="78"/>
      <c r="AQ18" s="79"/>
      <c r="AR18" s="80">
        <f>IF(OR(EXACT(AL18,AM18),EXACT(AO18,AP18),AND(AM18="X",AP18="X"),OR(AM18="M",AP18="M")),"",SUM(AL18,AO18))</f>
        <v>0</v>
      </c>
      <c r="AS18" s="81" t="str">
        <f>IF(AND(AND(AM18="X",AP18="X"),SUM(AL18,AO18)=0,ISNUMBER(AR18)),"",IF(OR(AM18="M",AP18="M"),"M",IF(AND(AM18=AP18,OR(AM18="X",AM18="W",AM18="Z")),UPPER(AM18),"")))</f>
        <v/>
      </c>
      <c r="AT18" s="82"/>
      <c r="AU18" s="80">
        <f>IF(OR(EXACT(AC18,AD18),EXACT(AL18,AM18),AND(AD18="X",AM18="X"),OR(AD18="M",AM18="M")),"",SUM(AC18,AL18))</f>
        <v>0</v>
      </c>
      <c r="AV18" s="81" t="str">
        <f>IF(AND(AND(AD18="X",AM18="X"),SUM(AC18,AL18)=0,ISNUMBER(AU18)),"",IF(OR(AD18="M",AM18="M"),"M",IF(AND(AD18=AM18,OR(AD18="X",AD18="W",AD18="Z")),UPPER(AD18),"")))</f>
        <v/>
      </c>
      <c r="AW18" s="82"/>
      <c r="AX18" s="80">
        <f>IF(OR(EXACT(AF18,AG18),EXACT(AO18,AP18),AND(AG18="X",AP18="X"),OR(AG18="M",AP18="M")),"",SUM(AF18,AO18))</f>
        <v>0</v>
      </c>
      <c r="AY18" s="81" t="str">
        <f>IF(AND(AND(AG18="X",AP18="X"),SUM(AF18,AO18)=0,ISNUMBER(AX18)),"",IF(OR(AG18="M",AP18="M"),"M",IF(AND(AG18=AP18,OR(AG18="X",AG18="W",AG18="Z")),UPPER(AG18),"")))</f>
        <v/>
      </c>
      <c r="AZ18" s="82"/>
      <c r="BA18" s="80">
        <f>IF(OR(EXACT(AU18,AV18),EXACT(AX18,AY18),AND(AV18="X",AY18="X"),OR(AV18="M",AY18="M")),"",SUM(AU18,AX18))</f>
        <v>0</v>
      </c>
      <c r="BB18" s="81" t="str">
        <f>IF(AND(AND(AV18="X",AY18="X"),SUM(AU18,AX18)=0,ISNUMBER(BA18)),"",IF(OR(AV18="M",AY18="M"),"M",IF(AND(AV18=AY18,OR(AV18="X",AV18="W",AV18="Z")),UPPER(AV18),"")))</f>
        <v/>
      </c>
      <c r="BC18" s="82"/>
      <c r="BD18" s="75">
        <v>0</v>
      </c>
      <c r="BE18" s="78"/>
      <c r="BF18" s="79"/>
      <c r="BG18" s="75">
        <v>0</v>
      </c>
      <c r="BH18" s="78"/>
      <c r="BI18" s="79"/>
      <c r="BJ18" s="80">
        <f>IF(OR(EXACT(BD18,BE18),EXACT(BG18,BH18),AND(BE18="X",BH18="X"),OR(BE18="M",BH18="M")),"",SUM(BD18,BG18))</f>
        <v>0</v>
      </c>
      <c r="BK18" s="81" t="str">
        <f>IF(AND(AND(BE18="X",BH18="X"),SUM(BD18,BG18)=0,ISNUMBER(BJ18)),"",IF(OR(BE18="M",BH18="M"),"M",IF(AND(BE18=BH18,OR(BE18="X",BE18="W",BE18="Z")),UPPER(BE18),"")))</f>
        <v/>
      </c>
      <c r="BL18" s="82"/>
      <c r="BM18" s="146"/>
    </row>
    <row r="19" spans="2:65" ht="15" customHeight="1" x14ac:dyDescent="0.25">
      <c r="B19" s="35"/>
      <c r="C19" s="36"/>
      <c r="D19" s="298"/>
      <c r="E19" s="299"/>
      <c r="F19" s="106" t="s">
        <v>54</v>
      </c>
      <c r="G19" s="44" t="s">
        <v>625</v>
      </c>
      <c r="H19" s="44" t="s">
        <v>14</v>
      </c>
      <c r="I19" s="44" t="s">
        <v>151</v>
      </c>
      <c r="J19" s="45" t="s">
        <v>14</v>
      </c>
      <c r="K19" s="45" t="s">
        <v>148</v>
      </c>
      <c r="L19" s="45" t="s">
        <v>147</v>
      </c>
      <c r="M19" s="45" t="s">
        <v>14</v>
      </c>
      <c r="N19" s="45" t="s">
        <v>632</v>
      </c>
      <c r="O19" s="45" t="s">
        <v>632</v>
      </c>
      <c r="P19" s="145"/>
      <c r="Q19" s="80">
        <f>IF(OR(AND(Q17="",R17=""),AND(Q18="",R18=""),AND(R17="X",R18="X"),OR(R17="M",R18="M")),"",SUM(Q17,Q18))</f>
        <v>0</v>
      </c>
      <c r="R19" s="81" t="str">
        <f>IF(AND(AND(R17="X",R18="X"),SUM(Q17,Q18)=0,ISNUMBER(Q19)),"",IF(OR(R17="M",R18="M"),"M",IF(AND(R17=R18,OR(R17="X",R17="W",R17="Z")),UPPER(R17),"")))</f>
        <v/>
      </c>
      <c r="S19" s="82"/>
      <c r="T19" s="80">
        <f t="shared" ref="T19" si="28">IF(OR(AND(T17="",U17=""),AND(T18="",U18=""),AND(U17="X",U18="X"),OR(U17="M",U18="M")),"",SUM(T17,T18))</f>
        <v>0</v>
      </c>
      <c r="U19" s="81" t="str">
        <f t="shared" ref="U19" si="29">IF(AND(AND(U17="X",U18="X"),SUM(T17,T18)=0,ISNUMBER(T19)),"",IF(OR(U17="M",U18="M"),"M",IF(AND(U17=U18,OR(U17="X",U17="W",U17="Z")),UPPER(U17),"")))</f>
        <v/>
      </c>
      <c r="V19" s="82"/>
      <c r="W19" s="80">
        <f t="shared" ref="W19" si="30">IF(OR(AND(W17="",X17=""),AND(W18="",X18=""),AND(X17="X",X18="X"),OR(X17="M",X18="M")),"",SUM(W17,W18))</f>
        <v>0</v>
      </c>
      <c r="X19" s="81" t="str">
        <f t="shared" ref="X19" si="31">IF(AND(AND(X17="X",X18="X"),SUM(W17,W18)=0,ISNUMBER(W19)),"",IF(OR(X17="M",X18="M"),"M",IF(AND(X17=X18,OR(X17="X",X17="W",X17="Z")),UPPER(X17),"")))</f>
        <v/>
      </c>
      <c r="Y19" s="82"/>
      <c r="Z19" s="80">
        <f t="shared" ref="Z19" si="32">IF(OR(AND(Z17="",AA17=""),AND(Z18="",AA18=""),AND(AA17="X",AA18="X"),OR(AA17="M",AA18="M")),"",SUM(Z17,Z18))</f>
        <v>0</v>
      </c>
      <c r="AA19" s="81" t="str">
        <f t="shared" ref="AA19" si="33">IF(AND(AND(AA17="X",AA18="X"),SUM(Z17,Z18)=0,ISNUMBER(Z19)),"",IF(OR(AA17="M",AA18="M"),"M",IF(AND(AA17=AA18,OR(AA17="X",AA17="W",AA17="Z")),UPPER(AA17),"")))</f>
        <v/>
      </c>
      <c r="AB19" s="82"/>
      <c r="AC19" s="80">
        <f t="shared" ref="AC19" si="34">IF(OR(AND(AC17="",AD17=""),AND(AC18="",AD18=""),AND(AD17="X",AD18="X"),OR(AD17="M",AD18="M")),"",SUM(AC17,AC18))</f>
        <v>0</v>
      </c>
      <c r="AD19" s="81" t="str">
        <f t="shared" ref="AD19" si="35">IF(AND(AND(AD17="X",AD18="X"),SUM(AC17,AC18)=0,ISNUMBER(AC19)),"",IF(OR(AD17="M",AD18="M"),"M",IF(AND(AD17=AD18,OR(AD17="X",AD17="W",AD17="Z")),UPPER(AD17),"")))</f>
        <v/>
      </c>
      <c r="AE19" s="82"/>
      <c r="AF19" s="80">
        <f t="shared" ref="AF19" si="36">IF(OR(AND(AF17="",AG17=""),AND(AF18="",AG18=""),AND(AG17="X",AG18="X"),OR(AG17="M",AG18="M")),"",SUM(AF17,AF18))</f>
        <v>0</v>
      </c>
      <c r="AG19" s="81" t="str">
        <f t="shared" ref="AG19" si="37">IF(AND(AND(AG17="X",AG18="X"),SUM(AF17,AF18)=0,ISNUMBER(AF19)),"",IF(OR(AG17="M",AG18="M"),"M",IF(AND(AG17=AG18,OR(AG17="X",AG17="W",AG17="Z")),UPPER(AG17),"")))</f>
        <v/>
      </c>
      <c r="AH19" s="82"/>
      <c r="AI19" s="80">
        <f t="shared" ref="AI19" si="38">IF(OR(AND(AI17="",AJ17=""),AND(AI18="",AJ18=""),AND(AJ17="X",AJ18="X"),OR(AJ17="M",AJ18="M")),"",SUM(AI17,AI18))</f>
        <v>0</v>
      </c>
      <c r="AJ19" s="81" t="str">
        <f t="shared" ref="AJ19" si="39">IF(AND(AND(AJ17="X",AJ18="X"),SUM(AI17,AI18)=0,ISNUMBER(AI19)),"",IF(OR(AJ17="M",AJ18="M"),"M",IF(AND(AJ17=AJ18,OR(AJ17="X",AJ17="W",AJ17="Z")),UPPER(AJ17),"")))</f>
        <v/>
      </c>
      <c r="AK19" s="82"/>
      <c r="AL19" s="80">
        <f t="shared" ref="AL19" si="40">IF(OR(AND(AL17="",AM17=""),AND(AL18="",AM18=""),AND(AM17="X",AM18="X"),OR(AM17="M",AM18="M")),"",SUM(AL17,AL18))</f>
        <v>0</v>
      </c>
      <c r="AM19" s="81" t="str">
        <f t="shared" ref="AM19" si="41">IF(AND(AND(AM17="X",AM18="X"),SUM(AL17,AL18)=0,ISNUMBER(AL19)),"",IF(OR(AM17="M",AM18="M"),"M",IF(AND(AM17=AM18,OR(AM17="X",AM17="W",AM17="Z")),UPPER(AM17),"")))</f>
        <v/>
      </c>
      <c r="AN19" s="82"/>
      <c r="AO19" s="80">
        <f t="shared" ref="AO19" si="42">IF(OR(AND(AO17="",AP17=""),AND(AO18="",AP18=""),AND(AP17="X",AP18="X"),OR(AP17="M",AP18="M")),"",SUM(AO17,AO18))</f>
        <v>0</v>
      </c>
      <c r="AP19" s="81" t="str">
        <f t="shared" ref="AP19" si="43">IF(AND(AND(AP17="X",AP18="X"),SUM(AO17,AO18)=0,ISNUMBER(AO19)),"",IF(OR(AP17="M",AP18="M"),"M",IF(AND(AP17=AP18,OR(AP17="X",AP17="W",AP17="Z")),UPPER(AP17),"")))</f>
        <v/>
      </c>
      <c r="AQ19" s="82"/>
      <c r="AR19" s="80">
        <f t="shared" ref="AR19" si="44">IF(OR(AND(AR17="",AS17=""),AND(AR18="",AS18=""),AND(AS17="X",AS18="X"),OR(AS17="M",AS18="M")),"",SUM(AR17,AR18))</f>
        <v>0</v>
      </c>
      <c r="AS19" s="81" t="str">
        <f t="shared" ref="AS19" si="45">IF(AND(AND(AS17="X",AS18="X"),SUM(AR17,AR18)=0,ISNUMBER(AR19)),"",IF(OR(AS17="M",AS18="M"),"M",IF(AND(AS17=AS18,OR(AS17="X",AS17="W",AS17="Z")),UPPER(AS17),"")))</f>
        <v/>
      </c>
      <c r="AT19" s="82"/>
      <c r="AU19" s="80">
        <f t="shared" ref="AU19" si="46">IF(OR(AND(AU17="",AV17=""),AND(AU18="",AV18=""),AND(AV17="X",AV18="X"),OR(AV17="M",AV18="M")),"",SUM(AU17,AU18))</f>
        <v>0</v>
      </c>
      <c r="AV19" s="81" t="str">
        <f t="shared" ref="AV19" si="47">IF(AND(AND(AV17="X",AV18="X"),SUM(AU17,AU18)=0,ISNUMBER(AU19)),"",IF(OR(AV17="M",AV18="M"),"M",IF(AND(AV17=AV18,OR(AV17="X",AV17="W",AV17="Z")),UPPER(AV17),"")))</f>
        <v/>
      </c>
      <c r="AW19" s="82"/>
      <c r="AX19" s="80">
        <f t="shared" ref="AX19" si="48">IF(OR(AND(AX17="",AY17=""),AND(AX18="",AY18=""),AND(AY17="X",AY18="X"),OR(AY17="M",AY18="M")),"",SUM(AX17,AX18))</f>
        <v>0</v>
      </c>
      <c r="AY19" s="81" t="str">
        <f t="shared" ref="AY19" si="49">IF(AND(AND(AY17="X",AY18="X"),SUM(AX17,AX18)=0,ISNUMBER(AX19)),"",IF(OR(AY17="M",AY18="M"),"M",IF(AND(AY17=AY18,OR(AY17="X",AY17="W",AY17="Z")),UPPER(AY17),"")))</f>
        <v/>
      </c>
      <c r="AZ19" s="82"/>
      <c r="BA19" s="80">
        <f t="shared" ref="BA19" si="50">IF(OR(AND(BA17="",BB17=""),AND(BA18="",BB18=""),AND(BB17="X",BB18="X"),OR(BB17="M",BB18="M")),"",SUM(BA17,BA18))</f>
        <v>0</v>
      </c>
      <c r="BB19" s="81" t="str">
        <f t="shared" ref="BB19" si="51">IF(AND(AND(BB17="X",BB18="X"),SUM(BA17,BA18)=0,ISNUMBER(BA19)),"",IF(OR(BB17="M",BB18="M"),"M",IF(AND(BB17=BB18,OR(BB17="X",BB17="W",BB17="Z")),UPPER(BB17),"")))</f>
        <v/>
      </c>
      <c r="BC19" s="82"/>
      <c r="BD19" s="80">
        <f t="shared" ref="BD19" si="52">IF(OR(AND(BD17="",BE17=""),AND(BD18="",BE18=""),AND(BE17="X",BE18="X"),OR(BE17="M",BE18="M")),"",SUM(BD17,BD18))</f>
        <v>0</v>
      </c>
      <c r="BE19" s="81" t="str">
        <f t="shared" ref="BE19" si="53">IF(AND(AND(BE17="X",BE18="X"),SUM(BD17,BD18)=0,ISNUMBER(BD19)),"",IF(OR(BE17="M",BE18="M"),"M",IF(AND(BE17=BE18,OR(BE17="X",BE17="W",BE17="Z")),UPPER(BE17),"")))</f>
        <v/>
      </c>
      <c r="BF19" s="82"/>
      <c r="BG19" s="80">
        <f t="shared" ref="BG19" si="54">IF(OR(AND(BG17="",BH17=""),AND(BG18="",BH18=""),AND(BH17="X",BH18="X"),OR(BH17="M",BH18="M")),"",SUM(BG17,BG18))</f>
        <v>0</v>
      </c>
      <c r="BH19" s="81" t="str">
        <f t="shared" ref="BH19" si="55">IF(AND(AND(BH17="X",BH18="X"),SUM(BG17,BG18)=0,ISNUMBER(BG19)),"",IF(OR(BH17="M",BH18="M"),"M",IF(AND(BH17=BH18,OR(BH17="X",BH17="W",BH17="Z")),UPPER(BH17),"")))</f>
        <v/>
      </c>
      <c r="BI19" s="82"/>
      <c r="BJ19" s="80">
        <f t="shared" ref="BJ19" si="56">IF(OR(AND(BJ17="",BK17=""),AND(BJ18="",BK18=""),AND(BK17="X",BK18="X"),OR(BK17="M",BK18="M")),"",SUM(BJ17,BJ18))</f>
        <v>0</v>
      </c>
      <c r="BK19" s="81" t="str">
        <f t="shared" ref="BK19" si="57">IF(AND(AND(BK17="X",BK18="X"),SUM(BJ17,BJ18)=0,ISNUMBER(BJ19)),"",IF(OR(BK17="M",BK18="M"),"M",IF(AND(BK17=BK18,OR(BK17="X",BK17="W",BK17="Z")),UPPER(BK17),"")))</f>
        <v/>
      </c>
      <c r="BL19" s="82"/>
      <c r="BM19" s="146"/>
    </row>
    <row r="20" spans="2:65" ht="15" customHeight="1" x14ac:dyDescent="0.25">
      <c r="B20" s="35"/>
      <c r="C20" s="36"/>
      <c r="D20" s="298"/>
      <c r="E20" s="300" t="s">
        <v>708</v>
      </c>
      <c r="F20" s="106" t="s">
        <v>48</v>
      </c>
      <c r="G20" s="44" t="s">
        <v>625</v>
      </c>
      <c r="H20" s="44" t="s">
        <v>50</v>
      </c>
      <c r="I20" s="44" t="s">
        <v>152</v>
      </c>
      <c r="J20" s="45" t="s">
        <v>14</v>
      </c>
      <c r="K20" s="45" t="s">
        <v>148</v>
      </c>
      <c r="L20" s="45" t="s">
        <v>147</v>
      </c>
      <c r="M20" s="45" t="s">
        <v>14</v>
      </c>
      <c r="N20" s="45" t="s">
        <v>632</v>
      </c>
      <c r="O20" s="45" t="s">
        <v>632</v>
      </c>
      <c r="P20" s="145"/>
      <c r="Q20" s="80">
        <f>IF(OR(AND(Q14="",R14=""),AND(Q17="",R17=""),AND(R14="X",R17="X"),OR(R14="M",R17="M")),"",SUM(Q14,Q17))</f>
        <v>0</v>
      </c>
      <c r="R20" s="81" t="str">
        <f>IF(AND(AND(R14="X",R17="X"),SUM(Q14,Q17)=0,ISNUMBER(Q20)),"",IF(OR(R14="M",R17="M"),"M",IF(AND(R14=R17,OR(R14="X",R14="W",R14="Z")),UPPER(R14),"")))</f>
        <v/>
      </c>
      <c r="S20" s="82"/>
      <c r="T20" s="80">
        <f t="shared" ref="T20" si="58">IF(OR(AND(T14="",U14=""),AND(T17="",U17=""),AND(U14="X",U17="X"),OR(U14="M",U17="M")),"",SUM(T14,T17))</f>
        <v>0</v>
      </c>
      <c r="U20" s="81" t="str">
        <f t="shared" ref="U20" si="59">IF(AND(AND(U14="X",U17="X"),SUM(T14,T17)=0,ISNUMBER(T20)),"",IF(OR(U14="M",U17="M"),"M",IF(AND(U14=U17,OR(U14="X",U14="W",U14="Z")),UPPER(U14),"")))</f>
        <v/>
      </c>
      <c r="V20" s="82"/>
      <c r="W20" s="80">
        <f t="shared" ref="W20" si="60">IF(OR(AND(W14="",X14=""),AND(W17="",X17=""),AND(X14="X",X17="X"),OR(X14="M",X17="M")),"",SUM(W14,W17))</f>
        <v>0</v>
      </c>
      <c r="X20" s="81" t="str">
        <f t="shared" ref="X20" si="61">IF(AND(AND(X14="X",X17="X"),SUM(W14,W17)=0,ISNUMBER(W20)),"",IF(OR(X14="M",X17="M"),"M",IF(AND(X14=X17,OR(X14="X",X14="W",X14="Z")),UPPER(X14),"")))</f>
        <v/>
      </c>
      <c r="Y20" s="82"/>
      <c r="Z20" s="80">
        <f t="shared" ref="Z20" si="62">IF(OR(AND(Z14="",AA14=""),AND(Z17="",AA17=""),AND(AA14="X",AA17="X"),OR(AA14="M",AA17="M")),"",SUM(Z14,Z17))</f>
        <v>0</v>
      </c>
      <c r="AA20" s="81" t="str">
        <f t="shared" ref="AA20" si="63">IF(AND(AND(AA14="X",AA17="X"),SUM(Z14,Z17)=0,ISNUMBER(Z20)),"",IF(OR(AA14="M",AA17="M"),"M",IF(AND(AA14=AA17,OR(AA14="X",AA14="W",AA14="Z")),UPPER(AA14),"")))</f>
        <v/>
      </c>
      <c r="AB20" s="82"/>
      <c r="AC20" s="80">
        <f t="shared" ref="AC20" si="64">IF(OR(AND(AC14="",AD14=""),AND(AC17="",AD17=""),AND(AD14="X",AD17="X"),OR(AD14="M",AD17="M")),"",SUM(AC14,AC17))</f>
        <v>0</v>
      </c>
      <c r="AD20" s="81" t="str">
        <f t="shared" ref="AD20" si="65">IF(AND(AND(AD14="X",AD17="X"),SUM(AC14,AC17)=0,ISNUMBER(AC20)),"",IF(OR(AD14="M",AD17="M"),"M",IF(AND(AD14=AD17,OR(AD14="X",AD14="W",AD14="Z")),UPPER(AD14),"")))</f>
        <v/>
      </c>
      <c r="AE20" s="82"/>
      <c r="AF20" s="80">
        <f t="shared" ref="AF20" si="66">IF(OR(AND(AF14="",AG14=""),AND(AF17="",AG17=""),AND(AG14="X",AG17="X"),OR(AG14="M",AG17="M")),"",SUM(AF14,AF17))</f>
        <v>0</v>
      </c>
      <c r="AG20" s="81" t="str">
        <f t="shared" ref="AG20" si="67">IF(AND(AND(AG14="X",AG17="X"),SUM(AF14,AF17)=0,ISNUMBER(AF20)),"",IF(OR(AG14="M",AG17="M"),"M",IF(AND(AG14=AG17,OR(AG14="X",AG14="W",AG14="Z")),UPPER(AG14),"")))</f>
        <v/>
      </c>
      <c r="AH20" s="82"/>
      <c r="AI20" s="80">
        <f t="shared" ref="AI20" si="68">IF(OR(AND(AI14="",AJ14=""),AND(AI17="",AJ17=""),AND(AJ14="X",AJ17="X"),OR(AJ14="M",AJ17="M")),"",SUM(AI14,AI17))</f>
        <v>0</v>
      </c>
      <c r="AJ20" s="81" t="str">
        <f t="shared" ref="AJ20" si="69">IF(AND(AND(AJ14="X",AJ17="X"),SUM(AI14,AI17)=0,ISNUMBER(AI20)),"",IF(OR(AJ14="M",AJ17="M"),"M",IF(AND(AJ14=AJ17,OR(AJ14="X",AJ14="W",AJ14="Z")),UPPER(AJ14),"")))</f>
        <v/>
      </c>
      <c r="AK20" s="82"/>
      <c r="AL20" s="80">
        <f t="shared" ref="AL20" si="70">IF(OR(AND(AL14="",AM14=""),AND(AL17="",AM17=""),AND(AM14="X",AM17="X"),OR(AM14="M",AM17="M")),"",SUM(AL14,AL17))</f>
        <v>0</v>
      </c>
      <c r="AM20" s="81" t="str">
        <f t="shared" ref="AM20" si="71">IF(AND(AND(AM14="X",AM17="X"),SUM(AL14,AL17)=0,ISNUMBER(AL20)),"",IF(OR(AM14="M",AM17="M"),"M",IF(AND(AM14=AM17,OR(AM14="X",AM14="W",AM14="Z")),UPPER(AM14),"")))</f>
        <v/>
      </c>
      <c r="AN20" s="82"/>
      <c r="AO20" s="80">
        <f t="shared" ref="AO20" si="72">IF(OR(AND(AO14="",AP14=""),AND(AO17="",AP17=""),AND(AP14="X",AP17="X"),OR(AP14="M",AP17="M")),"",SUM(AO14,AO17))</f>
        <v>0</v>
      </c>
      <c r="AP20" s="81" t="str">
        <f t="shared" ref="AP20" si="73">IF(AND(AND(AP14="X",AP17="X"),SUM(AO14,AO17)=0,ISNUMBER(AO20)),"",IF(OR(AP14="M",AP17="M"),"M",IF(AND(AP14=AP17,OR(AP14="X",AP14="W",AP14="Z")),UPPER(AP14),"")))</f>
        <v/>
      </c>
      <c r="AQ20" s="82"/>
      <c r="AR20" s="80">
        <f t="shared" ref="AR20" si="74">IF(OR(AND(AR14="",AS14=""),AND(AR17="",AS17=""),AND(AS14="X",AS17="X"),OR(AS14="M",AS17="M")),"",SUM(AR14,AR17))</f>
        <v>0</v>
      </c>
      <c r="AS20" s="81" t="str">
        <f t="shared" ref="AS20" si="75">IF(AND(AND(AS14="X",AS17="X"),SUM(AR14,AR17)=0,ISNUMBER(AR20)),"",IF(OR(AS14="M",AS17="M"),"M",IF(AND(AS14=AS17,OR(AS14="X",AS14="W",AS14="Z")),UPPER(AS14),"")))</f>
        <v/>
      </c>
      <c r="AT20" s="82"/>
      <c r="AU20" s="80">
        <f t="shared" ref="AU20" si="76">IF(OR(AND(AU14="",AV14=""),AND(AU17="",AV17=""),AND(AV14="X",AV17="X"),OR(AV14="M",AV17="M")),"",SUM(AU14,AU17))</f>
        <v>0</v>
      </c>
      <c r="AV20" s="81" t="str">
        <f t="shared" ref="AV20" si="77">IF(AND(AND(AV14="X",AV17="X"),SUM(AU14,AU17)=0,ISNUMBER(AU20)),"",IF(OR(AV14="M",AV17="M"),"M",IF(AND(AV14=AV17,OR(AV14="X",AV14="W",AV14="Z")),UPPER(AV14),"")))</f>
        <v/>
      </c>
      <c r="AW20" s="82"/>
      <c r="AX20" s="80">
        <f t="shared" ref="AX20" si="78">IF(OR(AND(AX14="",AY14=""),AND(AX17="",AY17=""),AND(AY14="X",AY17="X"),OR(AY14="M",AY17="M")),"",SUM(AX14,AX17))</f>
        <v>0</v>
      </c>
      <c r="AY20" s="81" t="str">
        <f t="shared" ref="AY20" si="79">IF(AND(AND(AY14="X",AY17="X"),SUM(AX14,AX17)=0,ISNUMBER(AX20)),"",IF(OR(AY14="M",AY17="M"),"M",IF(AND(AY14=AY17,OR(AY14="X",AY14="W",AY14="Z")),UPPER(AY14),"")))</f>
        <v/>
      </c>
      <c r="AZ20" s="82"/>
      <c r="BA20" s="80">
        <f t="shared" ref="BA20" si="80">IF(OR(AND(BA14="",BB14=""),AND(BA17="",BB17=""),AND(BB14="X",BB17="X"),OR(BB14="M",BB17="M")),"",SUM(BA14,BA17))</f>
        <v>0</v>
      </c>
      <c r="BB20" s="81" t="str">
        <f t="shared" ref="BB20" si="81">IF(AND(AND(BB14="X",BB17="X"),SUM(BA14,BA17)=0,ISNUMBER(BA20)),"",IF(OR(BB14="M",BB17="M"),"M",IF(AND(BB14=BB17,OR(BB14="X",BB14="W",BB14="Z")),UPPER(BB14),"")))</f>
        <v/>
      </c>
      <c r="BC20" s="82"/>
      <c r="BD20" s="80">
        <f t="shared" ref="BD20" si="82">IF(OR(AND(BD14="",BE14=""),AND(BD17="",BE17=""),AND(BE14="X",BE17="X"),OR(BE14="M",BE17="M")),"",SUM(BD14,BD17))</f>
        <v>0</v>
      </c>
      <c r="BE20" s="81" t="str">
        <f t="shared" ref="BE20" si="83">IF(AND(AND(BE14="X",BE17="X"),SUM(BD14,BD17)=0,ISNUMBER(BD20)),"",IF(OR(BE14="M",BE17="M"),"M",IF(AND(BE14=BE17,OR(BE14="X",BE14="W",BE14="Z")),UPPER(BE14),"")))</f>
        <v/>
      </c>
      <c r="BF20" s="82"/>
      <c r="BG20" s="80">
        <f t="shared" ref="BG20" si="84">IF(OR(AND(BG14="",BH14=""),AND(BG17="",BH17=""),AND(BH14="X",BH17="X"),OR(BH14="M",BH17="M")),"",SUM(BG14,BG17))</f>
        <v>0</v>
      </c>
      <c r="BH20" s="81" t="str">
        <f t="shared" ref="BH20" si="85">IF(AND(AND(BH14="X",BH17="X"),SUM(BG14,BG17)=0,ISNUMBER(BG20)),"",IF(OR(BH14="M",BH17="M"),"M",IF(AND(BH14=BH17,OR(BH14="X",BH14="W",BH14="Z")),UPPER(BH14),"")))</f>
        <v/>
      </c>
      <c r="BI20" s="82"/>
      <c r="BJ20" s="80">
        <f t="shared" ref="BJ20" si="86">IF(OR(AND(BJ14="",BK14=""),AND(BJ17="",BK17=""),AND(BK14="X",BK17="X"),OR(BK14="M",BK17="M")),"",SUM(BJ14,BJ17))</f>
        <v>0</v>
      </c>
      <c r="BK20" s="81" t="str">
        <f t="shared" ref="BK20" si="87">IF(AND(AND(BK14="X",BK17="X"),SUM(BJ14,BJ17)=0,ISNUMBER(BJ20)),"",IF(OR(BK14="M",BK17="M"),"M",IF(AND(BK14=BK17,OR(BK14="X",BK14="W",BK14="Z")),UPPER(BK14),"")))</f>
        <v/>
      </c>
      <c r="BL20" s="82"/>
      <c r="BM20" s="146"/>
    </row>
    <row r="21" spans="2:65" ht="15" customHeight="1" x14ac:dyDescent="0.25">
      <c r="B21" s="35"/>
      <c r="C21" s="36"/>
      <c r="D21" s="298"/>
      <c r="E21" s="300"/>
      <c r="F21" s="106" t="s">
        <v>52</v>
      </c>
      <c r="G21" s="44" t="s">
        <v>625</v>
      </c>
      <c r="H21" s="44" t="s">
        <v>53</v>
      </c>
      <c r="I21" s="44" t="s">
        <v>152</v>
      </c>
      <c r="J21" s="45" t="s">
        <v>14</v>
      </c>
      <c r="K21" s="45" t="s">
        <v>148</v>
      </c>
      <c r="L21" s="45" t="s">
        <v>147</v>
      </c>
      <c r="M21" s="45" t="s">
        <v>14</v>
      </c>
      <c r="N21" s="45" t="s">
        <v>632</v>
      </c>
      <c r="O21" s="45" t="s">
        <v>632</v>
      </c>
      <c r="P21" s="145"/>
      <c r="Q21" s="80">
        <f t="shared" ref="Q21" si="88">IF(OR(AND(Q15="",R15=""),AND(Q18="",R18=""),AND(R15="X",R18="X"),OR(R15="M",R18="M")),"",SUM(Q15,Q18))</f>
        <v>0</v>
      </c>
      <c r="R21" s="81" t="str">
        <f t="shared" ref="R21" si="89">IF(AND(AND(R15="X",R18="X"),SUM(Q15,Q18)=0,ISNUMBER(Q21)),"",IF(OR(R15="M",R18="M"),"M",IF(AND(R15=R18,OR(R15="X",R15="W",R15="Z")),UPPER(R15),"")))</f>
        <v/>
      </c>
      <c r="S21" s="82"/>
      <c r="T21" s="80">
        <f t="shared" ref="T21" si="90">IF(OR(AND(T15="",U15=""),AND(T18="",U18=""),AND(U15="X",U18="X"),OR(U15="M",U18="M")),"",SUM(T15,T18))</f>
        <v>0</v>
      </c>
      <c r="U21" s="81" t="str">
        <f t="shared" ref="U21" si="91">IF(AND(AND(U15="X",U18="X"),SUM(T15,T18)=0,ISNUMBER(T21)),"",IF(OR(U15="M",U18="M"),"M",IF(AND(U15=U18,OR(U15="X",U15="W",U15="Z")),UPPER(U15),"")))</f>
        <v/>
      </c>
      <c r="V21" s="82"/>
      <c r="W21" s="80">
        <f t="shared" ref="W21" si="92">IF(OR(AND(W15="",X15=""),AND(W18="",X18=""),AND(X15="X",X18="X"),OR(X15="M",X18="M")),"",SUM(W15,W18))</f>
        <v>0</v>
      </c>
      <c r="X21" s="81" t="str">
        <f t="shared" ref="X21" si="93">IF(AND(AND(X15="X",X18="X"),SUM(W15,W18)=0,ISNUMBER(W21)),"",IF(OR(X15="M",X18="M"),"M",IF(AND(X15=X18,OR(X15="X",X15="W",X15="Z")),UPPER(X15),"")))</f>
        <v/>
      </c>
      <c r="Y21" s="82"/>
      <c r="Z21" s="80">
        <f t="shared" ref="Z21" si="94">IF(OR(AND(Z15="",AA15=""),AND(Z18="",AA18=""),AND(AA15="X",AA18="X"),OR(AA15="M",AA18="M")),"",SUM(Z15,Z18))</f>
        <v>0</v>
      </c>
      <c r="AA21" s="81" t="str">
        <f t="shared" ref="AA21" si="95">IF(AND(AND(AA15="X",AA18="X"),SUM(Z15,Z18)=0,ISNUMBER(Z21)),"",IF(OR(AA15="M",AA18="M"),"M",IF(AND(AA15=AA18,OR(AA15="X",AA15="W",AA15="Z")),UPPER(AA15),"")))</f>
        <v/>
      </c>
      <c r="AB21" s="82"/>
      <c r="AC21" s="80">
        <f t="shared" ref="AC21" si="96">IF(OR(AND(AC15="",AD15=""),AND(AC18="",AD18=""),AND(AD15="X",AD18="X"),OR(AD15="M",AD18="M")),"",SUM(AC15,AC18))</f>
        <v>0</v>
      </c>
      <c r="AD21" s="81" t="str">
        <f t="shared" ref="AD21" si="97">IF(AND(AND(AD15="X",AD18="X"),SUM(AC15,AC18)=0,ISNUMBER(AC21)),"",IF(OR(AD15="M",AD18="M"),"M",IF(AND(AD15=AD18,OR(AD15="X",AD15="W",AD15="Z")),UPPER(AD15),"")))</f>
        <v/>
      </c>
      <c r="AE21" s="82"/>
      <c r="AF21" s="80">
        <f t="shared" ref="AF21" si="98">IF(OR(AND(AF15="",AG15=""),AND(AF18="",AG18=""),AND(AG15="X",AG18="X"),OR(AG15="M",AG18="M")),"",SUM(AF15,AF18))</f>
        <v>0</v>
      </c>
      <c r="AG21" s="81" t="str">
        <f t="shared" ref="AG21" si="99">IF(AND(AND(AG15="X",AG18="X"),SUM(AF15,AF18)=0,ISNUMBER(AF21)),"",IF(OR(AG15="M",AG18="M"),"M",IF(AND(AG15=AG18,OR(AG15="X",AG15="W",AG15="Z")),UPPER(AG15),"")))</f>
        <v/>
      </c>
      <c r="AH21" s="82"/>
      <c r="AI21" s="80">
        <f t="shared" ref="AI21" si="100">IF(OR(AND(AI15="",AJ15=""),AND(AI18="",AJ18=""),AND(AJ15="X",AJ18="X"),OR(AJ15="M",AJ18="M")),"",SUM(AI15,AI18))</f>
        <v>0</v>
      </c>
      <c r="AJ21" s="81" t="str">
        <f t="shared" ref="AJ21" si="101">IF(AND(AND(AJ15="X",AJ18="X"),SUM(AI15,AI18)=0,ISNUMBER(AI21)),"",IF(OR(AJ15="M",AJ18="M"),"M",IF(AND(AJ15=AJ18,OR(AJ15="X",AJ15="W",AJ15="Z")),UPPER(AJ15),"")))</f>
        <v/>
      </c>
      <c r="AK21" s="82"/>
      <c r="AL21" s="80">
        <f t="shared" ref="AL21" si="102">IF(OR(AND(AL15="",AM15=""),AND(AL18="",AM18=""),AND(AM15="X",AM18="X"),OR(AM15="M",AM18="M")),"",SUM(AL15,AL18))</f>
        <v>0</v>
      </c>
      <c r="AM21" s="81" t="str">
        <f t="shared" ref="AM21" si="103">IF(AND(AND(AM15="X",AM18="X"),SUM(AL15,AL18)=0,ISNUMBER(AL21)),"",IF(OR(AM15="M",AM18="M"),"M",IF(AND(AM15=AM18,OR(AM15="X",AM15="W",AM15="Z")),UPPER(AM15),"")))</f>
        <v/>
      </c>
      <c r="AN21" s="82"/>
      <c r="AO21" s="80">
        <f t="shared" ref="AO21" si="104">IF(OR(AND(AO15="",AP15=""),AND(AO18="",AP18=""),AND(AP15="X",AP18="X"),OR(AP15="M",AP18="M")),"",SUM(AO15,AO18))</f>
        <v>0</v>
      </c>
      <c r="AP21" s="81" t="str">
        <f t="shared" ref="AP21" si="105">IF(AND(AND(AP15="X",AP18="X"),SUM(AO15,AO18)=0,ISNUMBER(AO21)),"",IF(OR(AP15="M",AP18="M"),"M",IF(AND(AP15=AP18,OR(AP15="X",AP15="W",AP15="Z")),UPPER(AP15),"")))</f>
        <v/>
      </c>
      <c r="AQ21" s="82"/>
      <c r="AR21" s="80">
        <f t="shared" ref="AR21" si="106">IF(OR(AND(AR15="",AS15=""),AND(AR18="",AS18=""),AND(AS15="X",AS18="X"),OR(AS15="M",AS18="M")),"",SUM(AR15,AR18))</f>
        <v>0</v>
      </c>
      <c r="AS21" s="81" t="str">
        <f t="shared" ref="AS21" si="107">IF(AND(AND(AS15="X",AS18="X"),SUM(AR15,AR18)=0,ISNUMBER(AR21)),"",IF(OR(AS15="M",AS18="M"),"M",IF(AND(AS15=AS18,OR(AS15="X",AS15="W",AS15="Z")),UPPER(AS15),"")))</f>
        <v/>
      </c>
      <c r="AT21" s="82"/>
      <c r="AU21" s="80">
        <f t="shared" ref="AU21" si="108">IF(OR(AND(AU15="",AV15=""),AND(AU18="",AV18=""),AND(AV15="X",AV18="X"),OR(AV15="M",AV18="M")),"",SUM(AU15,AU18))</f>
        <v>0</v>
      </c>
      <c r="AV21" s="81" t="str">
        <f t="shared" ref="AV21" si="109">IF(AND(AND(AV15="X",AV18="X"),SUM(AU15,AU18)=0,ISNUMBER(AU21)),"",IF(OR(AV15="M",AV18="M"),"M",IF(AND(AV15=AV18,OR(AV15="X",AV15="W",AV15="Z")),UPPER(AV15),"")))</f>
        <v/>
      </c>
      <c r="AW21" s="82"/>
      <c r="AX21" s="80">
        <f t="shared" ref="AX21" si="110">IF(OR(AND(AX15="",AY15=""),AND(AX18="",AY18=""),AND(AY15="X",AY18="X"),OR(AY15="M",AY18="M")),"",SUM(AX15,AX18))</f>
        <v>0</v>
      </c>
      <c r="AY21" s="81" t="str">
        <f t="shared" ref="AY21" si="111">IF(AND(AND(AY15="X",AY18="X"),SUM(AX15,AX18)=0,ISNUMBER(AX21)),"",IF(OR(AY15="M",AY18="M"),"M",IF(AND(AY15=AY18,OR(AY15="X",AY15="W",AY15="Z")),UPPER(AY15),"")))</f>
        <v/>
      </c>
      <c r="AZ21" s="82"/>
      <c r="BA21" s="80">
        <f t="shared" ref="BA21" si="112">IF(OR(AND(BA15="",BB15=""),AND(BA18="",BB18=""),AND(BB15="X",BB18="X"),OR(BB15="M",BB18="M")),"",SUM(BA15,BA18))</f>
        <v>0</v>
      </c>
      <c r="BB21" s="81" t="str">
        <f t="shared" ref="BB21" si="113">IF(AND(AND(BB15="X",BB18="X"),SUM(BA15,BA18)=0,ISNUMBER(BA21)),"",IF(OR(BB15="M",BB18="M"),"M",IF(AND(BB15=BB18,OR(BB15="X",BB15="W",BB15="Z")),UPPER(BB15),"")))</f>
        <v/>
      </c>
      <c r="BC21" s="82"/>
      <c r="BD21" s="80">
        <f t="shared" ref="BD21" si="114">IF(OR(AND(BD15="",BE15=""),AND(BD18="",BE18=""),AND(BE15="X",BE18="X"),OR(BE15="M",BE18="M")),"",SUM(BD15,BD18))</f>
        <v>0</v>
      </c>
      <c r="BE21" s="81" t="str">
        <f t="shared" ref="BE21" si="115">IF(AND(AND(BE15="X",BE18="X"),SUM(BD15,BD18)=0,ISNUMBER(BD21)),"",IF(OR(BE15="M",BE18="M"),"M",IF(AND(BE15=BE18,OR(BE15="X",BE15="W",BE15="Z")),UPPER(BE15),"")))</f>
        <v/>
      </c>
      <c r="BF21" s="82"/>
      <c r="BG21" s="80">
        <f t="shared" ref="BG21" si="116">IF(OR(AND(BG15="",BH15=""),AND(BG18="",BH18=""),AND(BH15="X",BH18="X"),OR(BH15="M",BH18="M")),"",SUM(BG15,BG18))</f>
        <v>0</v>
      </c>
      <c r="BH21" s="81" t="str">
        <f t="shared" ref="BH21" si="117">IF(AND(AND(BH15="X",BH18="X"),SUM(BG15,BG18)=0,ISNUMBER(BG21)),"",IF(OR(BH15="M",BH18="M"),"M",IF(AND(BH15=BH18,OR(BH15="X",BH15="W",BH15="Z")),UPPER(BH15),"")))</f>
        <v/>
      </c>
      <c r="BI21" s="82"/>
      <c r="BJ21" s="80">
        <f t="shared" ref="BJ21" si="118">IF(OR(AND(BJ15="",BK15=""),AND(BJ18="",BK18=""),AND(BK15="X",BK18="X"),OR(BK15="M",BK18="M")),"",SUM(BJ15,BJ18))</f>
        <v>0</v>
      </c>
      <c r="BK21" s="81" t="str">
        <f t="shared" ref="BK21" si="119">IF(AND(AND(BK15="X",BK18="X"),SUM(BJ15,BJ18)=0,ISNUMBER(BJ21)),"",IF(OR(BK15="M",BK18="M"),"M",IF(AND(BK15=BK18,OR(BK15="X",BK15="W",BK15="Z")),UPPER(BK15),"")))</f>
        <v/>
      </c>
      <c r="BL21" s="82"/>
      <c r="BM21" s="146"/>
    </row>
    <row r="22" spans="2:65" ht="15" customHeight="1" x14ac:dyDescent="0.25">
      <c r="B22" s="35"/>
      <c r="C22" s="36"/>
      <c r="D22" s="298"/>
      <c r="E22" s="300"/>
      <c r="F22" s="106" t="s">
        <v>54</v>
      </c>
      <c r="G22" s="44" t="s">
        <v>625</v>
      </c>
      <c r="H22" s="44" t="s">
        <v>14</v>
      </c>
      <c r="I22" s="44" t="s">
        <v>152</v>
      </c>
      <c r="J22" s="45" t="s">
        <v>14</v>
      </c>
      <c r="K22" s="45" t="s">
        <v>148</v>
      </c>
      <c r="L22" s="45" t="s">
        <v>147</v>
      </c>
      <c r="M22" s="45" t="s">
        <v>14</v>
      </c>
      <c r="N22" s="45" t="s">
        <v>632</v>
      </c>
      <c r="O22" s="45" t="s">
        <v>632</v>
      </c>
      <c r="P22" s="145"/>
      <c r="Q22" s="80">
        <f t="shared" ref="Q22" si="120">IF(OR(AND(Q16="",R16=""),AND(Q19="",R19=""),AND(R16="X",R19="X"),OR(R16="M",R19="M")),"",SUM(Q16,Q19))</f>
        <v>0</v>
      </c>
      <c r="R22" s="81" t="str">
        <f t="shared" ref="R22" si="121">IF(AND(AND(R16="X",R19="X"),SUM(Q16,Q19)=0,ISNUMBER(Q22)),"",IF(OR(R16="M",R19="M"),"M",IF(AND(R16=R19,OR(R16="X",R16="W",R16="Z")),UPPER(R16),"")))</f>
        <v/>
      </c>
      <c r="S22" s="82"/>
      <c r="T22" s="80">
        <f t="shared" ref="T22" si="122">IF(OR(AND(T16="",U16=""),AND(T19="",U19=""),AND(U16="X",U19="X"),OR(U16="M",U19="M")),"",SUM(T16,T19))</f>
        <v>0</v>
      </c>
      <c r="U22" s="81" t="str">
        <f t="shared" ref="U22" si="123">IF(AND(AND(U16="X",U19="X"),SUM(T16,T19)=0,ISNUMBER(T22)),"",IF(OR(U16="M",U19="M"),"M",IF(AND(U16=U19,OR(U16="X",U16="W",U16="Z")),UPPER(U16),"")))</f>
        <v/>
      </c>
      <c r="V22" s="82"/>
      <c r="W22" s="80">
        <f t="shared" ref="W22" si="124">IF(OR(AND(W16="",X16=""),AND(W19="",X19=""),AND(X16="X",X19="X"),OR(X16="M",X19="M")),"",SUM(W16,W19))</f>
        <v>0</v>
      </c>
      <c r="X22" s="81" t="str">
        <f t="shared" ref="X22" si="125">IF(AND(AND(X16="X",X19="X"),SUM(W16,W19)=0,ISNUMBER(W22)),"",IF(OR(X16="M",X19="M"),"M",IF(AND(X16=X19,OR(X16="X",X16="W",X16="Z")),UPPER(X16),"")))</f>
        <v/>
      </c>
      <c r="Y22" s="82"/>
      <c r="Z22" s="80">
        <f t="shared" ref="Z22" si="126">IF(OR(AND(Z16="",AA16=""),AND(Z19="",AA19=""),AND(AA16="X",AA19="X"),OR(AA16="M",AA19="M")),"",SUM(Z16,Z19))</f>
        <v>0</v>
      </c>
      <c r="AA22" s="81" t="str">
        <f t="shared" ref="AA22" si="127">IF(AND(AND(AA16="X",AA19="X"),SUM(Z16,Z19)=0,ISNUMBER(Z22)),"",IF(OR(AA16="M",AA19="M"),"M",IF(AND(AA16=AA19,OR(AA16="X",AA16="W",AA16="Z")),UPPER(AA16),"")))</f>
        <v/>
      </c>
      <c r="AB22" s="82"/>
      <c r="AC22" s="80">
        <f t="shared" ref="AC22" si="128">IF(OR(AND(AC16="",AD16=""),AND(AC19="",AD19=""),AND(AD16="X",AD19="X"),OR(AD16="M",AD19="M")),"",SUM(AC16,AC19))</f>
        <v>0</v>
      </c>
      <c r="AD22" s="81" t="str">
        <f t="shared" ref="AD22" si="129">IF(AND(AND(AD16="X",AD19="X"),SUM(AC16,AC19)=0,ISNUMBER(AC22)),"",IF(OR(AD16="M",AD19="M"),"M",IF(AND(AD16=AD19,OR(AD16="X",AD16="W",AD16="Z")),UPPER(AD16),"")))</f>
        <v/>
      </c>
      <c r="AE22" s="82"/>
      <c r="AF22" s="80">
        <f t="shared" ref="AF22" si="130">IF(OR(AND(AF16="",AG16=""),AND(AF19="",AG19=""),AND(AG16="X",AG19="X"),OR(AG16="M",AG19="M")),"",SUM(AF16,AF19))</f>
        <v>0</v>
      </c>
      <c r="AG22" s="81" t="str">
        <f t="shared" ref="AG22" si="131">IF(AND(AND(AG16="X",AG19="X"),SUM(AF16,AF19)=0,ISNUMBER(AF22)),"",IF(OR(AG16="M",AG19="M"),"M",IF(AND(AG16=AG19,OR(AG16="X",AG16="W",AG16="Z")),UPPER(AG16),"")))</f>
        <v/>
      </c>
      <c r="AH22" s="82"/>
      <c r="AI22" s="80">
        <f t="shared" ref="AI22" si="132">IF(OR(AND(AI16="",AJ16=""),AND(AI19="",AJ19=""),AND(AJ16="X",AJ19="X"),OR(AJ16="M",AJ19="M")),"",SUM(AI16,AI19))</f>
        <v>0</v>
      </c>
      <c r="AJ22" s="81" t="str">
        <f t="shared" ref="AJ22" si="133">IF(AND(AND(AJ16="X",AJ19="X"),SUM(AI16,AI19)=0,ISNUMBER(AI22)),"",IF(OR(AJ16="M",AJ19="M"),"M",IF(AND(AJ16=AJ19,OR(AJ16="X",AJ16="W",AJ16="Z")),UPPER(AJ16),"")))</f>
        <v/>
      </c>
      <c r="AK22" s="82"/>
      <c r="AL22" s="80">
        <f t="shared" ref="AL22" si="134">IF(OR(AND(AL16="",AM16=""),AND(AL19="",AM19=""),AND(AM16="X",AM19="X"),OR(AM16="M",AM19="M")),"",SUM(AL16,AL19))</f>
        <v>0</v>
      </c>
      <c r="AM22" s="81" t="str">
        <f t="shared" ref="AM22" si="135">IF(AND(AND(AM16="X",AM19="X"),SUM(AL16,AL19)=0,ISNUMBER(AL22)),"",IF(OR(AM16="M",AM19="M"),"M",IF(AND(AM16=AM19,OR(AM16="X",AM16="W",AM16="Z")),UPPER(AM16),"")))</f>
        <v/>
      </c>
      <c r="AN22" s="82"/>
      <c r="AO22" s="80">
        <f t="shared" ref="AO22" si="136">IF(OR(AND(AO16="",AP16=""),AND(AO19="",AP19=""),AND(AP16="X",AP19="X"),OR(AP16="M",AP19="M")),"",SUM(AO16,AO19))</f>
        <v>0</v>
      </c>
      <c r="AP22" s="81" t="str">
        <f t="shared" ref="AP22" si="137">IF(AND(AND(AP16="X",AP19="X"),SUM(AO16,AO19)=0,ISNUMBER(AO22)),"",IF(OR(AP16="M",AP19="M"),"M",IF(AND(AP16=AP19,OR(AP16="X",AP16="W",AP16="Z")),UPPER(AP16),"")))</f>
        <v/>
      </c>
      <c r="AQ22" s="82"/>
      <c r="AR22" s="80">
        <f t="shared" ref="AR22" si="138">IF(OR(AND(AR16="",AS16=""),AND(AR19="",AS19=""),AND(AS16="X",AS19="X"),OR(AS16="M",AS19="M")),"",SUM(AR16,AR19))</f>
        <v>0</v>
      </c>
      <c r="AS22" s="81" t="str">
        <f t="shared" ref="AS22" si="139">IF(AND(AND(AS16="X",AS19="X"),SUM(AR16,AR19)=0,ISNUMBER(AR22)),"",IF(OR(AS16="M",AS19="M"),"M",IF(AND(AS16=AS19,OR(AS16="X",AS16="W",AS16="Z")),UPPER(AS16),"")))</f>
        <v/>
      </c>
      <c r="AT22" s="82"/>
      <c r="AU22" s="80">
        <f t="shared" ref="AU22" si="140">IF(OR(AND(AU16="",AV16=""),AND(AU19="",AV19=""),AND(AV16="X",AV19="X"),OR(AV16="M",AV19="M")),"",SUM(AU16,AU19))</f>
        <v>0</v>
      </c>
      <c r="AV22" s="81" t="str">
        <f t="shared" ref="AV22" si="141">IF(AND(AND(AV16="X",AV19="X"),SUM(AU16,AU19)=0,ISNUMBER(AU22)),"",IF(OR(AV16="M",AV19="M"),"M",IF(AND(AV16=AV19,OR(AV16="X",AV16="W",AV16="Z")),UPPER(AV16),"")))</f>
        <v/>
      </c>
      <c r="AW22" s="82"/>
      <c r="AX22" s="80">
        <f t="shared" ref="AX22" si="142">IF(OR(AND(AX16="",AY16=""),AND(AX19="",AY19=""),AND(AY16="X",AY19="X"),OR(AY16="M",AY19="M")),"",SUM(AX16,AX19))</f>
        <v>0</v>
      </c>
      <c r="AY22" s="81" t="str">
        <f t="shared" ref="AY22" si="143">IF(AND(AND(AY16="X",AY19="X"),SUM(AX16,AX19)=0,ISNUMBER(AX22)),"",IF(OR(AY16="M",AY19="M"),"M",IF(AND(AY16=AY19,OR(AY16="X",AY16="W",AY16="Z")),UPPER(AY16),"")))</f>
        <v/>
      </c>
      <c r="AZ22" s="82"/>
      <c r="BA22" s="80">
        <f t="shared" ref="BA22" si="144">IF(OR(AND(BA16="",BB16=""),AND(BA19="",BB19=""),AND(BB16="X",BB19="X"),OR(BB16="M",BB19="M")),"",SUM(BA16,BA19))</f>
        <v>0</v>
      </c>
      <c r="BB22" s="81" t="str">
        <f t="shared" ref="BB22" si="145">IF(AND(AND(BB16="X",BB19="X"),SUM(BA16,BA19)=0,ISNUMBER(BA22)),"",IF(OR(BB16="M",BB19="M"),"M",IF(AND(BB16=BB19,OR(BB16="X",BB16="W",BB16="Z")),UPPER(BB16),"")))</f>
        <v/>
      </c>
      <c r="BC22" s="82"/>
      <c r="BD22" s="80">
        <f t="shared" ref="BD22" si="146">IF(OR(AND(BD16="",BE16=""),AND(BD19="",BE19=""),AND(BE16="X",BE19="X"),OR(BE16="M",BE19="M")),"",SUM(BD16,BD19))</f>
        <v>0</v>
      </c>
      <c r="BE22" s="81" t="str">
        <f t="shared" ref="BE22" si="147">IF(AND(AND(BE16="X",BE19="X"),SUM(BD16,BD19)=0,ISNUMBER(BD22)),"",IF(OR(BE16="M",BE19="M"),"M",IF(AND(BE16=BE19,OR(BE16="X",BE16="W",BE16="Z")),UPPER(BE16),"")))</f>
        <v/>
      </c>
      <c r="BF22" s="82"/>
      <c r="BG22" s="80">
        <f t="shared" ref="BG22" si="148">IF(OR(AND(BG16="",BH16=""),AND(BG19="",BH19=""),AND(BH16="X",BH19="X"),OR(BH16="M",BH19="M")),"",SUM(BG16,BG19))</f>
        <v>0</v>
      </c>
      <c r="BH22" s="81" t="str">
        <f t="shared" ref="BH22" si="149">IF(AND(AND(BH16="X",BH19="X"),SUM(BG16,BG19)=0,ISNUMBER(BG22)),"",IF(OR(BH16="M",BH19="M"),"M",IF(AND(BH16=BH19,OR(BH16="X",BH16="W",BH16="Z")),UPPER(BH16),"")))</f>
        <v/>
      </c>
      <c r="BI22" s="82"/>
      <c r="BJ22" s="80">
        <f t="shared" ref="BJ22" si="150">IF(OR(AND(BJ16="",BK16=""),AND(BJ19="",BK19=""),AND(BK16="X",BK19="X"),OR(BK16="M",BK19="M")),"",SUM(BJ16,BJ19))</f>
        <v>0</v>
      </c>
      <c r="BK22" s="81" t="str">
        <f t="shared" ref="BK22" si="151">IF(AND(AND(BK16="X",BK19="X"),SUM(BJ16,BJ19)=0,ISNUMBER(BJ22)),"",IF(OR(BK16="M",BK19="M"),"M",IF(AND(BK16=BK19,OR(BK16="X",BK16="W",BK16="Z")),UPPER(BK16),"")))</f>
        <v/>
      </c>
      <c r="BL22" s="82"/>
      <c r="BM22" s="146"/>
    </row>
    <row r="23" spans="2:65" ht="15" customHeight="1" x14ac:dyDescent="0.25">
      <c r="B23" s="35"/>
      <c r="C23" s="36"/>
      <c r="D23" s="299"/>
      <c r="E23" s="301" t="s">
        <v>709</v>
      </c>
      <c r="F23" s="302"/>
      <c r="G23" s="44" t="s">
        <v>625</v>
      </c>
      <c r="H23" s="44" t="s">
        <v>14</v>
      </c>
      <c r="I23" s="44" t="s">
        <v>152</v>
      </c>
      <c r="J23" s="45" t="s">
        <v>14</v>
      </c>
      <c r="K23" s="45" t="s">
        <v>149</v>
      </c>
      <c r="L23" s="45" t="s">
        <v>147</v>
      </c>
      <c r="M23" s="45" t="s">
        <v>14</v>
      </c>
      <c r="N23" s="45" t="s">
        <v>632</v>
      </c>
      <c r="O23" s="45" t="s">
        <v>632</v>
      </c>
      <c r="P23" s="145"/>
      <c r="Q23" s="75">
        <v>0</v>
      </c>
      <c r="R23" s="78"/>
      <c r="S23" s="79"/>
      <c r="T23" s="75">
        <v>0</v>
      </c>
      <c r="U23" s="78"/>
      <c r="V23" s="79"/>
      <c r="W23" s="80">
        <f>IF(OR(EXACT(Q23,R23),EXACT(T23,U23),AND(R23="X",U23="X"),OR(R23="M",U23="M")),"",SUM(Q23,T23))</f>
        <v>0</v>
      </c>
      <c r="X23" s="81" t="str">
        <f>IF(AND(AND(R23="X",U23="X"),SUM(Q23,T23)=0,ISNUMBER(W23)),"",IF(OR(R23="M",U23="M"),"M",IF(AND(R23=U23,OR(R23="X",R23="W",R23="Z")),UPPER(R23),"")))</f>
        <v/>
      </c>
      <c r="Y23" s="82"/>
      <c r="Z23" s="75">
        <v>0</v>
      </c>
      <c r="AA23" s="78"/>
      <c r="AB23" s="79"/>
      <c r="AC23" s="75">
        <v>0</v>
      </c>
      <c r="AD23" s="78"/>
      <c r="AE23" s="79"/>
      <c r="AF23" s="75">
        <v>0</v>
      </c>
      <c r="AG23" s="78"/>
      <c r="AH23" s="79"/>
      <c r="AI23" s="80">
        <f>IF(OR(EXACT(AC23,AD23),EXACT(AF23,AG23),AND(AD23="X",AG23="X"),OR(AD23="M",AG23="M")),"",SUM(AC23,AF23))</f>
        <v>0</v>
      </c>
      <c r="AJ23" s="81" t="str">
        <f>IF(AND(AND(AD23="X",AG23="X"),SUM(AC23,AF23)=0,ISNUMBER(AI23)),"",IF(OR(AD23="M",AG23="M"),"M",IF(AND(AD23=AG23,OR(AD23="X",AD23="W",AD23="Z")),UPPER(AD23),"")))</f>
        <v/>
      </c>
      <c r="AK23" s="82"/>
      <c r="AL23" s="75">
        <v>0</v>
      </c>
      <c r="AM23" s="78"/>
      <c r="AN23" s="79"/>
      <c r="AO23" s="75">
        <v>0</v>
      </c>
      <c r="AP23" s="78"/>
      <c r="AQ23" s="79"/>
      <c r="AR23" s="80">
        <f>IF(OR(EXACT(AL23,AM23),EXACT(AO23,AP23),AND(AM23="X",AP23="X"),OR(AM23="M",AP23="M")),"",SUM(AL23,AO23))</f>
        <v>0</v>
      </c>
      <c r="AS23" s="81" t="str">
        <f>IF(AND(AND(AM23="X",AP23="X"),SUM(AL23,AO23)=0,ISNUMBER(AR23)),"",IF(OR(AM23="M",AP23="M"),"M",IF(AND(AM23=AP23,OR(AM23="X",AM23="W",AM23="Z")),UPPER(AM23),"")))</f>
        <v/>
      </c>
      <c r="AT23" s="82"/>
      <c r="AU23" s="80">
        <f>IF(OR(EXACT(AC23,AD23),EXACT(AL23,AM23),AND(AD23="X",AM23="X"),OR(AD23="M",AM23="M")),"",SUM(AC23,AL23))</f>
        <v>0</v>
      </c>
      <c r="AV23" s="81" t="str">
        <f>IF(AND(AND(AD23="X",AM23="X"),SUM(AC23,AL23)=0,ISNUMBER(AU23)),"",IF(OR(AD23="M",AM23="M"),"M",IF(AND(AD23=AM23,OR(AD23="X",AD23="W",AD23="Z")),UPPER(AD23),"")))</f>
        <v/>
      </c>
      <c r="AW23" s="82"/>
      <c r="AX23" s="80">
        <f>IF(OR(EXACT(AF23,AG23),EXACT(AO23,AP23),AND(AG23="X",AP23="X"),OR(AG23="M",AP23="M")),"",SUM(AF23,AO23))</f>
        <v>0</v>
      </c>
      <c r="AY23" s="81" t="str">
        <f>IF(AND(AND(AG23="X",AP23="X"),SUM(AF23,AO23)=0,ISNUMBER(AX23)),"",IF(OR(AG23="M",AP23="M"),"M",IF(AND(AG23=AP23,OR(AG23="X",AG23="W",AG23="Z")),UPPER(AG23),"")))</f>
        <v/>
      </c>
      <c r="AZ23" s="82"/>
      <c r="BA23" s="80">
        <f>IF(OR(EXACT(AU23,AV23),EXACT(AX23,AY23),AND(AV23="X",AY23="X"),OR(AV23="M",AY23="M")),"",SUM(AU23,AX23))</f>
        <v>0</v>
      </c>
      <c r="BB23" s="81" t="str">
        <f>IF(AND(AND(AV23="X",AY23="X"),SUM(AU23,AX23)=0,ISNUMBER(BA23)),"",IF(OR(AV23="M",AY23="M"),"M",IF(AND(AV23=AY23,OR(AV23="X",AV23="W",AV23="Z")),UPPER(AV23),"")))</f>
        <v/>
      </c>
      <c r="BC23" s="82"/>
      <c r="BD23" s="75">
        <v>0</v>
      </c>
      <c r="BE23" s="78"/>
      <c r="BF23" s="79"/>
      <c r="BG23" s="75">
        <v>0</v>
      </c>
      <c r="BH23" s="78"/>
      <c r="BI23" s="79"/>
      <c r="BJ23" s="80">
        <f>IF(OR(EXACT(BD23,BE23),EXACT(BG23,BH23),AND(BE23="X",BH23="X"),OR(BE23="M",BH23="M")),"",SUM(BD23,BG23))</f>
        <v>0</v>
      </c>
      <c r="BK23" s="81" t="str">
        <f>IF(AND(AND(BE23="X",BH23="X"),SUM(BD23,BG23)=0,ISNUMBER(BJ23)),"",IF(OR(BE23="M",BH23="M"),"M",IF(AND(BE23=BH23,OR(BE23="X",BE23="W",BE23="Z")),UPPER(BE23),"")))</f>
        <v/>
      </c>
      <c r="BL23" s="82"/>
      <c r="BM23" s="146"/>
    </row>
    <row r="24" spans="2:65" ht="15" customHeight="1" x14ac:dyDescent="0.25">
      <c r="B24" s="35"/>
      <c r="C24" s="36"/>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row>
    <row r="25" spans="2:65" ht="15" customHeight="1" x14ac:dyDescent="0.25">
      <c r="B25" s="35"/>
      <c r="C25" s="36"/>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row>
    <row r="26" spans="2:65" hidden="1" x14ac:dyDescent="0.25">
      <c r="B26" s="35"/>
    </row>
    <row r="27" spans="2:65" hidden="1" x14ac:dyDescent="0.25">
      <c r="B27" s="35"/>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2:65" hidden="1" x14ac:dyDescent="0.25">
      <c r="B28" s="35"/>
    </row>
    <row r="29" spans="2:65" hidden="1" x14ac:dyDescent="0.25">
      <c r="B29" s="35"/>
    </row>
    <row r="30" spans="2:65" hidden="1" x14ac:dyDescent="0.25">
      <c r="B30" s="35"/>
    </row>
    <row r="31" spans="2:65" hidden="1" x14ac:dyDescent="0.25">
      <c r="B31" s="35"/>
    </row>
    <row r="32" spans="2:65" hidden="1" x14ac:dyDescent="0.25">
      <c r="B32" s="35"/>
    </row>
    <row r="33" spans="2:2" hidden="1" x14ac:dyDescent="0.25">
      <c r="B33" s="35"/>
    </row>
    <row r="34" spans="2:2" hidden="1" x14ac:dyDescent="0.25">
      <c r="B34" s="35"/>
    </row>
    <row r="35" spans="2:2" hidden="1" x14ac:dyDescent="0.25">
      <c r="B35" s="35"/>
    </row>
    <row r="36" spans="2:2" x14ac:dyDescent="0.25">
      <c r="B36" s="35"/>
    </row>
    <row r="37" spans="2:2" x14ac:dyDescent="0.25">
      <c r="B37" s="35"/>
    </row>
    <row r="38" spans="2:2" x14ac:dyDescent="0.25">
      <c r="B38" s="35"/>
    </row>
    <row r="39" spans="2:2" x14ac:dyDescent="0.25">
      <c r="B39" s="35"/>
    </row>
    <row r="40" spans="2:2" x14ac:dyDescent="0.25">
      <c r="B40" s="35"/>
    </row>
    <row r="41" spans="2:2" x14ac:dyDescent="0.25">
      <c r="B41" s="35"/>
    </row>
    <row r="42" spans="2:2" x14ac:dyDescent="0.25">
      <c r="B42" s="35"/>
    </row>
    <row r="43" spans="2:2" x14ac:dyDescent="0.25">
      <c r="B43" s="35"/>
    </row>
    <row r="44" spans="2:2" x14ac:dyDescent="0.25">
      <c r="B44" s="35"/>
    </row>
    <row r="45" spans="2:2" x14ac:dyDescent="0.25">
      <c r="B45" s="35"/>
    </row>
    <row r="46" spans="2:2" x14ac:dyDescent="0.25">
      <c r="B46" s="35"/>
    </row>
    <row r="47" spans="2:2" x14ac:dyDescent="0.25">
      <c r="B47" s="35"/>
    </row>
    <row r="48" spans="2:2" x14ac:dyDescent="0.25">
      <c r="B48" s="35"/>
    </row>
    <row r="49" spans="2:2" x14ac:dyDescent="0.25">
      <c r="B49" s="35"/>
    </row>
    <row r="50" spans="2:2" x14ac:dyDescent="0.25">
      <c r="B50" s="35"/>
    </row>
    <row r="51" spans="2:2" x14ac:dyDescent="0.25">
      <c r="B51" s="35"/>
    </row>
    <row r="53" spans="2:2" x14ac:dyDescent="0.25">
      <c r="B53" s="35"/>
    </row>
  </sheetData>
  <sheetProtection password="CA1C" sheet="1" objects="1" scenarios="1" formatCells="0" formatColumns="0" formatRows="0" sort="0" autoFilter="0"/>
  <mergeCells count="44">
    <mergeCell ref="BD4:BF4"/>
    <mergeCell ref="BG4:BI4"/>
    <mergeCell ref="AR5:AT5"/>
    <mergeCell ref="AU5:AW5"/>
    <mergeCell ref="AX5:AZ5"/>
    <mergeCell ref="BA5:BC5"/>
    <mergeCell ref="AR4:AT4"/>
    <mergeCell ref="D3:F5"/>
    <mergeCell ref="BJ4:BL4"/>
    <mergeCell ref="Q5:S5"/>
    <mergeCell ref="T5:V5"/>
    <mergeCell ref="W5:Y5"/>
    <mergeCell ref="Z5:AB5"/>
    <mergeCell ref="AC5:AE5"/>
    <mergeCell ref="AF5:AH5"/>
    <mergeCell ref="AI5:AK5"/>
    <mergeCell ref="AU4:AW4"/>
    <mergeCell ref="AX4:AZ4"/>
    <mergeCell ref="BA4:BC4"/>
    <mergeCell ref="BD5:BF5"/>
    <mergeCell ref="BG5:BI5"/>
    <mergeCell ref="BJ5:BL5"/>
    <mergeCell ref="AL5:AN5"/>
    <mergeCell ref="AO5:AQ5"/>
    <mergeCell ref="BD3:BL3"/>
    <mergeCell ref="Q4:S4"/>
    <mergeCell ref="T4:V4"/>
    <mergeCell ref="W4:Y4"/>
    <mergeCell ref="Z4:AB4"/>
    <mergeCell ref="AC4:AE4"/>
    <mergeCell ref="AF4:AH4"/>
    <mergeCell ref="AI4:AK4"/>
    <mergeCell ref="AL4:AN4"/>
    <mergeCell ref="AO4:AQ4"/>
    <mergeCell ref="Q3:Y3"/>
    <mergeCell ref="Z3:AB3"/>
    <mergeCell ref="AC3:AK3"/>
    <mergeCell ref="AL3:AT3"/>
    <mergeCell ref="AU3:BC3"/>
    <mergeCell ref="E14:E16"/>
    <mergeCell ref="E17:E19"/>
    <mergeCell ref="E20:E22"/>
    <mergeCell ref="D14:D23"/>
    <mergeCell ref="E23:F23"/>
  </mergeCells>
  <conditionalFormatting sqref="Q14:Q18 Q20:Q23 T14:T23 W14 Z14:Z23 AC14:AC23 AF14:AF23 AI16 AL14:AL23 AO14:AO23 AR16 AU14 BA14 BD14:BD23 BG14:BG23 W16 W19:W22 AI19:AI22 AR19:AR22 AU16 AU19:AU22 BA16 BA19:BA22">
    <cfRule type="expression" dxfId="872" priority="267">
      <formula xml:space="preserve"> OR(AND(Q14=0,Q14&lt;&gt;"",R14&lt;&gt;"Z",R14&lt;&gt;""),AND(Q14&gt;0,Q14&lt;&gt;"",R14&lt;&gt;"W",R14&lt;&gt;""),AND(Q14="", R14="W"))</formula>
    </cfRule>
  </conditionalFormatting>
  <conditionalFormatting sqref="R14:R18 R20:R23 U14:U23 X14 AA14:AA23 AD14:AD23 AG14:AG23 AJ16 AM14:AM23 AP14:AP23 AS16 AV14 BB14 BE14:BE23 BH14:BH23 X16 X19:X22 AJ19:AJ22 AS19:AS22 AV16 AV19:AV22 BB16 BB19:BB22">
    <cfRule type="expression" dxfId="871" priority="266">
      <formula xml:space="preserve"> OR(AND(Q14=0,Q14&lt;&gt;"",R14&lt;&gt;"Z",R14&lt;&gt;""),AND(Q14&gt;0,Q14&lt;&gt;"",R14&lt;&gt;"W",R14&lt;&gt;""),AND(Q14="", R14="W"))</formula>
    </cfRule>
  </conditionalFormatting>
  <conditionalFormatting sqref="S14:S18 S20:S23 V14:V23 Y14 AB14:AB23 AE14:AE23 AH14:AH23 AK16 AN14:AN23 AQ14:AQ23 AT16 AW14 BC14 BF14:BF23 BI14:BI23 Y16 Y19:Y22 AK19:AK22 AT19:AT22 AW16 AW19:AW22 BC16 BC19:BC22">
    <cfRule type="expression" dxfId="870" priority="265">
      <formula xml:space="preserve"> AND(OR(R14="X",R14="W"),S14="")</formula>
    </cfRule>
  </conditionalFormatting>
  <conditionalFormatting sqref="W19 AI19 AR19 AU19 BA19 T19 Z19 AC19 AF19 AL19 AO19 BD19 BG19 Q16 T16 W16 Z16 AC16 AF16 AI16 AL16 AO16 AR16 AU16 BA16 BD16 BG16">
    <cfRule type="expression" dxfId="869" priority="268">
      <formula>OR(AND(R14="X",R15="X"),AND(R14="M",R15="M"))</formula>
    </cfRule>
    <cfRule type="expression" dxfId="868" priority="269">
      <formula>IF(OR(AND(Q14="",R14=""),AND(Q15="",R15=""),AND(R14="X",R15="X"),OR(R14="M",R15="M")),"",SUM(Q14,Q15)) &lt;&gt; Q16</formula>
    </cfRule>
  </conditionalFormatting>
  <conditionalFormatting sqref="X19 AJ19 AS19 AV19 BB19 U19 AA19 AD19 AG19 AM19 AP19 BE19 BH19 R16 U16 X16 AA16 AD16 AG16 AJ16 AM16 AP16 AS16 AV16 BB16 BE16 BH16">
    <cfRule type="expression" dxfId="867" priority="270">
      <formula>OR(AND(R14="X",R15="X"),AND(R14="M",R15="M"))</formula>
    </cfRule>
    <cfRule type="expression" dxfId="866" priority="271">
      <formula>IF(AND(OR(AND(R14="M",R15="M"),AND(R14="X",R15="X")),SUM(Q14,Q15)=0,ISNUMBER(Q16)),"",IF(OR(R14="M",R15="M"),"M",IF(AND(R14=R15,OR(R14="X",R14="W",R14="Z")),UPPER(R14),""))) &lt;&gt; R16</formula>
    </cfRule>
  </conditionalFormatting>
  <conditionalFormatting sqref="W14 BA14">
    <cfRule type="expression" dxfId="865" priority="276">
      <formula>OR(AND(R14="X",U14="X"),AND(R14="M",U14="M"))</formula>
    </cfRule>
    <cfRule type="expression" dxfId="864" priority="277">
      <formula>IF(OR(EXACT(Q14,R14),EXACT(T14,U14),AND(R14="X",U14="X"),OR(R14="M",U14="M")),"",SUM(Q14,T14)) &lt;&gt; W14</formula>
    </cfRule>
  </conditionalFormatting>
  <conditionalFormatting sqref="X14 BB14">
    <cfRule type="expression" dxfId="863" priority="278">
      <formula>OR(AND(R14="X",U14="X"),AND(R14="M",U14="M"))</formula>
    </cfRule>
    <cfRule type="expression" dxfId="862" priority="279">
      <formula>IF(AND(OR(AND(R14="M",U14="M"),AND(R14="X",U14="X")),SUM(Q14,T14)=0,ISNUMBER(W14)),"",IF(OR(R14="M",U14="M"),"M",IF(AND(R14=U14,OR(R14="X",R14="W",R14="Z")),UPPER(R14),""))) &lt;&gt; X14</formula>
    </cfRule>
  </conditionalFormatting>
  <conditionalFormatting sqref="AU14">
    <cfRule type="expression" dxfId="861" priority="280">
      <formula>OR(AND(AD14="X",AM14="X"),AND(AD14="M",AM14="M"))</formula>
    </cfRule>
  </conditionalFormatting>
  <conditionalFormatting sqref="AU14">
    <cfRule type="expression" dxfId="860" priority="281">
      <formula>IF(OR(EXACT(AC14,AD14),EXACT(AL14,AM14),AND(AD14="X",AM14="X"),OR(AD14="M",AM14="M")),"",SUM(AC14,AL14)) &lt;&gt; AU14</formula>
    </cfRule>
  </conditionalFormatting>
  <conditionalFormatting sqref="AV14">
    <cfRule type="expression" dxfId="859" priority="282">
      <formula>OR(AND(AD14="X",AM14="X"),AND(AD14="M",AM14="M"))</formula>
    </cfRule>
  </conditionalFormatting>
  <conditionalFormatting sqref="AV14">
    <cfRule type="expression" dxfId="858" priority="283">
      <formula>IF(AND(OR(AND(AD14="M",AM14="M"),AND(AD14="X",AM14="X")),SUM(AC14,AL14)=0,ISNUMBER(AU14)),"",IF(OR(AD14="M",AM14="M"),"M",IF(AND(AD14=AM14,OR(AD14="X",AD14="W",AD14="Z")),UPPER(AD14),""))) &lt;&gt; AV14</formula>
    </cfRule>
  </conditionalFormatting>
  <conditionalFormatting sqref="Q20:Q22 T20:T22 W20:W22 Z20:Z22 AC20:AC22 AF20:AF22 AI20:AI22 AL20:AL22 AO20:AO22 AR20:AR22 AU20:AU22 BA20:BA22 BD20:BD22 BG20:BG22">
    <cfRule type="expression" dxfId="857" priority="1657">
      <formula>OR(AND(R14="X",R17="X"),AND(R14="M",R17="M"))</formula>
    </cfRule>
  </conditionalFormatting>
  <conditionalFormatting sqref="Q20:Q22 T20:T22 W20:W22 Z20:Z22 AC20:AC22 AF20:AF22 AI20:AI22 AL20:AL22 AO20:AO22 AR20:AR22 AU20:AU22 BA20:BA22 BD20:BD22 BG20:BG22">
    <cfRule type="expression" dxfId="856" priority="1673">
      <formula>IF(OR(AND(Q14="",R14=""),AND(Q17="",R17=""),AND(R14="X",R17="X"),OR(R14="M",R17="M")),"",SUM(Q14,Q17)) &lt;&gt; Q20</formula>
    </cfRule>
  </conditionalFormatting>
  <conditionalFormatting sqref="R20:R22 U20:U22 X20:X22 AA20:AA22 AD20:AD22 AG20:AG22 AJ20:AJ22 AM20:AM22 AP20:AP22 AS20:AS22 AV20:AV22 BB20:BB22 BE20:BE22 BH20:BH22">
    <cfRule type="expression" dxfId="855" priority="1689">
      <formula>OR(AND(R14="X",R17="X"),AND(R14="M",R17="M"))</formula>
    </cfRule>
  </conditionalFormatting>
  <conditionalFormatting sqref="R20:R22 U20:U22 X20:X22 AA20:AA22 AD20:AD22 AG20:AG22 AJ20:AJ22 AM20:AM22 AP20:AP22 AS20:AS22 AV20:AV22 BB20:BB22 BE20:BE22 BH20:BH22">
    <cfRule type="expression" dxfId="854" priority="1751">
      <formula>IF(AND(OR(AND(R14="M",R17="M"),AND(R14="X",R17="X")),SUM(Q14,Q17)=0,ISNUMBER(Q20)),"",IF(OR(R14="M",R17="M"),"M",IF(AND(R14=R17,OR(R14="X",R14="W",R14="Z")),UPPER(R14),""))) &lt;&gt; R20</formula>
    </cfRule>
  </conditionalFormatting>
  <conditionalFormatting sqref="Q19 T19 W19 Z19 AC19 AF19 AI19 AL19 AO19 AR19 AU19 BA19 BD19 BG19">
    <cfRule type="expression" dxfId="853" priority="260">
      <formula xml:space="preserve"> OR(AND(Q19=0,Q19&lt;&gt;"",R19&lt;&gt;"Z",R19&lt;&gt;""),AND(Q19&gt;0,Q19&lt;&gt;"",R19&lt;&gt;"W",R19&lt;&gt;""),AND(Q19="", R19="W"))</formula>
    </cfRule>
  </conditionalFormatting>
  <conditionalFormatting sqref="R19 U19 X19 AA19 AD19 AG19 AJ19 AM19 AP19 AS19 AV19 BB19 BE19 BH19">
    <cfRule type="expression" dxfId="852" priority="259">
      <formula xml:space="preserve"> OR(AND(Q19=0,Q19&lt;&gt;"",R19&lt;&gt;"Z",R19&lt;&gt;""),AND(Q19&gt;0,Q19&lt;&gt;"",R19&lt;&gt;"W",R19&lt;&gt;""),AND(Q19="", R19="W"))</formula>
    </cfRule>
  </conditionalFormatting>
  <conditionalFormatting sqref="S19 V19 Y19 AB19 AE19 AH19 AK19 AN19 AQ19 AT19 AW19 BC19 BF19 BI19">
    <cfRule type="expression" dxfId="851" priority="258">
      <formula xml:space="preserve"> AND(OR(R19="X",R19="W"),S19="")</formula>
    </cfRule>
  </conditionalFormatting>
  <conditionalFormatting sqref="Q19 T19 W19 Z19 AC19 AF19 AI19 AL19 AO19 AR19 AU19 BA19 BD19 BG19">
    <cfRule type="expression" dxfId="850" priority="261">
      <formula>OR(AND(R17="X",R18="X"),AND(R17="M",R18="M"))</formula>
    </cfRule>
    <cfRule type="expression" dxfId="849" priority="262">
      <formula>IF(OR(AND(Q17="",R17=""),AND(Q18="",R18=""),AND(R17="X",R18="X"),OR(R17="M",R18="M")),"",SUM(Q17,Q18)) &lt;&gt; Q19</formula>
    </cfRule>
  </conditionalFormatting>
  <conditionalFormatting sqref="R19 U19 X19 AA19 AD19 AG19 AJ19 AM19 AP19 AS19 AV19 BB19 BE19 BH19">
    <cfRule type="expression" dxfId="848" priority="263">
      <formula>OR(AND(R17="X",R18="X"),AND(R17="M",R18="M"))</formula>
    </cfRule>
    <cfRule type="expression" dxfId="847" priority="264">
      <formula>IF(AND(OR(AND(R17="M",R18="M"),AND(R17="X",R18="X")),SUM(Q17,Q18)=0,ISNUMBER(Q19)),"",IF(OR(R17="M",R18="M"),"M",IF(AND(R17=R18,OR(R17="X",R17="W",R17="Z")),UPPER(R17),""))) &lt;&gt; R19</formula>
    </cfRule>
  </conditionalFormatting>
  <conditionalFormatting sqref="W15">
    <cfRule type="expression" dxfId="846" priority="253">
      <formula xml:space="preserve"> OR(AND(W15=0,W15&lt;&gt;"",X15&lt;&gt;"Z",X15&lt;&gt;""),AND(W15&gt;0,W15&lt;&gt;"",X15&lt;&gt;"W",X15&lt;&gt;""),AND(W15="", X15="W"))</formula>
    </cfRule>
  </conditionalFormatting>
  <conditionalFormatting sqref="X15">
    <cfRule type="expression" dxfId="845" priority="252">
      <formula xml:space="preserve"> OR(AND(W15=0,W15&lt;&gt;"",X15&lt;&gt;"Z",X15&lt;&gt;""),AND(W15&gt;0,W15&lt;&gt;"",X15&lt;&gt;"W",X15&lt;&gt;""),AND(W15="", X15="W"))</formula>
    </cfRule>
  </conditionalFormatting>
  <conditionalFormatting sqref="Y15">
    <cfRule type="expression" dxfId="844" priority="251">
      <formula xml:space="preserve"> AND(OR(X15="X",X15="W"),Y15="")</formula>
    </cfRule>
  </conditionalFormatting>
  <conditionalFormatting sqref="W15">
    <cfRule type="expression" dxfId="843" priority="254">
      <formula>OR(AND(R15="X",U15="X"),AND(R15="M",U15="M"))</formula>
    </cfRule>
    <cfRule type="expression" dxfId="842" priority="255">
      <formula>IF(OR(EXACT(Q15,R15),EXACT(T15,U15),AND(R15="X",U15="X"),OR(R15="M",U15="M")),"",SUM(Q15,T15)) &lt;&gt; W15</formula>
    </cfRule>
  </conditionalFormatting>
  <conditionalFormatting sqref="X15">
    <cfRule type="expression" dxfId="841" priority="256">
      <formula>OR(AND(R15="X",U15="X"),AND(R15="M",U15="M"))</formula>
    </cfRule>
    <cfRule type="expression" dxfId="840" priority="257">
      <formula>IF(AND(OR(AND(R15="M",U15="M"),AND(R15="X",U15="X")),SUM(Q15,T15)=0,ISNUMBER(W15)),"",IF(OR(R15="M",U15="M"),"M",IF(AND(R15=U15,OR(R15="X",R15="W",R15="Z")),UPPER(R15),""))) &lt;&gt; X15</formula>
    </cfRule>
  </conditionalFormatting>
  <conditionalFormatting sqref="W17">
    <cfRule type="expression" dxfId="839" priority="246">
      <formula xml:space="preserve"> OR(AND(W17=0,W17&lt;&gt;"",X17&lt;&gt;"Z",X17&lt;&gt;""),AND(W17&gt;0,W17&lt;&gt;"",X17&lt;&gt;"W",X17&lt;&gt;""),AND(W17="", X17="W"))</formula>
    </cfRule>
  </conditionalFormatting>
  <conditionalFormatting sqref="X17">
    <cfRule type="expression" dxfId="838" priority="245">
      <formula xml:space="preserve"> OR(AND(W17=0,W17&lt;&gt;"",X17&lt;&gt;"Z",X17&lt;&gt;""),AND(W17&gt;0,W17&lt;&gt;"",X17&lt;&gt;"W",X17&lt;&gt;""),AND(W17="", X17="W"))</formula>
    </cfRule>
  </conditionalFormatting>
  <conditionalFormatting sqref="Y17">
    <cfRule type="expression" dxfId="837" priority="244">
      <formula xml:space="preserve"> AND(OR(X17="X",X17="W"),Y17="")</formula>
    </cfRule>
  </conditionalFormatting>
  <conditionalFormatting sqref="W17">
    <cfRule type="expression" dxfId="836" priority="247">
      <formula>OR(AND(R17="X",U17="X"),AND(R17="M",U17="M"))</formula>
    </cfRule>
    <cfRule type="expression" dxfId="835" priority="248">
      <formula>IF(OR(EXACT(Q17,R17),EXACT(T17,U17),AND(R17="X",U17="X"),OR(R17="M",U17="M")),"",SUM(Q17,T17)) &lt;&gt; W17</formula>
    </cfRule>
  </conditionalFormatting>
  <conditionalFormatting sqref="X17">
    <cfRule type="expression" dxfId="834" priority="249">
      <formula>OR(AND(R17="X",U17="X"),AND(R17="M",U17="M"))</formula>
    </cfRule>
    <cfRule type="expression" dxfId="833" priority="250">
      <formula>IF(AND(OR(AND(R17="M",U17="M"),AND(R17="X",U17="X")),SUM(Q17,T17)=0,ISNUMBER(W17)),"",IF(OR(R17="M",U17="M"),"M",IF(AND(R17=U17,OR(R17="X",R17="W",R17="Z")),UPPER(R17),""))) &lt;&gt; X17</formula>
    </cfRule>
  </conditionalFormatting>
  <conditionalFormatting sqref="W18">
    <cfRule type="expression" dxfId="832" priority="239">
      <formula xml:space="preserve"> OR(AND(W18=0,W18&lt;&gt;"",X18&lt;&gt;"Z",X18&lt;&gt;""),AND(W18&gt;0,W18&lt;&gt;"",X18&lt;&gt;"W",X18&lt;&gt;""),AND(W18="", X18="W"))</formula>
    </cfRule>
  </conditionalFormatting>
  <conditionalFormatting sqref="X18">
    <cfRule type="expression" dxfId="831" priority="238">
      <formula xml:space="preserve"> OR(AND(W18=0,W18&lt;&gt;"",X18&lt;&gt;"Z",X18&lt;&gt;""),AND(W18&gt;0,W18&lt;&gt;"",X18&lt;&gt;"W",X18&lt;&gt;""),AND(W18="", X18="W"))</formula>
    </cfRule>
  </conditionalFormatting>
  <conditionalFormatting sqref="Y18">
    <cfRule type="expression" dxfId="830" priority="237">
      <formula xml:space="preserve"> AND(OR(X18="X",X18="W"),Y18="")</formula>
    </cfRule>
  </conditionalFormatting>
  <conditionalFormatting sqref="W18">
    <cfRule type="expression" dxfId="829" priority="240">
      <formula>OR(AND(R18="X",U18="X"),AND(R18="M",U18="M"))</formula>
    </cfRule>
    <cfRule type="expression" dxfId="828" priority="241">
      <formula>IF(OR(EXACT(Q18,R18),EXACT(T18,U18),AND(R18="X",U18="X"),OR(R18="M",U18="M")),"",SUM(Q18,T18)) &lt;&gt; W18</formula>
    </cfRule>
  </conditionalFormatting>
  <conditionalFormatting sqref="X18">
    <cfRule type="expression" dxfId="827" priority="242">
      <formula>OR(AND(R18="X",U18="X"),AND(R18="M",U18="M"))</formula>
    </cfRule>
    <cfRule type="expression" dxfId="826" priority="243">
      <formula>IF(AND(OR(AND(R18="M",U18="M"),AND(R18="X",U18="X")),SUM(Q18,T18)=0,ISNUMBER(W18)),"",IF(OR(R18="M",U18="M"),"M",IF(AND(R18=U18,OR(R18="X",R18="W",R18="Z")),UPPER(R18),""))) &lt;&gt; X18</formula>
    </cfRule>
  </conditionalFormatting>
  <conditionalFormatting sqref="W23">
    <cfRule type="expression" dxfId="825" priority="232">
      <formula xml:space="preserve"> OR(AND(W23=0,W23&lt;&gt;"",X23&lt;&gt;"Z",X23&lt;&gt;""),AND(W23&gt;0,W23&lt;&gt;"",X23&lt;&gt;"W",X23&lt;&gt;""),AND(W23="", X23="W"))</formula>
    </cfRule>
  </conditionalFormatting>
  <conditionalFormatting sqref="X23">
    <cfRule type="expression" dxfId="824" priority="231">
      <formula xml:space="preserve"> OR(AND(W23=0,W23&lt;&gt;"",X23&lt;&gt;"Z",X23&lt;&gt;""),AND(W23&gt;0,W23&lt;&gt;"",X23&lt;&gt;"W",X23&lt;&gt;""),AND(W23="", X23="W"))</formula>
    </cfRule>
  </conditionalFormatting>
  <conditionalFormatting sqref="Y23">
    <cfRule type="expression" dxfId="823" priority="230">
      <formula xml:space="preserve"> AND(OR(X23="X",X23="W"),Y23="")</formula>
    </cfRule>
  </conditionalFormatting>
  <conditionalFormatting sqref="W23">
    <cfRule type="expression" dxfId="822" priority="233">
      <formula>OR(AND(R23="X",U23="X"),AND(R23="M",U23="M"))</formula>
    </cfRule>
    <cfRule type="expression" dxfId="821" priority="234">
      <formula>IF(OR(EXACT(Q23,R23),EXACT(T23,U23),AND(R23="X",U23="X"),OR(R23="M",U23="M")),"",SUM(Q23,T23)) &lt;&gt; W23</formula>
    </cfRule>
  </conditionalFormatting>
  <conditionalFormatting sqref="X23">
    <cfRule type="expression" dxfId="820" priority="235">
      <formula>OR(AND(R23="X",U23="X"),AND(R23="M",U23="M"))</formula>
    </cfRule>
    <cfRule type="expression" dxfId="819" priority="236">
      <formula>IF(AND(OR(AND(R23="M",U23="M"),AND(R23="X",U23="X")),SUM(Q23,T23)=0,ISNUMBER(W23)),"",IF(OR(R23="M",U23="M"),"M",IF(AND(R23=U23,OR(R23="X",R23="W",R23="Z")),UPPER(R23),""))) &lt;&gt; X23</formula>
    </cfRule>
  </conditionalFormatting>
  <conditionalFormatting sqref="AI14">
    <cfRule type="expression" dxfId="818" priority="225">
      <formula xml:space="preserve"> OR(AND(AI14=0,AI14&lt;&gt;"",AJ14&lt;&gt;"Z",AJ14&lt;&gt;""),AND(AI14&gt;0,AI14&lt;&gt;"",AJ14&lt;&gt;"W",AJ14&lt;&gt;""),AND(AI14="", AJ14="W"))</formula>
    </cfRule>
  </conditionalFormatting>
  <conditionalFormatting sqref="AJ14">
    <cfRule type="expression" dxfId="817" priority="224">
      <formula xml:space="preserve"> OR(AND(AI14=0,AI14&lt;&gt;"",AJ14&lt;&gt;"Z",AJ14&lt;&gt;""),AND(AI14&gt;0,AI14&lt;&gt;"",AJ14&lt;&gt;"W",AJ14&lt;&gt;""),AND(AI14="", AJ14="W"))</formula>
    </cfRule>
  </conditionalFormatting>
  <conditionalFormatting sqref="AK14">
    <cfRule type="expression" dxfId="816" priority="223">
      <formula xml:space="preserve"> AND(OR(AJ14="X",AJ14="W"),AK14="")</formula>
    </cfRule>
  </conditionalFormatting>
  <conditionalFormatting sqref="AI14">
    <cfRule type="expression" dxfId="815" priority="226">
      <formula>OR(AND(AD14="X",AG14="X"),AND(AD14="M",AG14="M"))</formula>
    </cfRule>
    <cfRule type="expression" dxfId="814" priority="227">
      <formula>IF(OR(EXACT(AC14,AD14),EXACT(AF14,AG14),AND(AD14="X",AG14="X"),OR(AD14="M",AG14="M")),"",SUM(AC14,AF14)) &lt;&gt; AI14</formula>
    </cfRule>
  </conditionalFormatting>
  <conditionalFormatting sqref="AJ14">
    <cfRule type="expression" dxfId="813" priority="228">
      <formula>OR(AND(AD14="X",AG14="X"),AND(AD14="M",AG14="M"))</formula>
    </cfRule>
    <cfRule type="expression" dxfId="812" priority="229">
      <formula>IF(AND(OR(AND(AD14="M",AG14="M"),AND(AD14="X",AG14="X")),SUM(AC14,AF14)=0,ISNUMBER(AI14)),"",IF(OR(AD14="M",AG14="M"),"M",IF(AND(AD14=AG14,OR(AD14="X",AD14="W",AD14="Z")),UPPER(AD14),""))) &lt;&gt; AJ14</formula>
    </cfRule>
  </conditionalFormatting>
  <conditionalFormatting sqref="AI15">
    <cfRule type="expression" dxfId="811" priority="218">
      <formula xml:space="preserve"> OR(AND(AI15=0,AI15&lt;&gt;"",AJ15&lt;&gt;"Z",AJ15&lt;&gt;""),AND(AI15&gt;0,AI15&lt;&gt;"",AJ15&lt;&gt;"W",AJ15&lt;&gt;""),AND(AI15="", AJ15="W"))</formula>
    </cfRule>
  </conditionalFormatting>
  <conditionalFormatting sqref="AJ15">
    <cfRule type="expression" dxfId="810" priority="217">
      <formula xml:space="preserve"> OR(AND(AI15=0,AI15&lt;&gt;"",AJ15&lt;&gt;"Z",AJ15&lt;&gt;""),AND(AI15&gt;0,AI15&lt;&gt;"",AJ15&lt;&gt;"W",AJ15&lt;&gt;""),AND(AI15="", AJ15="W"))</formula>
    </cfRule>
  </conditionalFormatting>
  <conditionalFormatting sqref="AK15">
    <cfRule type="expression" dxfId="809" priority="216">
      <formula xml:space="preserve"> AND(OR(AJ15="X",AJ15="W"),AK15="")</formula>
    </cfRule>
  </conditionalFormatting>
  <conditionalFormatting sqref="AI15">
    <cfRule type="expression" dxfId="808" priority="219">
      <formula>OR(AND(AD15="X",AG15="X"),AND(AD15="M",AG15="M"))</formula>
    </cfRule>
    <cfRule type="expression" dxfId="807" priority="220">
      <formula>IF(OR(EXACT(AC15,AD15),EXACT(AF15,AG15),AND(AD15="X",AG15="X"),OR(AD15="M",AG15="M")),"",SUM(AC15,AF15)) &lt;&gt; AI15</formula>
    </cfRule>
  </conditionalFormatting>
  <conditionalFormatting sqref="AJ15">
    <cfRule type="expression" dxfId="806" priority="221">
      <formula>OR(AND(AD15="X",AG15="X"),AND(AD15="M",AG15="M"))</formula>
    </cfRule>
    <cfRule type="expression" dxfId="805" priority="222">
      <formula>IF(AND(OR(AND(AD15="M",AG15="M"),AND(AD15="X",AG15="X")),SUM(AC15,AF15)=0,ISNUMBER(AI15)),"",IF(OR(AD15="M",AG15="M"),"M",IF(AND(AD15=AG15,OR(AD15="X",AD15="W",AD15="Z")),UPPER(AD15),""))) &lt;&gt; AJ15</formula>
    </cfRule>
  </conditionalFormatting>
  <conditionalFormatting sqref="AI17">
    <cfRule type="expression" dxfId="804" priority="211">
      <formula xml:space="preserve"> OR(AND(AI17=0,AI17&lt;&gt;"",AJ17&lt;&gt;"Z",AJ17&lt;&gt;""),AND(AI17&gt;0,AI17&lt;&gt;"",AJ17&lt;&gt;"W",AJ17&lt;&gt;""),AND(AI17="", AJ17="W"))</formula>
    </cfRule>
  </conditionalFormatting>
  <conditionalFormatting sqref="AJ17">
    <cfRule type="expression" dxfId="803" priority="210">
      <formula xml:space="preserve"> OR(AND(AI17=0,AI17&lt;&gt;"",AJ17&lt;&gt;"Z",AJ17&lt;&gt;""),AND(AI17&gt;0,AI17&lt;&gt;"",AJ17&lt;&gt;"W",AJ17&lt;&gt;""),AND(AI17="", AJ17="W"))</formula>
    </cfRule>
  </conditionalFormatting>
  <conditionalFormatting sqref="AK17">
    <cfRule type="expression" dxfId="802" priority="209">
      <formula xml:space="preserve"> AND(OR(AJ17="X",AJ17="W"),AK17="")</formula>
    </cfRule>
  </conditionalFormatting>
  <conditionalFormatting sqref="AI17">
    <cfRule type="expression" dxfId="801" priority="212">
      <formula>OR(AND(AD17="X",AG17="X"),AND(AD17="M",AG17="M"))</formula>
    </cfRule>
    <cfRule type="expression" dxfId="800" priority="213">
      <formula>IF(OR(EXACT(AC17,AD17),EXACT(AF17,AG17),AND(AD17="X",AG17="X"),OR(AD17="M",AG17="M")),"",SUM(AC17,AF17)) &lt;&gt; AI17</formula>
    </cfRule>
  </conditionalFormatting>
  <conditionalFormatting sqref="AJ17">
    <cfRule type="expression" dxfId="799" priority="214">
      <formula>OR(AND(AD17="X",AG17="X"),AND(AD17="M",AG17="M"))</formula>
    </cfRule>
    <cfRule type="expression" dxfId="798" priority="215">
      <formula>IF(AND(OR(AND(AD17="M",AG17="M"),AND(AD17="X",AG17="X")),SUM(AC17,AF17)=0,ISNUMBER(AI17)),"",IF(OR(AD17="M",AG17="M"),"M",IF(AND(AD17=AG17,OR(AD17="X",AD17="W",AD17="Z")),UPPER(AD17),""))) &lt;&gt; AJ17</formula>
    </cfRule>
  </conditionalFormatting>
  <conditionalFormatting sqref="AI18">
    <cfRule type="expression" dxfId="797" priority="204">
      <formula xml:space="preserve"> OR(AND(AI18=0,AI18&lt;&gt;"",AJ18&lt;&gt;"Z",AJ18&lt;&gt;""),AND(AI18&gt;0,AI18&lt;&gt;"",AJ18&lt;&gt;"W",AJ18&lt;&gt;""),AND(AI18="", AJ18="W"))</formula>
    </cfRule>
  </conditionalFormatting>
  <conditionalFormatting sqref="AJ18">
    <cfRule type="expression" dxfId="796" priority="203">
      <formula xml:space="preserve"> OR(AND(AI18=0,AI18&lt;&gt;"",AJ18&lt;&gt;"Z",AJ18&lt;&gt;""),AND(AI18&gt;0,AI18&lt;&gt;"",AJ18&lt;&gt;"W",AJ18&lt;&gt;""),AND(AI18="", AJ18="W"))</formula>
    </cfRule>
  </conditionalFormatting>
  <conditionalFormatting sqref="AK18">
    <cfRule type="expression" dxfId="795" priority="202">
      <formula xml:space="preserve"> AND(OR(AJ18="X",AJ18="W"),AK18="")</formula>
    </cfRule>
  </conditionalFormatting>
  <conditionalFormatting sqref="AI18">
    <cfRule type="expression" dxfId="794" priority="205">
      <formula>OR(AND(AD18="X",AG18="X"),AND(AD18="M",AG18="M"))</formula>
    </cfRule>
    <cfRule type="expression" dxfId="793" priority="206">
      <formula>IF(OR(EXACT(AC18,AD18),EXACT(AF18,AG18),AND(AD18="X",AG18="X"),OR(AD18="M",AG18="M")),"",SUM(AC18,AF18)) &lt;&gt; AI18</formula>
    </cfRule>
  </conditionalFormatting>
  <conditionalFormatting sqref="AJ18">
    <cfRule type="expression" dxfId="792" priority="207">
      <formula>OR(AND(AD18="X",AG18="X"),AND(AD18="M",AG18="M"))</formula>
    </cfRule>
    <cfRule type="expression" dxfId="791" priority="208">
      <formula>IF(AND(OR(AND(AD18="M",AG18="M"),AND(AD18="X",AG18="X")),SUM(AC18,AF18)=0,ISNUMBER(AI18)),"",IF(OR(AD18="M",AG18="M"),"M",IF(AND(AD18=AG18,OR(AD18="X",AD18="W",AD18="Z")),UPPER(AD18),""))) &lt;&gt; AJ18</formula>
    </cfRule>
  </conditionalFormatting>
  <conditionalFormatting sqref="AI23">
    <cfRule type="expression" dxfId="790" priority="197">
      <formula xml:space="preserve"> OR(AND(AI23=0,AI23&lt;&gt;"",AJ23&lt;&gt;"Z",AJ23&lt;&gt;""),AND(AI23&gt;0,AI23&lt;&gt;"",AJ23&lt;&gt;"W",AJ23&lt;&gt;""),AND(AI23="", AJ23="W"))</formula>
    </cfRule>
  </conditionalFormatting>
  <conditionalFormatting sqref="AJ23">
    <cfRule type="expression" dxfId="789" priority="196">
      <formula xml:space="preserve"> OR(AND(AI23=0,AI23&lt;&gt;"",AJ23&lt;&gt;"Z",AJ23&lt;&gt;""),AND(AI23&gt;0,AI23&lt;&gt;"",AJ23&lt;&gt;"W",AJ23&lt;&gt;""),AND(AI23="", AJ23="W"))</formula>
    </cfRule>
  </conditionalFormatting>
  <conditionalFormatting sqref="AK23">
    <cfRule type="expression" dxfId="788" priority="195">
      <formula xml:space="preserve"> AND(OR(AJ23="X",AJ23="W"),AK23="")</formula>
    </cfRule>
  </conditionalFormatting>
  <conditionalFormatting sqref="AI23">
    <cfRule type="expression" dxfId="787" priority="198">
      <formula>OR(AND(AD23="X",AG23="X"),AND(AD23="M",AG23="M"))</formula>
    </cfRule>
    <cfRule type="expression" dxfId="786" priority="199">
      <formula>IF(OR(EXACT(AC23,AD23),EXACT(AF23,AG23),AND(AD23="X",AG23="X"),OR(AD23="M",AG23="M")),"",SUM(AC23,AF23)) &lt;&gt; AI23</formula>
    </cfRule>
  </conditionalFormatting>
  <conditionalFormatting sqref="AJ23">
    <cfRule type="expression" dxfId="785" priority="200">
      <formula>OR(AND(AD23="X",AG23="X"),AND(AD23="M",AG23="M"))</formula>
    </cfRule>
    <cfRule type="expression" dxfId="784" priority="201">
      <formula>IF(AND(OR(AND(AD23="M",AG23="M"),AND(AD23="X",AG23="X")),SUM(AC23,AF23)=0,ISNUMBER(AI23)),"",IF(OR(AD23="M",AG23="M"),"M",IF(AND(AD23=AG23,OR(AD23="X",AD23="W",AD23="Z")),UPPER(AD23),""))) &lt;&gt; AJ23</formula>
    </cfRule>
  </conditionalFormatting>
  <conditionalFormatting sqref="AR14">
    <cfRule type="expression" dxfId="783" priority="190">
      <formula xml:space="preserve"> OR(AND(AR14=0,AR14&lt;&gt;"",AS14&lt;&gt;"Z",AS14&lt;&gt;""),AND(AR14&gt;0,AR14&lt;&gt;"",AS14&lt;&gt;"W",AS14&lt;&gt;""),AND(AR14="", AS14="W"))</formula>
    </cfRule>
  </conditionalFormatting>
  <conditionalFormatting sqref="AS14">
    <cfRule type="expression" dxfId="782" priority="189">
      <formula xml:space="preserve"> OR(AND(AR14=0,AR14&lt;&gt;"",AS14&lt;&gt;"Z",AS14&lt;&gt;""),AND(AR14&gt;0,AR14&lt;&gt;"",AS14&lt;&gt;"W",AS14&lt;&gt;""),AND(AR14="", AS14="W"))</formula>
    </cfRule>
  </conditionalFormatting>
  <conditionalFormatting sqref="AT14">
    <cfRule type="expression" dxfId="781" priority="188">
      <formula xml:space="preserve"> AND(OR(AS14="X",AS14="W"),AT14="")</formula>
    </cfRule>
  </conditionalFormatting>
  <conditionalFormatting sqref="AR14">
    <cfRule type="expression" dxfId="780" priority="191">
      <formula>OR(AND(AM14="X",AP14="X"),AND(AM14="M",AP14="M"))</formula>
    </cfRule>
    <cfRule type="expression" dxfId="779" priority="192">
      <formula>IF(OR(EXACT(AL14,AM14),EXACT(AO14,AP14),AND(AM14="X",AP14="X"),OR(AM14="M",AP14="M")),"",SUM(AL14,AO14)) &lt;&gt; AR14</formula>
    </cfRule>
  </conditionalFormatting>
  <conditionalFormatting sqref="AS14">
    <cfRule type="expression" dxfId="778" priority="193">
      <formula>OR(AND(AM14="X",AP14="X"),AND(AM14="M",AP14="M"))</formula>
    </cfRule>
    <cfRule type="expression" dxfId="777" priority="194">
      <formula>IF(AND(OR(AND(AM14="M",AP14="M"),AND(AM14="X",AP14="X")),SUM(AL14,AO14)=0,ISNUMBER(AR14)),"",IF(OR(AM14="M",AP14="M"),"M",IF(AND(AM14=AP14,OR(AM14="X",AM14="W",AM14="Z")),UPPER(AM14),""))) &lt;&gt; AS14</formula>
    </cfRule>
  </conditionalFormatting>
  <conditionalFormatting sqref="AR15">
    <cfRule type="expression" dxfId="776" priority="183">
      <formula xml:space="preserve"> OR(AND(AR15=0,AR15&lt;&gt;"",AS15&lt;&gt;"Z",AS15&lt;&gt;""),AND(AR15&gt;0,AR15&lt;&gt;"",AS15&lt;&gt;"W",AS15&lt;&gt;""),AND(AR15="", AS15="W"))</formula>
    </cfRule>
  </conditionalFormatting>
  <conditionalFormatting sqref="AS15">
    <cfRule type="expression" dxfId="775" priority="182">
      <formula xml:space="preserve"> OR(AND(AR15=0,AR15&lt;&gt;"",AS15&lt;&gt;"Z",AS15&lt;&gt;""),AND(AR15&gt;0,AR15&lt;&gt;"",AS15&lt;&gt;"W",AS15&lt;&gt;""),AND(AR15="", AS15="W"))</formula>
    </cfRule>
  </conditionalFormatting>
  <conditionalFormatting sqref="AT15">
    <cfRule type="expression" dxfId="774" priority="181">
      <formula xml:space="preserve"> AND(OR(AS15="X",AS15="W"),AT15="")</formula>
    </cfRule>
  </conditionalFormatting>
  <conditionalFormatting sqref="AR15">
    <cfRule type="expression" dxfId="773" priority="184">
      <formula>OR(AND(AM15="X",AP15="X"),AND(AM15="M",AP15="M"))</formula>
    </cfRule>
    <cfRule type="expression" dxfId="772" priority="185">
      <formula>IF(OR(EXACT(AL15,AM15),EXACT(AO15,AP15),AND(AM15="X",AP15="X"),OR(AM15="M",AP15="M")),"",SUM(AL15,AO15)) &lt;&gt; AR15</formula>
    </cfRule>
  </conditionalFormatting>
  <conditionalFormatting sqref="AS15">
    <cfRule type="expression" dxfId="771" priority="186">
      <formula>OR(AND(AM15="X",AP15="X"),AND(AM15="M",AP15="M"))</formula>
    </cfRule>
    <cfRule type="expression" dxfId="770" priority="187">
      <formula>IF(AND(OR(AND(AM15="M",AP15="M"),AND(AM15="X",AP15="X")),SUM(AL15,AO15)=0,ISNUMBER(AR15)),"",IF(OR(AM15="M",AP15="M"),"M",IF(AND(AM15=AP15,OR(AM15="X",AM15="W",AM15="Z")),UPPER(AM15),""))) &lt;&gt; AS15</formula>
    </cfRule>
  </conditionalFormatting>
  <conditionalFormatting sqref="AR17">
    <cfRule type="expression" dxfId="769" priority="176">
      <formula xml:space="preserve"> OR(AND(AR17=0,AR17&lt;&gt;"",AS17&lt;&gt;"Z",AS17&lt;&gt;""),AND(AR17&gt;0,AR17&lt;&gt;"",AS17&lt;&gt;"W",AS17&lt;&gt;""),AND(AR17="", AS17="W"))</formula>
    </cfRule>
  </conditionalFormatting>
  <conditionalFormatting sqref="AS17">
    <cfRule type="expression" dxfId="768" priority="175">
      <formula xml:space="preserve"> OR(AND(AR17=0,AR17&lt;&gt;"",AS17&lt;&gt;"Z",AS17&lt;&gt;""),AND(AR17&gt;0,AR17&lt;&gt;"",AS17&lt;&gt;"W",AS17&lt;&gt;""),AND(AR17="", AS17="W"))</formula>
    </cfRule>
  </conditionalFormatting>
  <conditionalFormatting sqref="AT17">
    <cfRule type="expression" dxfId="767" priority="174">
      <formula xml:space="preserve"> AND(OR(AS17="X",AS17="W"),AT17="")</formula>
    </cfRule>
  </conditionalFormatting>
  <conditionalFormatting sqref="AR17">
    <cfRule type="expression" dxfId="766" priority="177">
      <formula>OR(AND(AM17="X",AP17="X"),AND(AM17="M",AP17="M"))</formula>
    </cfRule>
    <cfRule type="expression" dxfId="765" priority="178">
      <formula>IF(OR(EXACT(AL17,AM17),EXACT(AO17,AP17),AND(AM17="X",AP17="X"),OR(AM17="M",AP17="M")),"",SUM(AL17,AO17)) &lt;&gt; AR17</formula>
    </cfRule>
  </conditionalFormatting>
  <conditionalFormatting sqref="AS17">
    <cfRule type="expression" dxfId="764" priority="179">
      <formula>OR(AND(AM17="X",AP17="X"),AND(AM17="M",AP17="M"))</formula>
    </cfRule>
    <cfRule type="expression" dxfId="763" priority="180">
      <formula>IF(AND(OR(AND(AM17="M",AP17="M"),AND(AM17="X",AP17="X")),SUM(AL17,AO17)=0,ISNUMBER(AR17)),"",IF(OR(AM17="M",AP17="M"),"M",IF(AND(AM17=AP17,OR(AM17="X",AM17="W",AM17="Z")),UPPER(AM17),""))) &lt;&gt; AS17</formula>
    </cfRule>
  </conditionalFormatting>
  <conditionalFormatting sqref="AR18">
    <cfRule type="expression" dxfId="762" priority="169">
      <formula xml:space="preserve"> OR(AND(AR18=0,AR18&lt;&gt;"",AS18&lt;&gt;"Z",AS18&lt;&gt;""),AND(AR18&gt;0,AR18&lt;&gt;"",AS18&lt;&gt;"W",AS18&lt;&gt;""),AND(AR18="", AS18="W"))</formula>
    </cfRule>
  </conditionalFormatting>
  <conditionalFormatting sqref="AS18">
    <cfRule type="expression" dxfId="761" priority="168">
      <formula xml:space="preserve"> OR(AND(AR18=0,AR18&lt;&gt;"",AS18&lt;&gt;"Z",AS18&lt;&gt;""),AND(AR18&gt;0,AR18&lt;&gt;"",AS18&lt;&gt;"W",AS18&lt;&gt;""),AND(AR18="", AS18="W"))</formula>
    </cfRule>
  </conditionalFormatting>
  <conditionalFormatting sqref="AT18">
    <cfRule type="expression" dxfId="760" priority="167">
      <formula xml:space="preserve"> AND(OR(AS18="X",AS18="W"),AT18="")</formula>
    </cfRule>
  </conditionalFormatting>
  <conditionalFormatting sqref="AR18">
    <cfRule type="expression" dxfId="759" priority="170">
      <formula>OR(AND(AM18="X",AP18="X"),AND(AM18="M",AP18="M"))</formula>
    </cfRule>
    <cfRule type="expression" dxfId="758" priority="171">
      <formula>IF(OR(EXACT(AL18,AM18),EXACT(AO18,AP18),AND(AM18="X",AP18="X"),OR(AM18="M",AP18="M")),"",SUM(AL18,AO18)) &lt;&gt; AR18</formula>
    </cfRule>
  </conditionalFormatting>
  <conditionalFormatting sqref="AS18">
    <cfRule type="expression" dxfId="757" priority="172">
      <formula>OR(AND(AM18="X",AP18="X"),AND(AM18="M",AP18="M"))</formula>
    </cfRule>
    <cfRule type="expression" dxfId="756" priority="173">
      <formula>IF(AND(OR(AND(AM18="M",AP18="M"),AND(AM18="X",AP18="X")),SUM(AL18,AO18)=0,ISNUMBER(AR18)),"",IF(OR(AM18="M",AP18="M"),"M",IF(AND(AM18=AP18,OR(AM18="X",AM18="W",AM18="Z")),UPPER(AM18),""))) &lt;&gt; AS18</formula>
    </cfRule>
  </conditionalFormatting>
  <conditionalFormatting sqref="AR23">
    <cfRule type="expression" dxfId="755" priority="162">
      <formula xml:space="preserve"> OR(AND(AR23=0,AR23&lt;&gt;"",AS23&lt;&gt;"Z",AS23&lt;&gt;""),AND(AR23&gt;0,AR23&lt;&gt;"",AS23&lt;&gt;"W",AS23&lt;&gt;""),AND(AR23="", AS23="W"))</formula>
    </cfRule>
  </conditionalFormatting>
  <conditionalFormatting sqref="AS23">
    <cfRule type="expression" dxfId="754" priority="161">
      <formula xml:space="preserve"> OR(AND(AR23=0,AR23&lt;&gt;"",AS23&lt;&gt;"Z",AS23&lt;&gt;""),AND(AR23&gt;0,AR23&lt;&gt;"",AS23&lt;&gt;"W",AS23&lt;&gt;""),AND(AR23="", AS23="W"))</formula>
    </cfRule>
  </conditionalFormatting>
  <conditionalFormatting sqref="AT23">
    <cfRule type="expression" dxfId="753" priority="160">
      <formula xml:space="preserve"> AND(OR(AS23="X",AS23="W"),AT23="")</formula>
    </cfRule>
  </conditionalFormatting>
  <conditionalFormatting sqref="AR23">
    <cfRule type="expression" dxfId="752" priority="163">
      <formula>OR(AND(AM23="X",AP23="X"),AND(AM23="M",AP23="M"))</formula>
    </cfRule>
    <cfRule type="expression" dxfId="751" priority="164">
      <formula>IF(OR(EXACT(AL23,AM23),EXACT(AO23,AP23),AND(AM23="X",AP23="X"),OR(AM23="M",AP23="M")),"",SUM(AL23,AO23)) &lt;&gt; AR23</formula>
    </cfRule>
  </conditionalFormatting>
  <conditionalFormatting sqref="AS23">
    <cfRule type="expression" dxfId="750" priority="165">
      <formula>OR(AND(AM23="X",AP23="X"),AND(AM23="M",AP23="M"))</formula>
    </cfRule>
    <cfRule type="expression" dxfId="749" priority="166">
      <formula>IF(AND(OR(AND(AM23="M",AP23="M"),AND(AM23="X",AP23="X")),SUM(AL23,AO23)=0,ISNUMBER(AR23)),"",IF(OR(AM23="M",AP23="M"),"M",IF(AND(AM23=AP23,OR(AM23="X",AM23="W",AM23="Z")),UPPER(AM23),""))) &lt;&gt; AS23</formula>
    </cfRule>
  </conditionalFormatting>
  <conditionalFormatting sqref="AU15">
    <cfRule type="expression" dxfId="748" priority="155">
      <formula xml:space="preserve"> OR(AND(AU15=0,AU15&lt;&gt;"",AV15&lt;&gt;"Z",AV15&lt;&gt;""),AND(AU15&gt;0,AU15&lt;&gt;"",AV15&lt;&gt;"W",AV15&lt;&gt;""),AND(AU15="", AV15="W"))</formula>
    </cfRule>
  </conditionalFormatting>
  <conditionalFormatting sqref="AV15">
    <cfRule type="expression" dxfId="747" priority="154">
      <formula xml:space="preserve"> OR(AND(AU15=0,AU15&lt;&gt;"",AV15&lt;&gt;"Z",AV15&lt;&gt;""),AND(AU15&gt;0,AU15&lt;&gt;"",AV15&lt;&gt;"W",AV15&lt;&gt;""),AND(AU15="", AV15="W"))</formula>
    </cfRule>
  </conditionalFormatting>
  <conditionalFormatting sqref="AW15">
    <cfRule type="expression" dxfId="746" priority="153">
      <formula xml:space="preserve"> AND(OR(AV15="X",AV15="W"),AW15="")</formula>
    </cfRule>
  </conditionalFormatting>
  <conditionalFormatting sqref="AU15">
    <cfRule type="expression" dxfId="745" priority="156">
      <formula>OR(AND(AD15="X",AM15="X"),AND(AD15="M",AM15="M"))</formula>
    </cfRule>
  </conditionalFormatting>
  <conditionalFormatting sqref="AU15">
    <cfRule type="expression" dxfId="744" priority="157">
      <formula>IF(OR(EXACT(AC15,AD15),EXACT(AL15,AM15),AND(AD15="X",AM15="X"),OR(AD15="M",AM15="M")),"",SUM(AC15,AL15)) &lt;&gt; AU15</formula>
    </cfRule>
  </conditionalFormatting>
  <conditionalFormatting sqref="AV15">
    <cfRule type="expression" dxfId="743" priority="158">
      <formula>OR(AND(AD15="X",AM15="X"),AND(AD15="M",AM15="M"))</formula>
    </cfRule>
  </conditionalFormatting>
  <conditionalFormatting sqref="AV15">
    <cfRule type="expression" dxfId="742" priority="159">
      <formula>IF(AND(OR(AND(AD15="M",AM15="M"),AND(AD15="X",AM15="X")),SUM(AC15,AL15)=0,ISNUMBER(AU15)),"",IF(OR(AD15="M",AM15="M"),"M",IF(AND(AD15=AM15,OR(AD15="X",AD15="W",AD15="Z")),UPPER(AD15),""))) &lt;&gt; AV15</formula>
    </cfRule>
  </conditionalFormatting>
  <conditionalFormatting sqref="AU17">
    <cfRule type="expression" dxfId="741" priority="148">
      <formula xml:space="preserve"> OR(AND(AU17=0,AU17&lt;&gt;"",AV17&lt;&gt;"Z",AV17&lt;&gt;""),AND(AU17&gt;0,AU17&lt;&gt;"",AV17&lt;&gt;"W",AV17&lt;&gt;""),AND(AU17="", AV17="W"))</formula>
    </cfRule>
  </conditionalFormatting>
  <conditionalFormatting sqref="AV17">
    <cfRule type="expression" dxfId="740" priority="147">
      <formula xml:space="preserve"> OR(AND(AU17=0,AU17&lt;&gt;"",AV17&lt;&gt;"Z",AV17&lt;&gt;""),AND(AU17&gt;0,AU17&lt;&gt;"",AV17&lt;&gt;"W",AV17&lt;&gt;""),AND(AU17="", AV17="W"))</formula>
    </cfRule>
  </conditionalFormatting>
  <conditionalFormatting sqref="AW17">
    <cfRule type="expression" dxfId="739" priority="146">
      <formula xml:space="preserve"> AND(OR(AV17="X",AV17="W"),AW17="")</formula>
    </cfRule>
  </conditionalFormatting>
  <conditionalFormatting sqref="AU17">
    <cfRule type="expression" dxfId="738" priority="149">
      <formula>OR(AND(AD17="X",AM17="X"),AND(AD17="M",AM17="M"))</formula>
    </cfRule>
  </conditionalFormatting>
  <conditionalFormatting sqref="AU17">
    <cfRule type="expression" dxfId="737" priority="150">
      <formula>IF(OR(EXACT(AC17,AD17),EXACT(AL17,AM17),AND(AD17="X",AM17="X"),OR(AD17="M",AM17="M")),"",SUM(AC17,AL17)) &lt;&gt; AU17</formula>
    </cfRule>
  </conditionalFormatting>
  <conditionalFormatting sqref="AV17">
    <cfRule type="expression" dxfId="736" priority="151">
      <formula>OR(AND(AD17="X",AM17="X"),AND(AD17="M",AM17="M"))</formula>
    </cfRule>
  </conditionalFormatting>
  <conditionalFormatting sqref="AV17">
    <cfRule type="expression" dxfId="735" priority="152">
      <formula>IF(AND(OR(AND(AD17="M",AM17="M"),AND(AD17="X",AM17="X")),SUM(AC17,AL17)=0,ISNUMBER(AU17)),"",IF(OR(AD17="M",AM17="M"),"M",IF(AND(AD17=AM17,OR(AD17="X",AD17="W",AD17="Z")),UPPER(AD17),""))) &lt;&gt; AV17</formula>
    </cfRule>
  </conditionalFormatting>
  <conditionalFormatting sqref="AU18">
    <cfRule type="expression" dxfId="734" priority="141">
      <formula xml:space="preserve"> OR(AND(AU18=0,AU18&lt;&gt;"",AV18&lt;&gt;"Z",AV18&lt;&gt;""),AND(AU18&gt;0,AU18&lt;&gt;"",AV18&lt;&gt;"W",AV18&lt;&gt;""),AND(AU18="", AV18="W"))</formula>
    </cfRule>
  </conditionalFormatting>
  <conditionalFormatting sqref="AV18">
    <cfRule type="expression" dxfId="733" priority="140">
      <formula xml:space="preserve"> OR(AND(AU18=0,AU18&lt;&gt;"",AV18&lt;&gt;"Z",AV18&lt;&gt;""),AND(AU18&gt;0,AU18&lt;&gt;"",AV18&lt;&gt;"W",AV18&lt;&gt;""),AND(AU18="", AV18="W"))</formula>
    </cfRule>
  </conditionalFormatting>
  <conditionalFormatting sqref="AW18">
    <cfRule type="expression" dxfId="732" priority="139">
      <formula xml:space="preserve"> AND(OR(AV18="X",AV18="W"),AW18="")</formula>
    </cfRule>
  </conditionalFormatting>
  <conditionalFormatting sqref="AU18">
    <cfRule type="expression" dxfId="731" priority="142">
      <formula>OR(AND(AD18="X",AM18="X"),AND(AD18="M",AM18="M"))</formula>
    </cfRule>
  </conditionalFormatting>
  <conditionalFormatting sqref="AU18">
    <cfRule type="expression" dxfId="730" priority="143">
      <formula>IF(OR(EXACT(AC18,AD18),EXACT(AL18,AM18),AND(AD18="X",AM18="X"),OR(AD18="M",AM18="M")),"",SUM(AC18,AL18)) &lt;&gt; AU18</formula>
    </cfRule>
  </conditionalFormatting>
  <conditionalFormatting sqref="AV18">
    <cfRule type="expression" dxfId="729" priority="144">
      <formula>OR(AND(AD18="X",AM18="X"),AND(AD18="M",AM18="M"))</formula>
    </cfRule>
  </conditionalFormatting>
  <conditionalFormatting sqref="AV18">
    <cfRule type="expression" dxfId="728" priority="145">
      <formula>IF(AND(OR(AND(AD18="M",AM18="M"),AND(AD18="X",AM18="X")),SUM(AC18,AL18)=0,ISNUMBER(AU18)),"",IF(OR(AD18="M",AM18="M"),"M",IF(AND(AD18=AM18,OR(AD18="X",AD18="W",AD18="Z")),UPPER(AD18),""))) &lt;&gt; AV18</formula>
    </cfRule>
  </conditionalFormatting>
  <conditionalFormatting sqref="AU23">
    <cfRule type="expression" dxfId="727" priority="134">
      <formula xml:space="preserve"> OR(AND(AU23=0,AU23&lt;&gt;"",AV23&lt;&gt;"Z",AV23&lt;&gt;""),AND(AU23&gt;0,AU23&lt;&gt;"",AV23&lt;&gt;"W",AV23&lt;&gt;""),AND(AU23="", AV23="W"))</formula>
    </cfRule>
  </conditionalFormatting>
  <conditionalFormatting sqref="AV23">
    <cfRule type="expression" dxfId="726" priority="133">
      <formula xml:space="preserve"> OR(AND(AU23=0,AU23&lt;&gt;"",AV23&lt;&gt;"Z",AV23&lt;&gt;""),AND(AU23&gt;0,AU23&lt;&gt;"",AV23&lt;&gt;"W",AV23&lt;&gt;""),AND(AU23="", AV23="W"))</formula>
    </cfRule>
  </conditionalFormatting>
  <conditionalFormatting sqref="AW23">
    <cfRule type="expression" dxfId="725" priority="132">
      <formula xml:space="preserve"> AND(OR(AV23="X",AV23="W"),AW23="")</formula>
    </cfRule>
  </conditionalFormatting>
  <conditionalFormatting sqref="AU23">
    <cfRule type="expression" dxfId="724" priority="135">
      <formula>OR(AND(AD23="X",AM23="X"),AND(AD23="M",AM23="M"))</formula>
    </cfRule>
  </conditionalFormatting>
  <conditionalFormatting sqref="AU23">
    <cfRule type="expression" dxfId="723" priority="136">
      <formula>IF(OR(EXACT(AC23,AD23),EXACT(AL23,AM23),AND(AD23="X",AM23="X"),OR(AD23="M",AM23="M")),"",SUM(AC23,AL23)) &lt;&gt; AU23</formula>
    </cfRule>
  </conditionalFormatting>
  <conditionalFormatting sqref="AV23">
    <cfRule type="expression" dxfId="722" priority="137">
      <formula>OR(AND(AD23="X",AM23="X"),AND(AD23="M",AM23="M"))</formula>
    </cfRule>
  </conditionalFormatting>
  <conditionalFormatting sqref="AV23">
    <cfRule type="expression" dxfId="721" priority="138">
      <formula>IF(AND(OR(AND(AD23="M",AM23="M"),AND(AD23="X",AM23="X")),SUM(AC23,AL23)=0,ISNUMBER(AU23)),"",IF(OR(AD23="M",AM23="M"),"M",IF(AND(AD23=AM23,OR(AD23="X",AD23="W",AD23="Z")),UPPER(AD23),""))) &lt;&gt; AV23</formula>
    </cfRule>
  </conditionalFormatting>
  <conditionalFormatting sqref="AX14 AX16 AX19:AX22">
    <cfRule type="expression" dxfId="720" priority="119">
      <formula xml:space="preserve"> OR(AND(AX14=0,AX14&lt;&gt;"",AY14&lt;&gt;"Z",AY14&lt;&gt;""),AND(AX14&gt;0,AX14&lt;&gt;"",AY14&lt;&gt;"W",AY14&lt;&gt;""),AND(AX14="", AY14="W"))</formula>
    </cfRule>
  </conditionalFormatting>
  <conditionalFormatting sqref="AY14 AY16 AY19:AY22">
    <cfRule type="expression" dxfId="719" priority="118">
      <formula xml:space="preserve"> OR(AND(AX14=0,AX14&lt;&gt;"",AY14&lt;&gt;"Z",AY14&lt;&gt;""),AND(AX14&gt;0,AX14&lt;&gt;"",AY14&lt;&gt;"W",AY14&lt;&gt;""),AND(AX14="", AY14="W"))</formula>
    </cfRule>
  </conditionalFormatting>
  <conditionalFormatting sqref="AZ14 AZ16 AZ19:AZ22">
    <cfRule type="expression" dxfId="718" priority="117">
      <formula xml:space="preserve"> AND(OR(AY14="X",AY14="W"),AZ14="")</formula>
    </cfRule>
  </conditionalFormatting>
  <conditionalFormatting sqref="AX19 AX16">
    <cfRule type="expression" dxfId="717" priority="120">
      <formula>OR(AND(AY14="X",AY15="X"),AND(AY14="M",AY15="M"))</formula>
    </cfRule>
    <cfRule type="expression" dxfId="716" priority="121">
      <formula>IF(OR(AND(AX14="",AY14=""),AND(AX15="",AY15=""),AND(AY14="X",AY15="X"),OR(AY14="M",AY15="M")),"",SUM(AX14,AX15)) &lt;&gt; AX16</formula>
    </cfRule>
  </conditionalFormatting>
  <conditionalFormatting sqref="AY19 AY16">
    <cfRule type="expression" dxfId="715" priority="122">
      <formula>OR(AND(AY14="X",AY15="X"),AND(AY14="M",AY15="M"))</formula>
    </cfRule>
    <cfRule type="expression" dxfId="714" priority="123">
      <formula>IF(AND(OR(AND(AY14="M",AY15="M"),AND(AY14="X",AY15="X")),SUM(AX14,AX15)=0,ISNUMBER(AX16)),"",IF(OR(AY14="M",AY15="M"),"M",IF(AND(AY14=AY15,OR(AY14="X",AY14="W",AY14="Z")),UPPER(AY14),""))) &lt;&gt; AY16</formula>
    </cfRule>
  </conditionalFormatting>
  <conditionalFormatting sqref="AX14">
    <cfRule type="expression" dxfId="713" priority="124">
      <formula>OR(AND(AG14="X",AP14="X"),AND(AG14="M",AP14="M"))</formula>
    </cfRule>
  </conditionalFormatting>
  <conditionalFormatting sqref="AX14">
    <cfRule type="expression" dxfId="712" priority="125">
      <formula>IF(OR(EXACT(AF14,AG14),EXACT(AO14,AP14),AND(AG14="X",AP14="X"),OR(AG14="M",AP14="M")),"",SUM(AF14,AO14)) &lt;&gt; AX14</formula>
    </cfRule>
  </conditionalFormatting>
  <conditionalFormatting sqref="AY14">
    <cfRule type="expression" dxfId="711" priority="126">
      <formula>OR(AND(AG14="X",AP14="X"),AND(AG14="M",AP14="M"))</formula>
    </cfRule>
  </conditionalFormatting>
  <conditionalFormatting sqref="AY14">
    <cfRule type="expression" dxfId="710" priority="127">
      <formula>IF(AND(OR(AND(AG14="M",AP14="M"),AND(AG14="X",AP14="X")),SUM(AF14,AO14)=0,ISNUMBER(AX14)),"",IF(OR(AG14="M",AP14="M"),"M",IF(AND(AG14=AP14,OR(AG14="X",AG14="W",AG14="Z")),UPPER(AG14),""))) &lt;&gt; AY14</formula>
    </cfRule>
  </conditionalFormatting>
  <conditionalFormatting sqref="AX20:AX22">
    <cfRule type="expression" dxfId="709" priority="128">
      <formula>OR(AND(AY14="X",AY17="X"),AND(AY14="M",AY17="M"))</formula>
    </cfRule>
  </conditionalFormatting>
  <conditionalFormatting sqref="AX20:AX22">
    <cfRule type="expression" dxfId="708" priority="129">
      <formula>IF(OR(AND(AX14="",AY14=""),AND(AX17="",AY17=""),AND(AY14="X",AY17="X"),OR(AY14="M",AY17="M")),"",SUM(AX14,AX17)) &lt;&gt; AX20</formula>
    </cfRule>
  </conditionalFormatting>
  <conditionalFormatting sqref="AY20:AY22">
    <cfRule type="expression" dxfId="707" priority="130">
      <formula>OR(AND(AY14="X",AY17="X"),AND(AY14="M",AY17="M"))</formula>
    </cfRule>
  </conditionalFormatting>
  <conditionalFormatting sqref="AY20:AY22">
    <cfRule type="expression" dxfId="706" priority="131">
      <formula>IF(AND(OR(AND(AY14="M",AY17="M"),AND(AY14="X",AY17="X")),SUM(AX14,AX17)=0,ISNUMBER(AX20)),"",IF(OR(AY14="M",AY17="M"),"M",IF(AND(AY14=AY17,OR(AY14="X",AY14="W",AY14="Z")),UPPER(AY14),""))) &lt;&gt; AY20</formula>
    </cfRule>
  </conditionalFormatting>
  <conditionalFormatting sqref="AX19">
    <cfRule type="expression" dxfId="705" priority="112">
      <formula xml:space="preserve"> OR(AND(AX19=0,AX19&lt;&gt;"",AY19&lt;&gt;"Z",AY19&lt;&gt;""),AND(AX19&gt;0,AX19&lt;&gt;"",AY19&lt;&gt;"W",AY19&lt;&gt;""),AND(AX19="", AY19="W"))</formula>
    </cfRule>
  </conditionalFormatting>
  <conditionalFormatting sqref="AY19">
    <cfRule type="expression" dxfId="704" priority="111">
      <formula xml:space="preserve"> OR(AND(AX19=0,AX19&lt;&gt;"",AY19&lt;&gt;"Z",AY19&lt;&gt;""),AND(AX19&gt;0,AX19&lt;&gt;"",AY19&lt;&gt;"W",AY19&lt;&gt;""),AND(AX19="", AY19="W"))</formula>
    </cfRule>
  </conditionalFormatting>
  <conditionalFormatting sqref="AZ19">
    <cfRule type="expression" dxfId="703" priority="110">
      <formula xml:space="preserve"> AND(OR(AY19="X",AY19="W"),AZ19="")</formula>
    </cfRule>
  </conditionalFormatting>
  <conditionalFormatting sqref="AX19">
    <cfRule type="expression" dxfId="702" priority="113">
      <formula>OR(AND(AY17="X",AY18="X"),AND(AY17="M",AY18="M"))</formula>
    </cfRule>
    <cfRule type="expression" dxfId="701" priority="114">
      <formula>IF(OR(AND(AX17="",AY17=""),AND(AX18="",AY18=""),AND(AY17="X",AY18="X"),OR(AY17="M",AY18="M")),"",SUM(AX17,AX18)) &lt;&gt; AX19</formula>
    </cfRule>
  </conditionalFormatting>
  <conditionalFormatting sqref="AY19">
    <cfRule type="expression" dxfId="700" priority="115">
      <formula>OR(AND(AY17="X",AY18="X"),AND(AY17="M",AY18="M"))</formula>
    </cfRule>
    <cfRule type="expression" dxfId="699" priority="116">
      <formula>IF(AND(OR(AND(AY17="M",AY18="M"),AND(AY17="X",AY18="X")),SUM(AX17,AX18)=0,ISNUMBER(AX19)),"",IF(OR(AY17="M",AY18="M"),"M",IF(AND(AY17=AY18,OR(AY17="X",AY17="W",AY17="Z")),UPPER(AY17),""))) &lt;&gt; AY19</formula>
    </cfRule>
  </conditionalFormatting>
  <conditionalFormatting sqref="AX15">
    <cfRule type="expression" dxfId="698" priority="105">
      <formula xml:space="preserve"> OR(AND(AX15=0,AX15&lt;&gt;"",AY15&lt;&gt;"Z",AY15&lt;&gt;""),AND(AX15&gt;0,AX15&lt;&gt;"",AY15&lt;&gt;"W",AY15&lt;&gt;""),AND(AX15="", AY15="W"))</formula>
    </cfRule>
  </conditionalFormatting>
  <conditionalFormatting sqref="AY15">
    <cfRule type="expression" dxfId="697" priority="104">
      <formula xml:space="preserve"> OR(AND(AX15=0,AX15&lt;&gt;"",AY15&lt;&gt;"Z",AY15&lt;&gt;""),AND(AX15&gt;0,AX15&lt;&gt;"",AY15&lt;&gt;"W",AY15&lt;&gt;""),AND(AX15="", AY15="W"))</formula>
    </cfRule>
  </conditionalFormatting>
  <conditionalFormatting sqref="AZ15">
    <cfRule type="expression" dxfId="696" priority="103">
      <formula xml:space="preserve"> AND(OR(AY15="X",AY15="W"),AZ15="")</formula>
    </cfRule>
  </conditionalFormatting>
  <conditionalFormatting sqref="AX15">
    <cfRule type="expression" dxfId="695" priority="106">
      <formula>OR(AND(AG15="X",AP15="X"),AND(AG15="M",AP15="M"))</formula>
    </cfRule>
  </conditionalFormatting>
  <conditionalFormatting sqref="AX15">
    <cfRule type="expression" dxfId="694" priority="107">
      <formula>IF(OR(EXACT(AF15,AG15),EXACT(AO15,AP15),AND(AG15="X",AP15="X"),OR(AG15="M",AP15="M")),"",SUM(AF15,AO15)) &lt;&gt; AX15</formula>
    </cfRule>
  </conditionalFormatting>
  <conditionalFormatting sqref="AY15">
    <cfRule type="expression" dxfId="693" priority="108">
      <formula>OR(AND(AG15="X",AP15="X"),AND(AG15="M",AP15="M"))</formula>
    </cfRule>
  </conditionalFormatting>
  <conditionalFormatting sqref="AY15">
    <cfRule type="expression" dxfId="692" priority="109">
      <formula>IF(AND(OR(AND(AG15="M",AP15="M"),AND(AG15="X",AP15="X")),SUM(AF15,AO15)=0,ISNUMBER(AX15)),"",IF(OR(AG15="M",AP15="M"),"M",IF(AND(AG15=AP15,OR(AG15="X",AG15="W",AG15="Z")),UPPER(AG15),""))) &lt;&gt; AY15</formula>
    </cfRule>
  </conditionalFormatting>
  <conditionalFormatting sqref="AX17">
    <cfRule type="expression" dxfId="691" priority="98">
      <formula xml:space="preserve"> OR(AND(AX17=0,AX17&lt;&gt;"",AY17&lt;&gt;"Z",AY17&lt;&gt;""),AND(AX17&gt;0,AX17&lt;&gt;"",AY17&lt;&gt;"W",AY17&lt;&gt;""),AND(AX17="", AY17="W"))</formula>
    </cfRule>
  </conditionalFormatting>
  <conditionalFormatting sqref="AY17">
    <cfRule type="expression" dxfId="690" priority="97">
      <formula xml:space="preserve"> OR(AND(AX17=0,AX17&lt;&gt;"",AY17&lt;&gt;"Z",AY17&lt;&gt;""),AND(AX17&gt;0,AX17&lt;&gt;"",AY17&lt;&gt;"W",AY17&lt;&gt;""),AND(AX17="", AY17="W"))</formula>
    </cfRule>
  </conditionalFormatting>
  <conditionalFormatting sqref="AZ17">
    <cfRule type="expression" dxfId="689" priority="96">
      <formula xml:space="preserve"> AND(OR(AY17="X",AY17="W"),AZ17="")</formula>
    </cfRule>
  </conditionalFormatting>
  <conditionalFormatting sqref="AX17">
    <cfRule type="expression" dxfId="688" priority="99">
      <formula>OR(AND(AG17="X",AP17="X"),AND(AG17="M",AP17="M"))</formula>
    </cfRule>
  </conditionalFormatting>
  <conditionalFormatting sqref="AX17">
    <cfRule type="expression" dxfId="687" priority="100">
      <formula>IF(OR(EXACT(AF17,AG17),EXACT(AO17,AP17),AND(AG17="X",AP17="X"),OR(AG17="M",AP17="M")),"",SUM(AF17,AO17)) &lt;&gt; AX17</formula>
    </cfRule>
  </conditionalFormatting>
  <conditionalFormatting sqref="AY17">
    <cfRule type="expression" dxfId="686" priority="101">
      <formula>OR(AND(AG17="X",AP17="X"),AND(AG17="M",AP17="M"))</formula>
    </cfRule>
  </conditionalFormatting>
  <conditionalFormatting sqref="AY17">
    <cfRule type="expression" dxfId="685" priority="102">
      <formula>IF(AND(OR(AND(AG17="M",AP17="M"),AND(AG17="X",AP17="X")),SUM(AF17,AO17)=0,ISNUMBER(AX17)),"",IF(OR(AG17="M",AP17="M"),"M",IF(AND(AG17=AP17,OR(AG17="X",AG17="W",AG17="Z")),UPPER(AG17),""))) &lt;&gt; AY17</formula>
    </cfRule>
  </conditionalFormatting>
  <conditionalFormatting sqref="AX18">
    <cfRule type="expression" dxfId="684" priority="91">
      <formula xml:space="preserve"> OR(AND(AX18=0,AX18&lt;&gt;"",AY18&lt;&gt;"Z",AY18&lt;&gt;""),AND(AX18&gt;0,AX18&lt;&gt;"",AY18&lt;&gt;"W",AY18&lt;&gt;""),AND(AX18="", AY18="W"))</formula>
    </cfRule>
  </conditionalFormatting>
  <conditionalFormatting sqref="AY18">
    <cfRule type="expression" dxfId="683" priority="90">
      <formula xml:space="preserve"> OR(AND(AX18=0,AX18&lt;&gt;"",AY18&lt;&gt;"Z",AY18&lt;&gt;""),AND(AX18&gt;0,AX18&lt;&gt;"",AY18&lt;&gt;"W",AY18&lt;&gt;""),AND(AX18="", AY18="W"))</formula>
    </cfRule>
  </conditionalFormatting>
  <conditionalFormatting sqref="AZ18">
    <cfRule type="expression" dxfId="682" priority="89">
      <formula xml:space="preserve"> AND(OR(AY18="X",AY18="W"),AZ18="")</formula>
    </cfRule>
  </conditionalFormatting>
  <conditionalFormatting sqref="AX18">
    <cfRule type="expression" dxfId="681" priority="92">
      <formula>OR(AND(AG18="X",AP18="X"),AND(AG18="M",AP18="M"))</formula>
    </cfRule>
  </conditionalFormatting>
  <conditionalFormatting sqref="AX18">
    <cfRule type="expression" dxfId="680" priority="93">
      <formula>IF(OR(EXACT(AF18,AG18),EXACT(AO18,AP18),AND(AG18="X",AP18="X"),OR(AG18="M",AP18="M")),"",SUM(AF18,AO18)) &lt;&gt; AX18</formula>
    </cfRule>
  </conditionalFormatting>
  <conditionalFormatting sqref="AY18">
    <cfRule type="expression" dxfId="679" priority="94">
      <formula>OR(AND(AG18="X",AP18="X"),AND(AG18="M",AP18="M"))</formula>
    </cfRule>
  </conditionalFormatting>
  <conditionalFormatting sqref="AY18">
    <cfRule type="expression" dxfId="678" priority="95">
      <formula>IF(AND(OR(AND(AG18="M",AP18="M"),AND(AG18="X",AP18="X")),SUM(AF18,AO18)=0,ISNUMBER(AX18)),"",IF(OR(AG18="M",AP18="M"),"M",IF(AND(AG18=AP18,OR(AG18="X",AG18="W",AG18="Z")),UPPER(AG18),""))) &lt;&gt; AY18</formula>
    </cfRule>
  </conditionalFormatting>
  <conditionalFormatting sqref="AX23">
    <cfRule type="expression" dxfId="677" priority="84">
      <formula xml:space="preserve"> OR(AND(AX23=0,AX23&lt;&gt;"",AY23&lt;&gt;"Z",AY23&lt;&gt;""),AND(AX23&gt;0,AX23&lt;&gt;"",AY23&lt;&gt;"W",AY23&lt;&gt;""),AND(AX23="", AY23="W"))</formula>
    </cfRule>
  </conditionalFormatting>
  <conditionalFormatting sqref="AY23">
    <cfRule type="expression" dxfId="676" priority="83">
      <formula xml:space="preserve"> OR(AND(AX23=0,AX23&lt;&gt;"",AY23&lt;&gt;"Z",AY23&lt;&gt;""),AND(AX23&gt;0,AX23&lt;&gt;"",AY23&lt;&gt;"W",AY23&lt;&gt;""),AND(AX23="", AY23="W"))</formula>
    </cfRule>
  </conditionalFormatting>
  <conditionalFormatting sqref="AZ23">
    <cfRule type="expression" dxfId="675" priority="82">
      <formula xml:space="preserve"> AND(OR(AY23="X",AY23="W"),AZ23="")</formula>
    </cfRule>
  </conditionalFormatting>
  <conditionalFormatting sqref="AX23">
    <cfRule type="expression" dxfId="674" priority="85">
      <formula>OR(AND(AG23="X",AP23="X"),AND(AG23="M",AP23="M"))</formula>
    </cfRule>
  </conditionalFormatting>
  <conditionalFormatting sqref="AX23">
    <cfRule type="expression" dxfId="673" priority="86">
      <formula>IF(OR(EXACT(AF23,AG23),EXACT(AO23,AP23),AND(AG23="X",AP23="X"),OR(AG23="M",AP23="M")),"",SUM(AF23,AO23)) &lt;&gt; AX23</formula>
    </cfRule>
  </conditionalFormatting>
  <conditionalFormatting sqref="AY23">
    <cfRule type="expression" dxfId="672" priority="87">
      <formula>OR(AND(AG23="X",AP23="X"),AND(AG23="M",AP23="M"))</formula>
    </cfRule>
  </conditionalFormatting>
  <conditionalFormatting sqref="AY23">
    <cfRule type="expression" dxfId="671" priority="88">
      <formula>IF(AND(OR(AND(AG23="M",AP23="M"),AND(AG23="X",AP23="X")),SUM(AF23,AO23)=0,ISNUMBER(AX23)),"",IF(OR(AG23="M",AP23="M"),"M",IF(AND(AG23=AP23,OR(AG23="X",AG23="W",AG23="Z")),UPPER(AG23),""))) &lt;&gt; AY23</formula>
    </cfRule>
  </conditionalFormatting>
  <conditionalFormatting sqref="BA15">
    <cfRule type="expression" dxfId="670" priority="77">
      <formula xml:space="preserve"> OR(AND(BA15=0,BA15&lt;&gt;"",BB15&lt;&gt;"Z",BB15&lt;&gt;""),AND(BA15&gt;0,BA15&lt;&gt;"",BB15&lt;&gt;"W",BB15&lt;&gt;""),AND(BA15="", BB15="W"))</formula>
    </cfRule>
  </conditionalFormatting>
  <conditionalFormatting sqref="BB15">
    <cfRule type="expression" dxfId="669" priority="76">
      <formula xml:space="preserve"> OR(AND(BA15=0,BA15&lt;&gt;"",BB15&lt;&gt;"Z",BB15&lt;&gt;""),AND(BA15&gt;0,BA15&lt;&gt;"",BB15&lt;&gt;"W",BB15&lt;&gt;""),AND(BA15="", BB15="W"))</formula>
    </cfRule>
  </conditionalFormatting>
  <conditionalFormatting sqref="BC15">
    <cfRule type="expression" dxfId="668" priority="75">
      <formula xml:space="preserve"> AND(OR(BB15="X",BB15="W"),BC15="")</formula>
    </cfRule>
  </conditionalFormatting>
  <conditionalFormatting sqref="BA15">
    <cfRule type="expression" dxfId="667" priority="78">
      <formula>OR(AND(AV15="X",AY15="X"),AND(AV15="M",AY15="M"))</formula>
    </cfRule>
    <cfRule type="expression" dxfId="666" priority="79">
      <formula>IF(OR(EXACT(AU15,AV15),EXACT(AX15,AY15),AND(AV15="X",AY15="X"),OR(AV15="M",AY15="M")),"",SUM(AU15,AX15)) &lt;&gt; BA15</formula>
    </cfRule>
  </conditionalFormatting>
  <conditionalFormatting sqref="BB15">
    <cfRule type="expression" dxfId="665" priority="80">
      <formula>OR(AND(AV15="X",AY15="X"),AND(AV15="M",AY15="M"))</formula>
    </cfRule>
    <cfRule type="expression" dxfId="664" priority="81">
      <formula>IF(AND(OR(AND(AV15="M",AY15="M"),AND(AV15="X",AY15="X")),SUM(AU15,AX15)=0,ISNUMBER(BA15)),"",IF(OR(AV15="M",AY15="M"),"M",IF(AND(AV15=AY15,OR(AV15="X",AV15="W",AV15="Z")),UPPER(AV15),""))) &lt;&gt; BB15</formula>
    </cfRule>
  </conditionalFormatting>
  <conditionalFormatting sqref="BA17">
    <cfRule type="expression" dxfId="663" priority="70">
      <formula xml:space="preserve"> OR(AND(BA17=0,BA17&lt;&gt;"",BB17&lt;&gt;"Z",BB17&lt;&gt;""),AND(BA17&gt;0,BA17&lt;&gt;"",BB17&lt;&gt;"W",BB17&lt;&gt;""),AND(BA17="", BB17="W"))</formula>
    </cfRule>
  </conditionalFormatting>
  <conditionalFormatting sqref="BB17">
    <cfRule type="expression" dxfId="662" priority="69">
      <formula xml:space="preserve"> OR(AND(BA17=0,BA17&lt;&gt;"",BB17&lt;&gt;"Z",BB17&lt;&gt;""),AND(BA17&gt;0,BA17&lt;&gt;"",BB17&lt;&gt;"W",BB17&lt;&gt;""),AND(BA17="", BB17="W"))</formula>
    </cfRule>
  </conditionalFormatting>
  <conditionalFormatting sqref="BC17">
    <cfRule type="expression" dxfId="661" priority="68">
      <formula xml:space="preserve"> AND(OR(BB17="X",BB17="W"),BC17="")</formula>
    </cfRule>
  </conditionalFormatting>
  <conditionalFormatting sqref="BA17">
    <cfRule type="expression" dxfId="660" priority="71">
      <formula>OR(AND(AV17="X",AY17="X"),AND(AV17="M",AY17="M"))</formula>
    </cfRule>
    <cfRule type="expression" dxfId="659" priority="72">
      <formula>IF(OR(EXACT(AU17,AV17),EXACT(AX17,AY17),AND(AV17="X",AY17="X"),OR(AV17="M",AY17="M")),"",SUM(AU17,AX17)) &lt;&gt; BA17</formula>
    </cfRule>
  </conditionalFormatting>
  <conditionalFormatting sqref="BB17">
    <cfRule type="expression" dxfId="658" priority="73">
      <formula>OR(AND(AV17="X",AY17="X"),AND(AV17="M",AY17="M"))</formula>
    </cfRule>
    <cfRule type="expression" dxfId="657" priority="74">
      <formula>IF(AND(OR(AND(AV17="M",AY17="M"),AND(AV17="X",AY17="X")),SUM(AU17,AX17)=0,ISNUMBER(BA17)),"",IF(OR(AV17="M",AY17="M"),"M",IF(AND(AV17=AY17,OR(AV17="X",AV17="W",AV17="Z")),UPPER(AV17),""))) &lt;&gt; BB17</formula>
    </cfRule>
  </conditionalFormatting>
  <conditionalFormatting sqref="BA18">
    <cfRule type="expression" dxfId="656" priority="63">
      <formula xml:space="preserve"> OR(AND(BA18=0,BA18&lt;&gt;"",BB18&lt;&gt;"Z",BB18&lt;&gt;""),AND(BA18&gt;0,BA18&lt;&gt;"",BB18&lt;&gt;"W",BB18&lt;&gt;""),AND(BA18="", BB18="W"))</formula>
    </cfRule>
  </conditionalFormatting>
  <conditionalFormatting sqref="BB18">
    <cfRule type="expression" dxfId="655" priority="62">
      <formula xml:space="preserve"> OR(AND(BA18=0,BA18&lt;&gt;"",BB18&lt;&gt;"Z",BB18&lt;&gt;""),AND(BA18&gt;0,BA18&lt;&gt;"",BB18&lt;&gt;"W",BB18&lt;&gt;""),AND(BA18="", BB18="W"))</formula>
    </cfRule>
  </conditionalFormatting>
  <conditionalFormatting sqref="BC18">
    <cfRule type="expression" dxfId="654" priority="61">
      <formula xml:space="preserve"> AND(OR(BB18="X",BB18="W"),BC18="")</formula>
    </cfRule>
  </conditionalFormatting>
  <conditionalFormatting sqref="BA18">
    <cfRule type="expression" dxfId="653" priority="64">
      <formula>OR(AND(AV18="X",AY18="X"),AND(AV18="M",AY18="M"))</formula>
    </cfRule>
    <cfRule type="expression" dxfId="652" priority="65">
      <formula>IF(OR(EXACT(AU18,AV18),EXACT(AX18,AY18),AND(AV18="X",AY18="X"),OR(AV18="M",AY18="M")),"",SUM(AU18,AX18)) &lt;&gt; BA18</formula>
    </cfRule>
  </conditionalFormatting>
  <conditionalFormatting sqref="BB18">
    <cfRule type="expression" dxfId="651" priority="66">
      <formula>OR(AND(AV18="X",AY18="X"),AND(AV18="M",AY18="M"))</formula>
    </cfRule>
    <cfRule type="expression" dxfId="650" priority="67">
      <formula>IF(AND(OR(AND(AV18="M",AY18="M"),AND(AV18="X",AY18="X")),SUM(AU18,AX18)=0,ISNUMBER(BA18)),"",IF(OR(AV18="M",AY18="M"),"M",IF(AND(AV18=AY18,OR(AV18="X",AV18="W",AV18="Z")),UPPER(AV18),""))) &lt;&gt; BB18</formula>
    </cfRule>
  </conditionalFormatting>
  <conditionalFormatting sqref="BA23">
    <cfRule type="expression" dxfId="649" priority="56">
      <formula xml:space="preserve"> OR(AND(BA23=0,BA23&lt;&gt;"",BB23&lt;&gt;"Z",BB23&lt;&gt;""),AND(BA23&gt;0,BA23&lt;&gt;"",BB23&lt;&gt;"W",BB23&lt;&gt;""),AND(BA23="", BB23="W"))</formula>
    </cfRule>
  </conditionalFormatting>
  <conditionalFormatting sqref="BB23">
    <cfRule type="expression" dxfId="648" priority="55">
      <formula xml:space="preserve"> OR(AND(BA23=0,BA23&lt;&gt;"",BB23&lt;&gt;"Z",BB23&lt;&gt;""),AND(BA23&gt;0,BA23&lt;&gt;"",BB23&lt;&gt;"W",BB23&lt;&gt;""),AND(BA23="", BB23="W"))</formula>
    </cfRule>
  </conditionalFormatting>
  <conditionalFormatting sqref="BC23">
    <cfRule type="expression" dxfId="647" priority="54">
      <formula xml:space="preserve"> AND(OR(BB23="X",BB23="W"),BC23="")</formula>
    </cfRule>
  </conditionalFormatting>
  <conditionalFormatting sqref="BA23">
    <cfRule type="expression" dxfId="646" priority="57">
      <formula>OR(AND(AV23="X",AY23="X"),AND(AV23="M",AY23="M"))</formula>
    </cfRule>
    <cfRule type="expression" dxfId="645" priority="58">
      <formula>IF(OR(EXACT(AU23,AV23),EXACT(AX23,AY23),AND(AV23="X",AY23="X"),OR(AV23="M",AY23="M")),"",SUM(AU23,AX23)) &lt;&gt; BA23</formula>
    </cfRule>
  </conditionalFormatting>
  <conditionalFormatting sqref="BB23">
    <cfRule type="expression" dxfId="644" priority="59">
      <formula>OR(AND(AV23="X",AY23="X"),AND(AV23="M",AY23="M"))</formula>
    </cfRule>
    <cfRule type="expression" dxfId="643" priority="60">
      <formula>IF(AND(OR(AND(AV23="M",AY23="M"),AND(AV23="X",AY23="X")),SUM(AU23,AX23)=0,ISNUMBER(BA23)),"",IF(OR(AV23="M",AY23="M"),"M",IF(AND(AV23=AY23,OR(AV23="X",AV23="W",AV23="Z")),UPPER(AV23),""))) &lt;&gt; BB23</formula>
    </cfRule>
  </conditionalFormatting>
  <conditionalFormatting sqref="BJ16 BJ19:BJ22">
    <cfRule type="expression" dxfId="642" priority="45">
      <formula xml:space="preserve"> OR(AND(BJ16=0,BJ16&lt;&gt;"",BK16&lt;&gt;"Z",BK16&lt;&gt;""),AND(BJ16&gt;0,BJ16&lt;&gt;"",BK16&lt;&gt;"W",BK16&lt;&gt;""),AND(BJ16="", BK16="W"))</formula>
    </cfRule>
  </conditionalFormatting>
  <conditionalFormatting sqref="BK16 BK19:BK22">
    <cfRule type="expression" dxfId="641" priority="44">
      <formula xml:space="preserve"> OR(AND(BJ16=0,BJ16&lt;&gt;"",BK16&lt;&gt;"Z",BK16&lt;&gt;""),AND(BJ16&gt;0,BJ16&lt;&gt;"",BK16&lt;&gt;"W",BK16&lt;&gt;""),AND(BJ16="", BK16="W"))</formula>
    </cfRule>
  </conditionalFormatting>
  <conditionalFormatting sqref="BL16 BL19:BL22">
    <cfRule type="expression" dxfId="640" priority="43">
      <formula xml:space="preserve"> AND(OR(BK16="X",BK16="W"),BL16="")</formula>
    </cfRule>
  </conditionalFormatting>
  <conditionalFormatting sqref="BJ19 BJ16">
    <cfRule type="expression" dxfId="639" priority="46">
      <formula>OR(AND(BK14="X",BK15="X"),AND(BK14="M",BK15="M"))</formula>
    </cfRule>
    <cfRule type="expression" dxfId="638" priority="47">
      <formula>IF(OR(AND(BJ14="",BK14=""),AND(BJ15="",BK15=""),AND(BK14="X",BK15="X"),OR(BK14="M",BK15="M")),"",SUM(BJ14,BJ15)) &lt;&gt; BJ16</formula>
    </cfRule>
  </conditionalFormatting>
  <conditionalFormatting sqref="BK19 BK16">
    <cfRule type="expression" dxfId="637" priority="48">
      <formula>OR(AND(BK14="X",BK15="X"),AND(BK14="M",BK15="M"))</formula>
    </cfRule>
    <cfRule type="expression" dxfId="636" priority="49">
      <formula>IF(AND(OR(AND(BK14="M",BK15="M"),AND(BK14="X",BK15="X")),SUM(BJ14,BJ15)=0,ISNUMBER(BJ16)),"",IF(OR(BK14="M",BK15="M"),"M",IF(AND(BK14=BK15,OR(BK14="X",BK14="W",BK14="Z")),UPPER(BK14),""))) &lt;&gt; BK16</formula>
    </cfRule>
  </conditionalFormatting>
  <conditionalFormatting sqref="BJ20:BJ22">
    <cfRule type="expression" dxfId="635" priority="50">
      <formula>OR(AND(BK14="X",BK17="X"),AND(BK14="M",BK17="M"))</formula>
    </cfRule>
  </conditionalFormatting>
  <conditionalFormatting sqref="BJ20:BJ22">
    <cfRule type="expression" dxfId="634" priority="51">
      <formula>IF(OR(AND(BJ14="",BK14=""),AND(BJ17="",BK17=""),AND(BK14="X",BK17="X"),OR(BK14="M",BK17="M")),"",SUM(BJ14,BJ17)) &lt;&gt; BJ20</formula>
    </cfRule>
  </conditionalFormatting>
  <conditionalFormatting sqref="BK20:BK22">
    <cfRule type="expression" dxfId="633" priority="52">
      <formula>OR(AND(BK14="X",BK17="X"),AND(BK14="M",BK17="M"))</formula>
    </cfRule>
  </conditionalFormatting>
  <conditionalFormatting sqref="BK20:BK22">
    <cfRule type="expression" dxfId="632" priority="53">
      <formula>IF(AND(OR(AND(BK14="M",BK17="M"),AND(BK14="X",BK17="X")),SUM(BJ14,BJ17)=0,ISNUMBER(BJ20)),"",IF(OR(BK14="M",BK17="M"),"M",IF(AND(BK14=BK17,OR(BK14="X",BK14="W",BK14="Z")),UPPER(BK14),""))) &lt;&gt; BK20</formula>
    </cfRule>
  </conditionalFormatting>
  <conditionalFormatting sqref="BJ19">
    <cfRule type="expression" dxfId="631" priority="38">
      <formula xml:space="preserve"> OR(AND(BJ19=0,BJ19&lt;&gt;"",BK19&lt;&gt;"Z",BK19&lt;&gt;""),AND(BJ19&gt;0,BJ19&lt;&gt;"",BK19&lt;&gt;"W",BK19&lt;&gt;""),AND(BJ19="", BK19="W"))</formula>
    </cfRule>
  </conditionalFormatting>
  <conditionalFormatting sqref="BK19">
    <cfRule type="expression" dxfId="630" priority="37">
      <formula xml:space="preserve"> OR(AND(BJ19=0,BJ19&lt;&gt;"",BK19&lt;&gt;"Z",BK19&lt;&gt;""),AND(BJ19&gt;0,BJ19&lt;&gt;"",BK19&lt;&gt;"W",BK19&lt;&gt;""),AND(BJ19="", BK19="W"))</formula>
    </cfRule>
  </conditionalFormatting>
  <conditionalFormatting sqref="BL19">
    <cfRule type="expression" dxfId="629" priority="36">
      <formula xml:space="preserve"> AND(OR(BK19="X",BK19="W"),BL19="")</formula>
    </cfRule>
  </conditionalFormatting>
  <conditionalFormatting sqref="BJ19">
    <cfRule type="expression" dxfId="628" priority="39">
      <formula>OR(AND(BK17="X",BK18="X"),AND(BK17="M",BK18="M"))</formula>
    </cfRule>
    <cfRule type="expression" dxfId="627" priority="40">
      <formula>IF(OR(AND(BJ17="",BK17=""),AND(BJ18="",BK18=""),AND(BK17="X",BK18="X"),OR(BK17="M",BK18="M")),"",SUM(BJ17,BJ18)) &lt;&gt; BJ19</formula>
    </cfRule>
  </conditionalFormatting>
  <conditionalFormatting sqref="BK19">
    <cfRule type="expression" dxfId="626" priority="41">
      <formula>OR(AND(BK17="X",BK18="X"),AND(BK17="M",BK18="M"))</formula>
    </cfRule>
    <cfRule type="expression" dxfId="625" priority="42">
      <formula>IF(AND(OR(AND(BK17="M",BK18="M"),AND(BK17="X",BK18="X")),SUM(BJ17,BJ18)=0,ISNUMBER(BJ19)),"",IF(OR(BK17="M",BK18="M"),"M",IF(AND(BK17=BK18,OR(BK17="X",BK17="W",BK17="Z")),UPPER(BK17),""))) &lt;&gt; BK19</formula>
    </cfRule>
  </conditionalFormatting>
  <conditionalFormatting sqref="BJ14">
    <cfRule type="expression" dxfId="624" priority="31">
      <formula xml:space="preserve"> OR(AND(BJ14=0,BJ14&lt;&gt;"",BK14&lt;&gt;"Z",BK14&lt;&gt;""),AND(BJ14&gt;0,BJ14&lt;&gt;"",BK14&lt;&gt;"W",BK14&lt;&gt;""),AND(BJ14="", BK14="W"))</formula>
    </cfRule>
  </conditionalFormatting>
  <conditionalFormatting sqref="BK14">
    <cfRule type="expression" dxfId="623" priority="30">
      <formula xml:space="preserve"> OR(AND(BJ14=0,BJ14&lt;&gt;"",BK14&lt;&gt;"Z",BK14&lt;&gt;""),AND(BJ14&gt;0,BJ14&lt;&gt;"",BK14&lt;&gt;"W",BK14&lt;&gt;""),AND(BJ14="", BK14="W"))</formula>
    </cfRule>
  </conditionalFormatting>
  <conditionalFormatting sqref="BL14">
    <cfRule type="expression" dxfId="622" priority="29">
      <formula xml:space="preserve"> AND(OR(BK14="X",BK14="W"),BL14="")</formula>
    </cfRule>
  </conditionalFormatting>
  <conditionalFormatting sqref="BJ14">
    <cfRule type="expression" dxfId="621" priority="32">
      <formula>OR(AND(BE14="X",BH14="X"),AND(BE14="M",BH14="M"))</formula>
    </cfRule>
    <cfRule type="expression" dxfId="620" priority="33">
      <formula>IF(OR(EXACT(BD14,BE14),EXACT(BG14,BH14),AND(BE14="X",BH14="X"),OR(BE14="M",BH14="M")),"",SUM(BD14,BG14)) &lt;&gt; BJ14</formula>
    </cfRule>
  </conditionalFormatting>
  <conditionalFormatting sqref="BK14">
    <cfRule type="expression" dxfId="619" priority="34">
      <formula>OR(AND(BE14="X",BH14="X"),AND(BE14="M",BH14="M"))</formula>
    </cfRule>
    <cfRule type="expression" dxfId="618" priority="35">
      <formula>IF(AND(OR(AND(BE14="M",BH14="M"),AND(BE14="X",BH14="X")),SUM(BD14,BG14)=0,ISNUMBER(BJ14)),"",IF(OR(BE14="M",BH14="M"),"M",IF(AND(BE14=BH14,OR(BE14="X",BE14="W",BE14="Z")),UPPER(BE14),""))) &lt;&gt; BK14</formula>
    </cfRule>
  </conditionalFormatting>
  <conditionalFormatting sqref="BJ15">
    <cfRule type="expression" dxfId="617" priority="24">
      <formula xml:space="preserve"> OR(AND(BJ15=0,BJ15&lt;&gt;"",BK15&lt;&gt;"Z",BK15&lt;&gt;""),AND(BJ15&gt;0,BJ15&lt;&gt;"",BK15&lt;&gt;"W",BK15&lt;&gt;""),AND(BJ15="", BK15="W"))</formula>
    </cfRule>
  </conditionalFormatting>
  <conditionalFormatting sqref="BK15">
    <cfRule type="expression" dxfId="616" priority="23">
      <formula xml:space="preserve"> OR(AND(BJ15=0,BJ15&lt;&gt;"",BK15&lt;&gt;"Z",BK15&lt;&gt;""),AND(BJ15&gt;0,BJ15&lt;&gt;"",BK15&lt;&gt;"W",BK15&lt;&gt;""),AND(BJ15="", BK15="W"))</formula>
    </cfRule>
  </conditionalFormatting>
  <conditionalFormatting sqref="BL15">
    <cfRule type="expression" dxfId="615" priority="22">
      <formula xml:space="preserve"> AND(OR(BK15="X",BK15="W"),BL15="")</formula>
    </cfRule>
  </conditionalFormatting>
  <conditionalFormatting sqref="BJ15">
    <cfRule type="expression" dxfId="614" priority="25">
      <formula>OR(AND(BE15="X",BH15="X"),AND(BE15="M",BH15="M"))</formula>
    </cfRule>
    <cfRule type="expression" dxfId="613" priority="26">
      <formula>IF(OR(EXACT(BD15,BE15),EXACT(BG15,BH15),AND(BE15="X",BH15="X"),OR(BE15="M",BH15="M")),"",SUM(BD15,BG15)) &lt;&gt; BJ15</formula>
    </cfRule>
  </conditionalFormatting>
  <conditionalFormatting sqref="BK15">
    <cfRule type="expression" dxfId="612" priority="27">
      <formula>OR(AND(BE15="X",BH15="X"),AND(BE15="M",BH15="M"))</formula>
    </cfRule>
    <cfRule type="expression" dxfId="611" priority="28">
      <formula>IF(AND(OR(AND(BE15="M",BH15="M"),AND(BE15="X",BH15="X")),SUM(BD15,BG15)=0,ISNUMBER(BJ15)),"",IF(OR(BE15="M",BH15="M"),"M",IF(AND(BE15=BH15,OR(BE15="X",BE15="W",BE15="Z")),UPPER(BE15),""))) &lt;&gt; BK15</formula>
    </cfRule>
  </conditionalFormatting>
  <conditionalFormatting sqref="BJ17">
    <cfRule type="expression" dxfId="610" priority="17">
      <formula xml:space="preserve"> OR(AND(BJ17=0,BJ17&lt;&gt;"",BK17&lt;&gt;"Z",BK17&lt;&gt;""),AND(BJ17&gt;0,BJ17&lt;&gt;"",BK17&lt;&gt;"W",BK17&lt;&gt;""),AND(BJ17="", BK17="W"))</formula>
    </cfRule>
  </conditionalFormatting>
  <conditionalFormatting sqref="BK17">
    <cfRule type="expression" dxfId="609" priority="16">
      <formula xml:space="preserve"> OR(AND(BJ17=0,BJ17&lt;&gt;"",BK17&lt;&gt;"Z",BK17&lt;&gt;""),AND(BJ17&gt;0,BJ17&lt;&gt;"",BK17&lt;&gt;"W",BK17&lt;&gt;""),AND(BJ17="", BK17="W"))</formula>
    </cfRule>
  </conditionalFormatting>
  <conditionalFormatting sqref="BL17">
    <cfRule type="expression" dxfId="608" priority="15">
      <formula xml:space="preserve"> AND(OR(BK17="X",BK17="W"),BL17="")</formula>
    </cfRule>
  </conditionalFormatting>
  <conditionalFormatting sqref="BJ17">
    <cfRule type="expression" dxfId="607" priority="18">
      <formula>OR(AND(BE17="X",BH17="X"),AND(BE17="M",BH17="M"))</formula>
    </cfRule>
    <cfRule type="expression" dxfId="606" priority="19">
      <formula>IF(OR(EXACT(BD17,BE17),EXACT(BG17,BH17),AND(BE17="X",BH17="X"),OR(BE17="M",BH17="M")),"",SUM(BD17,BG17)) &lt;&gt; BJ17</formula>
    </cfRule>
  </conditionalFormatting>
  <conditionalFormatting sqref="BK17">
    <cfRule type="expression" dxfId="605" priority="20">
      <formula>OR(AND(BE17="X",BH17="X"),AND(BE17="M",BH17="M"))</formula>
    </cfRule>
    <cfRule type="expression" dxfId="604" priority="21">
      <formula>IF(AND(OR(AND(BE17="M",BH17="M"),AND(BE17="X",BH17="X")),SUM(BD17,BG17)=0,ISNUMBER(BJ17)),"",IF(OR(BE17="M",BH17="M"),"M",IF(AND(BE17=BH17,OR(BE17="X",BE17="W",BE17="Z")),UPPER(BE17),""))) &lt;&gt; BK17</formula>
    </cfRule>
  </conditionalFormatting>
  <conditionalFormatting sqref="BJ18">
    <cfRule type="expression" dxfId="603" priority="10">
      <formula xml:space="preserve"> OR(AND(BJ18=0,BJ18&lt;&gt;"",BK18&lt;&gt;"Z",BK18&lt;&gt;""),AND(BJ18&gt;0,BJ18&lt;&gt;"",BK18&lt;&gt;"W",BK18&lt;&gt;""),AND(BJ18="", BK18="W"))</formula>
    </cfRule>
  </conditionalFormatting>
  <conditionalFormatting sqref="BK18">
    <cfRule type="expression" dxfId="602" priority="9">
      <formula xml:space="preserve"> OR(AND(BJ18=0,BJ18&lt;&gt;"",BK18&lt;&gt;"Z",BK18&lt;&gt;""),AND(BJ18&gt;0,BJ18&lt;&gt;"",BK18&lt;&gt;"W",BK18&lt;&gt;""),AND(BJ18="", BK18="W"))</formula>
    </cfRule>
  </conditionalFormatting>
  <conditionalFormatting sqref="BL18">
    <cfRule type="expression" dxfId="601" priority="8">
      <formula xml:space="preserve"> AND(OR(BK18="X",BK18="W"),BL18="")</formula>
    </cfRule>
  </conditionalFormatting>
  <conditionalFormatting sqref="BJ18">
    <cfRule type="expression" dxfId="600" priority="11">
      <formula>OR(AND(BE18="X",BH18="X"),AND(BE18="M",BH18="M"))</formula>
    </cfRule>
    <cfRule type="expression" dxfId="599" priority="12">
      <formula>IF(OR(EXACT(BD18,BE18),EXACT(BG18,BH18),AND(BE18="X",BH18="X"),OR(BE18="M",BH18="M")),"",SUM(BD18,BG18)) &lt;&gt; BJ18</formula>
    </cfRule>
  </conditionalFormatting>
  <conditionalFormatting sqref="BK18">
    <cfRule type="expression" dxfId="598" priority="13">
      <formula>OR(AND(BE18="X",BH18="X"),AND(BE18="M",BH18="M"))</formula>
    </cfRule>
    <cfRule type="expression" dxfId="597" priority="14">
      <formula>IF(AND(OR(AND(BE18="M",BH18="M"),AND(BE18="X",BH18="X")),SUM(BD18,BG18)=0,ISNUMBER(BJ18)),"",IF(OR(BE18="M",BH18="M"),"M",IF(AND(BE18=BH18,OR(BE18="X",BE18="W",BE18="Z")),UPPER(BE18),""))) &lt;&gt; BK18</formula>
    </cfRule>
  </conditionalFormatting>
  <conditionalFormatting sqref="BJ23">
    <cfRule type="expression" dxfId="596" priority="3">
      <formula xml:space="preserve"> OR(AND(BJ23=0,BJ23&lt;&gt;"",BK23&lt;&gt;"Z",BK23&lt;&gt;""),AND(BJ23&gt;0,BJ23&lt;&gt;"",BK23&lt;&gt;"W",BK23&lt;&gt;""),AND(BJ23="", BK23="W"))</formula>
    </cfRule>
  </conditionalFormatting>
  <conditionalFormatting sqref="BK23">
    <cfRule type="expression" dxfId="595" priority="2">
      <formula xml:space="preserve"> OR(AND(BJ23=0,BJ23&lt;&gt;"",BK23&lt;&gt;"Z",BK23&lt;&gt;""),AND(BJ23&gt;0,BJ23&lt;&gt;"",BK23&lt;&gt;"W",BK23&lt;&gt;""),AND(BJ23="", BK23="W"))</formula>
    </cfRule>
  </conditionalFormatting>
  <conditionalFormatting sqref="BL23">
    <cfRule type="expression" dxfId="594" priority="1">
      <formula xml:space="preserve"> AND(OR(BK23="X",BK23="W"),BL23="")</formula>
    </cfRule>
  </conditionalFormatting>
  <conditionalFormatting sqref="BJ23">
    <cfRule type="expression" dxfId="593" priority="4">
      <formula>OR(AND(BE23="X",BH23="X"),AND(BE23="M",BH23="M"))</formula>
    </cfRule>
    <cfRule type="expression" dxfId="592" priority="5">
      <formula>IF(OR(EXACT(BD23,BE23),EXACT(BG23,BH23),AND(BE23="X",BH23="X"),OR(BE23="M",BH23="M")),"",SUM(BD23,BG23)) &lt;&gt; BJ23</formula>
    </cfRule>
  </conditionalFormatting>
  <conditionalFormatting sqref="BK23">
    <cfRule type="expression" dxfId="591" priority="6">
      <formula>OR(AND(BE23="X",BH23="X"),AND(BE23="M",BH23="M"))</formula>
    </cfRule>
    <cfRule type="expression" dxfId="590" priority="7">
      <formula>IF(AND(OR(AND(BE23="M",BH23="M"),AND(BE23="X",BH23="X")),SUM(BD23,BG23)=0,ISNUMBER(BJ23)),"",IF(OR(BE23="M",BH23="M"),"M",IF(AND(BE23=BH23,OR(BE23="X",BE23="W",BE23="Z")),UPPER(BE23),""))) &lt;&gt; BK23</formula>
    </cfRule>
  </conditionalFormatting>
  <dataValidations count="4">
    <dataValidation allowBlank="1" showInputMessage="1" showErrorMessage="1" sqref="A1:P1048576 Q24:Q1048576 Q1:Q13 BJ24:BJ1048576 T24:T1048576 T1:T13 R24:R1048576 W24:W1048576 W1:W13 U24:U1048576 Z24:Z1048576 Z1:Z13 X24:X1048576 AC24:AC1048576 AC1:AC13 AA24:AA1048576 AF24:AF1048576 AF1:AF13 AD24:AD1048576 AI24:AI1048576 AI1:AI13 AG24:AG1048576 AL24:AL1048576 AL1:AL13 AJ24:AJ1048576 AO24:AO1048576 AO1:AO13 AM24:AM1048576 AR24:AR1048576 AR1:AR13 AP24:AP1048576 AU24:AU1048576 AU1:AU13 AS24:AS1048576 AX24:AX1048576 AX1:AX13 AV24:AV1048576 BA24:BA1048576 BA1:BA13 AY24:AY1048576 BD24:BD1048576 BD1:BD13 BB24:BB1048576 BG24:BG1048576 BG1:BG13 BE24:BE1048576 BH24:BH1048576 BJ1:BJ13 BK24:BK1048576 R1:R13 S24:S1048576 U1:U13 V24:V1048576 X1:X13 Y24:Y1048576 AA1:AA13 AB24:AB1048576 AD1:AD13 AE24:AE1048576 AG1:AG13 AH24:AH1048576 AJ1:AJ13 AK24:AK1048576 AM1:AM13 AN24:AN1048576 AP1:AP13 AQ24:AQ1048576 AS1:AS13 AT24:AT1048576 AV1:AV13 AW24:AW1048576 AY1:AY13 AZ24:AZ1048576 BB1:BB13 BC24:BC1048576 BE1:BE13 BF24:BF1048576 BH1:BH13 BI24:BI1048576 BK1:BK13 S1:S13 V1:V13 Y1:Y13 AB1:AB13 AE1:AE13 AH1:AH13 AK1:AK13 AN1:AN13 AQ1:AQ13 AT1:AT13 AW1:AW13 AZ1:AZ13 BC1:BC13 BF1:BF13 BI1:BI13 BM1:XFD1048576 BL1:BL13 BL24:BL1048576" xr:uid="{00000000-0002-0000-0200-000000000000}"/>
    <dataValidation type="decimal" operator="greaterThanOrEqual" allowBlank="1" showInputMessage="1" showErrorMessage="1" errorTitle="Invalid input" error="Please enter a numeric value" sqref="Q14:Q23 T14:T23 W14:W23 Z14:Z23 AC14:AC23 AF14:AF23 AI14:AI23 AL14:AL23 AO14:AO23 AR14:AR23 AU14:AU23 AX14:AX23 BA14:BA23 BD14:BD23 BG14:BG23 BJ14:BJ23" xr:uid="{00000000-0002-0000-02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23 U14:U23 X14:X23 AA14:AA23 AD14:AD23 AG14:AG23 AJ14:AJ23 AM14:AM23 AP14:AP23 AS14:AS23 AV14:AV23 AY14:AY23 BB14:BB23 BE14:BE23 BH14:BH23 BK14:BK23" xr:uid="{00000000-0002-0000-0200-000002000000}">
      <formula1>"Z,M,X,W"</formula1>
    </dataValidation>
    <dataValidation type="textLength" allowBlank="1" showInputMessage="1" showErrorMessage="1" errorTitle="Invalid input" error="The length of the text should be between 2 and 500 characters" sqref="S14:S23 V14:V23 Y14:Y23 AB14:AB23 AE14:AE23 AH14:AH23 AK14:AK23 AN14:AN23 AQ14:AQ23 AT14:AT23 AW14:AW23 AZ14:AZ23 BC14:BC23 BF14:BF23 BI14:BI23 BL14:BL23" xr:uid="{00000000-0002-0000-0200-000003000000}">
      <formula1>2</formula1>
      <formula2>500</formula2>
    </dataValidation>
  </dataValidations>
  <pageMargins left="0.23622047244094491" right="0.23622047244094491" top="0.74803149606299213" bottom="0.74803149606299213" header="0.31496062992125984" footer="0.31496062992125984"/>
  <pageSetup scale="33" orientation="landscape" r:id="rId1"/>
  <headerFooter>
    <oddFooter>&amp;C&amp;P&amp;R&amp;F</oddFooter>
  </headerFooter>
  <colBreaks count="1" manualBreakCount="1">
    <brk id="3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X112"/>
  <sheetViews>
    <sheetView showGridLines="0" topLeftCell="C1" zoomScaleNormal="100" zoomScalePageLayoutView="80" workbookViewId="0">
      <pane xSplit="14" ySplit="13" topLeftCell="Q14" activePane="bottomRight" state="frozen"/>
      <selection activeCell="C1" sqref="C1"/>
      <selection pane="topRight" activeCell="Q1" sqref="Q1"/>
      <selection pane="bottomLeft" activeCell="C14" sqref="C14"/>
      <selection pane="bottomRight" activeCell="AR34" sqref="AR34"/>
    </sheetView>
  </sheetViews>
  <sheetFormatPr defaultColWidth="8.7109375" defaultRowHeight="15" x14ac:dyDescent="0.25"/>
  <cols>
    <col min="1" max="1" width="18.28515625" style="35" hidden="1" customWidth="1"/>
    <col min="2" max="2" width="5.5703125" style="35" hidden="1" customWidth="1"/>
    <col min="3" max="3" width="5.7109375" style="35" customWidth="1"/>
    <col min="4" max="4" width="10.7109375" style="35" customWidth="1"/>
    <col min="5" max="5" width="15.7109375" style="35" customWidth="1"/>
    <col min="6" max="6" width="3.28515625" style="35" hidden="1" customWidth="1"/>
    <col min="7" max="7" width="3.855468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0.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6" width="5.7109375" style="35" customWidth="1"/>
    <col min="47" max="47" width="12.7109375" style="35" customWidth="1"/>
    <col min="48" max="48" width="2.7109375" style="35" customWidth="1"/>
    <col min="49" max="50" width="5.7109375" style="35" customWidth="1"/>
    <col min="51" max="16384" width="8.7109375" style="35"/>
  </cols>
  <sheetData>
    <row r="1" spans="1:50" ht="45" customHeight="1" x14ac:dyDescent="0.25">
      <c r="A1" s="32" t="s">
        <v>141</v>
      </c>
      <c r="B1" s="33" t="s">
        <v>171</v>
      </c>
      <c r="C1" s="34"/>
      <c r="D1" s="317" t="s">
        <v>731</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c r="AT1" s="317"/>
      <c r="AU1" s="317"/>
      <c r="AV1" s="317"/>
      <c r="AW1" s="317"/>
      <c r="AX1" s="317"/>
    </row>
    <row r="2" spans="1:50" ht="3.75" customHeight="1" x14ac:dyDescent="0.25">
      <c r="A2" s="32" t="s">
        <v>124</v>
      </c>
      <c r="B2" s="33" t="str">
        <f>VLOOKUP(VAL_A1!$B$2,VAL_Drop_Down_Lists!$A$3:$B$213,2,FALSE)</f>
        <v>_X</v>
      </c>
      <c r="C2" s="36"/>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6"/>
    </row>
    <row r="3" spans="1:50" ht="34.5" customHeight="1" x14ac:dyDescent="0.25">
      <c r="A3" s="32" t="s">
        <v>144</v>
      </c>
      <c r="B3" s="107" t="str">
        <f>IF(VAL_A1!$H$33&lt;&gt;"", YEAR(VAL_A1!$H$33),"")</f>
        <v/>
      </c>
      <c r="C3" s="36"/>
      <c r="D3" s="303" t="s">
        <v>723</v>
      </c>
      <c r="E3" s="303"/>
      <c r="F3" s="37"/>
      <c r="G3" s="37"/>
      <c r="H3" s="37"/>
      <c r="I3" s="37"/>
      <c r="J3" s="37"/>
      <c r="K3" s="37"/>
      <c r="L3" s="37"/>
      <c r="M3" s="37"/>
      <c r="N3" s="37"/>
      <c r="O3" s="37"/>
      <c r="P3" s="37"/>
      <c r="Q3" s="304" t="s">
        <v>18</v>
      </c>
      <c r="R3" s="304"/>
      <c r="S3" s="304"/>
      <c r="T3" s="304"/>
      <c r="U3" s="304"/>
      <c r="V3" s="304"/>
      <c r="W3" s="304"/>
      <c r="X3" s="304"/>
      <c r="Y3" s="304"/>
      <c r="Z3" s="303" t="s">
        <v>19</v>
      </c>
      <c r="AA3" s="303"/>
      <c r="AB3" s="303"/>
      <c r="AC3" s="304" t="s">
        <v>623</v>
      </c>
      <c r="AD3" s="304"/>
      <c r="AE3" s="304"/>
      <c r="AF3" s="304"/>
      <c r="AG3" s="304"/>
      <c r="AH3" s="304"/>
      <c r="AI3" s="304"/>
      <c r="AJ3" s="304"/>
      <c r="AK3" s="304"/>
      <c r="AL3" s="304" t="s">
        <v>624</v>
      </c>
      <c r="AM3" s="304"/>
      <c r="AN3" s="304"/>
      <c r="AO3" s="304"/>
      <c r="AP3" s="304"/>
      <c r="AQ3" s="304"/>
      <c r="AR3" s="304"/>
      <c r="AS3" s="304"/>
      <c r="AT3" s="304"/>
      <c r="AU3" s="303" t="s">
        <v>21</v>
      </c>
      <c r="AV3" s="303"/>
      <c r="AW3" s="303"/>
      <c r="AX3" s="36"/>
    </row>
    <row r="4" spans="1:50" ht="45.75" customHeight="1" x14ac:dyDescent="0.25">
      <c r="A4" s="32" t="s">
        <v>145</v>
      </c>
      <c r="B4" s="107" t="str">
        <f>IF(VAL_A1!$H$34&lt;&gt;"", YEAR(VAL_A1!$H$34),"")</f>
        <v/>
      </c>
      <c r="C4" s="36"/>
      <c r="D4" s="303"/>
      <c r="E4" s="303"/>
      <c r="F4" s="37"/>
      <c r="G4" s="37"/>
      <c r="H4" s="37"/>
      <c r="I4" s="37"/>
      <c r="J4" s="37"/>
      <c r="K4" s="37"/>
      <c r="L4" s="37"/>
      <c r="M4" s="37"/>
      <c r="N4" s="37"/>
      <c r="O4" s="37"/>
      <c r="P4" s="37"/>
      <c r="Q4" s="303" t="s">
        <v>22</v>
      </c>
      <c r="R4" s="303"/>
      <c r="S4" s="303"/>
      <c r="T4" s="303" t="s">
        <v>23</v>
      </c>
      <c r="U4" s="303"/>
      <c r="V4" s="303"/>
      <c r="W4" s="300" t="s">
        <v>24</v>
      </c>
      <c r="X4" s="300"/>
      <c r="Y4" s="300"/>
      <c r="Z4" s="303" t="s">
        <v>24</v>
      </c>
      <c r="AA4" s="303"/>
      <c r="AB4" s="303"/>
      <c r="AC4" s="303" t="s">
        <v>25</v>
      </c>
      <c r="AD4" s="303"/>
      <c r="AE4" s="303"/>
      <c r="AF4" s="303" t="s">
        <v>26</v>
      </c>
      <c r="AG4" s="303"/>
      <c r="AH4" s="303"/>
      <c r="AI4" s="300" t="s">
        <v>24</v>
      </c>
      <c r="AJ4" s="300"/>
      <c r="AK4" s="300"/>
      <c r="AL4" s="303" t="s">
        <v>25</v>
      </c>
      <c r="AM4" s="303"/>
      <c r="AN4" s="303"/>
      <c r="AO4" s="303" t="s">
        <v>26</v>
      </c>
      <c r="AP4" s="303"/>
      <c r="AQ4" s="303"/>
      <c r="AR4" s="300" t="s">
        <v>24</v>
      </c>
      <c r="AS4" s="300"/>
      <c r="AT4" s="300"/>
      <c r="AU4" s="303" t="s">
        <v>24</v>
      </c>
      <c r="AV4" s="303"/>
      <c r="AW4" s="303"/>
      <c r="AX4" s="36"/>
    </row>
    <row r="5" spans="1:50" ht="21" x14ac:dyDescent="0.25">
      <c r="A5" s="32" t="s">
        <v>200</v>
      </c>
      <c r="B5" s="33" t="s">
        <v>14</v>
      </c>
      <c r="C5" s="36"/>
      <c r="D5" s="256" t="s">
        <v>55</v>
      </c>
      <c r="E5" s="256" t="s">
        <v>56</v>
      </c>
      <c r="F5" s="37"/>
      <c r="G5" s="37"/>
      <c r="H5" s="37"/>
      <c r="I5" s="37"/>
      <c r="J5" s="37"/>
      <c r="K5" s="37"/>
      <c r="L5" s="37"/>
      <c r="M5" s="37"/>
      <c r="N5" s="37"/>
      <c r="O5" s="37"/>
      <c r="P5" s="37"/>
      <c r="Q5" s="303" t="s">
        <v>27</v>
      </c>
      <c r="R5" s="303"/>
      <c r="S5" s="303"/>
      <c r="T5" s="303" t="s">
        <v>28</v>
      </c>
      <c r="U5" s="303"/>
      <c r="V5" s="303"/>
      <c r="W5" s="300" t="s">
        <v>29</v>
      </c>
      <c r="X5" s="300"/>
      <c r="Y5" s="300"/>
      <c r="Z5" s="303" t="s">
        <v>30</v>
      </c>
      <c r="AA5" s="303"/>
      <c r="AB5" s="303"/>
      <c r="AC5" s="303" t="s">
        <v>31</v>
      </c>
      <c r="AD5" s="303"/>
      <c r="AE5" s="303"/>
      <c r="AF5" s="303" t="s">
        <v>32</v>
      </c>
      <c r="AG5" s="303"/>
      <c r="AH5" s="303"/>
      <c r="AI5" s="300" t="s">
        <v>33</v>
      </c>
      <c r="AJ5" s="300"/>
      <c r="AK5" s="300"/>
      <c r="AL5" s="303" t="s">
        <v>34</v>
      </c>
      <c r="AM5" s="303"/>
      <c r="AN5" s="303"/>
      <c r="AO5" s="303" t="s">
        <v>35</v>
      </c>
      <c r="AP5" s="303"/>
      <c r="AQ5" s="303"/>
      <c r="AR5" s="300" t="s">
        <v>36</v>
      </c>
      <c r="AS5" s="300"/>
      <c r="AT5" s="300"/>
      <c r="AU5" s="303" t="s">
        <v>42</v>
      </c>
      <c r="AV5" s="303"/>
      <c r="AW5" s="303"/>
      <c r="AX5" s="36"/>
    </row>
    <row r="6" spans="1:50" ht="21" hidden="1" x14ac:dyDescent="0.25">
      <c r="A6" s="32" t="s">
        <v>146</v>
      </c>
      <c r="B6" s="33"/>
      <c r="C6" s="36"/>
      <c r="D6" s="36"/>
      <c r="E6" s="36"/>
      <c r="F6" s="39"/>
      <c r="G6" s="39"/>
      <c r="H6" s="147"/>
      <c r="I6" s="147"/>
      <c r="J6" s="147"/>
      <c r="K6" s="147"/>
      <c r="L6" s="147"/>
      <c r="M6" s="147"/>
      <c r="N6" s="147"/>
      <c r="O6" s="147"/>
      <c r="P6" s="142" t="s">
        <v>136</v>
      </c>
      <c r="Q6" s="141" t="s">
        <v>155</v>
      </c>
      <c r="R6" s="141"/>
      <c r="S6" s="141"/>
      <c r="T6" s="142" t="s">
        <v>155</v>
      </c>
      <c r="U6" s="142"/>
      <c r="V6" s="142"/>
      <c r="W6" s="142" t="s">
        <v>155</v>
      </c>
      <c r="X6" s="142"/>
      <c r="Y6" s="142"/>
      <c r="Z6" s="142" t="s">
        <v>156</v>
      </c>
      <c r="AA6" s="142"/>
      <c r="AB6" s="142"/>
      <c r="AC6" s="142" t="s">
        <v>157</v>
      </c>
      <c r="AD6" s="142"/>
      <c r="AE6" s="142"/>
      <c r="AF6" s="142" t="s">
        <v>157</v>
      </c>
      <c r="AG6" s="142"/>
      <c r="AH6" s="142"/>
      <c r="AI6" s="142" t="s">
        <v>157</v>
      </c>
      <c r="AJ6" s="142"/>
      <c r="AK6" s="142"/>
      <c r="AL6" s="142" t="s">
        <v>158</v>
      </c>
      <c r="AM6" s="142"/>
      <c r="AN6" s="142"/>
      <c r="AO6" s="142" t="s">
        <v>158</v>
      </c>
      <c r="AP6" s="142"/>
      <c r="AQ6" s="142"/>
      <c r="AR6" s="142" t="s">
        <v>158</v>
      </c>
      <c r="AS6" s="142"/>
      <c r="AT6" s="142"/>
      <c r="AU6" s="142" t="s">
        <v>160</v>
      </c>
      <c r="AV6" s="142"/>
      <c r="AW6" s="142"/>
      <c r="AX6" s="36"/>
    </row>
    <row r="7" spans="1:50" ht="21" hidden="1" x14ac:dyDescent="0.25">
      <c r="A7" s="32" t="s">
        <v>138</v>
      </c>
      <c r="B7" s="107" t="str">
        <f>IF(VAL_A1!$H$34&lt;&gt;"", YEAR(VAL_A1!$H$34),"")</f>
        <v/>
      </c>
      <c r="C7" s="36"/>
      <c r="D7" s="36"/>
      <c r="E7" s="36"/>
      <c r="F7" s="148"/>
      <c r="G7" s="148"/>
      <c r="H7" s="147"/>
      <c r="I7" s="149"/>
      <c r="J7" s="149"/>
      <c r="K7" s="149"/>
      <c r="L7" s="149"/>
      <c r="M7" s="149"/>
      <c r="N7" s="149"/>
      <c r="O7" s="149"/>
      <c r="P7" s="142" t="s">
        <v>198</v>
      </c>
      <c r="Q7" s="141" t="s">
        <v>153</v>
      </c>
      <c r="R7" s="141"/>
      <c r="S7" s="141"/>
      <c r="T7" s="142" t="s">
        <v>154</v>
      </c>
      <c r="U7" s="142"/>
      <c r="V7" s="142"/>
      <c r="W7" s="142" t="s">
        <v>14</v>
      </c>
      <c r="X7" s="142"/>
      <c r="Y7" s="142"/>
      <c r="Z7" s="142" t="s">
        <v>14</v>
      </c>
      <c r="AA7" s="142"/>
      <c r="AB7" s="142"/>
      <c r="AC7" s="142" t="s">
        <v>161</v>
      </c>
      <c r="AD7" s="142"/>
      <c r="AE7" s="142"/>
      <c r="AF7" s="142" t="s">
        <v>162</v>
      </c>
      <c r="AG7" s="142"/>
      <c r="AH7" s="142"/>
      <c r="AI7" s="142" t="s">
        <v>14</v>
      </c>
      <c r="AJ7" s="142"/>
      <c r="AK7" s="142"/>
      <c r="AL7" s="142" t="s">
        <v>161</v>
      </c>
      <c r="AM7" s="142"/>
      <c r="AN7" s="142"/>
      <c r="AO7" s="142" t="s">
        <v>162</v>
      </c>
      <c r="AP7" s="142"/>
      <c r="AQ7" s="142"/>
      <c r="AR7" s="142" t="s">
        <v>14</v>
      </c>
      <c r="AS7" s="142"/>
      <c r="AT7" s="142"/>
      <c r="AU7" s="142" t="s">
        <v>14</v>
      </c>
      <c r="AV7" s="142"/>
      <c r="AW7" s="142"/>
      <c r="AX7" s="36"/>
    </row>
    <row r="8" spans="1:50" ht="21" hidden="1" x14ac:dyDescent="0.25">
      <c r="A8" s="32" t="s">
        <v>142</v>
      </c>
      <c r="B8" s="107" t="str">
        <f>IF(VAL_A1!$H$35&lt;&gt;"", YEAR(VAL_A1!$H$35),"")</f>
        <v/>
      </c>
      <c r="C8" s="36"/>
      <c r="D8" s="36"/>
      <c r="E8" s="36"/>
      <c r="F8" s="148"/>
      <c r="G8" s="148"/>
      <c r="H8" s="147"/>
      <c r="I8" s="149"/>
      <c r="J8" s="149"/>
      <c r="K8" s="149"/>
      <c r="L8" s="149"/>
      <c r="M8" s="149"/>
      <c r="N8" s="149"/>
      <c r="O8" s="149"/>
      <c r="P8" s="142" t="s">
        <v>199</v>
      </c>
      <c r="Q8" s="142" t="s">
        <v>14</v>
      </c>
      <c r="R8" s="141"/>
      <c r="S8" s="141"/>
      <c r="T8" s="142" t="s">
        <v>14</v>
      </c>
      <c r="U8" s="142"/>
      <c r="V8" s="142"/>
      <c r="W8" s="142" t="s">
        <v>14</v>
      </c>
      <c r="X8" s="142"/>
      <c r="Y8" s="142"/>
      <c r="Z8" s="142" t="s">
        <v>14</v>
      </c>
      <c r="AA8" s="142"/>
      <c r="AB8" s="142"/>
      <c r="AC8" s="142" t="s">
        <v>14</v>
      </c>
      <c r="AD8" s="142"/>
      <c r="AE8" s="142"/>
      <c r="AF8" s="142" t="s">
        <v>14</v>
      </c>
      <c r="AG8" s="142"/>
      <c r="AH8" s="142"/>
      <c r="AI8" s="142" t="s">
        <v>14</v>
      </c>
      <c r="AJ8" s="142"/>
      <c r="AK8" s="142"/>
      <c r="AL8" s="142" t="s">
        <v>14</v>
      </c>
      <c r="AM8" s="142"/>
      <c r="AN8" s="142"/>
      <c r="AO8" s="142" t="s">
        <v>14</v>
      </c>
      <c r="AP8" s="142"/>
      <c r="AQ8" s="142"/>
      <c r="AR8" s="142" t="s">
        <v>14</v>
      </c>
      <c r="AS8" s="142"/>
      <c r="AT8" s="142"/>
      <c r="AU8" s="142" t="s">
        <v>14</v>
      </c>
      <c r="AV8" s="142"/>
      <c r="AW8" s="142"/>
      <c r="AX8" s="36"/>
    </row>
    <row r="9" spans="1:50" ht="21" hidden="1" x14ac:dyDescent="0.25">
      <c r="A9" s="32" t="s">
        <v>143</v>
      </c>
      <c r="B9" s="33" t="s">
        <v>753</v>
      </c>
      <c r="C9" s="36"/>
      <c r="D9" s="36"/>
      <c r="E9" s="36"/>
      <c r="F9" s="150"/>
      <c r="G9" s="150"/>
      <c r="H9" s="149"/>
      <c r="I9" s="149"/>
      <c r="J9" s="149"/>
      <c r="K9" s="149"/>
      <c r="L9" s="149"/>
      <c r="M9" s="149"/>
      <c r="N9" s="149"/>
      <c r="O9" s="149"/>
      <c r="P9" s="142" t="s">
        <v>15</v>
      </c>
      <c r="Q9" s="141" t="s">
        <v>14</v>
      </c>
      <c r="R9" s="141"/>
      <c r="S9" s="141"/>
      <c r="T9" s="142" t="s">
        <v>14</v>
      </c>
      <c r="U9" s="142"/>
      <c r="V9" s="142"/>
      <c r="W9" s="142" t="s">
        <v>14</v>
      </c>
      <c r="X9" s="142"/>
      <c r="Y9" s="142"/>
      <c r="Z9" s="142" t="s">
        <v>14</v>
      </c>
      <c r="AA9" s="142"/>
      <c r="AB9" s="142"/>
      <c r="AC9" s="142" t="s">
        <v>14</v>
      </c>
      <c r="AD9" s="142"/>
      <c r="AE9" s="142"/>
      <c r="AF9" s="142" t="s">
        <v>14</v>
      </c>
      <c r="AG9" s="142"/>
      <c r="AH9" s="142"/>
      <c r="AI9" s="142" t="s">
        <v>14</v>
      </c>
      <c r="AJ9" s="142"/>
      <c r="AK9" s="142"/>
      <c r="AL9" s="142" t="s">
        <v>14</v>
      </c>
      <c r="AM9" s="142"/>
      <c r="AN9" s="142"/>
      <c r="AO9" s="142" t="s">
        <v>14</v>
      </c>
      <c r="AP9" s="142"/>
      <c r="AQ9" s="142"/>
      <c r="AR9" s="142" t="s">
        <v>14</v>
      </c>
      <c r="AS9" s="142"/>
      <c r="AT9" s="142"/>
      <c r="AU9" s="142" t="s">
        <v>14</v>
      </c>
      <c r="AV9" s="142"/>
      <c r="AW9" s="142"/>
      <c r="AX9" s="36"/>
    </row>
    <row r="10" spans="1:50" ht="21" hidden="1" x14ac:dyDescent="0.25">
      <c r="A10" s="32" t="s">
        <v>131</v>
      </c>
      <c r="B10" s="33">
        <v>0</v>
      </c>
      <c r="C10" s="36"/>
      <c r="D10" s="36"/>
      <c r="E10" s="36"/>
      <c r="F10" s="150"/>
      <c r="G10" s="150"/>
      <c r="H10" s="264"/>
      <c r="I10" s="264"/>
      <c r="J10" s="264"/>
      <c r="K10" s="264"/>
      <c r="L10" s="264"/>
      <c r="M10" s="264"/>
      <c r="N10" s="264"/>
      <c r="O10" s="264"/>
      <c r="P10" s="142"/>
      <c r="Q10" s="142"/>
      <c r="R10" s="141"/>
      <c r="S10" s="141"/>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36"/>
    </row>
    <row r="11" spans="1:50" ht="21" hidden="1" x14ac:dyDescent="0.25">
      <c r="A11" s="32" t="s">
        <v>133</v>
      </c>
      <c r="B11" s="33">
        <v>0</v>
      </c>
      <c r="C11" s="36"/>
      <c r="D11" s="36"/>
      <c r="E11" s="36"/>
      <c r="F11" s="150"/>
      <c r="G11" s="150"/>
      <c r="H11" s="264"/>
      <c r="I11" s="264"/>
      <c r="J11" s="264"/>
      <c r="K11" s="264"/>
      <c r="L11" s="264"/>
      <c r="M11" s="264"/>
      <c r="N11" s="264"/>
      <c r="O11" s="264"/>
      <c r="P11" s="142"/>
      <c r="Q11" s="141"/>
      <c r="R11" s="141"/>
      <c r="S11" s="141"/>
      <c r="T11" s="142"/>
      <c r="U11" s="142"/>
      <c r="V11" s="142"/>
      <c r="W11" s="142"/>
      <c r="X11" s="142"/>
      <c r="Y11" s="142"/>
      <c r="Z11" s="142"/>
      <c r="AA11" s="142"/>
      <c r="AB11" s="142"/>
      <c r="AC11" s="142"/>
      <c r="AD11" s="142"/>
      <c r="AE11" s="142"/>
      <c r="AF11" s="142"/>
      <c r="AG11" s="142"/>
      <c r="AH11" s="142"/>
      <c r="AI11" s="142"/>
      <c r="AJ11" s="142"/>
      <c r="AK11" s="142"/>
      <c r="AL11" s="142"/>
      <c r="AM11" s="142"/>
      <c r="AN11" s="142"/>
      <c r="AO11" s="142"/>
      <c r="AP11" s="142"/>
      <c r="AQ11" s="142"/>
      <c r="AR11" s="142"/>
      <c r="AS11" s="142"/>
      <c r="AT11" s="142"/>
      <c r="AU11" s="142"/>
      <c r="AV11" s="142"/>
      <c r="AW11" s="142"/>
      <c r="AX11" s="36"/>
    </row>
    <row r="12" spans="1:50" ht="21" hidden="1" x14ac:dyDescent="0.25">
      <c r="C12" s="36"/>
      <c r="D12" s="36"/>
      <c r="E12" s="36"/>
      <c r="F12" s="150"/>
      <c r="G12" s="150"/>
      <c r="H12" s="264"/>
      <c r="I12" s="264"/>
      <c r="J12" s="264"/>
      <c r="K12" s="264"/>
      <c r="L12" s="264"/>
      <c r="M12" s="264"/>
      <c r="N12" s="264"/>
      <c r="O12" s="264"/>
      <c r="P12" s="151"/>
      <c r="Q12" s="151"/>
      <c r="R12" s="151"/>
      <c r="S12" s="151"/>
      <c r="T12" s="90"/>
      <c r="U12" s="90"/>
      <c r="V12" s="90"/>
      <c r="W12" s="90"/>
      <c r="X12" s="90"/>
      <c r="Y12" s="90"/>
      <c r="Z12" s="90"/>
      <c r="AA12" s="90"/>
      <c r="AB12" s="90"/>
      <c r="AC12" s="151"/>
      <c r="AD12" s="151"/>
      <c r="AE12" s="151"/>
      <c r="AF12" s="90"/>
      <c r="AG12" s="90"/>
      <c r="AH12" s="90"/>
      <c r="AI12" s="90"/>
      <c r="AJ12" s="90"/>
      <c r="AK12" s="90"/>
      <c r="AL12" s="151"/>
      <c r="AM12" s="151"/>
      <c r="AN12" s="151"/>
      <c r="AO12" s="90"/>
      <c r="AP12" s="90"/>
      <c r="AQ12" s="90"/>
      <c r="AR12" s="90"/>
      <c r="AS12" s="90"/>
      <c r="AT12" s="90"/>
      <c r="AU12" s="90"/>
      <c r="AV12" s="90"/>
      <c r="AW12" s="90"/>
      <c r="AX12" s="36"/>
    </row>
    <row r="13" spans="1:50" ht="3.75" hidden="1" customHeight="1" x14ac:dyDescent="0.25">
      <c r="C13" s="36"/>
      <c r="D13" s="36"/>
      <c r="E13" s="36"/>
      <c r="F13" s="236"/>
      <c r="G13" s="237" t="s">
        <v>16</v>
      </c>
      <c r="H13" s="238" t="s">
        <v>43</v>
      </c>
      <c r="I13" s="238" t="s">
        <v>139</v>
      </c>
      <c r="J13" s="238" t="s">
        <v>45</v>
      </c>
      <c r="K13" s="238" t="s">
        <v>44</v>
      </c>
      <c r="L13" s="238" t="s">
        <v>140</v>
      </c>
      <c r="M13" s="238" t="s">
        <v>46</v>
      </c>
      <c r="N13" s="238" t="s">
        <v>47</v>
      </c>
      <c r="O13" s="238" t="s">
        <v>137</v>
      </c>
      <c r="P13" s="239"/>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36"/>
    </row>
    <row r="14" spans="1:50" ht="15" customHeight="1" x14ac:dyDescent="0.25">
      <c r="C14" s="36"/>
      <c r="D14" s="303" t="s">
        <v>48</v>
      </c>
      <c r="E14" s="152" t="s">
        <v>692</v>
      </c>
      <c r="F14" s="153"/>
      <c r="G14" s="62" t="s">
        <v>625</v>
      </c>
      <c r="H14" s="62" t="s">
        <v>50</v>
      </c>
      <c r="I14" s="62" t="s">
        <v>152</v>
      </c>
      <c r="J14" s="154" t="s">
        <v>700</v>
      </c>
      <c r="K14" s="63" t="s">
        <v>148</v>
      </c>
      <c r="L14" s="63" t="s">
        <v>147</v>
      </c>
      <c r="M14" s="63" t="s">
        <v>14</v>
      </c>
      <c r="N14" s="63" t="s">
        <v>632</v>
      </c>
      <c r="O14" s="63" t="s">
        <v>632</v>
      </c>
      <c r="P14" s="102"/>
      <c r="Q14" s="75">
        <v>0</v>
      </c>
      <c r="R14" s="83"/>
      <c r="S14" s="84"/>
      <c r="T14" s="75">
        <v>0</v>
      </c>
      <c r="U14" s="83"/>
      <c r="V14" s="84"/>
      <c r="W14" s="80">
        <f t="shared" ref="W14" si="0">IF(OR(EXACT(Q14,R14),EXACT(T14,U14),AND(R14="X",U14="X"),OR(R14="M",U14="M")),"",SUM(Q14,T14))</f>
        <v>0</v>
      </c>
      <c r="X14" s="81" t="str">
        <f>IF(AND(AND(R14="X",U14="X"),SUM(Q14,T14)=0,ISNUMBER(W14)),"",IF(OR(R14="M",U14="M"),"M",IF(AND(R14=U14,OR(R14="X",R14="W",R14="Z")),UPPER(R14),"")))</f>
        <v/>
      </c>
      <c r="Y14" s="82"/>
      <c r="Z14" s="75">
        <v>0</v>
      </c>
      <c r="AA14" s="83"/>
      <c r="AB14" s="84"/>
      <c r="AC14" s="75">
        <v>0</v>
      </c>
      <c r="AD14" s="83"/>
      <c r="AE14" s="84"/>
      <c r="AF14" s="75">
        <v>0</v>
      </c>
      <c r="AG14" s="83"/>
      <c r="AH14" s="84"/>
      <c r="AI14" s="80">
        <f t="shared" ref="AI14:AI40" si="1">IF(OR(EXACT(AC14,AD14),EXACT(AF14,AG14),AND(AD14="X",AG14="X"),OR(AD14="M",AG14="M")),"",SUM(AC14,AF14))</f>
        <v>0</v>
      </c>
      <c r="AJ14" s="81" t="str">
        <f>IF(AND(AND(AD14="X",AG14="X"),SUM(AC14,AF14)=0,ISNUMBER(AI14)),"",IF(OR(AD14="M",AG14="M"),"M",IF(AND(AD14=AG14,OR(AD14="X",AD14="W",AD14="Z")),UPPER(AD14),"")))</f>
        <v/>
      </c>
      <c r="AK14" s="82"/>
      <c r="AL14" s="75">
        <v>0</v>
      </c>
      <c r="AM14" s="83"/>
      <c r="AN14" s="84"/>
      <c r="AO14" s="75">
        <v>0</v>
      </c>
      <c r="AP14" s="83"/>
      <c r="AQ14" s="84"/>
      <c r="AR14" s="80">
        <f t="shared" ref="AR14:AR40" si="2">IF(OR(EXACT(AL14,AM14),EXACT(AO14,AP14),AND(AM14="X",AP14="X"),OR(AM14="M",AP14="M")),"",SUM(AL14,AO14))</f>
        <v>0</v>
      </c>
      <c r="AS14" s="81" t="str">
        <f>IF(AND(AND(AM14="X",AP14="X"),SUM(AL14,AO14)=0,ISNUMBER(AR14)),"",IF(OR(AM14="M",AP14="M"),"M",IF(AND(AM14=AP14,OR(AM14="X",AM14="W",AM14="Z")),UPPER(AM14),"")))</f>
        <v/>
      </c>
      <c r="AT14" s="82"/>
      <c r="AU14" s="75">
        <v>0</v>
      </c>
      <c r="AV14" s="78"/>
      <c r="AW14" s="79"/>
      <c r="AX14" s="36"/>
    </row>
    <row r="15" spans="1:50" ht="15" customHeight="1" x14ac:dyDescent="0.25">
      <c r="C15" s="36"/>
      <c r="D15" s="303"/>
      <c r="E15" s="152">
        <v>2</v>
      </c>
      <c r="F15" s="153"/>
      <c r="G15" s="62" t="s">
        <v>625</v>
      </c>
      <c r="H15" s="62" t="s">
        <v>50</v>
      </c>
      <c r="I15" s="62" t="s">
        <v>152</v>
      </c>
      <c r="J15" s="62" t="s">
        <v>57</v>
      </c>
      <c r="K15" s="63" t="s">
        <v>148</v>
      </c>
      <c r="L15" s="63" t="s">
        <v>147</v>
      </c>
      <c r="M15" s="63" t="s">
        <v>14</v>
      </c>
      <c r="N15" s="63" t="s">
        <v>632</v>
      </c>
      <c r="O15" s="63" t="s">
        <v>632</v>
      </c>
      <c r="P15" s="102"/>
      <c r="Q15" s="75">
        <v>0</v>
      </c>
      <c r="R15" s="83"/>
      <c r="S15" s="84"/>
      <c r="T15" s="75">
        <v>0</v>
      </c>
      <c r="U15" s="83"/>
      <c r="V15" s="84"/>
      <c r="W15" s="80">
        <f t="shared" ref="W15:W40" si="3">IF(OR(EXACT(Q15,R15),EXACT(T15,U15),AND(R15="X",U15="X"),OR(R15="M",U15="M")),"",SUM(Q15,T15))</f>
        <v>0</v>
      </c>
      <c r="X15" s="81" t="str">
        <f t="shared" ref="X15:X40" si="4">IF(AND(AND(R15="X",U15="X"),SUM(Q15,T15)=0,ISNUMBER(W15)),"",IF(OR(R15="M",U15="M"),"M",IF(AND(R15=U15,OR(R15="X",R15="W",R15="Z")),UPPER(R15),"")))</f>
        <v/>
      </c>
      <c r="Y15" s="82"/>
      <c r="Z15" s="75">
        <v>0</v>
      </c>
      <c r="AA15" s="83"/>
      <c r="AB15" s="84"/>
      <c r="AC15" s="75">
        <v>0</v>
      </c>
      <c r="AD15" s="83"/>
      <c r="AE15" s="84"/>
      <c r="AF15" s="75">
        <v>0</v>
      </c>
      <c r="AG15" s="83"/>
      <c r="AH15" s="84"/>
      <c r="AI15" s="80">
        <f t="shared" si="1"/>
        <v>0</v>
      </c>
      <c r="AJ15" s="81" t="str">
        <f t="shared" ref="AJ15:AJ40" si="5">IF(AND(AND(AD15="X",AG15="X"),SUM(AC15,AF15)=0,ISNUMBER(AI15)),"",IF(OR(AD15="M",AG15="M"),"M",IF(AND(AD15=AG15,OR(AD15="X",AD15="W",AD15="Z")),UPPER(AD15),"")))</f>
        <v/>
      </c>
      <c r="AK15" s="82"/>
      <c r="AL15" s="75">
        <v>0</v>
      </c>
      <c r="AM15" s="83"/>
      <c r="AN15" s="84"/>
      <c r="AO15" s="75">
        <v>0</v>
      </c>
      <c r="AP15" s="83"/>
      <c r="AQ15" s="84"/>
      <c r="AR15" s="80">
        <f t="shared" si="2"/>
        <v>0</v>
      </c>
      <c r="AS15" s="81" t="str">
        <f t="shared" ref="AS15:AS40" si="6">IF(AND(AND(AM15="X",AP15="X"),SUM(AL15,AO15)=0,ISNUMBER(AR15)),"",IF(OR(AM15="M",AP15="M"),"M",IF(AND(AM15=AP15,OR(AM15="X",AM15="W",AM15="Z")),UPPER(AM15),"")))</f>
        <v/>
      </c>
      <c r="AT15" s="82"/>
      <c r="AU15" s="75">
        <v>0</v>
      </c>
      <c r="AV15" s="78"/>
      <c r="AW15" s="79"/>
      <c r="AX15" s="36"/>
    </row>
    <row r="16" spans="1:50" ht="15" customHeight="1" x14ac:dyDescent="0.25">
      <c r="C16" s="36"/>
      <c r="D16" s="303"/>
      <c r="E16" s="152">
        <v>3</v>
      </c>
      <c r="F16" s="153"/>
      <c r="G16" s="62" t="s">
        <v>625</v>
      </c>
      <c r="H16" s="62" t="s">
        <v>50</v>
      </c>
      <c r="I16" s="62" t="s">
        <v>152</v>
      </c>
      <c r="J16" s="62" t="s">
        <v>58</v>
      </c>
      <c r="K16" s="63" t="s">
        <v>148</v>
      </c>
      <c r="L16" s="63" t="s">
        <v>147</v>
      </c>
      <c r="M16" s="63" t="s">
        <v>14</v>
      </c>
      <c r="N16" s="63" t="s">
        <v>632</v>
      </c>
      <c r="O16" s="63" t="s">
        <v>632</v>
      </c>
      <c r="P16" s="102"/>
      <c r="Q16" s="75">
        <v>0</v>
      </c>
      <c r="R16" s="83"/>
      <c r="S16" s="84"/>
      <c r="T16" s="75">
        <v>0</v>
      </c>
      <c r="U16" s="83"/>
      <c r="V16" s="84"/>
      <c r="W16" s="80">
        <f t="shared" si="3"/>
        <v>0</v>
      </c>
      <c r="X16" s="81" t="str">
        <f t="shared" si="4"/>
        <v/>
      </c>
      <c r="Y16" s="82"/>
      <c r="Z16" s="75">
        <v>0</v>
      </c>
      <c r="AA16" s="83"/>
      <c r="AB16" s="84"/>
      <c r="AC16" s="75">
        <v>0</v>
      </c>
      <c r="AD16" s="83"/>
      <c r="AE16" s="84"/>
      <c r="AF16" s="75">
        <v>0</v>
      </c>
      <c r="AG16" s="83"/>
      <c r="AH16" s="84"/>
      <c r="AI16" s="80">
        <f t="shared" si="1"/>
        <v>0</v>
      </c>
      <c r="AJ16" s="81" t="str">
        <f t="shared" si="5"/>
        <v/>
      </c>
      <c r="AK16" s="82"/>
      <c r="AL16" s="75">
        <v>0</v>
      </c>
      <c r="AM16" s="83"/>
      <c r="AN16" s="84"/>
      <c r="AO16" s="75">
        <v>0</v>
      </c>
      <c r="AP16" s="83"/>
      <c r="AQ16" s="84"/>
      <c r="AR16" s="80">
        <f t="shared" si="2"/>
        <v>0</v>
      </c>
      <c r="AS16" s="81" t="str">
        <f t="shared" si="6"/>
        <v/>
      </c>
      <c r="AT16" s="82"/>
      <c r="AU16" s="75">
        <v>0</v>
      </c>
      <c r="AV16" s="78"/>
      <c r="AW16" s="79"/>
      <c r="AX16" s="36"/>
    </row>
    <row r="17" spans="3:50" ht="15" customHeight="1" x14ac:dyDescent="0.25">
      <c r="C17" s="36"/>
      <c r="D17" s="303"/>
      <c r="E17" s="152">
        <v>4</v>
      </c>
      <c r="F17" s="153"/>
      <c r="G17" s="62" t="s">
        <v>625</v>
      </c>
      <c r="H17" s="62" t="s">
        <v>50</v>
      </c>
      <c r="I17" s="62" t="s">
        <v>152</v>
      </c>
      <c r="J17" s="62" t="s">
        <v>59</v>
      </c>
      <c r="K17" s="63" t="s">
        <v>148</v>
      </c>
      <c r="L17" s="63" t="s">
        <v>147</v>
      </c>
      <c r="M17" s="63" t="s">
        <v>14</v>
      </c>
      <c r="N17" s="63" t="s">
        <v>632</v>
      </c>
      <c r="O17" s="63" t="s">
        <v>632</v>
      </c>
      <c r="P17" s="102"/>
      <c r="Q17" s="75">
        <v>0</v>
      </c>
      <c r="R17" s="83"/>
      <c r="S17" s="84"/>
      <c r="T17" s="75">
        <v>0</v>
      </c>
      <c r="U17" s="83"/>
      <c r="V17" s="84"/>
      <c r="W17" s="80">
        <f t="shared" si="3"/>
        <v>0</v>
      </c>
      <c r="X17" s="81" t="str">
        <f t="shared" si="4"/>
        <v/>
      </c>
      <c r="Y17" s="82"/>
      <c r="Z17" s="75">
        <v>0</v>
      </c>
      <c r="AA17" s="83"/>
      <c r="AB17" s="84"/>
      <c r="AC17" s="75">
        <v>0</v>
      </c>
      <c r="AD17" s="83"/>
      <c r="AE17" s="84"/>
      <c r="AF17" s="75">
        <v>0</v>
      </c>
      <c r="AG17" s="83"/>
      <c r="AH17" s="84"/>
      <c r="AI17" s="80">
        <f t="shared" si="1"/>
        <v>0</v>
      </c>
      <c r="AJ17" s="81" t="str">
        <f t="shared" si="5"/>
        <v/>
      </c>
      <c r="AK17" s="82"/>
      <c r="AL17" s="75">
        <v>0</v>
      </c>
      <c r="AM17" s="83"/>
      <c r="AN17" s="84"/>
      <c r="AO17" s="75">
        <v>0</v>
      </c>
      <c r="AP17" s="83"/>
      <c r="AQ17" s="84"/>
      <c r="AR17" s="80">
        <f t="shared" si="2"/>
        <v>0</v>
      </c>
      <c r="AS17" s="81" t="str">
        <f t="shared" si="6"/>
        <v/>
      </c>
      <c r="AT17" s="82"/>
      <c r="AU17" s="75">
        <v>0</v>
      </c>
      <c r="AV17" s="78"/>
      <c r="AW17" s="79"/>
      <c r="AX17" s="36"/>
    </row>
    <row r="18" spans="3:50" ht="15" customHeight="1" x14ac:dyDescent="0.25">
      <c r="C18" s="36"/>
      <c r="D18" s="303"/>
      <c r="E18" s="152">
        <v>5</v>
      </c>
      <c r="F18" s="153"/>
      <c r="G18" s="62" t="s">
        <v>625</v>
      </c>
      <c r="H18" s="62" t="s">
        <v>50</v>
      </c>
      <c r="I18" s="62" t="s">
        <v>152</v>
      </c>
      <c r="J18" s="62" t="s">
        <v>60</v>
      </c>
      <c r="K18" s="63" t="s">
        <v>148</v>
      </c>
      <c r="L18" s="63" t="s">
        <v>147</v>
      </c>
      <c r="M18" s="63" t="s">
        <v>14</v>
      </c>
      <c r="N18" s="63" t="s">
        <v>632</v>
      </c>
      <c r="O18" s="63" t="s">
        <v>632</v>
      </c>
      <c r="P18" s="102"/>
      <c r="Q18" s="75">
        <v>0</v>
      </c>
      <c r="R18" s="83"/>
      <c r="S18" s="84"/>
      <c r="T18" s="75">
        <v>0</v>
      </c>
      <c r="U18" s="83"/>
      <c r="V18" s="84"/>
      <c r="W18" s="80">
        <f t="shared" si="3"/>
        <v>0</v>
      </c>
      <c r="X18" s="81" t="str">
        <f t="shared" si="4"/>
        <v/>
      </c>
      <c r="Y18" s="82"/>
      <c r="Z18" s="75">
        <v>0</v>
      </c>
      <c r="AA18" s="83"/>
      <c r="AB18" s="84"/>
      <c r="AC18" s="75">
        <v>0</v>
      </c>
      <c r="AD18" s="83"/>
      <c r="AE18" s="84"/>
      <c r="AF18" s="75">
        <v>0</v>
      </c>
      <c r="AG18" s="83"/>
      <c r="AH18" s="84"/>
      <c r="AI18" s="80">
        <f t="shared" si="1"/>
        <v>0</v>
      </c>
      <c r="AJ18" s="81" t="str">
        <f t="shared" si="5"/>
        <v/>
      </c>
      <c r="AK18" s="82"/>
      <c r="AL18" s="75">
        <v>0</v>
      </c>
      <c r="AM18" s="83"/>
      <c r="AN18" s="84"/>
      <c r="AO18" s="75">
        <v>0</v>
      </c>
      <c r="AP18" s="83"/>
      <c r="AQ18" s="84"/>
      <c r="AR18" s="80">
        <f t="shared" si="2"/>
        <v>0</v>
      </c>
      <c r="AS18" s="81" t="str">
        <f t="shared" si="6"/>
        <v/>
      </c>
      <c r="AT18" s="82"/>
      <c r="AU18" s="75">
        <v>0</v>
      </c>
      <c r="AV18" s="78"/>
      <c r="AW18" s="79"/>
      <c r="AX18" s="36"/>
    </row>
    <row r="19" spans="3:50" ht="15" customHeight="1" x14ac:dyDescent="0.25">
      <c r="C19" s="36"/>
      <c r="D19" s="303"/>
      <c r="E19" s="152">
        <v>6</v>
      </c>
      <c r="F19" s="153"/>
      <c r="G19" s="62" t="s">
        <v>625</v>
      </c>
      <c r="H19" s="62" t="s">
        <v>50</v>
      </c>
      <c r="I19" s="62" t="s">
        <v>152</v>
      </c>
      <c r="J19" s="62" t="s">
        <v>61</v>
      </c>
      <c r="K19" s="63" t="s">
        <v>148</v>
      </c>
      <c r="L19" s="63" t="s">
        <v>147</v>
      </c>
      <c r="M19" s="63" t="s">
        <v>14</v>
      </c>
      <c r="N19" s="63" t="s">
        <v>632</v>
      </c>
      <c r="O19" s="63" t="s">
        <v>632</v>
      </c>
      <c r="P19" s="102"/>
      <c r="Q19" s="75">
        <v>0</v>
      </c>
      <c r="R19" s="83"/>
      <c r="S19" s="84"/>
      <c r="T19" s="75">
        <v>0</v>
      </c>
      <c r="U19" s="83"/>
      <c r="V19" s="84"/>
      <c r="W19" s="80">
        <f t="shared" si="3"/>
        <v>0</v>
      </c>
      <c r="X19" s="81" t="str">
        <f t="shared" si="4"/>
        <v/>
      </c>
      <c r="Y19" s="82"/>
      <c r="Z19" s="75">
        <v>0</v>
      </c>
      <c r="AA19" s="83"/>
      <c r="AB19" s="84"/>
      <c r="AC19" s="75">
        <v>0</v>
      </c>
      <c r="AD19" s="83"/>
      <c r="AE19" s="84"/>
      <c r="AF19" s="75">
        <v>0</v>
      </c>
      <c r="AG19" s="83"/>
      <c r="AH19" s="84"/>
      <c r="AI19" s="80">
        <f t="shared" si="1"/>
        <v>0</v>
      </c>
      <c r="AJ19" s="81" t="str">
        <f t="shared" si="5"/>
        <v/>
      </c>
      <c r="AK19" s="82"/>
      <c r="AL19" s="75">
        <v>0</v>
      </c>
      <c r="AM19" s="83"/>
      <c r="AN19" s="84"/>
      <c r="AO19" s="75">
        <v>0</v>
      </c>
      <c r="AP19" s="83"/>
      <c r="AQ19" s="84"/>
      <c r="AR19" s="80">
        <f t="shared" si="2"/>
        <v>0</v>
      </c>
      <c r="AS19" s="81" t="str">
        <f t="shared" si="6"/>
        <v/>
      </c>
      <c r="AT19" s="82"/>
      <c r="AU19" s="75">
        <v>0</v>
      </c>
      <c r="AV19" s="78"/>
      <c r="AW19" s="79"/>
      <c r="AX19" s="36"/>
    </row>
    <row r="20" spans="3:50" ht="15" customHeight="1" x14ac:dyDescent="0.25">
      <c r="C20" s="36"/>
      <c r="D20" s="303"/>
      <c r="E20" s="152">
        <v>7</v>
      </c>
      <c r="F20" s="153"/>
      <c r="G20" s="62" t="s">
        <v>625</v>
      </c>
      <c r="H20" s="62" t="s">
        <v>50</v>
      </c>
      <c r="I20" s="62" t="s">
        <v>152</v>
      </c>
      <c r="J20" s="62" t="s">
        <v>62</v>
      </c>
      <c r="K20" s="63" t="s">
        <v>148</v>
      </c>
      <c r="L20" s="63" t="s">
        <v>147</v>
      </c>
      <c r="M20" s="63" t="s">
        <v>14</v>
      </c>
      <c r="N20" s="63" t="s">
        <v>632</v>
      </c>
      <c r="O20" s="63" t="s">
        <v>632</v>
      </c>
      <c r="P20" s="102"/>
      <c r="Q20" s="75">
        <v>0</v>
      </c>
      <c r="R20" s="83"/>
      <c r="S20" s="84"/>
      <c r="T20" s="75">
        <v>0</v>
      </c>
      <c r="U20" s="83"/>
      <c r="V20" s="84"/>
      <c r="W20" s="80">
        <f t="shared" si="3"/>
        <v>0</v>
      </c>
      <c r="X20" s="81" t="str">
        <f t="shared" si="4"/>
        <v/>
      </c>
      <c r="Y20" s="82"/>
      <c r="Z20" s="75">
        <v>0</v>
      </c>
      <c r="AA20" s="83"/>
      <c r="AB20" s="84"/>
      <c r="AC20" s="75">
        <v>0</v>
      </c>
      <c r="AD20" s="83"/>
      <c r="AE20" s="84"/>
      <c r="AF20" s="75">
        <v>0</v>
      </c>
      <c r="AG20" s="83"/>
      <c r="AH20" s="84"/>
      <c r="AI20" s="80">
        <f t="shared" si="1"/>
        <v>0</v>
      </c>
      <c r="AJ20" s="81" t="str">
        <f t="shared" si="5"/>
        <v/>
      </c>
      <c r="AK20" s="82"/>
      <c r="AL20" s="75">
        <v>0</v>
      </c>
      <c r="AM20" s="83"/>
      <c r="AN20" s="84"/>
      <c r="AO20" s="75">
        <v>0</v>
      </c>
      <c r="AP20" s="83"/>
      <c r="AQ20" s="84"/>
      <c r="AR20" s="80">
        <f t="shared" si="2"/>
        <v>0</v>
      </c>
      <c r="AS20" s="81" t="str">
        <f t="shared" si="6"/>
        <v/>
      </c>
      <c r="AT20" s="82"/>
      <c r="AU20" s="75">
        <v>0</v>
      </c>
      <c r="AV20" s="78"/>
      <c r="AW20" s="79"/>
      <c r="AX20" s="36"/>
    </row>
    <row r="21" spans="3:50" ht="15" customHeight="1" x14ac:dyDescent="0.25">
      <c r="C21" s="36"/>
      <c r="D21" s="303"/>
      <c r="E21" s="152">
        <v>8</v>
      </c>
      <c r="F21" s="153"/>
      <c r="G21" s="62" t="s">
        <v>625</v>
      </c>
      <c r="H21" s="62" t="s">
        <v>50</v>
      </c>
      <c r="I21" s="62" t="s">
        <v>152</v>
      </c>
      <c r="J21" s="62" t="s">
        <v>63</v>
      </c>
      <c r="K21" s="63" t="s">
        <v>148</v>
      </c>
      <c r="L21" s="63" t="s">
        <v>147</v>
      </c>
      <c r="M21" s="63" t="s">
        <v>14</v>
      </c>
      <c r="N21" s="63" t="s">
        <v>632</v>
      </c>
      <c r="O21" s="63" t="s">
        <v>632</v>
      </c>
      <c r="P21" s="102"/>
      <c r="Q21" s="75">
        <v>0</v>
      </c>
      <c r="R21" s="83"/>
      <c r="S21" s="84"/>
      <c r="T21" s="75">
        <v>0</v>
      </c>
      <c r="U21" s="83"/>
      <c r="V21" s="84"/>
      <c r="W21" s="80">
        <f t="shared" si="3"/>
        <v>0</v>
      </c>
      <c r="X21" s="81" t="str">
        <f t="shared" si="4"/>
        <v/>
      </c>
      <c r="Y21" s="82"/>
      <c r="Z21" s="75">
        <v>0</v>
      </c>
      <c r="AA21" s="83"/>
      <c r="AB21" s="84"/>
      <c r="AC21" s="75">
        <v>0</v>
      </c>
      <c r="AD21" s="83"/>
      <c r="AE21" s="84"/>
      <c r="AF21" s="75">
        <v>0</v>
      </c>
      <c r="AG21" s="83"/>
      <c r="AH21" s="84"/>
      <c r="AI21" s="80">
        <f t="shared" si="1"/>
        <v>0</v>
      </c>
      <c r="AJ21" s="81" t="str">
        <f t="shared" si="5"/>
        <v/>
      </c>
      <c r="AK21" s="82"/>
      <c r="AL21" s="75">
        <v>0</v>
      </c>
      <c r="AM21" s="83"/>
      <c r="AN21" s="84"/>
      <c r="AO21" s="75">
        <v>0</v>
      </c>
      <c r="AP21" s="83"/>
      <c r="AQ21" s="84"/>
      <c r="AR21" s="80">
        <f t="shared" si="2"/>
        <v>0</v>
      </c>
      <c r="AS21" s="81" t="str">
        <f t="shared" si="6"/>
        <v/>
      </c>
      <c r="AT21" s="82"/>
      <c r="AU21" s="75">
        <v>0</v>
      </c>
      <c r="AV21" s="78"/>
      <c r="AW21" s="79"/>
      <c r="AX21" s="36"/>
    </row>
    <row r="22" spans="3:50" ht="15" customHeight="1" x14ac:dyDescent="0.25">
      <c r="C22" s="36"/>
      <c r="D22" s="303"/>
      <c r="E22" s="152">
        <v>9</v>
      </c>
      <c r="F22" s="153"/>
      <c r="G22" s="62" t="s">
        <v>625</v>
      </c>
      <c r="H22" s="62" t="s">
        <v>50</v>
      </c>
      <c r="I22" s="62" t="s">
        <v>152</v>
      </c>
      <c r="J22" s="62" t="s">
        <v>64</v>
      </c>
      <c r="K22" s="63" t="s">
        <v>148</v>
      </c>
      <c r="L22" s="63" t="s">
        <v>147</v>
      </c>
      <c r="M22" s="63" t="s">
        <v>14</v>
      </c>
      <c r="N22" s="63" t="s">
        <v>632</v>
      </c>
      <c r="O22" s="63" t="s">
        <v>632</v>
      </c>
      <c r="P22" s="102"/>
      <c r="Q22" s="75">
        <v>0</v>
      </c>
      <c r="R22" s="83"/>
      <c r="S22" s="84"/>
      <c r="T22" s="75">
        <v>0</v>
      </c>
      <c r="U22" s="83"/>
      <c r="V22" s="84"/>
      <c r="W22" s="80">
        <f t="shared" si="3"/>
        <v>0</v>
      </c>
      <c r="X22" s="81" t="str">
        <f t="shared" si="4"/>
        <v/>
      </c>
      <c r="Y22" s="82"/>
      <c r="Z22" s="75">
        <v>0</v>
      </c>
      <c r="AA22" s="83"/>
      <c r="AB22" s="84"/>
      <c r="AC22" s="75">
        <v>0</v>
      </c>
      <c r="AD22" s="83"/>
      <c r="AE22" s="84"/>
      <c r="AF22" s="75">
        <v>0</v>
      </c>
      <c r="AG22" s="83"/>
      <c r="AH22" s="84"/>
      <c r="AI22" s="80">
        <f t="shared" si="1"/>
        <v>0</v>
      </c>
      <c r="AJ22" s="81" t="str">
        <f t="shared" si="5"/>
        <v/>
      </c>
      <c r="AK22" s="82"/>
      <c r="AL22" s="75">
        <v>0</v>
      </c>
      <c r="AM22" s="83"/>
      <c r="AN22" s="84"/>
      <c r="AO22" s="75">
        <v>0</v>
      </c>
      <c r="AP22" s="83"/>
      <c r="AQ22" s="84"/>
      <c r="AR22" s="80">
        <f t="shared" si="2"/>
        <v>0</v>
      </c>
      <c r="AS22" s="81" t="str">
        <f t="shared" si="6"/>
        <v/>
      </c>
      <c r="AT22" s="82"/>
      <c r="AU22" s="75">
        <v>0</v>
      </c>
      <c r="AV22" s="78"/>
      <c r="AW22" s="79"/>
      <c r="AX22" s="36"/>
    </row>
    <row r="23" spans="3:50" ht="15" customHeight="1" x14ac:dyDescent="0.25">
      <c r="C23" s="36"/>
      <c r="D23" s="303"/>
      <c r="E23" s="152">
        <v>10</v>
      </c>
      <c r="F23" s="153"/>
      <c r="G23" s="62" t="s">
        <v>625</v>
      </c>
      <c r="H23" s="62" t="s">
        <v>50</v>
      </c>
      <c r="I23" s="62" t="s">
        <v>152</v>
      </c>
      <c r="J23" s="62" t="s">
        <v>65</v>
      </c>
      <c r="K23" s="63" t="s">
        <v>148</v>
      </c>
      <c r="L23" s="63" t="s">
        <v>147</v>
      </c>
      <c r="M23" s="63" t="s">
        <v>14</v>
      </c>
      <c r="N23" s="63" t="s">
        <v>632</v>
      </c>
      <c r="O23" s="63" t="s">
        <v>632</v>
      </c>
      <c r="P23" s="102"/>
      <c r="Q23" s="75">
        <v>0</v>
      </c>
      <c r="R23" s="83"/>
      <c r="S23" s="84"/>
      <c r="T23" s="75">
        <v>0</v>
      </c>
      <c r="U23" s="83"/>
      <c r="V23" s="84"/>
      <c r="W23" s="80">
        <f t="shared" si="3"/>
        <v>0</v>
      </c>
      <c r="X23" s="81" t="str">
        <f t="shared" si="4"/>
        <v/>
      </c>
      <c r="Y23" s="82"/>
      <c r="Z23" s="75">
        <v>0</v>
      </c>
      <c r="AA23" s="83"/>
      <c r="AB23" s="84"/>
      <c r="AC23" s="75">
        <v>0</v>
      </c>
      <c r="AD23" s="83"/>
      <c r="AE23" s="84"/>
      <c r="AF23" s="75">
        <v>0</v>
      </c>
      <c r="AG23" s="83"/>
      <c r="AH23" s="84"/>
      <c r="AI23" s="80">
        <f t="shared" si="1"/>
        <v>0</v>
      </c>
      <c r="AJ23" s="81" t="str">
        <f t="shared" si="5"/>
        <v/>
      </c>
      <c r="AK23" s="82"/>
      <c r="AL23" s="75">
        <v>0</v>
      </c>
      <c r="AM23" s="83"/>
      <c r="AN23" s="84"/>
      <c r="AO23" s="75">
        <v>0</v>
      </c>
      <c r="AP23" s="83"/>
      <c r="AQ23" s="84"/>
      <c r="AR23" s="80">
        <f t="shared" si="2"/>
        <v>0</v>
      </c>
      <c r="AS23" s="81" t="str">
        <f t="shared" si="6"/>
        <v/>
      </c>
      <c r="AT23" s="82"/>
      <c r="AU23" s="75">
        <v>0</v>
      </c>
      <c r="AV23" s="78"/>
      <c r="AW23" s="79"/>
      <c r="AX23" s="36"/>
    </row>
    <row r="24" spans="3:50" ht="15" customHeight="1" x14ac:dyDescent="0.25">
      <c r="C24" s="36"/>
      <c r="D24" s="303"/>
      <c r="E24" s="152">
        <v>11</v>
      </c>
      <c r="F24" s="153"/>
      <c r="G24" s="62" t="s">
        <v>625</v>
      </c>
      <c r="H24" s="62" t="s">
        <v>50</v>
      </c>
      <c r="I24" s="62" t="s">
        <v>152</v>
      </c>
      <c r="J24" s="62" t="s">
        <v>66</v>
      </c>
      <c r="K24" s="63" t="s">
        <v>148</v>
      </c>
      <c r="L24" s="63" t="s">
        <v>147</v>
      </c>
      <c r="M24" s="63" t="s">
        <v>14</v>
      </c>
      <c r="N24" s="63" t="s">
        <v>632</v>
      </c>
      <c r="O24" s="63" t="s">
        <v>632</v>
      </c>
      <c r="P24" s="102"/>
      <c r="Q24" s="75">
        <v>0</v>
      </c>
      <c r="R24" s="83"/>
      <c r="S24" s="84"/>
      <c r="T24" s="75">
        <v>0</v>
      </c>
      <c r="U24" s="83"/>
      <c r="V24" s="84"/>
      <c r="W24" s="80">
        <f t="shared" si="3"/>
        <v>0</v>
      </c>
      <c r="X24" s="81" t="str">
        <f t="shared" si="4"/>
        <v/>
      </c>
      <c r="Y24" s="82"/>
      <c r="Z24" s="75">
        <v>0</v>
      </c>
      <c r="AA24" s="83"/>
      <c r="AB24" s="84"/>
      <c r="AC24" s="75">
        <v>0</v>
      </c>
      <c r="AD24" s="83"/>
      <c r="AE24" s="84"/>
      <c r="AF24" s="75">
        <v>0</v>
      </c>
      <c r="AG24" s="83"/>
      <c r="AH24" s="84"/>
      <c r="AI24" s="80">
        <f t="shared" si="1"/>
        <v>0</v>
      </c>
      <c r="AJ24" s="81" t="str">
        <f t="shared" si="5"/>
        <v/>
      </c>
      <c r="AK24" s="82"/>
      <c r="AL24" s="75">
        <v>0</v>
      </c>
      <c r="AM24" s="83"/>
      <c r="AN24" s="84"/>
      <c r="AO24" s="75">
        <v>0</v>
      </c>
      <c r="AP24" s="83"/>
      <c r="AQ24" s="84"/>
      <c r="AR24" s="80">
        <f t="shared" si="2"/>
        <v>0</v>
      </c>
      <c r="AS24" s="81" t="str">
        <f t="shared" si="6"/>
        <v/>
      </c>
      <c r="AT24" s="82"/>
      <c r="AU24" s="75">
        <v>0</v>
      </c>
      <c r="AV24" s="78"/>
      <c r="AW24" s="79"/>
      <c r="AX24" s="36"/>
    </row>
    <row r="25" spans="3:50" ht="15" customHeight="1" x14ac:dyDescent="0.25">
      <c r="C25" s="36"/>
      <c r="D25" s="303"/>
      <c r="E25" s="152">
        <v>12</v>
      </c>
      <c r="F25" s="153"/>
      <c r="G25" s="62" t="s">
        <v>625</v>
      </c>
      <c r="H25" s="62" t="s">
        <v>50</v>
      </c>
      <c r="I25" s="62" t="s">
        <v>152</v>
      </c>
      <c r="J25" s="62" t="s">
        <v>67</v>
      </c>
      <c r="K25" s="63" t="s">
        <v>148</v>
      </c>
      <c r="L25" s="63" t="s">
        <v>147</v>
      </c>
      <c r="M25" s="63" t="s">
        <v>14</v>
      </c>
      <c r="N25" s="63" t="s">
        <v>632</v>
      </c>
      <c r="O25" s="63" t="s">
        <v>632</v>
      </c>
      <c r="P25" s="102"/>
      <c r="Q25" s="75">
        <v>0</v>
      </c>
      <c r="R25" s="83"/>
      <c r="S25" s="84"/>
      <c r="T25" s="75">
        <v>0</v>
      </c>
      <c r="U25" s="83"/>
      <c r="V25" s="84"/>
      <c r="W25" s="80">
        <f t="shared" si="3"/>
        <v>0</v>
      </c>
      <c r="X25" s="81" t="str">
        <f t="shared" si="4"/>
        <v/>
      </c>
      <c r="Y25" s="82"/>
      <c r="Z25" s="75">
        <v>0</v>
      </c>
      <c r="AA25" s="83"/>
      <c r="AB25" s="84"/>
      <c r="AC25" s="75">
        <v>0</v>
      </c>
      <c r="AD25" s="83"/>
      <c r="AE25" s="84"/>
      <c r="AF25" s="75">
        <v>0</v>
      </c>
      <c r="AG25" s="83"/>
      <c r="AH25" s="84"/>
      <c r="AI25" s="80">
        <f t="shared" si="1"/>
        <v>0</v>
      </c>
      <c r="AJ25" s="81" t="str">
        <f t="shared" si="5"/>
        <v/>
      </c>
      <c r="AK25" s="82"/>
      <c r="AL25" s="75">
        <v>0</v>
      </c>
      <c r="AM25" s="83"/>
      <c r="AN25" s="84"/>
      <c r="AO25" s="75">
        <v>0</v>
      </c>
      <c r="AP25" s="83"/>
      <c r="AQ25" s="84"/>
      <c r="AR25" s="80">
        <f t="shared" si="2"/>
        <v>0</v>
      </c>
      <c r="AS25" s="81" t="str">
        <f t="shared" si="6"/>
        <v/>
      </c>
      <c r="AT25" s="82"/>
      <c r="AU25" s="75">
        <v>0</v>
      </c>
      <c r="AV25" s="78"/>
      <c r="AW25" s="79"/>
      <c r="AX25" s="36"/>
    </row>
    <row r="26" spans="3:50" ht="15" customHeight="1" x14ac:dyDescent="0.25">
      <c r="C26" s="36"/>
      <c r="D26" s="303"/>
      <c r="E26" s="152">
        <v>13</v>
      </c>
      <c r="F26" s="153"/>
      <c r="G26" s="62" t="s">
        <v>625</v>
      </c>
      <c r="H26" s="62" t="s">
        <v>50</v>
      </c>
      <c r="I26" s="62" t="s">
        <v>152</v>
      </c>
      <c r="J26" s="62" t="s">
        <v>68</v>
      </c>
      <c r="K26" s="63" t="s">
        <v>148</v>
      </c>
      <c r="L26" s="63" t="s">
        <v>147</v>
      </c>
      <c r="M26" s="63" t="s">
        <v>14</v>
      </c>
      <c r="N26" s="63" t="s">
        <v>632</v>
      </c>
      <c r="O26" s="63" t="s">
        <v>632</v>
      </c>
      <c r="P26" s="102"/>
      <c r="Q26" s="75">
        <v>0</v>
      </c>
      <c r="R26" s="83"/>
      <c r="S26" s="84"/>
      <c r="T26" s="75">
        <v>0</v>
      </c>
      <c r="U26" s="83"/>
      <c r="V26" s="84"/>
      <c r="W26" s="80">
        <f t="shared" si="3"/>
        <v>0</v>
      </c>
      <c r="X26" s="81" t="str">
        <f t="shared" si="4"/>
        <v/>
      </c>
      <c r="Y26" s="82"/>
      <c r="Z26" s="75">
        <v>0</v>
      </c>
      <c r="AA26" s="83"/>
      <c r="AB26" s="84"/>
      <c r="AC26" s="75">
        <v>0</v>
      </c>
      <c r="AD26" s="83"/>
      <c r="AE26" s="84"/>
      <c r="AF26" s="75">
        <v>0</v>
      </c>
      <c r="AG26" s="83"/>
      <c r="AH26" s="84"/>
      <c r="AI26" s="80">
        <f t="shared" si="1"/>
        <v>0</v>
      </c>
      <c r="AJ26" s="81" t="str">
        <f t="shared" si="5"/>
        <v/>
      </c>
      <c r="AK26" s="82"/>
      <c r="AL26" s="75">
        <v>0</v>
      </c>
      <c r="AM26" s="83"/>
      <c r="AN26" s="84"/>
      <c r="AO26" s="75">
        <v>0</v>
      </c>
      <c r="AP26" s="83"/>
      <c r="AQ26" s="84"/>
      <c r="AR26" s="80">
        <f t="shared" si="2"/>
        <v>0</v>
      </c>
      <c r="AS26" s="81" t="str">
        <f t="shared" si="6"/>
        <v/>
      </c>
      <c r="AT26" s="82"/>
      <c r="AU26" s="75">
        <v>0</v>
      </c>
      <c r="AV26" s="78"/>
      <c r="AW26" s="79"/>
      <c r="AX26" s="36"/>
    </row>
    <row r="27" spans="3:50" ht="15" customHeight="1" x14ac:dyDescent="0.25">
      <c r="C27" s="36"/>
      <c r="D27" s="303"/>
      <c r="E27" s="152">
        <v>14</v>
      </c>
      <c r="F27" s="153"/>
      <c r="G27" s="62" t="s">
        <v>625</v>
      </c>
      <c r="H27" s="62" t="s">
        <v>50</v>
      </c>
      <c r="I27" s="62" t="s">
        <v>152</v>
      </c>
      <c r="J27" s="62" t="s">
        <v>69</v>
      </c>
      <c r="K27" s="63" t="s">
        <v>148</v>
      </c>
      <c r="L27" s="63" t="s">
        <v>147</v>
      </c>
      <c r="M27" s="63" t="s">
        <v>14</v>
      </c>
      <c r="N27" s="63" t="s">
        <v>632</v>
      </c>
      <c r="O27" s="63" t="s">
        <v>632</v>
      </c>
      <c r="P27" s="102"/>
      <c r="Q27" s="75">
        <v>0</v>
      </c>
      <c r="R27" s="83"/>
      <c r="S27" s="84"/>
      <c r="T27" s="75">
        <v>0</v>
      </c>
      <c r="U27" s="83"/>
      <c r="V27" s="84"/>
      <c r="W27" s="80">
        <f t="shared" si="3"/>
        <v>0</v>
      </c>
      <c r="X27" s="81" t="str">
        <f t="shared" si="4"/>
        <v/>
      </c>
      <c r="Y27" s="82"/>
      <c r="Z27" s="75">
        <v>0</v>
      </c>
      <c r="AA27" s="83"/>
      <c r="AB27" s="84"/>
      <c r="AC27" s="75">
        <v>0</v>
      </c>
      <c r="AD27" s="83"/>
      <c r="AE27" s="84"/>
      <c r="AF27" s="75">
        <v>0</v>
      </c>
      <c r="AG27" s="83"/>
      <c r="AH27" s="84"/>
      <c r="AI27" s="80">
        <f t="shared" si="1"/>
        <v>0</v>
      </c>
      <c r="AJ27" s="81" t="str">
        <f t="shared" si="5"/>
        <v/>
      </c>
      <c r="AK27" s="82"/>
      <c r="AL27" s="75">
        <v>0</v>
      </c>
      <c r="AM27" s="83"/>
      <c r="AN27" s="84"/>
      <c r="AO27" s="75">
        <v>0</v>
      </c>
      <c r="AP27" s="83"/>
      <c r="AQ27" s="84"/>
      <c r="AR27" s="80">
        <f t="shared" si="2"/>
        <v>0</v>
      </c>
      <c r="AS27" s="81" t="str">
        <f t="shared" si="6"/>
        <v/>
      </c>
      <c r="AT27" s="82"/>
      <c r="AU27" s="75">
        <v>0</v>
      </c>
      <c r="AV27" s="78"/>
      <c r="AW27" s="79"/>
      <c r="AX27" s="36"/>
    </row>
    <row r="28" spans="3:50" ht="15" customHeight="1" x14ac:dyDescent="0.25">
      <c r="C28" s="36"/>
      <c r="D28" s="303"/>
      <c r="E28" s="152">
        <v>15</v>
      </c>
      <c r="F28" s="153"/>
      <c r="G28" s="62" t="s">
        <v>625</v>
      </c>
      <c r="H28" s="62" t="s">
        <v>50</v>
      </c>
      <c r="I28" s="62" t="s">
        <v>152</v>
      </c>
      <c r="J28" s="62" t="s">
        <v>70</v>
      </c>
      <c r="K28" s="63" t="s">
        <v>148</v>
      </c>
      <c r="L28" s="63" t="s">
        <v>147</v>
      </c>
      <c r="M28" s="63" t="s">
        <v>14</v>
      </c>
      <c r="N28" s="63" t="s">
        <v>632</v>
      </c>
      <c r="O28" s="63" t="s">
        <v>632</v>
      </c>
      <c r="P28" s="102"/>
      <c r="Q28" s="75">
        <v>0</v>
      </c>
      <c r="R28" s="83"/>
      <c r="S28" s="84"/>
      <c r="T28" s="75">
        <v>0</v>
      </c>
      <c r="U28" s="83"/>
      <c r="V28" s="84"/>
      <c r="W28" s="80">
        <f t="shared" si="3"/>
        <v>0</v>
      </c>
      <c r="X28" s="81" t="str">
        <f t="shared" si="4"/>
        <v/>
      </c>
      <c r="Y28" s="82"/>
      <c r="Z28" s="75">
        <v>0</v>
      </c>
      <c r="AA28" s="83"/>
      <c r="AB28" s="84"/>
      <c r="AC28" s="75">
        <v>0</v>
      </c>
      <c r="AD28" s="83"/>
      <c r="AE28" s="84"/>
      <c r="AF28" s="75">
        <v>0</v>
      </c>
      <c r="AG28" s="83"/>
      <c r="AH28" s="84"/>
      <c r="AI28" s="80">
        <f t="shared" si="1"/>
        <v>0</v>
      </c>
      <c r="AJ28" s="81" t="str">
        <f t="shared" si="5"/>
        <v/>
      </c>
      <c r="AK28" s="82"/>
      <c r="AL28" s="75">
        <v>0</v>
      </c>
      <c r="AM28" s="83"/>
      <c r="AN28" s="84"/>
      <c r="AO28" s="75">
        <v>0</v>
      </c>
      <c r="AP28" s="83"/>
      <c r="AQ28" s="84"/>
      <c r="AR28" s="80">
        <f t="shared" si="2"/>
        <v>0</v>
      </c>
      <c r="AS28" s="81" t="str">
        <f t="shared" si="6"/>
        <v/>
      </c>
      <c r="AT28" s="82"/>
      <c r="AU28" s="75">
        <v>0</v>
      </c>
      <c r="AV28" s="78"/>
      <c r="AW28" s="79"/>
      <c r="AX28" s="36"/>
    </row>
    <row r="29" spans="3:50" ht="15" customHeight="1" x14ac:dyDescent="0.25">
      <c r="C29" s="36"/>
      <c r="D29" s="303"/>
      <c r="E29" s="152">
        <v>16</v>
      </c>
      <c r="F29" s="153"/>
      <c r="G29" s="62" t="s">
        <v>625</v>
      </c>
      <c r="H29" s="62" t="s">
        <v>50</v>
      </c>
      <c r="I29" s="62" t="s">
        <v>152</v>
      </c>
      <c r="J29" s="62" t="s">
        <v>71</v>
      </c>
      <c r="K29" s="63" t="s">
        <v>148</v>
      </c>
      <c r="L29" s="63" t="s">
        <v>147</v>
      </c>
      <c r="M29" s="63" t="s">
        <v>14</v>
      </c>
      <c r="N29" s="63" t="s">
        <v>632</v>
      </c>
      <c r="O29" s="63" t="s">
        <v>632</v>
      </c>
      <c r="P29" s="102"/>
      <c r="Q29" s="75">
        <v>0</v>
      </c>
      <c r="R29" s="83"/>
      <c r="S29" s="84"/>
      <c r="T29" s="75">
        <v>0</v>
      </c>
      <c r="U29" s="83"/>
      <c r="V29" s="84"/>
      <c r="W29" s="80">
        <f t="shared" si="3"/>
        <v>0</v>
      </c>
      <c r="X29" s="81" t="str">
        <f t="shared" si="4"/>
        <v/>
      </c>
      <c r="Y29" s="82"/>
      <c r="Z29" s="75">
        <v>0</v>
      </c>
      <c r="AA29" s="83"/>
      <c r="AB29" s="84"/>
      <c r="AC29" s="75">
        <v>0</v>
      </c>
      <c r="AD29" s="83"/>
      <c r="AE29" s="84"/>
      <c r="AF29" s="75">
        <v>0</v>
      </c>
      <c r="AG29" s="83"/>
      <c r="AH29" s="84"/>
      <c r="AI29" s="80">
        <f t="shared" si="1"/>
        <v>0</v>
      </c>
      <c r="AJ29" s="81" t="str">
        <f t="shared" si="5"/>
        <v/>
      </c>
      <c r="AK29" s="82"/>
      <c r="AL29" s="75">
        <v>0</v>
      </c>
      <c r="AM29" s="83"/>
      <c r="AN29" s="84"/>
      <c r="AO29" s="75">
        <v>0</v>
      </c>
      <c r="AP29" s="83"/>
      <c r="AQ29" s="84"/>
      <c r="AR29" s="80">
        <f t="shared" si="2"/>
        <v>0</v>
      </c>
      <c r="AS29" s="81" t="str">
        <f t="shared" si="6"/>
        <v/>
      </c>
      <c r="AT29" s="82"/>
      <c r="AU29" s="75">
        <v>0</v>
      </c>
      <c r="AV29" s="78"/>
      <c r="AW29" s="79"/>
      <c r="AX29" s="36"/>
    </row>
    <row r="30" spans="3:50" ht="15" customHeight="1" x14ac:dyDescent="0.25">
      <c r="C30" s="36"/>
      <c r="D30" s="303"/>
      <c r="E30" s="152">
        <v>17</v>
      </c>
      <c r="F30" s="153"/>
      <c r="G30" s="62" t="s">
        <v>625</v>
      </c>
      <c r="H30" s="62" t="s">
        <v>50</v>
      </c>
      <c r="I30" s="62" t="s">
        <v>152</v>
      </c>
      <c r="J30" s="62" t="s">
        <v>72</v>
      </c>
      <c r="K30" s="63" t="s">
        <v>148</v>
      </c>
      <c r="L30" s="63" t="s">
        <v>147</v>
      </c>
      <c r="M30" s="63" t="s">
        <v>14</v>
      </c>
      <c r="N30" s="63" t="s">
        <v>632</v>
      </c>
      <c r="O30" s="63" t="s">
        <v>632</v>
      </c>
      <c r="P30" s="102"/>
      <c r="Q30" s="75">
        <v>0</v>
      </c>
      <c r="R30" s="83"/>
      <c r="S30" s="84"/>
      <c r="T30" s="75">
        <v>0</v>
      </c>
      <c r="U30" s="83"/>
      <c r="V30" s="84"/>
      <c r="W30" s="80">
        <f t="shared" si="3"/>
        <v>0</v>
      </c>
      <c r="X30" s="81" t="str">
        <f t="shared" si="4"/>
        <v/>
      </c>
      <c r="Y30" s="82"/>
      <c r="Z30" s="75">
        <v>0</v>
      </c>
      <c r="AA30" s="83"/>
      <c r="AB30" s="84"/>
      <c r="AC30" s="75">
        <v>0</v>
      </c>
      <c r="AD30" s="83"/>
      <c r="AE30" s="84"/>
      <c r="AF30" s="75">
        <v>0</v>
      </c>
      <c r="AG30" s="83"/>
      <c r="AH30" s="84"/>
      <c r="AI30" s="80">
        <f t="shared" si="1"/>
        <v>0</v>
      </c>
      <c r="AJ30" s="81" t="str">
        <f t="shared" si="5"/>
        <v/>
      </c>
      <c r="AK30" s="82"/>
      <c r="AL30" s="75">
        <v>0</v>
      </c>
      <c r="AM30" s="83"/>
      <c r="AN30" s="84"/>
      <c r="AO30" s="75">
        <v>0</v>
      </c>
      <c r="AP30" s="83"/>
      <c r="AQ30" s="84"/>
      <c r="AR30" s="80">
        <f t="shared" si="2"/>
        <v>0</v>
      </c>
      <c r="AS30" s="81" t="str">
        <f t="shared" si="6"/>
        <v/>
      </c>
      <c r="AT30" s="82"/>
      <c r="AU30" s="75">
        <v>0</v>
      </c>
      <c r="AV30" s="78"/>
      <c r="AW30" s="79"/>
      <c r="AX30" s="36"/>
    </row>
    <row r="31" spans="3:50" ht="15" customHeight="1" x14ac:dyDescent="0.25">
      <c r="C31" s="36"/>
      <c r="D31" s="303"/>
      <c r="E31" s="152">
        <v>18</v>
      </c>
      <c r="F31" s="153"/>
      <c r="G31" s="62" t="s">
        <v>625</v>
      </c>
      <c r="H31" s="62" t="s">
        <v>50</v>
      </c>
      <c r="I31" s="62" t="s">
        <v>152</v>
      </c>
      <c r="J31" s="62" t="s">
        <v>73</v>
      </c>
      <c r="K31" s="63" t="s">
        <v>148</v>
      </c>
      <c r="L31" s="63" t="s">
        <v>147</v>
      </c>
      <c r="M31" s="63" t="s">
        <v>14</v>
      </c>
      <c r="N31" s="63" t="s">
        <v>632</v>
      </c>
      <c r="O31" s="63" t="s">
        <v>632</v>
      </c>
      <c r="P31" s="102"/>
      <c r="Q31" s="75">
        <v>0</v>
      </c>
      <c r="R31" s="83"/>
      <c r="S31" s="84"/>
      <c r="T31" s="75">
        <v>0</v>
      </c>
      <c r="U31" s="83"/>
      <c r="V31" s="84"/>
      <c r="W31" s="80">
        <f t="shared" si="3"/>
        <v>0</v>
      </c>
      <c r="X31" s="81" t="str">
        <f t="shared" si="4"/>
        <v/>
      </c>
      <c r="Y31" s="82"/>
      <c r="Z31" s="75">
        <v>0</v>
      </c>
      <c r="AA31" s="83"/>
      <c r="AB31" s="84"/>
      <c r="AC31" s="75">
        <v>0</v>
      </c>
      <c r="AD31" s="83"/>
      <c r="AE31" s="84"/>
      <c r="AF31" s="75">
        <v>0</v>
      </c>
      <c r="AG31" s="83"/>
      <c r="AH31" s="84"/>
      <c r="AI31" s="80">
        <f t="shared" si="1"/>
        <v>0</v>
      </c>
      <c r="AJ31" s="81" t="str">
        <f t="shared" si="5"/>
        <v/>
      </c>
      <c r="AK31" s="82"/>
      <c r="AL31" s="75">
        <v>0</v>
      </c>
      <c r="AM31" s="83"/>
      <c r="AN31" s="84"/>
      <c r="AO31" s="75">
        <v>0</v>
      </c>
      <c r="AP31" s="83"/>
      <c r="AQ31" s="84"/>
      <c r="AR31" s="80">
        <f t="shared" si="2"/>
        <v>0</v>
      </c>
      <c r="AS31" s="81" t="str">
        <f t="shared" si="6"/>
        <v/>
      </c>
      <c r="AT31" s="82"/>
      <c r="AU31" s="75">
        <v>0</v>
      </c>
      <c r="AV31" s="78"/>
      <c r="AW31" s="79"/>
      <c r="AX31" s="36"/>
    </row>
    <row r="32" spans="3:50" ht="15" customHeight="1" x14ac:dyDescent="0.25">
      <c r="C32" s="36"/>
      <c r="D32" s="303"/>
      <c r="E32" s="152">
        <v>19</v>
      </c>
      <c r="F32" s="153"/>
      <c r="G32" s="62" t="s">
        <v>625</v>
      </c>
      <c r="H32" s="62" t="s">
        <v>50</v>
      </c>
      <c r="I32" s="62" t="s">
        <v>152</v>
      </c>
      <c r="J32" s="62" t="s">
        <v>74</v>
      </c>
      <c r="K32" s="63" t="s">
        <v>148</v>
      </c>
      <c r="L32" s="63" t="s">
        <v>147</v>
      </c>
      <c r="M32" s="63" t="s">
        <v>14</v>
      </c>
      <c r="N32" s="63" t="s">
        <v>632</v>
      </c>
      <c r="O32" s="63" t="s">
        <v>632</v>
      </c>
      <c r="P32" s="102"/>
      <c r="Q32" s="75">
        <v>0</v>
      </c>
      <c r="R32" s="83"/>
      <c r="S32" s="84"/>
      <c r="T32" s="75">
        <v>0</v>
      </c>
      <c r="U32" s="83"/>
      <c r="V32" s="84"/>
      <c r="W32" s="80">
        <f t="shared" si="3"/>
        <v>0</v>
      </c>
      <c r="X32" s="81" t="str">
        <f t="shared" si="4"/>
        <v/>
      </c>
      <c r="Y32" s="82"/>
      <c r="Z32" s="75">
        <v>0</v>
      </c>
      <c r="AA32" s="83"/>
      <c r="AB32" s="84"/>
      <c r="AC32" s="75">
        <v>0</v>
      </c>
      <c r="AD32" s="83"/>
      <c r="AE32" s="84"/>
      <c r="AF32" s="75">
        <v>0</v>
      </c>
      <c r="AG32" s="83"/>
      <c r="AH32" s="84"/>
      <c r="AI32" s="80">
        <f t="shared" si="1"/>
        <v>0</v>
      </c>
      <c r="AJ32" s="81" t="str">
        <f t="shared" si="5"/>
        <v/>
      </c>
      <c r="AK32" s="82"/>
      <c r="AL32" s="75">
        <v>0</v>
      </c>
      <c r="AM32" s="83"/>
      <c r="AN32" s="84"/>
      <c r="AO32" s="75">
        <v>0</v>
      </c>
      <c r="AP32" s="83"/>
      <c r="AQ32" s="84"/>
      <c r="AR32" s="80">
        <f t="shared" si="2"/>
        <v>0</v>
      </c>
      <c r="AS32" s="81" t="str">
        <f t="shared" si="6"/>
        <v/>
      </c>
      <c r="AT32" s="82"/>
      <c r="AU32" s="75">
        <v>0</v>
      </c>
      <c r="AV32" s="78"/>
      <c r="AW32" s="79"/>
      <c r="AX32" s="36"/>
    </row>
    <row r="33" spans="3:50" ht="15" customHeight="1" x14ac:dyDescent="0.25">
      <c r="C33" s="36"/>
      <c r="D33" s="303"/>
      <c r="E33" s="152">
        <v>20</v>
      </c>
      <c r="F33" s="153"/>
      <c r="G33" s="62" t="s">
        <v>625</v>
      </c>
      <c r="H33" s="62" t="s">
        <v>50</v>
      </c>
      <c r="I33" s="62" t="s">
        <v>152</v>
      </c>
      <c r="J33" s="62" t="s">
        <v>75</v>
      </c>
      <c r="K33" s="63" t="s">
        <v>148</v>
      </c>
      <c r="L33" s="63" t="s">
        <v>147</v>
      </c>
      <c r="M33" s="63" t="s">
        <v>14</v>
      </c>
      <c r="N33" s="63" t="s">
        <v>632</v>
      </c>
      <c r="O33" s="63" t="s">
        <v>632</v>
      </c>
      <c r="P33" s="102"/>
      <c r="Q33" s="75">
        <v>0</v>
      </c>
      <c r="R33" s="83"/>
      <c r="S33" s="84"/>
      <c r="T33" s="75">
        <v>0</v>
      </c>
      <c r="U33" s="83"/>
      <c r="V33" s="84"/>
      <c r="W33" s="80">
        <f t="shared" si="3"/>
        <v>0</v>
      </c>
      <c r="X33" s="81" t="str">
        <f t="shared" si="4"/>
        <v/>
      </c>
      <c r="Y33" s="82"/>
      <c r="Z33" s="75">
        <v>0</v>
      </c>
      <c r="AA33" s="83"/>
      <c r="AB33" s="84"/>
      <c r="AC33" s="75">
        <v>0</v>
      </c>
      <c r="AD33" s="83"/>
      <c r="AE33" s="84"/>
      <c r="AF33" s="75">
        <v>0</v>
      </c>
      <c r="AG33" s="83"/>
      <c r="AH33" s="84"/>
      <c r="AI33" s="80">
        <f t="shared" si="1"/>
        <v>0</v>
      </c>
      <c r="AJ33" s="81" t="str">
        <f t="shared" si="5"/>
        <v/>
      </c>
      <c r="AK33" s="82"/>
      <c r="AL33" s="75">
        <v>0</v>
      </c>
      <c r="AM33" s="83"/>
      <c r="AN33" s="84"/>
      <c r="AO33" s="75">
        <v>0</v>
      </c>
      <c r="AP33" s="83"/>
      <c r="AQ33" s="84"/>
      <c r="AR33" s="80">
        <f t="shared" si="2"/>
        <v>0</v>
      </c>
      <c r="AS33" s="81" t="str">
        <f t="shared" si="6"/>
        <v/>
      </c>
      <c r="AT33" s="82"/>
      <c r="AU33" s="75">
        <v>0</v>
      </c>
      <c r="AV33" s="78"/>
      <c r="AW33" s="79"/>
      <c r="AX33" s="36"/>
    </row>
    <row r="34" spans="3:50" ht="15" customHeight="1" x14ac:dyDescent="0.25">
      <c r="C34" s="36"/>
      <c r="D34" s="303"/>
      <c r="E34" s="152">
        <v>21</v>
      </c>
      <c r="F34" s="153"/>
      <c r="G34" s="62" t="s">
        <v>625</v>
      </c>
      <c r="H34" s="62" t="s">
        <v>50</v>
      </c>
      <c r="I34" s="62" t="s">
        <v>152</v>
      </c>
      <c r="J34" s="62" t="s">
        <v>76</v>
      </c>
      <c r="K34" s="63" t="s">
        <v>148</v>
      </c>
      <c r="L34" s="63" t="s">
        <v>147</v>
      </c>
      <c r="M34" s="63" t="s">
        <v>14</v>
      </c>
      <c r="N34" s="63" t="s">
        <v>632</v>
      </c>
      <c r="O34" s="63" t="s">
        <v>632</v>
      </c>
      <c r="P34" s="102"/>
      <c r="Q34" s="75">
        <v>0</v>
      </c>
      <c r="R34" s="83"/>
      <c r="S34" s="84"/>
      <c r="T34" s="75">
        <v>0</v>
      </c>
      <c r="U34" s="83"/>
      <c r="V34" s="84"/>
      <c r="W34" s="80">
        <f t="shared" si="3"/>
        <v>0</v>
      </c>
      <c r="X34" s="81" t="str">
        <f t="shared" si="4"/>
        <v/>
      </c>
      <c r="Y34" s="82"/>
      <c r="Z34" s="75">
        <v>0</v>
      </c>
      <c r="AA34" s="83"/>
      <c r="AB34" s="84"/>
      <c r="AC34" s="75">
        <v>0</v>
      </c>
      <c r="AD34" s="83"/>
      <c r="AE34" s="84"/>
      <c r="AF34" s="75">
        <v>0</v>
      </c>
      <c r="AG34" s="83"/>
      <c r="AH34" s="84"/>
      <c r="AI34" s="80">
        <f t="shared" si="1"/>
        <v>0</v>
      </c>
      <c r="AJ34" s="81" t="str">
        <f t="shared" si="5"/>
        <v/>
      </c>
      <c r="AK34" s="82"/>
      <c r="AL34" s="75">
        <v>0</v>
      </c>
      <c r="AM34" s="83"/>
      <c r="AN34" s="84"/>
      <c r="AO34" s="75">
        <v>0</v>
      </c>
      <c r="AP34" s="83"/>
      <c r="AQ34" s="84"/>
      <c r="AR34" s="80">
        <f t="shared" si="2"/>
        <v>0</v>
      </c>
      <c r="AS34" s="81" t="str">
        <f t="shared" si="6"/>
        <v/>
      </c>
      <c r="AT34" s="82"/>
      <c r="AU34" s="75">
        <v>0</v>
      </c>
      <c r="AV34" s="78"/>
      <c r="AW34" s="79"/>
      <c r="AX34" s="36"/>
    </row>
    <row r="35" spans="3:50" ht="15" customHeight="1" x14ac:dyDescent="0.25">
      <c r="C35" s="36"/>
      <c r="D35" s="303"/>
      <c r="E35" s="152">
        <v>22</v>
      </c>
      <c r="F35" s="153"/>
      <c r="G35" s="62" t="s">
        <v>625</v>
      </c>
      <c r="H35" s="62" t="s">
        <v>50</v>
      </c>
      <c r="I35" s="62" t="s">
        <v>152</v>
      </c>
      <c r="J35" s="62" t="s">
        <v>77</v>
      </c>
      <c r="K35" s="63" t="s">
        <v>148</v>
      </c>
      <c r="L35" s="63" t="s">
        <v>147</v>
      </c>
      <c r="M35" s="63" t="s">
        <v>14</v>
      </c>
      <c r="N35" s="63" t="s">
        <v>632</v>
      </c>
      <c r="O35" s="63" t="s">
        <v>632</v>
      </c>
      <c r="P35" s="102"/>
      <c r="Q35" s="75">
        <v>0</v>
      </c>
      <c r="R35" s="83"/>
      <c r="S35" s="84"/>
      <c r="T35" s="75">
        <v>0</v>
      </c>
      <c r="U35" s="83"/>
      <c r="V35" s="84"/>
      <c r="W35" s="80">
        <f t="shared" si="3"/>
        <v>0</v>
      </c>
      <c r="X35" s="81" t="str">
        <f t="shared" si="4"/>
        <v/>
      </c>
      <c r="Y35" s="82"/>
      <c r="Z35" s="75">
        <v>0</v>
      </c>
      <c r="AA35" s="83"/>
      <c r="AB35" s="84"/>
      <c r="AC35" s="75">
        <v>0</v>
      </c>
      <c r="AD35" s="83"/>
      <c r="AE35" s="84"/>
      <c r="AF35" s="75">
        <v>0</v>
      </c>
      <c r="AG35" s="83"/>
      <c r="AH35" s="84"/>
      <c r="AI35" s="80">
        <f t="shared" si="1"/>
        <v>0</v>
      </c>
      <c r="AJ35" s="81" t="str">
        <f t="shared" si="5"/>
        <v/>
      </c>
      <c r="AK35" s="82"/>
      <c r="AL35" s="75">
        <v>0</v>
      </c>
      <c r="AM35" s="83"/>
      <c r="AN35" s="84"/>
      <c r="AO35" s="75">
        <v>0</v>
      </c>
      <c r="AP35" s="83"/>
      <c r="AQ35" s="84"/>
      <c r="AR35" s="80">
        <f t="shared" si="2"/>
        <v>0</v>
      </c>
      <c r="AS35" s="81" t="str">
        <f t="shared" si="6"/>
        <v/>
      </c>
      <c r="AT35" s="82"/>
      <c r="AU35" s="75">
        <v>0</v>
      </c>
      <c r="AV35" s="78"/>
      <c r="AW35" s="79"/>
      <c r="AX35" s="36"/>
    </row>
    <row r="36" spans="3:50" ht="15" customHeight="1" x14ac:dyDescent="0.25">
      <c r="C36" s="36"/>
      <c r="D36" s="303"/>
      <c r="E36" s="152">
        <v>23</v>
      </c>
      <c r="F36" s="153"/>
      <c r="G36" s="62" t="s">
        <v>625</v>
      </c>
      <c r="H36" s="62" t="s">
        <v>50</v>
      </c>
      <c r="I36" s="62" t="s">
        <v>152</v>
      </c>
      <c r="J36" s="62" t="s">
        <v>78</v>
      </c>
      <c r="K36" s="63" t="s">
        <v>148</v>
      </c>
      <c r="L36" s="63" t="s">
        <v>147</v>
      </c>
      <c r="M36" s="63" t="s">
        <v>14</v>
      </c>
      <c r="N36" s="63" t="s">
        <v>632</v>
      </c>
      <c r="O36" s="63" t="s">
        <v>632</v>
      </c>
      <c r="P36" s="102"/>
      <c r="Q36" s="75">
        <v>0</v>
      </c>
      <c r="R36" s="83"/>
      <c r="S36" s="84"/>
      <c r="T36" s="75">
        <v>0</v>
      </c>
      <c r="U36" s="83"/>
      <c r="V36" s="84"/>
      <c r="W36" s="80">
        <f t="shared" si="3"/>
        <v>0</v>
      </c>
      <c r="X36" s="81" t="str">
        <f t="shared" si="4"/>
        <v/>
      </c>
      <c r="Y36" s="82"/>
      <c r="Z36" s="75">
        <v>0</v>
      </c>
      <c r="AA36" s="83"/>
      <c r="AB36" s="84"/>
      <c r="AC36" s="75">
        <v>0</v>
      </c>
      <c r="AD36" s="83"/>
      <c r="AE36" s="84"/>
      <c r="AF36" s="75">
        <v>0</v>
      </c>
      <c r="AG36" s="83"/>
      <c r="AH36" s="84"/>
      <c r="AI36" s="80">
        <f t="shared" si="1"/>
        <v>0</v>
      </c>
      <c r="AJ36" s="81" t="str">
        <f t="shared" si="5"/>
        <v/>
      </c>
      <c r="AK36" s="82"/>
      <c r="AL36" s="75">
        <v>0</v>
      </c>
      <c r="AM36" s="83"/>
      <c r="AN36" s="84"/>
      <c r="AO36" s="75">
        <v>0</v>
      </c>
      <c r="AP36" s="83"/>
      <c r="AQ36" s="84"/>
      <c r="AR36" s="80">
        <f t="shared" si="2"/>
        <v>0</v>
      </c>
      <c r="AS36" s="81" t="str">
        <f t="shared" si="6"/>
        <v/>
      </c>
      <c r="AT36" s="82"/>
      <c r="AU36" s="75">
        <v>0</v>
      </c>
      <c r="AV36" s="78"/>
      <c r="AW36" s="79"/>
      <c r="AX36" s="36"/>
    </row>
    <row r="37" spans="3:50" ht="15" customHeight="1" x14ac:dyDescent="0.25">
      <c r="C37" s="36"/>
      <c r="D37" s="303"/>
      <c r="E37" s="152">
        <v>24</v>
      </c>
      <c r="F37" s="153"/>
      <c r="G37" s="62" t="s">
        <v>625</v>
      </c>
      <c r="H37" s="62" t="s">
        <v>50</v>
      </c>
      <c r="I37" s="62" t="s">
        <v>152</v>
      </c>
      <c r="J37" s="62" t="s">
        <v>79</v>
      </c>
      <c r="K37" s="63" t="s">
        <v>148</v>
      </c>
      <c r="L37" s="63" t="s">
        <v>147</v>
      </c>
      <c r="M37" s="63" t="s">
        <v>14</v>
      </c>
      <c r="N37" s="63" t="s">
        <v>632</v>
      </c>
      <c r="O37" s="63" t="s">
        <v>632</v>
      </c>
      <c r="P37" s="102"/>
      <c r="Q37" s="75">
        <v>0</v>
      </c>
      <c r="R37" s="83"/>
      <c r="S37" s="84"/>
      <c r="T37" s="75">
        <v>0</v>
      </c>
      <c r="U37" s="83"/>
      <c r="V37" s="84"/>
      <c r="W37" s="80">
        <f t="shared" si="3"/>
        <v>0</v>
      </c>
      <c r="X37" s="81" t="str">
        <f t="shared" si="4"/>
        <v/>
      </c>
      <c r="Y37" s="82"/>
      <c r="Z37" s="75">
        <v>0</v>
      </c>
      <c r="AA37" s="83"/>
      <c r="AB37" s="84"/>
      <c r="AC37" s="75">
        <v>0</v>
      </c>
      <c r="AD37" s="83"/>
      <c r="AE37" s="84"/>
      <c r="AF37" s="75">
        <v>0</v>
      </c>
      <c r="AG37" s="83"/>
      <c r="AH37" s="84"/>
      <c r="AI37" s="80">
        <f t="shared" si="1"/>
        <v>0</v>
      </c>
      <c r="AJ37" s="81" t="str">
        <f t="shared" si="5"/>
        <v/>
      </c>
      <c r="AK37" s="82"/>
      <c r="AL37" s="75">
        <v>0</v>
      </c>
      <c r="AM37" s="83"/>
      <c r="AN37" s="84"/>
      <c r="AO37" s="75">
        <v>0</v>
      </c>
      <c r="AP37" s="83"/>
      <c r="AQ37" s="84"/>
      <c r="AR37" s="80">
        <f t="shared" si="2"/>
        <v>0</v>
      </c>
      <c r="AS37" s="81" t="str">
        <f t="shared" si="6"/>
        <v/>
      </c>
      <c r="AT37" s="82"/>
      <c r="AU37" s="75">
        <v>0</v>
      </c>
      <c r="AV37" s="78"/>
      <c r="AW37" s="79"/>
      <c r="AX37" s="36"/>
    </row>
    <row r="38" spans="3:50" ht="15" customHeight="1" x14ac:dyDescent="0.25">
      <c r="C38" s="36"/>
      <c r="D38" s="303"/>
      <c r="E38" s="152" t="s">
        <v>80</v>
      </c>
      <c r="F38" s="153"/>
      <c r="G38" s="62" t="s">
        <v>625</v>
      </c>
      <c r="H38" s="62" t="s">
        <v>50</v>
      </c>
      <c r="I38" s="62" t="s">
        <v>152</v>
      </c>
      <c r="J38" s="62" t="s">
        <v>81</v>
      </c>
      <c r="K38" s="63" t="s">
        <v>148</v>
      </c>
      <c r="L38" s="63" t="s">
        <v>147</v>
      </c>
      <c r="M38" s="63" t="s">
        <v>14</v>
      </c>
      <c r="N38" s="63" t="s">
        <v>632</v>
      </c>
      <c r="O38" s="63" t="s">
        <v>632</v>
      </c>
      <c r="P38" s="102"/>
      <c r="Q38" s="75">
        <v>0</v>
      </c>
      <c r="R38" s="83"/>
      <c r="S38" s="84"/>
      <c r="T38" s="75">
        <v>0</v>
      </c>
      <c r="U38" s="83"/>
      <c r="V38" s="84"/>
      <c r="W38" s="80">
        <f t="shared" si="3"/>
        <v>0</v>
      </c>
      <c r="X38" s="81" t="str">
        <f t="shared" si="4"/>
        <v/>
      </c>
      <c r="Y38" s="82"/>
      <c r="Z38" s="75">
        <v>0</v>
      </c>
      <c r="AA38" s="83"/>
      <c r="AB38" s="84"/>
      <c r="AC38" s="75">
        <v>0</v>
      </c>
      <c r="AD38" s="83"/>
      <c r="AE38" s="84"/>
      <c r="AF38" s="75">
        <v>0</v>
      </c>
      <c r="AG38" s="83"/>
      <c r="AH38" s="84"/>
      <c r="AI38" s="80">
        <f t="shared" si="1"/>
        <v>0</v>
      </c>
      <c r="AJ38" s="81" t="str">
        <f t="shared" si="5"/>
        <v/>
      </c>
      <c r="AK38" s="82"/>
      <c r="AL38" s="75">
        <v>0</v>
      </c>
      <c r="AM38" s="83"/>
      <c r="AN38" s="84"/>
      <c r="AO38" s="75">
        <v>0</v>
      </c>
      <c r="AP38" s="83"/>
      <c r="AQ38" s="84"/>
      <c r="AR38" s="80">
        <f t="shared" si="2"/>
        <v>0</v>
      </c>
      <c r="AS38" s="81" t="str">
        <f t="shared" si="6"/>
        <v/>
      </c>
      <c r="AT38" s="82"/>
      <c r="AU38" s="75">
        <v>0</v>
      </c>
      <c r="AV38" s="78"/>
      <c r="AW38" s="79"/>
      <c r="AX38" s="36"/>
    </row>
    <row r="39" spans="3:50" ht="15" customHeight="1" x14ac:dyDescent="0.25">
      <c r="C39" s="36"/>
      <c r="D39" s="303"/>
      <c r="E39" s="152" t="s">
        <v>82</v>
      </c>
      <c r="F39" s="153"/>
      <c r="G39" s="62" t="s">
        <v>625</v>
      </c>
      <c r="H39" s="62" t="s">
        <v>50</v>
      </c>
      <c r="I39" s="62" t="s">
        <v>152</v>
      </c>
      <c r="J39" s="62" t="s">
        <v>83</v>
      </c>
      <c r="K39" s="63" t="s">
        <v>148</v>
      </c>
      <c r="L39" s="63" t="s">
        <v>147</v>
      </c>
      <c r="M39" s="63" t="s">
        <v>14</v>
      </c>
      <c r="N39" s="63" t="s">
        <v>632</v>
      </c>
      <c r="O39" s="63" t="s">
        <v>632</v>
      </c>
      <c r="P39" s="102"/>
      <c r="Q39" s="75">
        <v>0</v>
      </c>
      <c r="R39" s="83"/>
      <c r="S39" s="84"/>
      <c r="T39" s="75">
        <v>0</v>
      </c>
      <c r="U39" s="83"/>
      <c r="V39" s="84"/>
      <c r="W39" s="80">
        <f t="shared" si="3"/>
        <v>0</v>
      </c>
      <c r="X39" s="81" t="str">
        <f t="shared" si="4"/>
        <v/>
      </c>
      <c r="Y39" s="82"/>
      <c r="Z39" s="75">
        <v>0</v>
      </c>
      <c r="AA39" s="83"/>
      <c r="AB39" s="84"/>
      <c r="AC39" s="75">
        <v>0</v>
      </c>
      <c r="AD39" s="83"/>
      <c r="AE39" s="84"/>
      <c r="AF39" s="75">
        <v>0</v>
      </c>
      <c r="AG39" s="83"/>
      <c r="AH39" s="84"/>
      <c r="AI39" s="80">
        <f t="shared" si="1"/>
        <v>0</v>
      </c>
      <c r="AJ39" s="81" t="str">
        <f t="shared" si="5"/>
        <v/>
      </c>
      <c r="AK39" s="82"/>
      <c r="AL39" s="75">
        <v>0</v>
      </c>
      <c r="AM39" s="83"/>
      <c r="AN39" s="84"/>
      <c r="AO39" s="75">
        <v>0</v>
      </c>
      <c r="AP39" s="83"/>
      <c r="AQ39" s="84"/>
      <c r="AR39" s="80">
        <f t="shared" si="2"/>
        <v>0</v>
      </c>
      <c r="AS39" s="81" t="str">
        <f t="shared" si="6"/>
        <v/>
      </c>
      <c r="AT39" s="82"/>
      <c r="AU39" s="75">
        <v>0</v>
      </c>
      <c r="AV39" s="78"/>
      <c r="AW39" s="79"/>
      <c r="AX39" s="36"/>
    </row>
    <row r="40" spans="3:50" ht="15" customHeight="1" x14ac:dyDescent="0.25">
      <c r="C40" s="36"/>
      <c r="D40" s="303"/>
      <c r="E40" s="152" t="s">
        <v>84</v>
      </c>
      <c r="F40" s="153"/>
      <c r="G40" s="62" t="s">
        <v>625</v>
      </c>
      <c r="H40" s="62" t="s">
        <v>50</v>
      </c>
      <c r="I40" s="62" t="s">
        <v>152</v>
      </c>
      <c r="J40" s="62" t="s">
        <v>85</v>
      </c>
      <c r="K40" s="63" t="s">
        <v>148</v>
      </c>
      <c r="L40" s="63" t="s">
        <v>147</v>
      </c>
      <c r="M40" s="63" t="s">
        <v>14</v>
      </c>
      <c r="N40" s="63" t="s">
        <v>632</v>
      </c>
      <c r="O40" s="63" t="s">
        <v>632</v>
      </c>
      <c r="P40" s="102"/>
      <c r="Q40" s="75">
        <v>0</v>
      </c>
      <c r="R40" s="83"/>
      <c r="S40" s="84"/>
      <c r="T40" s="75">
        <v>0</v>
      </c>
      <c r="U40" s="83"/>
      <c r="V40" s="84"/>
      <c r="W40" s="80">
        <f t="shared" si="3"/>
        <v>0</v>
      </c>
      <c r="X40" s="81" t="str">
        <f t="shared" si="4"/>
        <v/>
      </c>
      <c r="Y40" s="82"/>
      <c r="Z40" s="75">
        <v>0</v>
      </c>
      <c r="AA40" s="83"/>
      <c r="AB40" s="84"/>
      <c r="AC40" s="75">
        <v>0</v>
      </c>
      <c r="AD40" s="83"/>
      <c r="AE40" s="84"/>
      <c r="AF40" s="75">
        <v>0</v>
      </c>
      <c r="AG40" s="83"/>
      <c r="AH40" s="84"/>
      <c r="AI40" s="80">
        <f t="shared" si="1"/>
        <v>0</v>
      </c>
      <c r="AJ40" s="81" t="str">
        <f t="shared" si="5"/>
        <v/>
      </c>
      <c r="AK40" s="82"/>
      <c r="AL40" s="75">
        <v>0</v>
      </c>
      <c r="AM40" s="83"/>
      <c r="AN40" s="84"/>
      <c r="AO40" s="75">
        <v>0</v>
      </c>
      <c r="AP40" s="83"/>
      <c r="AQ40" s="84"/>
      <c r="AR40" s="80">
        <f t="shared" si="2"/>
        <v>0</v>
      </c>
      <c r="AS40" s="81" t="str">
        <f t="shared" si="6"/>
        <v/>
      </c>
      <c r="AT40" s="82"/>
      <c r="AU40" s="75">
        <v>0</v>
      </c>
      <c r="AV40" s="78"/>
      <c r="AW40" s="79"/>
      <c r="AX40" s="36"/>
    </row>
    <row r="41" spans="3:50" ht="15" customHeight="1" x14ac:dyDescent="0.25">
      <c r="C41" s="36"/>
      <c r="D41" s="303"/>
      <c r="E41" s="155" t="s">
        <v>86</v>
      </c>
      <c r="F41" s="153"/>
      <c r="G41" s="62" t="s">
        <v>625</v>
      </c>
      <c r="H41" s="62" t="s">
        <v>50</v>
      </c>
      <c r="I41" s="62" t="s">
        <v>152</v>
      </c>
      <c r="J41" s="62" t="s">
        <v>14</v>
      </c>
      <c r="K41" s="63" t="s">
        <v>148</v>
      </c>
      <c r="L41" s="63" t="s">
        <v>147</v>
      </c>
      <c r="M41" s="63" t="s">
        <v>14</v>
      </c>
      <c r="N41" s="63" t="s">
        <v>632</v>
      </c>
      <c r="O41" s="63" t="s">
        <v>632</v>
      </c>
      <c r="P41" s="156"/>
      <c r="Q41" s="80">
        <f>IF(OR(SUMPRODUCT(--(Q14:Q40=""),--(R14:R40=""))&gt;0,COUNTIF(R14:R40,"M")&gt;0,COUNTIF(R14:R40,"X")=27),"",SUM(Q14:Q40))</f>
        <v>0</v>
      </c>
      <c r="R41" s="81" t="str">
        <f>IF(AND(COUNTIF(R14:R40,"X")=27,SUM(Q14:Q40)=0,ISNUMBER(Q41)),"",IF(COUNTIF(R14:R40,"M")&gt;0,"M",IF(AND(COUNTIF(R14:R40,R14)=27,OR(R14="X",R14="W",R14="Z")),UPPER(R14),"")))</f>
        <v/>
      </c>
      <c r="S41" s="82"/>
      <c r="T41" s="80">
        <f t="shared" ref="T41" si="7">IF(OR(SUMPRODUCT(--(T14:T40=""),--(U14:U40=""))&gt;0,COUNTIF(U14:U40,"M")&gt;0,COUNTIF(U14:U40,"X")=27),"",SUM(T14:T40))</f>
        <v>0</v>
      </c>
      <c r="U41" s="81" t="str">
        <f t="shared" ref="U41" si="8">IF(AND(COUNTIF(U14:U40,"X")=27,SUM(T14:T40)=0,ISNUMBER(T41)),"",IF(COUNTIF(U14:U40,"M")&gt;0,"M",IF(AND(COUNTIF(U14:U40,U14)=27,OR(U14="X",U14="W",U14="Z")),UPPER(U14),"")))</f>
        <v/>
      </c>
      <c r="V41" s="82"/>
      <c r="W41" s="80">
        <f t="shared" ref="W41" si="9">IF(OR(SUMPRODUCT(--(W14:W40=""),--(X14:X40=""))&gt;0,COUNTIF(X14:X40,"M")&gt;0,COUNTIF(X14:X40,"X")=27),"",SUM(W14:W40))</f>
        <v>0</v>
      </c>
      <c r="X41" s="81" t="str">
        <f t="shared" ref="X41" si="10">IF(AND(COUNTIF(X14:X40,"X")=27,SUM(W14:W40)=0,ISNUMBER(W41)),"",IF(COUNTIF(X14:X40,"M")&gt;0,"M",IF(AND(COUNTIF(X14:X40,X14)=27,OR(X14="X",X14="W",X14="Z")),UPPER(X14),"")))</f>
        <v/>
      </c>
      <c r="Y41" s="82"/>
      <c r="Z41" s="80">
        <f t="shared" ref="Z41" si="11">IF(OR(SUMPRODUCT(--(Z14:Z40=""),--(AA14:AA40=""))&gt;0,COUNTIF(AA14:AA40,"M")&gt;0,COUNTIF(AA14:AA40,"X")=27),"",SUM(Z14:Z40))</f>
        <v>0</v>
      </c>
      <c r="AA41" s="81" t="str">
        <f t="shared" ref="AA41" si="12">IF(AND(COUNTIF(AA14:AA40,"X")=27,SUM(Z14:Z40)=0,ISNUMBER(Z41)),"",IF(COUNTIF(AA14:AA40,"M")&gt;0,"M",IF(AND(COUNTIF(AA14:AA40,AA14)=27,OR(AA14="X",AA14="W",AA14="Z")),UPPER(AA14),"")))</f>
        <v/>
      </c>
      <c r="AB41" s="82"/>
      <c r="AC41" s="80">
        <f t="shared" ref="AC41" si="13">IF(OR(SUMPRODUCT(--(AC14:AC40=""),--(AD14:AD40=""))&gt;0,COUNTIF(AD14:AD40,"M")&gt;0,COUNTIF(AD14:AD40,"X")=27),"",SUM(AC14:AC40))</f>
        <v>0</v>
      </c>
      <c r="AD41" s="81" t="str">
        <f t="shared" ref="AD41" si="14">IF(AND(COUNTIF(AD14:AD40,"X")=27,SUM(AC14:AC40)=0,ISNUMBER(AC41)),"",IF(COUNTIF(AD14:AD40,"M")&gt;0,"M",IF(AND(COUNTIF(AD14:AD40,AD14)=27,OR(AD14="X",AD14="W",AD14="Z")),UPPER(AD14),"")))</f>
        <v/>
      </c>
      <c r="AE41" s="82"/>
      <c r="AF41" s="80">
        <f t="shared" ref="AF41" si="15">IF(OR(SUMPRODUCT(--(AF14:AF40=""),--(AG14:AG40=""))&gt;0,COUNTIF(AG14:AG40,"M")&gt;0,COUNTIF(AG14:AG40,"X")=27),"",SUM(AF14:AF40))</f>
        <v>0</v>
      </c>
      <c r="AG41" s="81" t="str">
        <f t="shared" ref="AG41" si="16">IF(AND(COUNTIF(AG14:AG40,"X")=27,SUM(AF14:AF40)=0,ISNUMBER(AF41)),"",IF(COUNTIF(AG14:AG40,"M")&gt;0,"M",IF(AND(COUNTIF(AG14:AG40,AG14)=27,OR(AG14="X",AG14="W",AG14="Z")),UPPER(AG14),"")))</f>
        <v/>
      </c>
      <c r="AH41" s="82"/>
      <c r="AI41" s="80">
        <f t="shared" ref="AI41" si="17">IF(OR(SUMPRODUCT(--(AI14:AI40=""),--(AJ14:AJ40=""))&gt;0,COUNTIF(AJ14:AJ40,"M")&gt;0,COUNTIF(AJ14:AJ40,"X")=27),"",SUM(AI14:AI40))</f>
        <v>0</v>
      </c>
      <c r="AJ41" s="81" t="str">
        <f t="shared" ref="AJ41" si="18">IF(AND(COUNTIF(AJ14:AJ40,"X")=27,SUM(AI14:AI40)=0,ISNUMBER(AI41)),"",IF(COUNTIF(AJ14:AJ40,"M")&gt;0,"M",IF(AND(COUNTIF(AJ14:AJ40,AJ14)=27,OR(AJ14="X",AJ14="W",AJ14="Z")),UPPER(AJ14),"")))</f>
        <v/>
      </c>
      <c r="AK41" s="82"/>
      <c r="AL41" s="80">
        <f t="shared" ref="AL41" si="19">IF(OR(SUMPRODUCT(--(AL14:AL40=""),--(AM14:AM40=""))&gt;0,COUNTIF(AM14:AM40,"M")&gt;0,COUNTIF(AM14:AM40,"X")=27),"",SUM(AL14:AL40))</f>
        <v>0</v>
      </c>
      <c r="AM41" s="81" t="str">
        <f t="shared" ref="AM41" si="20">IF(AND(COUNTIF(AM14:AM40,"X")=27,SUM(AL14:AL40)=0,ISNUMBER(AL41)),"",IF(COUNTIF(AM14:AM40,"M")&gt;0,"M",IF(AND(COUNTIF(AM14:AM40,AM14)=27,OR(AM14="X",AM14="W",AM14="Z")),UPPER(AM14),"")))</f>
        <v/>
      </c>
      <c r="AN41" s="82"/>
      <c r="AO41" s="80">
        <f t="shared" ref="AO41" si="21">IF(OR(SUMPRODUCT(--(AO14:AO40=""),--(AP14:AP40=""))&gt;0,COUNTIF(AP14:AP40,"M")&gt;0,COUNTIF(AP14:AP40,"X")=27),"",SUM(AO14:AO40))</f>
        <v>0</v>
      </c>
      <c r="AP41" s="81" t="str">
        <f t="shared" ref="AP41" si="22">IF(AND(COUNTIF(AP14:AP40,"X")=27,SUM(AO14:AO40)=0,ISNUMBER(AO41)),"",IF(COUNTIF(AP14:AP40,"M")&gt;0,"M",IF(AND(COUNTIF(AP14:AP40,AP14)=27,OR(AP14="X",AP14="W",AP14="Z")),UPPER(AP14),"")))</f>
        <v/>
      </c>
      <c r="AQ41" s="82"/>
      <c r="AR41" s="80">
        <f t="shared" ref="AR41" si="23">IF(OR(SUMPRODUCT(--(AR14:AR40=""),--(AS14:AS40=""))&gt;0,COUNTIF(AS14:AS40,"M")&gt;0,COUNTIF(AS14:AS40,"X")=27),"",SUM(AR14:AR40))</f>
        <v>0</v>
      </c>
      <c r="AS41" s="81" t="str">
        <f t="shared" ref="AS41" si="24">IF(AND(COUNTIF(AS14:AS40,"X")=27,SUM(AR14:AR40)=0,ISNUMBER(AR41)),"",IF(COUNTIF(AS14:AS40,"M")&gt;0,"M",IF(AND(COUNTIF(AS14:AS40,AS14)=27,OR(AS14="X",AS14="W",AS14="Z")),UPPER(AS14),"")))</f>
        <v/>
      </c>
      <c r="AT41" s="82"/>
      <c r="AU41" s="80">
        <f t="shared" ref="AU41" si="25">IF(OR(SUMPRODUCT(--(AU14:AU40=""),--(AV14:AV40=""))&gt;0,COUNTIF(AV14:AV40,"M")&gt;0,COUNTIF(AV14:AV40,"X")=27),"",SUM(AU14:AU40))</f>
        <v>0</v>
      </c>
      <c r="AV41" s="81" t="str">
        <f t="shared" ref="AV41" si="26">IF(AND(COUNTIF(AV14:AV40,"X")=27,SUM(AU14:AU40)=0,ISNUMBER(AU41)),"",IF(COUNTIF(AV14:AV40,"M")&gt;0,"M",IF(AND(COUNTIF(AV14:AV40,AV14)=27,OR(AV14="X",AV14="W",AV14="Z")),UPPER(AV14),"")))</f>
        <v/>
      </c>
      <c r="AW41" s="82"/>
      <c r="AX41" s="36"/>
    </row>
    <row r="42" spans="3:50" ht="3.75" hidden="1" customHeight="1" x14ac:dyDescent="0.25">
      <c r="C42" s="36"/>
      <c r="D42" s="59"/>
      <c r="E42" s="59"/>
      <c r="F42" s="59"/>
      <c r="G42" s="59"/>
      <c r="H42" s="59"/>
      <c r="I42" s="59"/>
      <c r="J42" s="59"/>
      <c r="K42" s="59"/>
      <c r="L42" s="59"/>
      <c r="M42" s="59"/>
      <c r="N42" s="59"/>
      <c r="O42" s="59"/>
      <c r="P42" s="60"/>
      <c r="Q42" s="59"/>
      <c r="R42" s="59"/>
      <c r="S42" s="59"/>
      <c r="T42" s="59"/>
      <c r="U42" s="59"/>
      <c r="V42" s="59"/>
      <c r="W42" s="59"/>
      <c r="X42" s="60"/>
      <c r="Y42" s="60"/>
      <c r="Z42" s="59"/>
      <c r="AA42" s="60"/>
      <c r="AB42" s="60"/>
      <c r="AC42" s="59"/>
      <c r="AD42" s="60"/>
      <c r="AE42" s="60"/>
      <c r="AF42" s="59"/>
      <c r="AG42" s="60"/>
      <c r="AH42" s="60"/>
      <c r="AI42" s="59"/>
      <c r="AJ42" s="60"/>
      <c r="AK42" s="60"/>
      <c r="AL42" s="59"/>
      <c r="AM42" s="60"/>
      <c r="AN42" s="60"/>
      <c r="AO42" s="59"/>
      <c r="AP42" s="60"/>
      <c r="AQ42" s="60"/>
      <c r="AR42" s="59"/>
      <c r="AS42" s="60"/>
      <c r="AT42" s="60"/>
      <c r="AU42" s="59"/>
      <c r="AV42" s="60"/>
      <c r="AW42" s="60"/>
      <c r="AX42" s="36"/>
    </row>
    <row r="43" spans="3:50" ht="15" customHeight="1" x14ac:dyDescent="0.25">
      <c r="C43" s="36"/>
      <c r="D43" s="303" t="s">
        <v>52</v>
      </c>
      <c r="E43" s="152" t="s">
        <v>692</v>
      </c>
      <c r="F43" s="153"/>
      <c r="G43" s="62" t="s">
        <v>625</v>
      </c>
      <c r="H43" s="62" t="s">
        <v>53</v>
      </c>
      <c r="I43" s="62" t="s">
        <v>152</v>
      </c>
      <c r="J43" s="154" t="s">
        <v>700</v>
      </c>
      <c r="K43" s="63" t="s">
        <v>148</v>
      </c>
      <c r="L43" s="63" t="s">
        <v>147</v>
      </c>
      <c r="M43" s="63" t="s">
        <v>14</v>
      </c>
      <c r="N43" s="63" t="s">
        <v>632</v>
      </c>
      <c r="O43" s="63" t="s">
        <v>632</v>
      </c>
      <c r="P43" s="102"/>
      <c r="Q43" s="75">
        <v>0</v>
      </c>
      <c r="R43" s="83"/>
      <c r="S43" s="84"/>
      <c r="T43" s="75">
        <v>0</v>
      </c>
      <c r="U43" s="83"/>
      <c r="V43" s="84"/>
      <c r="W43" s="80">
        <f t="shared" ref="W43:W69" si="27">IF(OR(EXACT(Q43,R43),EXACT(T43,U43),AND(R43="X",U43="X"),OR(R43="M",U43="M")),"",SUM(Q43,T43))</f>
        <v>0</v>
      </c>
      <c r="X43" s="81" t="str">
        <f>IF(AND(AND(R43="X",U43="X"),SUM(Q43,T43)=0,ISNUMBER(W43)),"",IF(OR(R43="M",U43="M"),"M",IF(AND(R43=U43,OR(R43="X",R43="W",R43="Z")),UPPER(R43),"")))</f>
        <v/>
      </c>
      <c r="Y43" s="82"/>
      <c r="Z43" s="75">
        <v>0</v>
      </c>
      <c r="AA43" s="83"/>
      <c r="AB43" s="84"/>
      <c r="AC43" s="75">
        <v>0</v>
      </c>
      <c r="AD43" s="83"/>
      <c r="AE43" s="84"/>
      <c r="AF43" s="75">
        <v>0</v>
      </c>
      <c r="AG43" s="83"/>
      <c r="AH43" s="84"/>
      <c r="AI43" s="80">
        <f t="shared" ref="AI43:AI69" si="28">IF(OR(EXACT(AC43,AD43),EXACT(AF43,AG43),AND(AD43="X",AG43="X"),OR(AD43="M",AG43="M")),"",SUM(AC43,AF43))</f>
        <v>0</v>
      </c>
      <c r="AJ43" s="81" t="str">
        <f>IF(AND(AND(AD43="X",AG43="X"),SUM(AC43,AF43)=0,ISNUMBER(AI43)),"",IF(OR(AD43="M",AG43="M"),"M",IF(AND(AD43=AG43,OR(AD43="X",AD43="W",AD43="Z")),UPPER(AD43),"")))</f>
        <v/>
      </c>
      <c r="AK43" s="82"/>
      <c r="AL43" s="75">
        <v>0</v>
      </c>
      <c r="AM43" s="83"/>
      <c r="AN43" s="84"/>
      <c r="AO43" s="75">
        <v>0</v>
      </c>
      <c r="AP43" s="83"/>
      <c r="AQ43" s="84"/>
      <c r="AR43" s="80">
        <f t="shared" ref="AR43:AR69" si="29">IF(OR(EXACT(AL43,AM43),EXACT(AO43,AP43),AND(AM43="X",AP43="X"),OR(AM43="M",AP43="M")),"",SUM(AL43,AO43))</f>
        <v>0</v>
      </c>
      <c r="AS43" s="81" t="str">
        <f>IF(AND(AND(AM43="X",AP43="X"),SUM(AL43,AO43)=0,ISNUMBER(AR43)),"",IF(OR(AM43="M",AP43="M"),"M",IF(AND(AM43=AP43,OR(AM43="X",AM43="W",AM43="Z")),UPPER(AM43),"")))</f>
        <v/>
      </c>
      <c r="AT43" s="82"/>
      <c r="AU43" s="75">
        <v>0</v>
      </c>
      <c r="AV43" s="78"/>
      <c r="AW43" s="79"/>
      <c r="AX43" s="36"/>
    </row>
    <row r="44" spans="3:50" ht="15" customHeight="1" x14ac:dyDescent="0.25">
      <c r="C44" s="36"/>
      <c r="D44" s="303"/>
      <c r="E44" s="152">
        <v>2</v>
      </c>
      <c r="F44" s="153"/>
      <c r="G44" s="62" t="s">
        <v>625</v>
      </c>
      <c r="H44" s="44" t="s">
        <v>53</v>
      </c>
      <c r="I44" s="44" t="s">
        <v>152</v>
      </c>
      <c r="J44" s="44" t="s">
        <v>57</v>
      </c>
      <c r="K44" s="45" t="s">
        <v>148</v>
      </c>
      <c r="L44" s="45" t="s">
        <v>147</v>
      </c>
      <c r="M44" s="45" t="s">
        <v>14</v>
      </c>
      <c r="N44" s="45" t="s">
        <v>632</v>
      </c>
      <c r="O44" s="45" t="s">
        <v>632</v>
      </c>
      <c r="P44" s="102"/>
      <c r="Q44" s="75">
        <v>0</v>
      </c>
      <c r="R44" s="83"/>
      <c r="S44" s="84"/>
      <c r="T44" s="75">
        <v>0</v>
      </c>
      <c r="U44" s="83"/>
      <c r="V44" s="84"/>
      <c r="W44" s="80">
        <f t="shared" si="27"/>
        <v>0</v>
      </c>
      <c r="X44" s="81" t="str">
        <f t="shared" ref="X44:X69" si="30">IF(AND(AND(R44="X",U44="X"),SUM(Q44,T44)=0,ISNUMBER(W44)),"",IF(OR(R44="M",U44="M"),"M",IF(AND(R44=U44,OR(R44="X",R44="W",R44="Z")),UPPER(R44),"")))</f>
        <v/>
      </c>
      <c r="Y44" s="82"/>
      <c r="Z44" s="75">
        <v>0</v>
      </c>
      <c r="AA44" s="83"/>
      <c r="AB44" s="84"/>
      <c r="AC44" s="75">
        <v>0</v>
      </c>
      <c r="AD44" s="83"/>
      <c r="AE44" s="84"/>
      <c r="AF44" s="75">
        <v>0</v>
      </c>
      <c r="AG44" s="83"/>
      <c r="AH44" s="84"/>
      <c r="AI44" s="80">
        <f t="shared" si="28"/>
        <v>0</v>
      </c>
      <c r="AJ44" s="81" t="str">
        <f t="shared" ref="AJ44:AJ69" si="31">IF(AND(AND(AD44="X",AG44="X"),SUM(AC44,AF44)=0,ISNUMBER(AI44)),"",IF(OR(AD44="M",AG44="M"),"M",IF(AND(AD44=AG44,OR(AD44="X",AD44="W",AD44="Z")),UPPER(AD44),"")))</f>
        <v/>
      </c>
      <c r="AK44" s="82"/>
      <c r="AL44" s="75">
        <v>0</v>
      </c>
      <c r="AM44" s="83"/>
      <c r="AN44" s="84"/>
      <c r="AO44" s="75">
        <v>0</v>
      </c>
      <c r="AP44" s="83"/>
      <c r="AQ44" s="84"/>
      <c r="AR44" s="80">
        <f t="shared" si="29"/>
        <v>0</v>
      </c>
      <c r="AS44" s="81" t="str">
        <f t="shared" ref="AS44:AS69" si="32">IF(AND(AND(AM44="X",AP44="X"),SUM(AL44,AO44)=0,ISNUMBER(AR44)),"",IF(OR(AM44="M",AP44="M"),"M",IF(AND(AM44=AP44,OR(AM44="X",AM44="W",AM44="Z")),UPPER(AM44),"")))</f>
        <v/>
      </c>
      <c r="AT44" s="82"/>
      <c r="AU44" s="75">
        <v>0</v>
      </c>
      <c r="AV44" s="78"/>
      <c r="AW44" s="79"/>
      <c r="AX44" s="36"/>
    </row>
    <row r="45" spans="3:50" ht="15" customHeight="1" x14ac:dyDescent="0.25">
      <c r="C45" s="36"/>
      <c r="D45" s="303"/>
      <c r="E45" s="152">
        <v>3</v>
      </c>
      <c r="F45" s="153"/>
      <c r="G45" s="62" t="s">
        <v>625</v>
      </c>
      <c r="H45" s="44" t="s">
        <v>53</v>
      </c>
      <c r="I45" s="44" t="s">
        <v>152</v>
      </c>
      <c r="J45" s="44" t="s">
        <v>58</v>
      </c>
      <c r="K45" s="45" t="s">
        <v>148</v>
      </c>
      <c r="L45" s="45" t="s">
        <v>147</v>
      </c>
      <c r="M45" s="45" t="s">
        <v>14</v>
      </c>
      <c r="N45" s="45" t="s">
        <v>632</v>
      </c>
      <c r="O45" s="45" t="s">
        <v>632</v>
      </c>
      <c r="P45" s="102"/>
      <c r="Q45" s="75">
        <v>0</v>
      </c>
      <c r="R45" s="83"/>
      <c r="S45" s="84"/>
      <c r="T45" s="75">
        <v>0</v>
      </c>
      <c r="U45" s="83"/>
      <c r="V45" s="84"/>
      <c r="W45" s="80">
        <f t="shared" si="27"/>
        <v>0</v>
      </c>
      <c r="X45" s="81" t="str">
        <f t="shared" si="30"/>
        <v/>
      </c>
      <c r="Y45" s="82"/>
      <c r="Z45" s="75">
        <v>0</v>
      </c>
      <c r="AA45" s="83"/>
      <c r="AB45" s="84"/>
      <c r="AC45" s="75">
        <v>0</v>
      </c>
      <c r="AD45" s="83"/>
      <c r="AE45" s="84"/>
      <c r="AF45" s="75">
        <v>0</v>
      </c>
      <c r="AG45" s="83"/>
      <c r="AH45" s="84"/>
      <c r="AI45" s="80">
        <f t="shared" si="28"/>
        <v>0</v>
      </c>
      <c r="AJ45" s="81" t="str">
        <f t="shared" si="31"/>
        <v/>
      </c>
      <c r="AK45" s="82"/>
      <c r="AL45" s="75">
        <v>0</v>
      </c>
      <c r="AM45" s="83"/>
      <c r="AN45" s="84"/>
      <c r="AO45" s="75">
        <v>0</v>
      </c>
      <c r="AP45" s="83"/>
      <c r="AQ45" s="84"/>
      <c r="AR45" s="80">
        <f t="shared" si="29"/>
        <v>0</v>
      </c>
      <c r="AS45" s="81" t="str">
        <f t="shared" si="32"/>
        <v/>
      </c>
      <c r="AT45" s="82"/>
      <c r="AU45" s="75">
        <v>0</v>
      </c>
      <c r="AV45" s="78"/>
      <c r="AW45" s="79"/>
      <c r="AX45" s="36"/>
    </row>
    <row r="46" spans="3:50" ht="15" customHeight="1" x14ac:dyDescent="0.25">
      <c r="C46" s="36"/>
      <c r="D46" s="303"/>
      <c r="E46" s="152">
        <v>4</v>
      </c>
      <c r="F46" s="153"/>
      <c r="G46" s="62" t="s">
        <v>625</v>
      </c>
      <c r="H46" s="44" t="s">
        <v>53</v>
      </c>
      <c r="I46" s="44" t="s">
        <v>152</v>
      </c>
      <c r="J46" s="44" t="s">
        <v>59</v>
      </c>
      <c r="K46" s="45" t="s">
        <v>148</v>
      </c>
      <c r="L46" s="45" t="s">
        <v>147</v>
      </c>
      <c r="M46" s="45" t="s">
        <v>14</v>
      </c>
      <c r="N46" s="45" t="s">
        <v>632</v>
      </c>
      <c r="O46" s="45" t="s">
        <v>632</v>
      </c>
      <c r="P46" s="102"/>
      <c r="Q46" s="75">
        <v>0</v>
      </c>
      <c r="R46" s="83"/>
      <c r="S46" s="84"/>
      <c r="T46" s="75">
        <v>0</v>
      </c>
      <c r="U46" s="83"/>
      <c r="V46" s="84"/>
      <c r="W46" s="80">
        <f t="shared" si="27"/>
        <v>0</v>
      </c>
      <c r="X46" s="81" t="str">
        <f t="shared" si="30"/>
        <v/>
      </c>
      <c r="Y46" s="82"/>
      <c r="Z46" s="75">
        <v>0</v>
      </c>
      <c r="AA46" s="83"/>
      <c r="AB46" s="84"/>
      <c r="AC46" s="75">
        <v>0</v>
      </c>
      <c r="AD46" s="83"/>
      <c r="AE46" s="84"/>
      <c r="AF46" s="75">
        <v>0</v>
      </c>
      <c r="AG46" s="83"/>
      <c r="AH46" s="84"/>
      <c r="AI46" s="80">
        <f t="shared" si="28"/>
        <v>0</v>
      </c>
      <c r="AJ46" s="81" t="str">
        <f t="shared" si="31"/>
        <v/>
      </c>
      <c r="AK46" s="82"/>
      <c r="AL46" s="75">
        <v>0</v>
      </c>
      <c r="AM46" s="83"/>
      <c r="AN46" s="84"/>
      <c r="AO46" s="75">
        <v>0</v>
      </c>
      <c r="AP46" s="83"/>
      <c r="AQ46" s="84"/>
      <c r="AR46" s="80">
        <f t="shared" si="29"/>
        <v>0</v>
      </c>
      <c r="AS46" s="81" t="str">
        <f t="shared" si="32"/>
        <v/>
      </c>
      <c r="AT46" s="82"/>
      <c r="AU46" s="75">
        <v>0</v>
      </c>
      <c r="AV46" s="78"/>
      <c r="AW46" s="79"/>
      <c r="AX46" s="36"/>
    </row>
    <row r="47" spans="3:50" ht="15" customHeight="1" x14ac:dyDescent="0.25">
      <c r="C47" s="36"/>
      <c r="D47" s="303"/>
      <c r="E47" s="152">
        <v>5</v>
      </c>
      <c r="F47" s="153"/>
      <c r="G47" s="62" t="s">
        <v>625</v>
      </c>
      <c r="H47" s="44" t="s">
        <v>53</v>
      </c>
      <c r="I47" s="44" t="s">
        <v>152</v>
      </c>
      <c r="J47" s="44" t="s">
        <v>60</v>
      </c>
      <c r="K47" s="45" t="s">
        <v>148</v>
      </c>
      <c r="L47" s="45" t="s">
        <v>147</v>
      </c>
      <c r="M47" s="45" t="s">
        <v>14</v>
      </c>
      <c r="N47" s="45" t="s">
        <v>632</v>
      </c>
      <c r="O47" s="45" t="s">
        <v>632</v>
      </c>
      <c r="P47" s="102"/>
      <c r="Q47" s="75">
        <v>0</v>
      </c>
      <c r="R47" s="83"/>
      <c r="S47" s="84"/>
      <c r="T47" s="75">
        <v>0</v>
      </c>
      <c r="U47" s="83"/>
      <c r="V47" s="84"/>
      <c r="W47" s="80">
        <f t="shared" si="27"/>
        <v>0</v>
      </c>
      <c r="X47" s="81" t="str">
        <f t="shared" si="30"/>
        <v/>
      </c>
      <c r="Y47" s="82"/>
      <c r="Z47" s="75">
        <v>0</v>
      </c>
      <c r="AA47" s="83"/>
      <c r="AB47" s="84"/>
      <c r="AC47" s="75">
        <v>0</v>
      </c>
      <c r="AD47" s="83"/>
      <c r="AE47" s="84"/>
      <c r="AF47" s="75">
        <v>0</v>
      </c>
      <c r="AG47" s="83"/>
      <c r="AH47" s="84"/>
      <c r="AI47" s="80">
        <f t="shared" si="28"/>
        <v>0</v>
      </c>
      <c r="AJ47" s="81" t="str">
        <f t="shared" si="31"/>
        <v/>
      </c>
      <c r="AK47" s="82"/>
      <c r="AL47" s="75">
        <v>0</v>
      </c>
      <c r="AM47" s="83"/>
      <c r="AN47" s="84"/>
      <c r="AO47" s="75">
        <v>0</v>
      </c>
      <c r="AP47" s="83"/>
      <c r="AQ47" s="84"/>
      <c r="AR47" s="80">
        <f t="shared" si="29"/>
        <v>0</v>
      </c>
      <c r="AS47" s="81" t="str">
        <f t="shared" si="32"/>
        <v/>
      </c>
      <c r="AT47" s="82"/>
      <c r="AU47" s="75">
        <v>0</v>
      </c>
      <c r="AV47" s="78"/>
      <c r="AW47" s="79"/>
      <c r="AX47" s="36"/>
    </row>
    <row r="48" spans="3:50" ht="15" customHeight="1" x14ac:dyDescent="0.25">
      <c r="C48" s="36"/>
      <c r="D48" s="303"/>
      <c r="E48" s="152">
        <v>6</v>
      </c>
      <c r="F48" s="153"/>
      <c r="G48" s="62" t="s">
        <v>625</v>
      </c>
      <c r="H48" s="44" t="s">
        <v>53</v>
      </c>
      <c r="I48" s="44" t="s">
        <v>152</v>
      </c>
      <c r="J48" s="44" t="s">
        <v>61</v>
      </c>
      <c r="K48" s="45" t="s">
        <v>148</v>
      </c>
      <c r="L48" s="45" t="s">
        <v>147</v>
      </c>
      <c r="M48" s="45" t="s">
        <v>14</v>
      </c>
      <c r="N48" s="45" t="s">
        <v>632</v>
      </c>
      <c r="O48" s="45" t="s">
        <v>632</v>
      </c>
      <c r="P48" s="102"/>
      <c r="Q48" s="75">
        <v>0</v>
      </c>
      <c r="R48" s="83"/>
      <c r="S48" s="84"/>
      <c r="T48" s="75">
        <v>0</v>
      </c>
      <c r="U48" s="83"/>
      <c r="V48" s="84"/>
      <c r="W48" s="80">
        <f t="shared" si="27"/>
        <v>0</v>
      </c>
      <c r="X48" s="81" t="str">
        <f t="shared" si="30"/>
        <v/>
      </c>
      <c r="Y48" s="82"/>
      <c r="Z48" s="75">
        <v>0</v>
      </c>
      <c r="AA48" s="83"/>
      <c r="AB48" s="84"/>
      <c r="AC48" s="75">
        <v>0</v>
      </c>
      <c r="AD48" s="83"/>
      <c r="AE48" s="84"/>
      <c r="AF48" s="75">
        <v>0</v>
      </c>
      <c r="AG48" s="83"/>
      <c r="AH48" s="84"/>
      <c r="AI48" s="80">
        <f t="shared" si="28"/>
        <v>0</v>
      </c>
      <c r="AJ48" s="81" t="str">
        <f t="shared" si="31"/>
        <v/>
      </c>
      <c r="AK48" s="82"/>
      <c r="AL48" s="75">
        <v>0</v>
      </c>
      <c r="AM48" s="83"/>
      <c r="AN48" s="84"/>
      <c r="AO48" s="75">
        <v>0</v>
      </c>
      <c r="AP48" s="83"/>
      <c r="AQ48" s="84"/>
      <c r="AR48" s="80">
        <f t="shared" si="29"/>
        <v>0</v>
      </c>
      <c r="AS48" s="81" t="str">
        <f t="shared" si="32"/>
        <v/>
      </c>
      <c r="AT48" s="82"/>
      <c r="AU48" s="75">
        <v>0</v>
      </c>
      <c r="AV48" s="78"/>
      <c r="AW48" s="79"/>
      <c r="AX48" s="36"/>
    </row>
    <row r="49" spans="3:50" ht="15" customHeight="1" x14ac:dyDescent="0.25">
      <c r="C49" s="36"/>
      <c r="D49" s="303"/>
      <c r="E49" s="152">
        <v>7</v>
      </c>
      <c r="F49" s="153"/>
      <c r="G49" s="62" t="s">
        <v>625</v>
      </c>
      <c r="H49" s="44" t="s">
        <v>53</v>
      </c>
      <c r="I49" s="44" t="s">
        <v>152</v>
      </c>
      <c r="J49" s="44" t="s">
        <v>62</v>
      </c>
      <c r="K49" s="45" t="s">
        <v>148</v>
      </c>
      <c r="L49" s="45" t="s">
        <v>147</v>
      </c>
      <c r="M49" s="45" t="s">
        <v>14</v>
      </c>
      <c r="N49" s="45" t="s">
        <v>632</v>
      </c>
      <c r="O49" s="45" t="s">
        <v>632</v>
      </c>
      <c r="P49" s="102"/>
      <c r="Q49" s="75">
        <v>0</v>
      </c>
      <c r="R49" s="83"/>
      <c r="S49" s="84"/>
      <c r="T49" s="75">
        <v>0</v>
      </c>
      <c r="U49" s="83"/>
      <c r="V49" s="84"/>
      <c r="W49" s="80">
        <f t="shared" si="27"/>
        <v>0</v>
      </c>
      <c r="X49" s="81" t="str">
        <f t="shared" si="30"/>
        <v/>
      </c>
      <c r="Y49" s="82"/>
      <c r="Z49" s="75">
        <v>0</v>
      </c>
      <c r="AA49" s="83"/>
      <c r="AB49" s="84"/>
      <c r="AC49" s="75">
        <v>0</v>
      </c>
      <c r="AD49" s="83"/>
      <c r="AE49" s="84"/>
      <c r="AF49" s="75">
        <v>0</v>
      </c>
      <c r="AG49" s="83"/>
      <c r="AH49" s="84"/>
      <c r="AI49" s="80">
        <f t="shared" si="28"/>
        <v>0</v>
      </c>
      <c r="AJ49" s="81" t="str">
        <f t="shared" si="31"/>
        <v/>
      </c>
      <c r="AK49" s="82"/>
      <c r="AL49" s="75">
        <v>0</v>
      </c>
      <c r="AM49" s="83"/>
      <c r="AN49" s="84"/>
      <c r="AO49" s="75">
        <v>0</v>
      </c>
      <c r="AP49" s="83"/>
      <c r="AQ49" s="84"/>
      <c r="AR49" s="80">
        <f t="shared" si="29"/>
        <v>0</v>
      </c>
      <c r="AS49" s="81" t="str">
        <f t="shared" si="32"/>
        <v/>
      </c>
      <c r="AT49" s="82"/>
      <c r="AU49" s="75">
        <v>0</v>
      </c>
      <c r="AV49" s="78"/>
      <c r="AW49" s="79"/>
      <c r="AX49" s="36"/>
    </row>
    <row r="50" spans="3:50" ht="15" customHeight="1" x14ac:dyDescent="0.25">
      <c r="C50" s="36"/>
      <c r="D50" s="303"/>
      <c r="E50" s="152">
        <v>8</v>
      </c>
      <c r="F50" s="153"/>
      <c r="G50" s="62" t="s">
        <v>625</v>
      </c>
      <c r="H50" s="44" t="s">
        <v>53</v>
      </c>
      <c r="I50" s="44" t="s">
        <v>152</v>
      </c>
      <c r="J50" s="44" t="s">
        <v>63</v>
      </c>
      <c r="K50" s="45" t="s">
        <v>148</v>
      </c>
      <c r="L50" s="45" t="s">
        <v>147</v>
      </c>
      <c r="M50" s="45" t="s">
        <v>14</v>
      </c>
      <c r="N50" s="45" t="s">
        <v>632</v>
      </c>
      <c r="O50" s="45" t="s">
        <v>632</v>
      </c>
      <c r="P50" s="102"/>
      <c r="Q50" s="75">
        <v>0</v>
      </c>
      <c r="R50" s="83"/>
      <c r="S50" s="84"/>
      <c r="T50" s="75">
        <v>0</v>
      </c>
      <c r="U50" s="83"/>
      <c r="V50" s="84"/>
      <c r="W50" s="80">
        <f t="shared" si="27"/>
        <v>0</v>
      </c>
      <c r="X50" s="81" t="str">
        <f t="shared" si="30"/>
        <v/>
      </c>
      <c r="Y50" s="82"/>
      <c r="Z50" s="75">
        <v>0</v>
      </c>
      <c r="AA50" s="83"/>
      <c r="AB50" s="84"/>
      <c r="AC50" s="75">
        <v>0</v>
      </c>
      <c r="AD50" s="83"/>
      <c r="AE50" s="84"/>
      <c r="AF50" s="75">
        <v>0</v>
      </c>
      <c r="AG50" s="83"/>
      <c r="AH50" s="84"/>
      <c r="AI50" s="80">
        <f t="shared" si="28"/>
        <v>0</v>
      </c>
      <c r="AJ50" s="81" t="str">
        <f t="shared" si="31"/>
        <v/>
      </c>
      <c r="AK50" s="82"/>
      <c r="AL50" s="75">
        <v>0</v>
      </c>
      <c r="AM50" s="83"/>
      <c r="AN50" s="84"/>
      <c r="AO50" s="75">
        <v>0</v>
      </c>
      <c r="AP50" s="83"/>
      <c r="AQ50" s="84"/>
      <c r="AR50" s="80">
        <f t="shared" si="29"/>
        <v>0</v>
      </c>
      <c r="AS50" s="81" t="str">
        <f t="shared" si="32"/>
        <v/>
      </c>
      <c r="AT50" s="82"/>
      <c r="AU50" s="75">
        <v>0</v>
      </c>
      <c r="AV50" s="78"/>
      <c r="AW50" s="79"/>
      <c r="AX50" s="36"/>
    </row>
    <row r="51" spans="3:50" ht="15" customHeight="1" x14ac:dyDescent="0.25">
      <c r="C51" s="36"/>
      <c r="D51" s="303"/>
      <c r="E51" s="152">
        <v>9</v>
      </c>
      <c r="F51" s="153"/>
      <c r="G51" s="62" t="s">
        <v>625</v>
      </c>
      <c r="H51" s="44" t="s">
        <v>53</v>
      </c>
      <c r="I51" s="44" t="s">
        <v>152</v>
      </c>
      <c r="J51" s="44" t="s">
        <v>64</v>
      </c>
      <c r="K51" s="45" t="s">
        <v>148</v>
      </c>
      <c r="L51" s="45" t="s">
        <v>147</v>
      </c>
      <c r="M51" s="45" t="s">
        <v>14</v>
      </c>
      <c r="N51" s="45" t="s">
        <v>632</v>
      </c>
      <c r="O51" s="45" t="s">
        <v>632</v>
      </c>
      <c r="P51" s="102"/>
      <c r="Q51" s="75">
        <v>0</v>
      </c>
      <c r="R51" s="83"/>
      <c r="S51" s="84"/>
      <c r="T51" s="75">
        <v>0</v>
      </c>
      <c r="U51" s="83"/>
      <c r="V51" s="84"/>
      <c r="W51" s="80">
        <f t="shared" si="27"/>
        <v>0</v>
      </c>
      <c r="X51" s="81" t="str">
        <f t="shared" si="30"/>
        <v/>
      </c>
      <c r="Y51" s="82"/>
      <c r="Z51" s="75">
        <v>0</v>
      </c>
      <c r="AA51" s="83"/>
      <c r="AB51" s="84"/>
      <c r="AC51" s="75">
        <v>0</v>
      </c>
      <c r="AD51" s="83"/>
      <c r="AE51" s="84"/>
      <c r="AF51" s="75">
        <v>0</v>
      </c>
      <c r="AG51" s="83"/>
      <c r="AH51" s="84"/>
      <c r="AI51" s="80">
        <f t="shared" si="28"/>
        <v>0</v>
      </c>
      <c r="AJ51" s="81" t="str">
        <f t="shared" si="31"/>
        <v/>
      </c>
      <c r="AK51" s="82"/>
      <c r="AL51" s="75">
        <v>0</v>
      </c>
      <c r="AM51" s="83"/>
      <c r="AN51" s="84"/>
      <c r="AO51" s="75">
        <v>0</v>
      </c>
      <c r="AP51" s="83"/>
      <c r="AQ51" s="84"/>
      <c r="AR51" s="80">
        <f t="shared" si="29"/>
        <v>0</v>
      </c>
      <c r="AS51" s="81" t="str">
        <f t="shared" si="32"/>
        <v/>
      </c>
      <c r="AT51" s="82"/>
      <c r="AU51" s="75">
        <v>0</v>
      </c>
      <c r="AV51" s="78"/>
      <c r="AW51" s="79"/>
      <c r="AX51" s="36"/>
    </row>
    <row r="52" spans="3:50" ht="15" customHeight="1" x14ac:dyDescent="0.25">
      <c r="C52" s="36"/>
      <c r="D52" s="303"/>
      <c r="E52" s="152">
        <v>10</v>
      </c>
      <c r="F52" s="153"/>
      <c r="G52" s="62" t="s">
        <v>625</v>
      </c>
      <c r="H52" s="44" t="s">
        <v>53</v>
      </c>
      <c r="I52" s="44" t="s">
        <v>152</v>
      </c>
      <c r="J52" s="44" t="s">
        <v>65</v>
      </c>
      <c r="K52" s="45" t="s">
        <v>148</v>
      </c>
      <c r="L52" s="45" t="s">
        <v>147</v>
      </c>
      <c r="M52" s="45" t="s">
        <v>14</v>
      </c>
      <c r="N52" s="45" t="s">
        <v>632</v>
      </c>
      <c r="O52" s="45" t="s">
        <v>632</v>
      </c>
      <c r="P52" s="102"/>
      <c r="Q52" s="75">
        <v>0</v>
      </c>
      <c r="R52" s="83"/>
      <c r="S52" s="84"/>
      <c r="T52" s="75">
        <v>0</v>
      </c>
      <c r="U52" s="83"/>
      <c r="V52" s="84"/>
      <c r="W52" s="80">
        <f t="shared" si="27"/>
        <v>0</v>
      </c>
      <c r="X52" s="81" t="str">
        <f t="shared" si="30"/>
        <v/>
      </c>
      <c r="Y52" s="82"/>
      <c r="Z52" s="75">
        <v>0</v>
      </c>
      <c r="AA52" s="83"/>
      <c r="AB52" s="84"/>
      <c r="AC52" s="75">
        <v>0</v>
      </c>
      <c r="AD52" s="83"/>
      <c r="AE52" s="84"/>
      <c r="AF52" s="75">
        <v>0</v>
      </c>
      <c r="AG52" s="83"/>
      <c r="AH52" s="84"/>
      <c r="AI52" s="80">
        <f t="shared" si="28"/>
        <v>0</v>
      </c>
      <c r="AJ52" s="81" t="str">
        <f t="shared" si="31"/>
        <v/>
      </c>
      <c r="AK52" s="82"/>
      <c r="AL52" s="75">
        <v>0</v>
      </c>
      <c r="AM52" s="83"/>
      <c r="AN52" s="84"/>
      <c r="AO52" s="75">
        <v>0</v>
      </c>
      <c r="AP52" s="83"/>
      <c r="AQ52" s="84"/>
      <c r="AR52" s="80">
        <f t="shared" si="29"/>
        <v>0</v>
      </c>
      <c r="AS52" s="81" t="str">
        <f t="shared" si="32"/>
        <v/>
      </c>
      <c r="AT52" s="82"/>
      <c r="AU52" s="75">
        <v>0</v>
      </c>
      <c r="AV52" s="78"/>
      <c r="AW52" s="79"/>
      <c r="AX52" s="36"/>
    </row>
    <row r="53" spans="3:50" ht="15" customHeight="1" x14ac:dyDescent="0.25">
      <c r="C53" s="36"/>
      <c r="D53" s="303"/>
      <c r="E53" s="152">
        <v>11</v>
      </c>
      <c r="F53" s="153"/>
      <c r="G53" s="62" t="s">
        <v>625</v>
      </c>
      <c r="H53" s="44" t="s">
        <v>53</v>
      </c>
      <c r="I53" s="44" t="s">
        <v>152</v>
      </c>
      <c r="J53" s="44" t="s">
        <v>66</v>
      </c>
      <c r="K53" s="45" t="s">
        <v>148</v>
      </c>
      <c r="L53" s="45" t="s">
        <v>147</v>
      </c>
      <c r="M53" s="45" t="s">
        <v>14</v>
      </c>
      <c r="N53" s="45" t="s">
        <v>632</v>
      </c>
      <c r="O53" s="45" t="s">
        <v>632</v>
      </c>
      <c r="P53" s="102"/>
      <c r="Q53" s="75">
        <v>0</v>
      </c>
      <c r="R53" s="83"/>
      <c r="S53" s="84"/>
      <c r="T53" s="75">
        <v>0</v>
      </c>
      <c r="U53" s="83"/>
      <c r="V53" s="84"/>
      <c r="W53" s="80">
        <f t="shared" si="27"/>
        <v>0</v>
      </c>
      <c r="X53" s="81" t="str">
        <f t="shared" si="30"/>
        <v/>
      </c>
      <c r="Y53" s="82"/>
      <c r="Z53" s="75">
        <v>0</v>
      </c>
      <c r="AA53" s="83"/>
      <c r="AB53" s="84"/>
      <c r="AC53" s="75">
        <v>0</v>
      </c>
      <c r="AD53" s="83"/>
      <c r="AE53" s="84"/>
      <c r="AF53" s="75">
        <v>0</v>
      </c>
      <c r="AG53" s="83"/>
      <c r="AH53" s="84"/>
      <c r="AI53" s="80">
        <f t="shared" si="28"/>
        <v>0</v>
      </c>
      <c r="AJ53" s="81" t="str">
        <f t="shared" si="31"/>
        <v/>
      </c>
      <c r="AK53" s="82"/>
      <c r="AL53" s="75">
        <v>0</v>
      </c>
      <c r="AM53" s="83"/>
      <c r="AN53" s="84"/>
      <c r="AO53" s="75">
        <v>0</v>
      </c>
      <c r="AP53" s="83"/>
      <c r="AQ53" s="84"/>
      <c r="AR53" s="80">
        <f t="shared" si="29"/>
        <v>0</v>
      </c>
      <c r="AS53" s="81" t="str">
        <f t="shared" si="32"/>
        <v/>
      </c>
      <c r="AT53" s="82"/>
      <c r="AU53" s="75">
        <v>0</v>
      </c>
      <c r="AV53" s="78"/>
      <c r="AW53" s="79"/>
      <c r="AX53" s="36"/>
    </row>
    <row r="54" spans="3:50" ht="15" customHeight="1" x14ac:dyDescent="0.25">
      <c r="C54" s="36"/>
      <c r="D54" s="303"/>
      <c r="E54" s="152">
        <v>12</v>
      </c>
      <c r="F54" s="153"/>
      <c r="G54" s="62" t="s">
        <v>625</v>
      </c>
      <c r="H54" s="44" t="s">
        <v>53</v>
      </c>
      <c r="I54" s="44" t="s">
        <v>152</v>
      </c>
      <c r="J54" s="44" t="s">
        <v>67</v>
      </c>
      <c r="K54" s="45" t="s">
        <v>148</v>
      </c>
      <c r="L54" s="45" t="s">
        <v>147</v>
      </c>
      <c r="M54" s="45" t="s">
        <v>14</v>
      </c>
      <c r="N54" s="45" t="s">
        <v>632</v>
      </c>
      <c r="O54" s="45" t="s">
        <v>632</v>
      </c>
      <c r="P54" s="102"/>
      <c r="Q54" s="75">
        <v>0</v>
      </c>
      <c r="R54" s="83"/>
      <c r="S54" s="84"/>
      <c r="T54" s="75">
        <v>0</v>
      </c>
      <c r="U54" s="83"/>
      <c r="V54" s="84"/>
      <c r="W54" s="80">
        <f t="shared" si="27"/>
        <v>0</v>
      </c>
      <c r="X54" s="81" t="str">
        <f t="shared" si="30"/>
        <v/>
      </c>
      <c r="Y54" s="82"/>
      <c r="Z54" s="75">
        <v>0</v>
      </c>
      <c r="AA54" s="83"/>
      <c r="AB54" s="84"/>
      <c r="AC54" s="75">
        <v>0</v>
      </c>
      <c r="AD54" s="83"/>
      <c r="AE54" s="84"/>
      <c r="AF54" s="75">
        <v>0</v>
      </c>
      <c r="AG54" s="83"/>
      <c r="AH54" s="84"/>
      <c r="AI54" s="80">
        <f t="shared" si="28"/>
        <v>0</v>
      </c>
      <c r="AJ54" s="81" t="str">
        <f t="shared" si="31"/>
        <v/>
      </c>
      <c r="AK54" s="82"/>
      <c r="AL54" s="75">
        <v>0</v>
      </c>
      <c r="AM54" s="83"/>
      <c r="AN54" s="84"/>
      <c r="AO54" s="75">
        <v>0</v>
      </c>
      <c r="AP54" s="83"/>
      <c r="AQ54" s="84"/>
      <c r="AR54" s="80">
        <f t="shared" si="29"/>
        <v>0</v>
      </c>
      <c r="AS54" s="81" t="str">
        <f t="shared" si="32"/>
        <v/>
      </c>
      <c r="AT54" s="82"/>
      <c r="AU54" s="75">
        <v>0</v>
      </c>
      <c r="AV54" s="78"/>
      <c r="AW54" s="79"/>
      <c r="AX54" s="36"/>
    </row>
    <row r="55" spans="3:50" ht="15" customHeight="1" x14ac:dyDescent="0.25">
      <c r="C55" s="36"/>
      <c r="D55" s="303"/>
      <c r="E55" s="152">
        <v>13</v>
      </c>
      <c r="F55" s="153"/>
      <c r="G55" s="62" t="s">
        <v>625</v>
      </c>
      <c r="H55" s="44" t="s">
        <v>53</v>
      </c>
      <c r="I55" s="44" t="s">
        <v>152</v>
      </c>
      <c r="J55" s="44" t="s">
        <v>68</v>
      </c>
      <c r="K55" s="45" t="s">
        <v>148</v>
      </c>
      <c r="L55" s="45" t="s">
        <v>147</v>
      </c>
      <c r="M55" s="45" t="s">
        <v>14</v>
      </c>
      <c r="N55" s="45" t="s">
        <v>632</v>
      </c>
      <c r="O55" s="45" t="s">
        <v>632</v>
      </c>
      <c r="P55" s="102"/>
      <c r="Q55" s="75">
        <v>0</v>
      </c>
      <c r="R55" s="83"/>
      <c r="S55" s="84"/>
      <c r="T55" s="75">
        <v>0</v>
      </c>
      <c r="U55" s="83"/>
      <c r="V55" s="84"/>
      <c r="W55" s="80">
        <f t="shared" si="27"/>
        <v>0</v>
      </c>
      <c r="X55" s="81" t="str">
        <f t="shared" si="30"/>
        <v/>
      </c>
      <c r="Y55" s="82"/>
      <c r="Z55" s="75">
        <v>0</v>
      </c>
      <c r="AA55" s="83"/>
      <c r="AB55" s="84"/>
      <c r="AC55" s="75">
        <v>0</v>
      </c>
      <c r="AD55" s="83"/>
      <c r="AE55" s="84"/>
      <c r="AF55" s="75">
        <v>0</v>
      </c>
      <c r="AG55" s="83"/>
      <c r="AH55" s="84"/>
      <c r="AI55" s="80">
        <f t="shared" si="28"/>
        <v>0</v>
      </c>
      <c r="AJ55" s="81" t="str">
        <f t="shared" si="31"/>
        <v/>
      </c>
      <c r="AK55" s="82"/>
      <c r="AL55" s="75">
        <v>0</v>
      </c>
      <c r="AM55" s="83"/>
      <c r="AN55" s="84"/>
      <c r="AO55" s="75">
        <v>0</v>
      </c>
      <c r="AP55" s="83"/>
      <c r="AQ55" s="84"/>
      <c r="AR55" s="80">
        <f t="shared" si="29"/>
        <v>0</v>
      </c>
      <c r="AS55" s="81" t="str">
        <f t="shared" si="32"/>
        <v/>
      </c>
      <c r="AT55" s="82"/>
      <c r="AU55" s="75">
        <v>0</v>
      </c>
      <c r="AV55" s="78"/>
      <c r="AW55" s="79"/>
      <c r="AX55" s="36"/>
    </row>
    <row r="56" spans="3:50" ht="15" customHeight="1" x14ac:dyDescent="0.25">
      <c r="C56" s="36"/>
      <c r="D56" s="303"/>
      <c r="E56" s="152">
        <v>14</v>
      </c>
      <c r="F56" s="153"/>
      <c r="G56" s="62" t="s">
        <v>625</v>
      </c>
      <c r="H56" s="44" t="s">
        <v>53</v>
      </c>
      <c r="I56" s="44" t="s">
        <v>152</v>
      </c>
      <c r="J56" s="44" t="s">
        <v>69</v>
      </c>
      <c r="K56" s="45" t="s">
        <v>148</v>
      </c>
      <c r="L56" s="45" t="s">
        <v>147</v>
      </c>
      <c r="M56" s="45" t="s">
        <v>14</v>
      </c>
      <c r="N56" s="45" t="s">
        <v>632</v>
      </c>
      <c r="O56" s="45" t="s">
        <v>632</v>
      </c>
      <c r="P56" s="102"/>
      <c r="Q56" s="75">
        <v>0</v>
      </c>
      <c r="R56" s="83"/>
      <c r="S56" s="84"/>
      <c r="T56" s="75">
        <v>0</v>
      </c>
      <c r="U56" s="83"/>
      <c r="V56" s="84"/>
      <c r="W56" s="80">
        <f t="shared" si="27"/>
        <v>0</v>
      </c>
      <c r="X56" s="81" t="str">
        <f t="shared" si="30"/>
        <v/>
      </c>
      <c r="Y56" s="82"/>
      <c r="Z56" s="75">
        <v>0</v>
      </c>
      <c r="AA56" s="83"/>
      <c r="AB56" s="84"/>
      <c r="AC56" s="75">
        <v>0</v>
      </c>
      <c r="AD56" s="83"/>
      <c r="AE56" s="84"/>
      <c r="AF56" s="75">
        <v>0</v>
      </c>
      <c r="AG56" s="83"/>
      <c r="AH56" s="84"/>
      <c r="AI56" s="80">
        <f t="shared" si="28"/>
        <v>0</v>
      </c>
      <c r="AJ56" s="81" t="str">
        <f t="shared" si="31"/>
        <v/>
      </c>
      <c r="AK56" s="82"/>
      <c r="AL56" s="75">
        <v>0</v>
      </c>
      <c r="AM56" s="83"/>
      <c r="AN56" s="84"/>
      <c r="AO56" s="75">
        <v>0</v>
      </c>
      <c r="AP56" s="83"/>
      <c r="AQ56" s="84"/>
      <c r="AR56" s="80">
        <f t="shared" si="29"/>
        <v>0</v>
      </c>
      <c r="AS56" s="81" t="str">
        <f t="shared" si="32"/>
        <v/>
      </c>
      <c r="AT56" s="82"/>
      <c r="AU56" s="75">
        <v>0</v>
      </c>
      <c r="AV56" s="78"/>
      <c r="AW56" s="79"/>
      <c r="AX56" s="36"/>
    </row>
    <row r="57" spans="3:50" ht="15" customHeight="1" x14ac:dyDescent="0.25">
      <c r="C57" s="36"/>
      <c r="D57" s="303"/>
      <c r="E57" s="152">
        <v>15</v>
      </c>
      <c r="F57" s="153"/>
      <c r="G57" s="62" t="s">
        <v>625</v>
      </c>
      <c r="H57" s="44" t="s">
        <v>53</v>
      </c>
      <c r="I57" s="44" t="s">
        <v>152</v>
      </c>
      <c r="J57" s="44" t="s">
        <v>70</v>
      </c>
      <c r="K57" s="45" t="s">
        <v>148</v>
      </c>
      <c r="L57" s="45" t="s">
        <v>147</v>
      </c>
      <c r="M57" s="45" t="s">
        <v>14</v>
      </c>
      <c r="N57" s="45" t="s">
        <v>632</v>
      </c>
      <c r="O57" s="45" t="s">
        <v>632</v>
      </c>
      <c r="P57" s="102"/>
      <c r="Q57" s="75">
        <v>0</v>
      </c>
      <c r="R57" s="83"/>
      <c r="S57" s="84"/>
      <c r="T57" s="75">
        <v>0</v>
      </c>
      <c r="U57" s="83"/>
      <c r="V57" s="84"/>
      <c r="W57" s="80">
        <f t="shared" si="27"/>
        <v>0</v>
      </c>
      <c r="X57" s="81" t="str">
        <f t="shared" si="30"/>
        <v/>
      </c>
      <c r="Y57" s="82"/>
      <c r="Z57" s="75">
        <v>0</v>
      </c>
      <c r="AA57" s="83"/>
      <c r="AB57" s="84"/>
      <c r="AC57" s="75">
        <v>0</v>
      </c>
      <c r="AD57" s="83"/>
      <c r="AE57" s="84"/>
      <c r="AF57" s="75">
        <v>0</v>
      </c>
      <c r="AG57" s="83"/>
      <c r="AH57" s="84"/>
      <c r="AI57" s="80">
        <f t="shared" si="28"/>
        <v>0</v>
      </c>
      <c r="AJ57" s="81" t="str">
        <f t="shared" si="31"/>
        <v/>
      </c>
      <c r="AK57" s="82"/>
      <c r="AL57" s="75">
        <v>0</v>
      </c>
      <c r="AM57" s="83"/>
      <c r="AN57" s="84"/>
      <c r="AO57" s="75">
        <v>0</v>
      </c>
      <c r="AP57" s="83"/>
      <c r="AQ57" s="84"/>
      <c r="AR57" s="80">
        <f t="shared" si="29"/>
        <v>0</v>
      </c>
      <c r="AS57" s="81" t="str">
        <f t="shared" si="32"/>
        <v/>
      </c>
      <c r="AT57" s="82"/>
      <c r="AU57" s="75">
        <v>0</v>
      </c>
      <c r="AV57" s="78"/>
      <c r="AW57" s="79"/>
      <c r="AX57" s="36"/>
    </row>
    <row r="58" spans="3:50" ht="15" customHeight="1" x14ac:dyDescent="0.25">
      <c r="C58" s="36"/>
      <c r="D58" s="303"/>
      <c r="E58" s="152">
        <v>16</v>
      </c>
      <c r="F58" s="153"/>
      <c r="G58" s="62" t="s">
        <v>625</v>
      </c>
      <c r="H58" s="44" t="s">
        <v>53</v>
      </c>
      <c r="I58" s="44" t="s">
        <v>152</v>
      </c>
      <c r="J58" s="44" t="s">
        <v>71</v>
      </c>
      <c r="K58" s="45" t="s">
        <v>148</v>
      </c>
      <c r="L58" s="45" t="s">
        <v>147</v>
      </c>
      <c r="M58" s="45" t="s">
        <v>14</v>
      </c>
      <c r="N58" s="45" t="s">
        <v>632</v>
      </c>
      <c r="O58" s="45" t="s">
        <v>632</v>
      </c>
      <c r="P58" s="102"/>
      <c r="Q58" s="75">
        <v>0</v>
      </c>
      <c r="R58" s="83"/>
      <c r="S58" s="84"/>
      <c r="T58" s="75">
        <v>0</v>
      </c>
      <c r="U58" s="83"/>
      <c r="V58" s="84"/>
      <c r="W58" s="80">
        <f t="shared" si="27"/>
        <v>0</v>
      </c>
      <c r="X58" s="81" t="str">
        <f t="shared" si="30"/>
        <v/>
      </c>
      <c r="Y58" s="82"/>
      <c r="Z58" s="75">
        <v>0</v>
      </c>
      <c r="AA58" s="83"/>
      <c r="AB58" s="84"/>
      <c r="AC58" s="75">
        <v>0</v>
      </c>
      <c r="AD58" s="83"/>
      <c r="AE58" s="84"/>
      <c r="AF58" s="75">
        <v>0</v>
      </c>
      <c r="AG58" s="83"/>
      <c r="AH58" s="84"/>
      <c r="AI58" s="80">
        <f t="shared" si="28"/>
        <v>0</v>
      </c>
      <c r="AJ58" s="81" t="str">
        <f t="shared" si="31"/>
        <v/>
      </c>
      <c r="AK58" s="82"/>
      <c r="AL58" s="75">
        <v>0</v>
      </c>
      <c r="AM58" s="83"/>
      <c r="AN58" s="84"/>
      <c r="AO58" s="75">
        <v>0</v>
      </c>
      <c r="AP58" s="83"/>
      <c r="AQ58" s="84"/>
      <c r="AR58" s="80">
        <f t="shared" si="29"/>
        <v>0</v>
      </c>
      <c r="AS58" s="81" t="str">
        <f t="shared" si="32"/>
        <v/>
      </c>
      <c r="AT58" s="82"/>
      <c r="AU58" s="75">
        <v>0</v>
      </c>
      <c r="AV58" s="78"/>
      <c r="AW58" s="79"/>
      <c r="AX58" s="36"/>
    </row>
    <row r="59" spans="3:50" ht="15" customHeight="1" x14ac:dyDescent="0.25">
      <c r="C59" s="36"/>
      <c r="D59" s="303"/>
      <c r="E59" s="152">
        <v>17</v>
      </c>
      <c r="F59" s="153"/>
      <c r="G59" s="62" t="s">
        <v>625</v>
      </c>
      <c r="H59" s="44" t="s">
        <v>53</v>
      </c>
      <c r="I59" s="44" t="s">
        <v>152</v>
      </c>
      <c r="J59" s="44" t="s">
        <v>72</v>
      </c>
      <c r="K59" s="45" t="s">
        <v>148</v>
      </c>
      <c r="L59" s="45" t="s">
        <v>147</v>
      </c>
      <c r="M59" s="45" t="s">
        <v>14</v>
      </c>
      <c r="N59" s="45" t="s">
        <v>632</v>
      </c>
      <c r="O59" s="45" t="s">
        <v>632</v>
      </c>
      <c r="P59" s="102"/>
      <c r="Q59" s="75">
        <v>0</v>
      </c>
      <c r="R59" s="83"/>
      <c r="S59" s="84"/>
      <c r="T59" s="75">
        <v>0</v>
      </c>
      <c r="U59" s="83"/>
      <c r="V59" s="84"/>
      <c r="W59" s="80">
        <f t="shared" si="27"/>
        <v>0</v>
      </c>
      <c r="X59" s="81" t="str">
        <f t="shared" si="30"/>
        <v/>
      </c>
      <c r="Y59" s="82"/>
      <c r="Z59" s="75">
        <v>0</v>
      </c>
      <c r="AA59" s="83"/>
      <c r="AB59" s="84"/>
      <c r="AC59" s="75">
        <v>0</v>
      </c>
      <c r="AD59" s="83"/>
      <c r="AE59" s="84"/>
      <c r="AF59" s="75">
        <v>0</v>
      </c>
      <c r="AG59" s="83"/>
      <c r="AH59" s="84"/>
      <c r="AI59" s="80">
        <f t="shared" si="28"/>
        <v>0</v>
      </c>
      <c r="AJ59" s="81" t="str">
        <f t="shared" si="31"/>
        <v/>
      </c>
      <c r="AK59" s="82"/>
      <c r="AL59" s="75">
        <v>0</v>
      </c>
      <c r="AM59" s="83"/>
      <c r="AN59" s="84"/>
      <c r="AO59" s="75">
        <v>0</v>
      </c>
      <c r="AP59" s="83"/>
      <c r="AQ59" s="84"/>
      <c r="AR59" s="80">
        <f t="shared" si="29"/>
        <v>0</v>
      </c>
      <c r="AS59" s="81" t="str">
        <f t="shared" si="32"/>
        <v/>
      </c>
      <c r="AT59" s="82"/>
      <c r="AU59" s="75">
        <v>0</v>
      </c>
      <c r="AV59" s="78"/>
      <c r="AW59" s="79"/>
      <c r="AX59" s="36"/>
    </row>
    <row r="60" spans="3:50" ht="15" customHeight="1" x14ac:dyDescent="0.25">
      <c r="C60" s="36"/>
      <c r="D60" s="303"/>
      <c r="E60" s="152">
        <v>18</v>
      </c>
      <c r="F60" s="153"/>
      <c r="G60" s="62" t="s">
        <v>625</v>
      </c>
      <c r="H60" s="44" t="s">
        <v>53</v>
      </c>
      <c r="I60" s="44" t="s">
        <v>152</v>
      </c>
      <c r="J60" s="44" t="s">
        <v>73</v>
      </c>
      <c r="K60" s="45" t="s">
        <v>148</v>
      </c>
      <c r="L60" s="45" t="s">
        <v>147</v>
      </c>
      <c r="M60" s="45" t="s">
        <v>14</v>
      </c>
      <c r="N60" s="45" t="s">
        <v>632</v>
      </c>
      <c r="O60" s="45" t="s">
        <v>632</v>
      </c>
      <c r="P60" s="102"/>
      <c r="Q60" s="75">
        <v>0</v>
      </c>
      <c r="R60" s="83"/>
      <c r="S60" s="84"/>
      <c r="T60" s="75">
        <v>0</v>
      </c>
      <c r="U60" s="83"/>
      <c r="V60" s="84"/>
      <c r="W60" s="80">
        <f t="shared" si="27"/>
        <v>0</v>
      </c>
      <c r="X60" s="81" t="str">
        <f t="shared" si="30"/>
        <v/>
      </c>
      <c r="Y60" s="82"/>
      <c r="Z60" s="75">
        <v>0</v>
      </c>
      <c r="AA60" s="83"/>
      <c r="AB60" s="84"/>
      <c r="AC60" s="75">
        <v>0</v>
      </c>
      <c r="AD60" s="83"/>
      <c r="AE60" s="84"/>
      <c r="AF60" s="75">
        <v>0</v>
      </c>
      <c r="AG60" s="83"/>
      <c r="AH60" s="84"/>
      <c r="AI60" s="80">
        <f t="shared" si="28"/>
        <v>0</v>
      </c>
      <c r="AJ60" s="81" t="str">
        <f t="shared" si="31"/>
        <v/>
      </c>
      <c r="AK60" s="82"/>
      <c r="AL60" s="75">
        <v>0</v>
      </c>
      <c r="AM60" s="83"/>
      <c r="AN60" s="84"/>
      <c r="AO60" s="75">
        <v>0</v>
      </c>
      <c r="AP60" s="83"/>
      <c r="AQ60" s="84"/>
      <c r="AR60" s="80">
        <f t="shared" si="29"/>
        <v>0</v>
      </c>
      <c r="AS60" s="81" t="str">
        <f t="shared" si="32"/>
        <v/>
      </c>
      <c r="AT60" s="82"/>
      <c r="AU60" s="75">
        <v>0</v>
      </c>
      <c r="AV60" s="78"/>
      <c r="AW60" s="79"/>
      <c r="AX60" s="36"/>
    </row>
    <row r="61" spans="3:50" ht="15" customHeight="1" x14ac:dyDescent="0.25">
      <c r="C61" s="36"/>
      <c r="D61" s="303"/>
      <c r="E61" s="152">
        <v>19</v>
      </c>
      <c r="F61" s="153"/>
      <c r="G61" s="62" t="s">
        <v>625</v>
      </c>
      <c r="H61" s="44" t="s">
        <v>53</v>
      </c>
      <c r="I61" s="44" t="s">
        <v>152</v>
      </c>
      <c r="J61" s="44" t="s">
        <v>74</v>
      </c>
      <c r="K61" s="45" t="s">
        <v>148</v>
      </c>
      <c r="L61" s="45" t="s">
        <v>147</v>
      </c>
      <c r="M61" s="45" t="s">
        <v>14</v>
      </c>
      <c r="N61" s="45" t="s">
        <v>632</v>
      </c>
      <c r="O61" s="45" t="s">
        <v>632</v>
      </c>
      <c r="P61" s="102"/>
      <c r="Q61" s="75">
        <v>0</v>
      </c>
      <c r="R61" s="83"/>
      <c r="S61" s="84"/>
      <c r="T61" s="75">
        <v>0</v>
      </c>
      <c r="U61" s="83"/>
      <c r="V61" s="84"/>
      <c r="W61" s="80">
        <f t="shared" si="27"/>
        <v>0</v>
      </c>
      <c r="X61" s="81" t="str">
        <f t="shared" si="30"/>
        <v/>
      </c>
      <c r="Y61" s="82"/>
      <c r="Z61" s="75">
        <v>0</v>
      </c>
      <c r="AA61" s="83"/>
      <c r="AB61" s="84"/>
      <c r="AC61" s="75">
        <v>0</v>
      </c>
      <c r="AD61" s="83"/>
      <c r="AE61" s="84"/>
      <c r="AF61" s="75">
        <v>0</v>
      </c>
      <c r="AG61" s="83"/>
      <c r="AH61" s="84"/>
      <c r="AI61" s="80">
        <f t="shared" si="28"/>
        <v>0</v>
      </c>
      <c r="AJ61" s="81" t="str">
        <f t="shared" si="31"/>
        <v/>
      </c>
      <c r="AK61" s="82"/>
      <c r="AL61" s="75">
        <v>0</v>
      </c>
      <c r="AM61" s="83"/>
      <c r="AN61" s="84"/>
      <c r="AO61" s="75">
        <v>0</v>
      </c>
      <c r="AP61" s="83"/>
      <c r="AQ61" s="84"/>
      <c r="AR61" s="80">
        <f t="shared" si="29"/>
        <v>0</v>
      </c>
      <c r="AS61" s="81" t="str">
        <f t="shared" si="32"/>
        <v/>
      </c>
      <c r="AT61" s="82"/>
      <c r="AU61" s="75">
        <v>0</v>
      </c>
      <c r="AV61" s="78"/>
      <c r="AW61" s="79"/>
      <c r="AX61" s="36"/>
    </row>
    <row r="62" spans="3:50" ht="15" customHeight="1" x14ac:dyDescent="0.25">
      <c r="C62" s="36"/>
      <c r="D62" s="303"/>
      <c r="E62" s="152">
        <v>20</v>
      </c>
      <c r="F62" s="153"/>
      <c r="G62" s="62" t="s">
        <v>625</v>
      </c>
      <c r="H62" s="44" t="s">
        <v>53</v>
      </c>
      <c r="I62" s="44" t="s">
        <v>152</v>
      </c>
      <c r="J62" s="44" t="s">
        <v>75</v>
      </c>
      <c r="K62" s="45" t="s">
        <v>148</v>
      </c>
      <c r="L62" s="45" t="s">
        <v>147</v>
      </c>
      <c r="M62" s="45" t="s">
        <v>14</v>
      </c>
      <c r="N62" s="45" t="s">
        <v>632</v>
      </c>
      <c r="O62" s="45" t="s">
        <v>632</v>
      </c>
      <c r="P62" s="102"/>
      <c r="Q62" s="75">
        <v>0</v>
      </c>
      <c r="R62" s="83"/>
      <c r="S62" s="84"/>
      <c r="T62" s="75">
        <v>0</v>
      </c>
      <c r="U62" s="83"/>
      <c r="V62" s="84"/>
      <c r="W62" s="80">
        <f t="shared" si="27"/>
        <v>0</v>
      </c>
      <c r="X62" s="81" t="str">
        <f t="shared" si="30"/>
        <v/>
      </c>
      <c r="Y62" s="82"/>
      <c r="Z62" s="75">
        <v>0</v>
      </c>
      <c r="AA62" s="83"/>
      <c r="AB62" s="84"/>
      <c r="AC62" s="75">
        <v>0</v>
      </c>
      <c r="AD62" s="83"/>
      <c r="AE62" s="84"/>
      <c r="AF62" s="75">
        <v>0</v>
      </c>
      <c r="AG62" s="83"/>
      <c r="AH62" s="84"/>
      <c r="AI62" s="80">
        <f t="shared" si="28"/>
        <v>0</v>
      </c>
      <c r="AJ62" s="81" t="str">
        <f t="shared" si="31"/>
        <v/>
      </c>
      <c r="AK62" s="82"/>
      <c r="AL62" s="75">
        <v>0</v>
      </c>
      <c r="AM62" s="83"/>
      <c r="AN62" s="84"/>
      <c r="AO62" s="75">
        <v>0</v>
      </c>
      <c r="AP62" s="83"/>
      <c r="AQ62" s="84"/>
      <c r="AR62" s="80">
        <f t="shared" si="29"/>
        <v>0</v>
      </c>
      <c r="AS62" s="81" t="str">
        <f t="shared" si="32"/>
        <v/>
      </c>
      <c r="AT62" s="82"/>
      <c r="AU62" s="75">
        <v>0</v>
      </c>
      <c r="AV62" s="78"/>
      <c r="AW62" s="79"/>
      <c r="AX62" s="36"/>
    </row>
    <row r="63" spans="3:50" ht="15" customHeight="1" x14ac:dyDescent="0.25">
      <c r="C63" s="36"/>
      <c r="D63" s="303"/>
      <c r="E63" s="152">
        <v>21</v>
      </c>
      <c r="F63" s="153"/>
      <c r="G63" s="62" t="s">
        <v>625</v>
      </c>
      <c r="H63" s="44" t="s">
        <v>53</v>
      </c>
      <c r="I63" s="44" t="s">
        <v>152</v>
      </c>
      <c r="J63" s="44" t="s">
        <v>76</v>
      </c>
      <c r="K63" s="45" t="s">
        <v>148</v>
      </c>
      <c r="L63" s="45" t="s">
        <v>147</v>
      </c>
      <c r="M63" s="45" t="s">
        <v>14</v>
      </c>
      <c r="N63" s="45" t="s">
        <v>632</v>
      </c>
      <c r="O63" s="45" t="s">
        <v>632</v>
      </c>
      <c r="P63" s="102"/>
      <c r="Q63" s="75">
        <v>0</v>
      </c>
      <c r="R63" s="83"/>
      <c r="S63" s="84"/>
      <c r="T63" s="75">
        <v>0</v>
      </c>
      <c r="U63" s="83"/>
      <c r="V63" s="84"/>
      <c r="W63" s="80">
        <f t="shared" si="27"/>
        <v>0</v>
      </c>
      <c r="X63" s="81" t="str">
        <f t="shared" si="30"/>
        <v/>
      </c>
      <c r="Y63" s="82"/>
      <c r="Z63" s="75">
        <v>0</v>
      </c>
      <c r="AA63" s="83"/>
      <c r="AB63" s="84"/>
      <c r="AC63" s="75">
        <v>0</v>
      </c>
      <c r="AD63" s="83"/>
      <c r="AE63" s="84"/>
      <c r="AF63" s="75">
        <v>0</v>
      </c>
      <c r="AG63" s="83"/>
      <c r="AH63" s="84"/>
      <c r="AI63" s="80">
        <f t="shared" si="28"/>
        <v>0</v>
      </c>
      <c r="AJ63" s="81" t="str">
        <f t="shared" si="31"/>
        <v/>
      </c>
      <c r="AK63" s="82"/>
      <c r="AL63" s="75">
        <v>0</v>
      </c>
      <c r="AM63" s="83"/>
      <c r="AN63" s="84"/>
      <c r="AO63" s="75">
        <v>0</v>
      </c>
      <c r="AP63" s="83"/>
      <c r="AQ63" s="84"/>
      <c r="AR63" s="80">
        <f t="shared" si="29"/>
        <v>0</v>
      </c>
      <c r="AS63" s="81" t="str">
        <f t="shared" si="32"/>
        <v/>
      </c>
      <c r="AT63" s="82"/>
      <c r="AU63" s="75">
        <v>0</v>
      </c>
      <c r="AV63" s="78"/>
      <c r="AW63" s="79"/>
      <c r="AX63" s="36"/>
    </row>
    <row r="64" spans="3:50" ht="15" customHeight="1" x14ac:dyDescent="0.25">
      <c r="C64" s="36"/>
      <c r="D64" s="303"/>
      <c r="E64" s="152">
        <v>22</v>
      </c>
      <c r="F64" s="153"/>
      <c r="G64" s="62" t="s">
        <v>625</v>
      </c>
      <c r="H64" s="44" t="s">
        <v>53</v>
      </c>
      <c r="I64" s="44" t="s">
        <v>152</v>
      </c>
      <c r="J64" s="44" t="s">
        <v>77</v>
      </c>
      <c r="K64" s="45" t="s">
        <v>148</v>
      </c>
      <c r="L64" s="45" t="s">
        <v>147</v>
      </c>
      <c r="M64" s="45" t="s">
        <v>14</v>
      </c>
      <c r="N64" s="45" t="s">
        <v>632</v>
      </c>
      <c r="O64" s="45" t="s">
        <v>632</v>
      </c>
      <c r="P64" s="102"/>
      <c r="Q64" s="75">
        <v>0</v>
      </c>
      <c r="R64" s="83"/>
      <c r="S64" s="84"/>
      <c r="T64" s="75">
        <v>0</v>
      </c>
      <c r="U64" s="83"/>
      <c r="V64" s="84"/>
      <c r="W64" s="80">
        <f t="shared" si="27"/>
        <v>0</v>
      </c>
      <c r="X64" s="81" t="str">
        <f t="shared" si="30"/>
        <v/>
      </c>
      <c r="Y64" s="82"/>
      <c r="Z64" s="75">
        <v>0</v>
      </c>
      <c r="AA64" s="83"/>
      <c r="AB64" s="84"/>
      <c r="AC64" s="75">
        <v>0</v>
      </c>
      <c r="AD64" s="83"/>
      <c r="AE64" s="84"/>
      <c r="AF64" s="75">
        <v>0</v>
      </c>
      <c r="AG64" s="83"/>
      <c r="AH64" s="84"/>
      <c r="AI64" s="80">
        <f t="shared" si="28"/>
        <v>0</v>
      </c>
      <c r="AJ64" s="81" t="str">
        <f t="shared" si="31"/>
        <v/>
      </c>
      <c r="AK64" s="82"/>
      <c r="AL64" s="75">
        <v>0</v>
      </c>
      <c r="AM64" s="83"/>
      <c r="AN64" s="84"/>
      <c r="AO64" s="75">
        <v>0</v>
      </c>
      <c r="AP64" s="83"/>
      <c r="AQ64" s="84"/>
      <c r="AR64" s="80">
        <f t="shared" si="29"/>
        <v>0</v>
      </c>
      <c r="AS64" s="81" t="str">
        <f t="shared" si="32"/>
        <v/>
      </c>
      <c r="AT64" s="82"/>
      <c r="AU64" s="75">
        <v>0</v>
      </c>
      <c r="AV64" s="78"/>
      <c r="AW64" s="79"/>
      <c r="AX64" s="36"/>
    </row>
    <row r="65" spans="3:50" ht="15" customHeight="1" x14ac:dyDescent="0.25">
      <c r="C65" s="36"/>
      <c r="D65" s="303"/>
      <c r="E65" s="152">
        <v>23</v>
      </c>
      <c r="F65" s="153"/>
      <c r="G65" s="62" t="s">
        <v>625</v>
      </c>
      <c r="H65" s="44" t="s">
        <v>53</v>
      </c>
      <c r="I65" s="44" t="s">
        <v>152</v>
      </c>
      <c r="J65" s="44" t="s">
        <v>78</v>
      </c>
      <c r="K65" s="45" t="s">
        <v>148</v>
      </c>
      <c r="L65" s="45" t="s">
        <v>147</v>
      </c>
      <c r="M65" s="45" t="s">
        <v>14</v>
      </c>
      <c r="N65" s="45" t="s">
        <v>632</v>
      </c>
      <c r="O65" s="45" t="s">
        <v>632</v>
      </c>
      <c r="P65" s="102"/>
      <c r="Q65" s="75">
        <v>0</v>
      </c>
      <c r="R65" s="83"/>
      <c r="S65" s="84"/>
      <c r="T65" s="75">
        <v>0</v>
      </c>
      <c r="U65" s="83"/>
      <c r="V65" s="84"/>
      <c r="W65" s="80">
        <f t="shared" si="27"/>
        <v>0</v>
      </c>
      <c r="X65" s="81" t="str">
        <f t="shared" si="30"/>
        <v/>
      </c>
      <c r="Y65" s="82"/>
      <c r="Z65" s="75">
        <v>0</v>
      </c>
      <c r="AA65" s="83"/>
      <c r="AB65" s="84"/>
      <c r="AC65" s="75">
        <v>0</v>
      </c>
      <c r="AD65" s="83"/>
      <c r="AE65" s="84"/>
      <c r="AF65" s="75">
        <v>0</v>
      </c>
      <c r="AG65" s="83"/>
      <c r="AH65" s="84"/>
      <c r="AI65" s="80">
        <f t="shared" si="28"/>
        <v>0</v>
      </c>
      <c r="AJ65" s="81" t="str">
        <f t="shared" si="31"/>
        <v/>
      </c>
      <c r="AK65" s="82"/>
      <c r="AL65" s="75">
        <v>0</v>
      </c>
      <c r="AM65" s="83"/>
      <c r="AN65" s="84"/>
      <c r="AO65" s="75">
        <v>0</v>
      </c>
      <c r="AP65" s="83"/>
      <c r="AQ65" s="84"/>
      <c r="AR65" s="80">
        <f t="shared" si="29"/>
        <v>0</v>
      </c>
      <c r="AS65" s="81" t="str">
        <f t="shared" si="32"/>
        <v/>
      </c>
      <c r="AT65" s="82"/>
      <c r="AU65" s="75">
        <v>0</v>
      </c>
      <c r="AV65" s="78"/>
      <c r="AW65" s="79"/>
      <c r="AX65" s="36"/>
    </row>
    <row r="66" spans="3:50" ht="15" customHeight="1" x14ac:dyDescent="0.25">
      <c r="C66" s="36"/>
      <c r="D66" s="303"/>
      <c r="E66" s="152">
        <v>24</v>
      </c>
      <c r="F66" s="153"/>
      <c r="G66" s="62" t="s">
        <v>625</v>
      </c>
      <c r="H66" s="44" t="s">
        <v>53</v>
      </c>
      <c r="I66" s="44" t="s">
        <v>152</v>
      </c>
      <c r="J66" s="44" t="s">
        <v>79</v>
      </c>
      <c r="K66" s="45" t="s">
        <v>148</v>
      </c>
      <c r="L66" s="45" t="s">
        <v>147</v>
      </c>
      <c r="M66" s="45" t="s">
        <v>14</v>
      </c>
      <c r="N66" s="45" t="s">
        <v>632</v>
      </c>
      <c r="O66" s="45" t="s">
        <v>632</v>
      </c>
      <c r="P66" s="102"/>
      <c r="Q66" s="75">
        <v>0</v>
      </c>
      <c r="R66" s="83"/>
      <c r="S66" s="84"/>
      <c r="T66" s="75">
        <v>0</v>
      </c>
      <c r="U66" s="83"/>
      <c r="V66" s="84"/>
      <c r="W66" s="80">
        <f t="shared" si="27"/>
        <v>0</v>
      </c>
      <c r="X66" s="81" t="str">
        <f t="shared" si="30"/>
        <v/>
      </c>
      <c r="Y66" s="82"/>
      <c r="Z66" s="75">
        <v>0</v>
      </c>
      <c r="AA66" s="83"/>
      <c r="AB66" s="84"/>
      <c r="AC66" s="75">
        <v>0</v>
      </c>
      <c r="AD66" s="83"/>
      <c r="AE66" s="84"/>
      <c r="AF66" s="75">
        <v>0</v>
      </c>
      <c r="AG66" s="83"/>
      <c r="AH66" s="84"/>
      <c r="AI66" s="80">
        <f t="shared" si="28"/>
        <v>0</v>
      </c>
      <c r="AJ66" s="81" t="str">
        <f t="shared" si="31"/>
        <v/>
      </c>
      <c r="AK66" s="82"/>
      <c r="AL66" s="75">
        <v>0</v>
      </c>
      <c r="AM66" s="83"/>
      <c r="AN66" s="84"/>
      <c r="AO66" s="75">
        <v>0</v>
      </c>
      <c r="AP66" s="83"/>
      <c r="AQ66" s="84"/>
      <c r="AR66" s="80">
        <f t="shared" si="29"/>
        <v>0</v>
      </c>
      <c r="AS66" s="81" t="str">
        <f t="shared" si="32"/>
        <v/>
      </c>
      <c r="AT66" s="82"/>
      <c r="AU66" s="75">
        <v>0</v>
      </c>
      <c r="AV66" s="78"/>
      <c r="AW66" s="79"/>
      <c r="AX66" s="36"/>
    </row>
    <row r="67" spans="3:50" ht="15" customHeight="1" x14ac:dyDescent="0.25">
      <c r="C67" s="36"/>
      <c r="D67" s="303"/>
      <c r="E67" s="152" t="s">
        <v>80</v>
      </c>
      <c r="F67" s="153"/>
      <c r="G67" s="62" t="s">
        <v>625</v>
      </c>
      <c r="H67" s="44" t="s">
        <v>53</v>
      </c>
      <c r="I67" s="44" t="s">
        <v>152</v>
      </c>
      <c r="J67" s="44" t="s">
        <v>81</v>
      </c>
      <c r="K67" s="45" t="s">
        <v>148</v>
      </c>
      <c r="L67" s="45" t="s">
        <v>147</v>
      </c>
      <c r="M67" s="45" t="s">
        <v>14</v>
      </c>
      <c r="N67" s="45" t="s">
        <v>632</v>
      </c>
      <c r="O67" s="45" t="s">
        <v>632</v>
      </c>
      <c r="P67" s="102"/>
      <c r="Q67" s="75">
        <v>0</v>
      </c>
      <c r="R67" s="83"/>
      <c r="S67" s="84"/>
      <c r="T67" s="75">
        <v>0</v>
      </c>
      <c r="U67" s="83"/>
      <c r="V67" s="84"/>
      <c r="W67" s="80">
        <f t="shared" si="27"/>
        <v>0</v>
      </c>
      <c r="X67" s="81" t="str">
        <f t="shared" si="30"/>
        <v/>
      </c>
      <c r="Y67" s="82"/>
      <c r="Z67" s="75">
        <v>0</v>
      </c>
      <c r="AA67" s="83"/>
      <c r="AB67" s="84"/>
      <c r="AC67" s="75">
        <v>0</v>
      </c>
      <c r="AD67" s="83"/>
      <c r="AE67" s="84"/>
      <c r="AF67" s="75">
        <v>0</v>
      </c>
      <c r="AG67" s="83"/>
      <c r="AH67" s="84"/>
      <c r="AI67" s="80">
        <f t="shared" si="28"/>
        <v>0</v>
      </c>
      <c r="AJ67" s="81" t="str">
        <f t="shared" si="31"/>
        <v/>
      </c>
      <c r="AK67" s="82"/>
      <c r="AL67" s="75">
        <v>0</v>
      </c>
      <c r="AM67" s="83"/>
      <c r="AN67" s="84"/>
      <c r="AO67" s="75">
        <v>0</v>
      </c>
      <c r="AP67" s="83"/>
      <c r="AQ67" s="84"/>
      <c r="AR67" s="80">
        <f t="shared" si="29"/>
        <v>0</v>
      </c>
      <c r="AS67" s="81" t="str">
        <f t="shared" si="32"/>
        <v/>
      </c>
      <c r="AT67" s="82"/>
      <c r="AU67" s="75">
        <v>0</v>
      </c>
      <c r="AV67" s="78"/>
      <c r="AW67" s="79"/>
      <c r="AX67" s="36"/>
    </row>
    <row r="68" spans="3:50" ht="15" customHeight="1" x14ac:dyDescent="0.25">
      <c r="C68" s="36"/>
      <c r="D68" s="303"/>
      <c r="E68" s="152" t="s">
        <v>82</v>
      </c>
      <c r="F68" s="153"/>
      <c r="G68" s="62" t="s">
        <v>625</v>
      </c>
      <c r="H68" s="44" t="s">
        <v>53</v>
      </c>
      <c r="I68" s="44" t="s">
        <v>152</v>
      </c>
      <c r="J68" s="44" t="s">
        <v>83</v>
      </c>
      <c r="K68" s="45" t="s">
        <v>148</v>
      </c>
      <c r="L68" s="45" t="s">
        <v>147</v>
      </c>
      <c r="M68" s="45" t="s">
        <v>14</v>
      </c>
      <c r="N68" s="45" t="s">
        <v>632</v>
      </c>
      <c r="O68" s="45" t="s">
        <v>632</v>
      </c>
      <c r="P68" s="102"/>
      <c r="Q68" s="75">
        <v>0</v>
      </c>
      <c r="R68" s="83"/>
      <c r="S68" s="84"/>
      <c r="T68" s="75">
        <v>0</v>
      </c>
      <c r="U68" s="83"/>
      <c r="V68" s="84"/>
      <c r="W68" s="80">
        <f t="shared" si="27"/>
        <v>0</v>
      </c>
      <c r="X68" s="81" t="str">
        <f t="shared" si="30"/>
        <v/>
      </c>
      <c r="Y68" s="82"/>
      <c r="Z68" s="75">
        <v>0</v>
      </c>
      <c r="AA68" s="83"/>
      <c r="AB68" s="84"/>
      <c r="AC68" s="75">
        <v>0</v>
      </c>
      <c r="AD68" s="83"/>
      <c r="AE68" s="84"/>
      <c r="AF68" s="75">
        <v>0</v>
      </c>
      <c r="AG68" s="83"/>
      <c r="AH68" s="84"/>
      <c r="AI68" s="80">
        <f t="shared" si="28"/>
        <v>0</v>
      </c>
      <c r="AJ68" s="81" t="str">
        <f t="shared" si="31"/>
        <v/>
      </c>
      <c r="AK68" s="82"/>
      <c r="AL68" s="75">
        <v>0</v>
      </c>
      <c r="AM68" s="83"/>
      <c r="AN68" s="84"/>
      <c r="AO68" s="75">
        <v>0</v>
      </c>
      <c r="AP68" s="83"/>
      <c r="AQ68" s="84"/>
      <c r="AR68" s="80">
        <f t="shared" si="29"/>
        <v>0</v>
      </c>
      <c r="AS68" s="81" t="str">
        <f t="shared" si="32"/>
        <v/>
      </c>
      <c r="AT68" s="82"/>
      <c r="AU68" s="75">
        <v>0</v>
      </c>
      <c r="AV68" s="78"/>
      <c r="AW68" s="79"/>
      <c r="AX68" s="36"/>
    </row>
    <row r="69" spans="3:50" ht="15" customHeight="1" x14ac:dyDescent="0.25">
      <c r="C69" s="36"/>
      <c r="D69" s="303"/>
      <c r="E69" s="152" t="s">
        <v>84</v>
      </c>
      <c r="F69" s="153"/>
      <c r="G69" s="62" t="s">
        <v>625</v>
      </c>
      <c r="H69" s="44" t="s">
        <v>53</v>
      </c>
      <c r="I69" s="44" t="s">
        <v>152</v>
      </c>
      <c r="J69" s="44" t="s">
        <v>85</v>
      </c>
      <c r="K69" s="45" t="s">
        <v>148</v>
      </c>
      <c r="L69" s="45" t="s">
        <v>147</v>
      </c>
      <c r="M69" s="45" t="s">
        <v>14</v>
      </c>
      <c r="N69" s="45" t="s">
        <v>632</v>
      </c>
      <c r="O69" s="45" t="s">
        <v>632</v>
      </c>
      <c r="P69" s="102"/>
      <c r="Q69" s="75">
        <v>0</v>
      </c>
      <c r="R69" s="83"/>
      <c r="S69" s="84"/>
      <c r="T69" s="75">
        <v>0</v>
      </c>
      <c r="U69" s="83"/>
      <c r="V69" s="84"/>
      <c r="W69" s="80">
        <f t="shared" si="27"/>
        <v>0</v>
      </c>
      <c r="X69" s="81" t="str">
        <f t="shared" si="30"/>
        <v/>
      </c>
      <c r="Y69" s="82"/>
      <c r="Z69" s="75">
        <v>0</v>
      </c>
      <c r="AA69" s="83"/>
      <c r="AB69" s="84"/>
      <c r="AC69" s="75">
        <v>0</v>
      </c>
      <c r="AD69" s="83"/>
      <c r="AE69" s="84"/>
      <c r="AF69" s="75">
        <v>0</v>
      </c>
      <c r="AG69" s="83"/>
      <c r="AH69" s="84"/>
      <c r="AI69" s="80">
        <f t="shared" si="28"/>
        <v>0</v>
      </c>
      <c r="AJ69" s="81" t="str">
        <f t="shared" si="31"/>
        <v/>
      </c>
      <c r="AK69" s="82"/>
      <c r="AL69" s="75">
        <v>0</v>
      </c>
      <c r="AM69" s="83"/>
      <c r="AN69" s="84"/>
      <c r="AO69" s="75">
        <v>0</v>
      </c>
      <c r="AP69" s="83"/>
      <c r="AQ69" s="84"/>
      <c r="AR69" s="80">
        <f t="shared" si="29"/>
        <v>0</v>
      </c>
      <c r="AS69" s="81" t="str">
        <f t="shared" si="32"/>
        <v/>
      </c>
      <c r="AT69" s="82"/>
      <c r="AU69" s="75">
        <v>0</v>
      </c>
      <c r="AV69" s="78"/>
      <c r="AW69" s="79"/>
      <c r="AX69" s="36"/>
    </row>
    <row r="70" spans="3:50" ht="15" customHeight="1" x14ac:dyDescent="0.25">
      <c r="C70" s="36"/>
      <c r="D70" s="303"/>
      <c r="E70" s="155" t="s">
        <v>86</v>
      </c>
      <c r="F70" s="153"/>
      <c r="G70" s="62" t="s">
        <v>625</v>
      </c>
      <c r="H70" s="44" t="s">
        <v>53</v>
      </c>
      <c r="I70" s="44" t="s">
        <v>152</v>
      </c>
      <c r="J70" s="44" t="s">
        <v>14</v>
      </c>
      <c r="K70" s="45" t="s">
        <v>148</v>
      </c>
      <c r="L70" s="45" t="s">
        <v>147</v>
      </c>
      <c r="M70" s="45" t="s">
        <v>14</v>
      </c>
      <c r="N70" s="45" t="s">
        <v>632</v>
      </c>
      <c r="O70" s="45" t="s">
        <v>632</v>
      </c>
      <c r="P70" s="156"/>
      <c r="Q70" s="80">
        <f>IF(OR(SUMPRODUCT(--(Q43:Q69=""),--(R43:R69=""))&gt;0,COUNTIF(R43:R69,"M")&gt;0,COUNTIF(R43:R69,"X")=27),"",SUM(Q43:Q69))</f>
        <v>0</v>
      </c>
      <c r="R70" s="81" t="str">
        <f>IF(AND(COUNTIF(R43:R69,"X")=27,SUM(Q43:Q69)=0,ISNUMBER(Q70)),"",IF(COUNTIF(R43:R69,"M")&gt;0,"M",IF(AND(COUNTIF(R43:R69,R43)=27,OR(R43="X",R43="W",R43="Z")),UPPER(R43),"")))</f>
        <v/>
      </c>
      <c r="S70" s="82"/>
      <c r="T70" s="80">
        <f t="shared" ref="T70" si="33">IF(OR(SUMPRODUCT(--(T43:T69=""),--(U43:U69=""))&gt;0,COUNTIF(U43:U69,"M")&gt;0,COUNTIF(U43:U69,"X")=27),"",SUM(T43:T69))</f>
        <v>0</v>
      </c>
      <c r="U70" s="81" t="str">
        <f t="shared" ref="U70" si="34">IF(AND(COUNTIF(U43:U69,"X")=27,SUM(T43:T69)=0,ISNUMBER(T70)),"",IF(COUNTIF(U43:U69,"M")&gt;0,"M",IF(AND(COUNTIF(U43:U69,U43)=27,OR(U43="X",U43="W",U43="Z")),UPPER(U43),"")))</f>
        <v/>
      </c>
      <c r="V70" s="82"/>
      <c r="W70" s="80">
        <f t="shared" ref="W70" si="35">IF(OR(SUMPRODUCT(--(W43:W69=""),--(X43:X69=""))&gt;0,COUNTIF(X43:X69,"M")&gt;0,COUNTIF(X43:X69,"X")=27),"",SUM(W43:W69))</f>
        <v>0</v>
      </c>
      <c r="X70" s="81" t="str">
        <f t="shared" ref="X70" si="36">IF(AND(COUNTIF(X43:X69,"X")=27,SUM(W43:W69)=0,ISNUMBER(W70)),"",IF(COUNTIF(X43:X69,"M")&gt;0,"M",IF(AND(COUNTIF(X43:X69,X43)=27,OR(X43="X",X43="W",X43="Z")),UPPER(X43),"")))</f>
        <v/>
      </c>
      <c r="Y70" s="82"/>
      <c r="Z70" s="80">
        <f t="shared" ref="Z70" si="37">IF(OR(SUMPRODUCT(--(Z43:Z69=""),--(AA43:AA69=""))&gt;0,COUNTIF(AA43:AA69,"M")&gt;0,COUNTIF(AA43:AA69,"X")=27),"",SUM(Z43:Z69))</f>
        <v>0</v>
      </c>
      <c r="AA70" s="81" t="str">
        <f t="shared" ref="AA70" si="38">IF(AND(COUNTIF(AA43:AA69,"X")=27,SUM(Z43:Z69)=0,ISNUMBER(Z70)),"",IF(COUNTIF(AA43:AA69,"M")&gt;0,"M",IF(AND(COUNTIF(AA43:AA69,AA43)=27,OR(AA43="X",AA43="W",AA43="Z")),UPPER(AA43),"")))</f>
        <v/>
      </c>
      <c r="AB70" s="82"/>
      <c r="AC70" s="80">
        <f t="shared" ref="AC70" si="39">IF(OR(SUMPRODUCT(--(AC43:AC69=""),--(AD43:AD69=""))&gt;0,COUNTIF(AD43:AD69,"M")&gt;0,COUNTIF(AD43:AD69,"X")=27),"",SUM(AC43:AC69))</f>
        <v>0</v>
      </c>
      <c r="AD70" s="81" t="str">
        <f t="shared" ref="AD70" si="40">IF(AND(COUNTIF(AD43:AD69,"X")=27,SUM(AC43:AC69)=0,ISNUMBER(AC70)),"",IF(COUNTIF(AD43:AD69,"M")&gt;0,"M",IF(AND(COUNTIF(AD43:AD69,AD43)=27,OR(AD43="X",AD43="W",AD43="Z")),UPPER(AD43),"")))</f>
        <v/>
      </c>
      <c r="AE70" s="82"/>
      <c r="AF70" s="80">
        <f t="shared" ref="AF70" si="41">IF(OR(SUMPRODUCT(--(AF43:AF69=""),--(AG43:AG69=""))&gt;0,COUNTIF(AG43:AG69,"M")&gt;0,COUNTIF(AG43:AG69,"X")=27),"",SUM(AF43:AF69))</f>
        <v>0</v>
      </c>
      <c r="AG70" s="81" t="str">
        <f t="shared" ref="AG70" si="42">IF(AND(COUNTIF(AG43:AG69,"X")=27,SUM(AF43:AF69)=0,ISNUMBER(AF70)),"",IF(COUNTIF(AG43:AG69,"M")&gt;0,"M",IF(AND(COUNTIF(AG43:AG69,AG43)=27,OR(AG43="X",AG43="W",AG43="Z")),UPPER(AG43),"")))</f>
        <v/>
      </c>
      <c r="AH70" s="82"/>
      <c r="AI70" s="80">
        <f t="shared" ref="AI70" si="43">IF(OR(SUMPRODUCT(--(AI43:AI69=""),--(AJ43:AJ69=""))&gt;0,COUNTIF(AJ43:AJ69,"M")&gt;0,COUNTIF(AJ43:AJ69,"X")=27),"",SUM(AI43:AI69))</f>
        <v>0</v>
      </c>
      <c r="AJ70" s="81" t="str">
        <f t="shared" ref="AJ70" si="44">IF(AND(COUNTIF(AJ43:AJ69,"X")=27,SUM(AI43:AI69)=0,ISNUMBER(AI70)),"",IF(COUNTIF(AJ43:AJ69,"M")&gt;0,"M",IF(AND(COUNTIF(AJ43:AJ69,AJ43)=27,OR(AJ43="X",AJ43="W",AJ43="Z")),UPPER(AJ43),"")))</f>
        <v/>
      </c>
      <c r="AK70" s="82"/>
      <c r="AL70" s="80">
        <f t="shared" ref="AL70" si="45">IF(OR(SUMPRODUCT(--(AL43:AL69=""),--(AM43:AM69=""))&gt;0,COUNTIF(AM43:AM69,"M")&gt;0,COUNTIF(AM43:AM69,"X")=27),"",SUM(AL43:AL69))</f>
        <v>0</v>
      </c>
      <c r="AM70" s="81" t="str">
        <f t="shared" ref="AM70" si="46">IF(AND(COUNTIF(AM43:AM69,"X")=27,SUM(AL43:AL69)=0,ISNUMBER(AL70)),"",IF(COUNTIF(AM43:AM69,"M")&gt;0,"M",IF(AND(COUNTIF(AM43:AM69,AM43)=27,OR(AM43="X",AM43="W",AM43="Z")),UPPER(AM43),"")))</f>
        <v/>
      </c>
      <c r="AN70" s="82"/>
      <c r="AO70" s="80">
        <f t="shared" ref="AO70" si="47">IF(OR(SUMPRODUCT(--(AO43:AO69=""),--(AP43:AP69=""))&gt;0,COUNTIF(AP43:AP69,"M")&gt;0,COUNTIF(AP43:AP69,"X")=27),"",SUM(AO43:AO69))</f>
        <v>0</v>
      </c>
      <c r="AP70" s="81" t="str">
        <f t="shared" ref="AP70" si="48">IF(AND(COUNTIF(AP43:AP69,"X")=27,SUM(AO43:AO69)=0,ISNUMBER(AO70)),"",IF(COUNTIF(AP43:AP69,"M")&gt;0,"M",IF(AND(COUNTIF(AP43:AP69,AP43)=27,OR(AP43="X",AP43="W",AP43="Z")),UPPER(AP43),"")))</f>
        <v/>
      </c>
      <c r="AQ70" s="82"/>
      <c r="AR70" s="80">
        <f t="shared" ref="AR70" si="49">IF(OR(SUMPRODUCT(--(AR43:AR69=""),--(AS43:AS69=""))&gt;0,COUNTIF(AS43:AS69,"M")&gt;0,COUNTIF(AS43:AS69,"X")=27),"",SUM(AR43:AR69))</f>
        <v>0</v>
      </c>
      <c r="AS70" s="81" t="str">
        <f t="shared" ref="AS70" si="50">IF(AND(COUNTIF(AS43:AS69,"X")=27,SUM(AR43:AR69)=0,ISNUMBER(AR70)),"",IF(COUNTIF(AS43:AS69,"M")&gt;0,"M",IF(AND(COUNTIF(AS43:AS69,AS43)=27,OR(AS43="X",AS43="W",AS43="Z")),UPPER(AS43),"")))</f>
        <v/>
      </c>
      <c r="AT70" s="82"/>
      <c r="AU70" s="80">
        <f t="shared" ref="AU70" si="51">IF(OR(SUMPRODUCT(--(AU43:AU69=""),--(AV43:AV69=""))&gt;0,COUNTIF(AV43:AV69,"M")&gt;0,COUNTIF(AV43:AV69,"X")=27),"",SUM(AU43:AU69))</f>
        <v>0</v>
      </c>
      <c r="AV70" s="81" t="str">
        <f t="shared" ref="AV70" si="52">IF(AND(COUNTIF(AV43:AV69,"X")=27,SUM(AU43:AU69)=0,ISNUMBER(AU70)),"",IF(COUNTIF(AV43:AV69,"M")&gt;0,"M",IF(AND(COUNTIF(AV43:AV69,AV43)=27,OR(AV43="X",AV43="W",AV43="Z")),UPPER(AV43),"")))</f>
        <v/>
      </c>
      <c r="AW70" s="82"/>
      <c r="AX70" s="36"/>
    </row>
    <row r="71" spans="3:50" ht="3.75" hidden="1" customHeight="1" x14ac:dyDescent="0.25">
      <c r="C71" s="36"/>
      <c r="D71" s="59"/>
      <c r="E71" s="59"/>
      <c r="F71" s="59"/>
      <c r="G71" s="59"/>
      <c r="H71" s="59"/>
      <c r="I71" s="59"/>
      <c r="J71" s="59"/>
      <c r="K71" s="59"/>
      <c r="L71" s="59"/>
      <c r="M71" s="59"/>
      <c r="N71" s="59"/>
      <c r="O71" s="59"/>
      <c r="P71" s="60"/>
      <c r="Q71" s="59"/>
      <c r="R71" s="59"/>
      <c r="S71" s="59"/>
      <c r="T71" s="59"/>
      <c r="U71" s="59"/>
      <c r="V71" s="59"/>
      <c r="W71" s="59"/>
      <c r="X71" s="60"/>
      <c r="Y71" s="60"/>
      <c r="Z71" s="59"/>
      <c r="AA71" s="60"/>
      <c r="AB71" s="60"/>
      <c r="AC71" s="59"/>
      <c r="AD71" s="60"/>
      <c r="AE71" s="60"/>
      <c r="AF71" s="59"/>
      <c r="AG71" s="60"/>
      <c r="AH71" s="60"/>
      <c r="AI71" s="59"/>
      <c r="AJ71" s="60"/>
      <c r="AK71" s="60"/>
      <c r="AL71" s="59"/>
      <c r="AM71" s="60"/>
      <c r="AN71" s="60"/>
      <c r="AO71" s="59"/>
      <c r="AP71" s="60"/>
      <c r="AQ71" s="60"/>
      <c r="AR71" s="59"/>
      <c r="AS71" s="60"/>
      <c r="AT71" s="60"/>
      <c r="AU71" s="59"/>
      <c r="AV71" s="60"/>
      <c r="AW71" s="60"/>
      <c r="AX71" s="36"/>
    </row>
    <row r="72" spans="3:50" ht="15" customHeight="1" x14ac:dyDescent="0.25">
      <c r="C72" s="36"/>
      <c r="D72" s="303" t="s">
        <v>54</v>
      </c>
      <c r="E72" s="152" t="s">
        <v>692</v>
      </c>
      <c r="F72" s="153"/>
      <c r="G72" s="62" t="s">
        <v>625</v>
      </c>
      <c r="H72" s="44" t="s">
        <v>14</v>
      </c>
      <c r="I72" s="62" t="s">
        <v>152</v>
      </c>
      <c r="J72" s="154" t="s">
        <v>700</v>
      </c>
      <c r="K72" s="63" t="s">
        <v>148</v>
      </c>
      <c r="L72" s="63" t="s">
        <v>147</v>
      </c>
      <c r="M72" s="63" t="s">
        <v>14</v>
      </c>
      <c r="N72" s="63" t="s">
        <v>632</v>
      </c>
      <c r="O72" s="63" t="s">
        <v>632</v>
      </c>
      <c r="P72" s="102"/>
      <c r="Q72" s="80">
        <f t="shared" ref="Q72" si="53">IF(OR(AND(Q14="",R14=""),AND(Q43="",R43=""),AND(R14="X",R43="X"),OR(R14="M",R43="M")),"",SUM(Q14,Q43))</f>
        <v>0</v>
      </c>
      <c r="R72" s="81" t="str">
        <f>IF(AND(AND(R14="X",R43="X"),SUM(Q14,Q43)=0,ISNUMBER(Q72)),"",IF(OR(R14="M",R43="M"),"M",IF(AND(R14=R43,OR(R14="X",R14="W",R14="Z")),UPPER(R14),"")))</f>
        <v/>
      </c>
      <c r="S72" s="82"/>
      <c r="T72" s="80">
        <f t="shared" ref="T72:T99" si="54">IF(OR(AND(T14="",U14=""),AND(T43="",U43=""),AND(U14="X",U43="X"),OR(U14="M",U43="M")),"",SUM(T14,T43))</f>
        <v>0</v>
      </c>
      <c r="U72" s="81" t="str">
        <f t="shared" ref="U72" si="55">IF(AND(AND(U14="X",U43="X"),SUM(T14,T43)=0,ISNUMBER(T72)),"",IF(OR(U14="M",U43="M"),"M",IF(AND(U14=U43,OR(U14="X",U14="W",U14="Z")),UPPER(U14),"")))</f>
        <v/>
      </c>
      <c r="V72" s="82"/>
      <c r="W72" s="80">
        <f t="shared" ref="W72:W99" si="56">IF(OR(AND(W14="",X14=""),AND(W43="",X43=""),AND(X14="X",X43="X"),OR(X14="M",X43="M")),"",SUM(W14,W43))</f>
        <v>0</v>
      </c>
      <c r="X72" s="81" t="str">
        <f t="shared" ref="X72" si="57">IF(AND(AND(X14="X",X43="X"),SUM(W14,W43)=0,ISNUMBER(W72)),"",IF(OR(X14="M",X43="M"),"M",IF(AND(X14=X43,OR(X14="X",X14="W",X14="Z")),UPPER(X14),"")))</f>
        <v/>
      </c>
      <c r="Y72" s="82"/>
      <c r="Z72" s="80">
        <f t="shared" ref="Z72:Z99" si="58">IF(OR(AND(Z14="",AA14=""),AND(Z43="",AA43=""),AND(AA14="X",AA43="X"),OR(AA14="M",AA43="M")),"",SUM(Z14,Z43))</f>
        <v>0</v>
      </c>
      <c r="AA72" s="81" t="str">
        <f t="shared" ref="AA72" si="59">IF(AND(AND(AA14="X",AA43="X"),SUM(Z14,Z43)=0,ISNUMBER(Z72)),"",IF(OR(AA14="M",AA43="M"),"M",IF(AND(AA14=AA43,OR(AA14="X",AA14="W",AA14="Z")),UPPER(AA14),"")))</f>
        <v/>
      </c>
      <c r="AB72" s="82"/>
      <c r="AC72" s="80">
        <f t="shared" ref="AC72:AC99" si="60">IF(OR(AND(AC14="",AD14=""),AND(AC43="",AD43=""),AND(AD14="X",AD43="X"),OR(AD14="M",AD43="M")),"",SUM(AC14,AC43))</f>
        <v>0</v>
      </c>
      <c r="AD72" s="81" t="str">
        <f t="shared" ref="AD72" si="61">IF(AND(AND(AD14="X",AD43="X"),SUM(AC14,AC43)=0,ISNUMBER(AC72)),"",IF(OR(AD14="M",AD43="M"),"M",IF(AND(AD14=AD43,OR(AD14="X",AD14="W",AD14="Z")),UPPER(AD14),"")))</f>
        <v/>
      </c>
      <c r="AE72" s="82"/>
      <c r="AF72" s="80">
        <f t="shared" ref="AF72:AF99" si="62">IF(OR(AND(AF14="",AG14=""),AND(AF43="",AG43=""),AND(AG14="X",AG43="X"),OR(AG14="M",AG43="M")),"",SUM(AF14,AF43))</f>
        <v>0</v>
      </c>
      <c r="AG72" s="81" t="str">
        <f t="shared" ref="AG72" si="63">IF(AND(AND(AG14="X",AG43="X"),SUM(AF14,AF43)=0,ISNUMBER(AF72)),"",IF(OR(AG14="M",AG43="M"),"M",IF(AND(AG14=AG43,OR(AG14="X",AG14="W",AG14="Z")),UPPER(AG14),"")))</f>
        <v/>
      </c>
      <c r="AH72" s="82"/>
      <c r="AI72" s="80">
        <f t="shared" ref="AI72:AI99" si="64">IF(OR(AND(AI14="",AJ14=""),AND(AI43="",AJ43=""),AND(AJ14="X",AJ43="X"),OR(AJ14="M",AJ43="M")),"",SUM(AI14,AI43))</f>
        <v>0</v>
      </c>
      <c r="AJ72" s="81" t="str">
        <f t="shared" ref="AJ72" si="65">IF(AND(AND(AJ14="X",AJ43="X"),SUM(AI14,AI43)=0,ISNUMBER(AI72)),"",IF(OR(AJ14="M",AJ43="M"),"M",IF(AND(AJ14=AJ43,OR(AJ14="X",AJ14="W",AJ14="Z")),UPPER(AJ14),"")))</f>
        <v/>
      </c>
      <c r="AK72" s="82"/>
      <c r="AL72" s="80">
        <f t="shared" ref="AL72:AL99" si="66">IF(OR(AND(AL14="",AM14=""),AND(AL43="",AM43=""),AND(AM14="X",AM43="X"),OR(AM14="M",AM43="M")),"",SUM(AL14,AL43))</f>
        <v>0</v>
      </c>
      <c r="AM72" s="81" t="str">
        <f t="shared" ref="AM72" si="67">IF(AND(AND(AM14="X",AM43="X"),SUM(AL14,AL43)=0,ISNUMBER(AL72)),"",IF(OR(AM14="M",AM43="M"),"M",IF(AND(AM14=AM43,OR(AM14="X",AM14="W",AM14="Z")),UPPER(AM14),"")))</f>
        <v/>
      </c>
      <c r="AN72" s="82"/>
      <c r="AO72" s="80">
        <f t="shared" ref="AO72:AO99" si="68">IF(OR(AND(AO14="",AP14=""),AND(AO43="",AP43=""),AND(AP14="X",AP43="X"),OR(AP14="M",AP43="M")),"",SUM(AO14,AO43))</f>
        <v>0</v>
      </c>
      <c r="AP72" s="81" t="str">
        <f t="shared" ref="AP72" si="69">IF(AND(AND(AP14="X",AP43="X"),SUM(AO14,AO43)=0,ISNUMBER(AO72)),"",IF(OR(AP14="M",AP43="M"),"M",IF(AND(AP14=AP43,OR(AP14="X",AP14="W",AP14="Z")),UPPER(AP14),"")))</f>
        <v/>
      </c>
      <c r="AQ72" s="82"/>
      <c r="AR72" s="80">
        <f t="shared" ref="AR72:AR99" si="70">IF(OR(AND(AR14="",AS14=""),AND(AR43="",AS43=""),AND(AS14="X",AS43="X"),OR(AS14="M",AS43="M")),"",SUM(AR14,AR43))</f>
        <v>0</v>
      </c>
      <c r="AS72" s="81" t="str">
        <f t="shared" ref="AS72" si="71">IF(AND(AND(AS14="X",AS43="X"),SUM(AR14,AR43)=0,ISNUMBER(AR72)),"",IF(OR(AS14="M",AS43="M"),"M",IF(AND(AS14=AS43,OR(AS14="X",AS14="W",AS14="Z")),UPPER(AS14),"")))</f>
        <v/>
      </c>
      <c r="AT72" s="82"/>
      <c r="AU72" s="80">
        <f t="shared" ref="AU72:AU99" si="72">IF(OR(AND(AU14="",AV14=""),AND(AU43="",AV43=""),AND(AV14="X",AV43="X"),OR(AV14="M",AV43="M")),"",SUM(AU14,AU43))</f>
        <v>0</v>
      </c>
      <c r="AV72" s="81" t="str">
        <f t="shared" ref="AV72" si="73">IF(AND(AND(AV14="X",AV43="X"),SUM(AU14,AU43)=0,ISNUMBER(AU72)),"",IF(OR(AV14="M",AV43="M"),"M",IF(AND(AV14=AV43,OR(AV14="X",AV14="W",AV14="Z")),UPPER(AV14),"")))</f>
        <v/>
      </c>
      <c r="AW72" s="82"/>
      <c r="AX72" s="36"/>
    </row>
    <row r="73" spans="3:50" ht="15" customHeight="1" x14ac:dyDescent="0.25">
      <c r="C73" s="36"/>
      <c r="D73" s="303"/>
      <c r="E73" s="152">
        <v>2</v>
      </c>
      <c r="F73" s="153"/>
      <c r="G73" s="62" t="s">
        <v>625</v>
      </c>
      <c r="H73" s="44" t="s">
        <v>14</v>
      </c>
      <c r="I73" s="44" t="s">
        <v>152</v>
      </c>
      <c r="J73" s="44" t="s">
        <v>57</v>
      </c>
      <c r="K73" s="45" t="s">
        <v>148</v>
      </c>
      <c r="L73" s="45" t="s">
        <v>147</v>
      </c>
      <c r="M73" s="45" t="s">
        <v>14</v>
      </c>
      <c r="N73" s="45" t="s">
        <v>632</v>
      </c>
      <c r="O73" s="45" t="s">
        <v>632</v>
      </c>
      <c r="P73" s="102"/>
      <c r="Q73" s="80">
        <f t="shared" ref="Q73:Q99" si="74">IF(OR(AND(Q15="",R15=""),AND(Q44="",R44=""),AND(R15="X",R44="X"),OR(R15="M",R44="M")),"",SUM(Q15,Q44))</f>
        <v>0</v>
      </c>
      <c r="R73" s="81" t="str">
        <f t="shared" ref="R73" si="75">IF(AND(AND(R15="X",R44="X"),SUM(Q15,Q44)=0,ISNUMBER(Q73)),"",IF(OR(R15="M",R44="M"),"M",IF(AND(R15=R44,OR(R15="X",R15="W",R15="Z")),UPPER(R15),"")))</f>
        <v/>
      </c>
      <c r="S73" s="82"/>
      <c r="T73" s="80">
        <f t="shared" si="54"/>
        <v>0</v>
      </c>
      <c r="U73" s="81" t="str">
        <f t="shared" ref="U73" si="76">IF(AND(AND(U15="X",U44="X"),SUM(T15,T44)=0,ISNUMBER(T73)),"",IF(OR(U15="M",U44="M"),"M",IF(AND(U15=U44,OR(U15="X",U15="W",U15="Z")),UPPER(U15),"")))</f>
        <v/>
      </c>
      <c r="V73" s="82"/>
      <c r="W73" s="80">
        <f t="shared" si="56"/>
        <v>0</v>
      </c>
      <c r="X73" s="81" t="str">
        <f t="shared" ref="X73" si="77">IF(AND(AND(X15="X",X44="X"),SUM(W15,W44)=0,ISNUMBER(W73)),"",IF(OR(X15="M",X44="M"),"M",IF(AND(X15=X44,OR(X15="X",X15="W",X15="Z")),UPPER(X15),"")))</f>
        <v/>
      </c>
      <c r="Y73" s="82"/>
      <c r="Z73" s="80">
        <f t="shared" si="58"/>
        <v>0</v>
      </c>
      <c r="AA73" s="81" t="str">
        <f t="shared" ref="AA73" si="78">IF(AND(AND(AA15="X",AA44="X"),SUM(Z15,Z44)=0,ISNUMBER(Z73)),"",IF(OR(AA15="M",AA44="M"),"M",IF(AND(AA15=AA44,OR(AA15="X",AA15="W",AA15="Z")),UPPER(AA15),"")))</f>
        <v/>
      </c>
      <c r="AB73" s="82"/>
      <c r="AC73" s="80">
        <f t="shared" si="60"/>
        <v>0</v>
      </c>
      <c r="AD73" s="81" t="str">
        <f t="shared" ref="AD73" si="79">IF(AND(AND(AD15="X",AD44="X"),SUM(AC15,AC44)=0,ISNUMBER(AC73)),"",IF(OR(AD15="M",AD44="M"),"M",IF(AND(AD15=AD44,OR(AD15="X",AD15="W",AD15="Z")),UPPER(AD15),"")))</f>
        <v/>
      </c>
      <c r="AE73" s="82"/>
      <c r="AF73" s="80">
        <f t="shared" si="62"/>
        <v>0</v>
      </c>
      <c r="AG73" s="81" t="str">
        <f t="shared" ref="AG73" si="80">IF(AND(AND(AG15="X",AG44="X"),SUM(AF15,AF44)=0,ISNUMBER(AF73)),"",IF(OR(AG15="M",AG44="M"),"M",IF(AND(AG15=AG44,OR(AG15="X",AG15="W",AG15="Z")),UPPER(AG15),"")))</f>
        <v/>
      </c>
      <c r="AH73" s="82"/>
      <c r="AI73" s="80">
        <f t="shared" si="64"/>
        <v>0</v>
      </c>
      <c r="AJ73" s="81" t="str">
        <f t="shared" ref="AJ73" si="81">IF(AND(AND(AJ15="X",AJ44="X"),SUM(AI15,AI44)=0,ISNUMBER(AI73)),"",IF(OR(AJ15="M",AJ44="M"),"M",IF(AND(AJ15=AJ44,OR(AJ15="X",AJ15="W",AJ15="Z")),UPPER(AJ15),"")))</f>
        <v/>
      </c>
      <c r="AK73" s="82"/>
      <c r="AL73" s="80">
        <f t="shared" si="66"/>
        <v>0</v>
      </c>
      <c r="AM73" s="81" t="str">
        <f t="shared" ref="AM73" si="82">IF(AND(AND(AM15="X",AM44="X"),SUM(AL15,AL44)=0,ISNUMBER(AL73)),"",IF(OR(AM15="M",AM44="M"),"M",IF(AND(AM15=AM44,OR(AM15="X",AM15="W",AM15="Z")),UPPER(AM15),"")))</f>
        <v/>
      </c>
      <c r="AN73" s="82"/>
      <c r="AO73" s="80">
        <f t="shared" si="68"/>
        <v>0</v>
      </c>
      <c r="AP73" s="81" t="str">
        <f t="shared" ref="AP73" si="83">IF(AND(AND(AP15="X",AP44="X"),SUM(AO15,AO44)=0,ISNUMBER(AO73)),"",IF(OR(AP15="M",AP44="M"),"M",IF(AND(AP15=AP44,OR(AP15="X",AP15="W",AP15="Z")),UPPER(AP15),"")))</f>
        <v/>
      </c>
      <c r="AQ73" s="82"/>
      <c r="AR73" s="80">
        <f t="shared" si="70"/>
        <v>0</v>
      </c>
      <c r="AS73" s="81" t="str">
        <f t="shared" ref="AS73" si="84">IF(AND(AND(AS15="X",AS44="X"),SUM(AR15,AR44)=0,ISNUMBER(AR73)),"",IF(OR(AS15="M",AS44="M"),"M",IF(AND(AS15=AS44,OR(AS15="X",AS15="W",AS15="Z")),UPPER(AS15),"")))</f>
        <v/>
      </c>
      <c r="AT73" s="82"/>
      <c r="AU73" s="80">
        <f t="shared" si="72"/>
        <v>0</v>
      </c>
      <c r="AV73" s="81" t="str">
        <f t="shared" ref="AV73" si="85">IF(AND(AND(AV15="X",AV44="X"),SUM(AU15,AU44)=0,ISNUMBER(AU73)),"",IF(OR(AV15="M",AV44="M"),"M",IF(AND(AV15=AV44,OR(AV15="X",AV15="W",AV15="Z")),UPPER(AV15),"")))</f>
        <v/>
      </c>
      <c r="AW73" s="82"/>
      <c r="AX73" s="36"/>
    </row>
    <row r="74" spans="3:50" ht="15" customHeight="1" x14ac:dyDescent="0.25">
      <c r="C74" s="36"/>
      <c r="D74" s="303"/>
      <c r="E74" s="152">
        <v>3</v>
      </c>
      <c r="F74" s="153"/>
      <c r="G74" s="62" t="s">
        <v>625</v>
      </c>
      <c r="H74" s="44" t="s">
        <v>14</v>
      </c>
      <c r="I74" s="44" t="s">
        <v>152</v>
      </c>
      <c r="J74" s="44" t="s">
        <v>58</v>
      </c>
      <c r="K74" s="45" t="s">
        <v>148</v>
      </c>
      <c r="L74" s="45" t="s">
        <v>147</v>
      </c>
      <c r="M74" s="45" t="s">
        <v>14</v>
      </c>
      <c r="N74" s="45" t="s">
        <v>632</v>
      </c>
      <c r="O74" s="45" t="s">
        <v>632</v>
      </c>
      <c r="P74" s="102"/>
      <c r="Q74" s="80">
        <f t="shared" si="74"/>
        <v>0</v>
      </c>
      <c r="R74" s="81" t="str">
        <f t="shared" ref="R74" si="86">IF(AND(AND(R16="X",R45="X"),SUM(Q16,Q45)=0,ISNUMBER(Q74)),"",IF(OR(R16="M",R45="M"),"M",IF(AND(R16=R45,OR(R16="X",R16="W",R16="Z")),UPPER(R16),"")))</f>
        <v/>
      </c>
      <c r="S74" s="82"/>
      <c r="T74" s="80">
        <f t="shared" si="54"/>
        <v>0</v>
      </c>
      <c r="U74" s="81" t="str">
        <f t="shared" ref="U74" si="87">IF(AND(AND(U16="X",U45="X"),SUM(T16,T45)=0,ISNUMBER(T74)),"",IF(OR(U16="M",U45="M"),"M",IF(AND(U16=U45,OR(U16="X",U16="W",U16="Z")),UPPER(U16),"")))</f>
        <v/>
      </c>
      <c r="V74" s="82"/>
      <c r="W74" s="80">
        <f t="shared" si="56"/>
        <v>0</v>
      </c>
      <c r="X74" s="81" t="str">
        <f t="shared" ref="X74" si="88">IF(AND(AND(X16="X",X45="X"),SUM(W16,W45)=0,ISNUMBER(W74)),"",IF(OR(X16="M",X45="M"),"M",IF(AND(X16=X45,OR(X16="X",X16="W",X16="Z")),UPPER(X16),"")))</f>
        <v/>
      </c>
      <c r="Y74" s="82"/>
      <c r="Z74" s="80">
        <f t="shared" si="58"/>
        <v>0</v>
      </c>
      <c r="AA74" s="81" t="str">
        <f t="shared" ref="AA74" si="89">IF(AND(AND(AA16="X",AA45="X"),SUM(Z16,Z45)=0,ISNUMBER(Z74)),"",IF(OR(AA16="M",AA45="M"),"M",IF(AND(AA16=AA45,OR(AA16="X",AA16="W",AA16="Z")),UPPER(AA16),"")))</f>
        <v/>
      </c>
      <c r="AB74" s="82"/>
      <c r="AC74" s="80">
        <f t="shared" si="60"/>
        <v>0</v>
      </c>
      <c r="AD74" s="81" t="str">
        <f t="shared" ref="AD74" si="90">IF(AND(AND(AD16="X",AD45="X"),SUM(AC16,AC45)=0,ISNUMBER(AC74)),"",IF(OR(AD16="M",AD45="M"),"M",IF(AND(AD16=AD45,OR(AD16="X",AD16="W",AD16="Z")),UPPER(AD16),"")))</f>
        <v/>
      </c>
      <c r="AE74" s="82"/>
      <c r="AF74" s="80">
        <f t="shared" si="62"/>
        <v>0</v>
      </c>
      <c r="AG74" s="81" t="str">
        <f t="shared" ref="AG74" si="91">IF(AND(AND(AG16="X",AG45="X"),SUM(AF16,AF45)=0,ISNUMBER(AF74)),"",IF(OR(AG16="M",AG45="M"),"M",IF(AND(AG16=AG45,OR(AG16="X",AG16="W",AG16="Z")),UPPER(AG16),"")))</f>
        <v/>
      </c>
      <c r="AH74" s="82"/>
      <c r="AI74" s="80">
        <f t="shared" si="64"/>
        <v>0</v>
      </c>
      <c r="AJ74" s="81" t="str">
        <f t="shared" ref="AJ74" si="92">IF(AND(AND(AJ16="X",AJ45="X"),SUM(AI16,AI45)=0,ISNUMBER(AI74)),"",IF(OR(AJ16="M",AJ45="M"),"M",IF(AND(AJ16=AJ45,OR(AJ16="X",AJ16="W",AJ16="Z")),UPPER(AJ16),"")))</f>
        <v/>
      </c>
      <c r="AK74" s="82"/>
      <c r="AL74" s="80">
        <f t="shared" si="66"/>
        <v>0</v>
      </c>
      <c r="AM74" s="81" t="str">
        <f t="shared" ref="AM74" si="93">IF(AND(AND(AM16="X",AM45="X"),SUM(AL16,AL45)=0,ISNUMBER(AL74)),"",IF(OR(AM16="M",AM45="M"),"M",IF(AND(AM16=AM45,OR(AM16="X",AM16="W",AM16="Z")),UPPER(AM16),"")))</f>
        <v/>
      </c>
      <c r="AN74" s="82"/>
      <c r="AO74" s="80">
        <f t="shared" si="68"/>
        <v>0</v>
      </c>
      <c r="AP74" s="81" t="str">
        <f t="shared" ref="AP74" si="94">IF(AND(AND(AP16="X",AP45="X"),SUM(AO16,AO45)=0,ISNUMBER(AO74)),"",IF(OR(AP16="M",AP45="M"),"M",IF(AND(AP16=AP45,OR(AP16="X",AP16="W",AP16="Z")),UPPER(AP16),"")))</f>
        <v/>
      </c>
      <c r="AQ74" s="82"/>
      <c r="AR74" s="80">
        <f t="shared" si="70"/>
        <v>0</v>
      </c>
      <c r="AS74" s="81" t="str">
        <f t="shared" ref="AS74" si="95">IF(AND(AND(AS16="X",AS45="X"),SUM(AR16,AR45)=0,ISNUMBER(AR74)),"",IF(OR(AS16="M",AS45="M"),"M",IF(AND(AS16=AS45,OR(AS16="X",AS16="W",AS16="Z")),UPPER(AS16),"")))</f>
        <v/>
      </c>
      <c r="AT74" s="82"/>
      <c r="AU74" s="80">
        <f t="shared" si="72"/>
        <v>0</v>
      </c>
      <c r="AV74" s="81" t="str">
        <f t="shared" ref="AV74" si="96">IF(AND(AND(AV16="X",AV45="X"),SUM(AU16,AU45)=0,ISNUMBER(AU74)),"",IF(OR(AV16="M",AV45="M"),"M",IF(AND(AV16=AV45,OR(AV16="X",AV16="W",AV16="Z")),UPPER(AV16),"")))</f>
        <v/>
      </c>
      <c r="AW74" s="82"/>
      <c r="AX74" s="36"/>
    </row>
    <row r="75" spans="3:50" ht="15" customHeight="1" x14ac:dyDescent="0.25">
      <c r="C75" s="36"/>
      <c r="D75" s="303"/>
      <c r="E75" s="152">
        <v>4</v>
      </c>
      <c r="F75" s="153"/>
      <c r="G75" s="62" t="s">
        <v>625</v>
      </c>
      <c r="H75" s="44" t="s">
        <v>14</v>
      </c>
      <c r="I75" s="44" t="s">
        <v>152</v>
      </c>
      <c r="J75" s="44" t="s">
        <v>59</v>
      </c>
      <c r="K75" s="45" t="s">
        <v>148</v>
      </c>
      <c r="L75" s="45" t="s">
        <v>147</v>
      </c>
      <c r="M75" s="45" t="s">
        <v>14</v>
      </c>
      <c r="N75" s="45" t="s">
        <v>632</v>
      </c>
      <c r="O75" s="45" t="s">
        <v>632</v>
      </c>
      <c r="P75" s="102"/>
      <c r="Q75" s="80">
        <f t="shared" si="74"/>
        <v>0</v>
      </c>
      <c r="R75" s="81" t="str">
        <f t="shared" ref="R75" si="97">IF(AND(AND(R17="X",R46="X"),SUM(Q17,Q46)=0,ISNUMBER(Q75)),"",IF(OR(R17="M",R46="M"),"M",IF(AND(R17=R46,OR(R17="X",R17="W",R17="Z")),UPPER(R17),"")))</f>
        <v/>
      </c>
      <c r="S75" s="82"/>
      <c r="T75" s="80">
        <f t="shared" si="54"/>
        <v>0</v>
      </c>
      <c r="U75" s="81" t="str">
        <f t="shared" ref="U75" si="98">IF(AND(AND(U17="X",U46="X"),SUM(T17,T46)=0,ISNUMBER(T75)),"",IF(OR(U17="M",U46="M"),"M",IF(AND(U17=U46,OR(U17="X",U17="W",U17="Z")),UPPER(U17),"")))</f>
        <v/>
      </c>
      <c r="V75" s="82"/>
      <c r="W75" s="80">
        <f t="shared" si="56"/>
        <v>0</v>
      </c>
      <c r="X75" s="81" t="str">
        <f t="shared" ref="X75" si="99">IF(AND(AND(X17="X",X46="X"),SUM(W17,W46)=0,ISNUMBER(W75)),"",IF(OR(X17="M",X46="M"),"M",IF(AND(X17=X46,OR(X17="X",X17="W",X17="Z")),UPPER(X17),"")))</f>
        <v/>
      </c>
      <c r="Y75" s="82"/>
      <c r="Z75" s="80">
        <f t="shared" si="58"/>
        <v>0</v>
      </c>
      <c r="AA75" s="81" t="str">
        <f t="shared" ref="AA75" si="100">IF(AND(AND(AA17="X",AA46="X"),SUM(Z17,Z46)=0,ISNUMBER(Z75)),"",IF(OR(AA17="M",AA46="M"),"M",IF(AND(AA17=AA46,OR(AA17="X",AA17="W",AA17="Z")),UPPER(AA17),"")))</f>
        <v/>
      </c>
      <c r="AB75" s="82"/>
      <c r="AC75" s="80">
        <f t="shared" si="60"/>
        <v>0</v>
      </c>
      <c r="AD75" s="81" t="str">
        <f t="shared" ref="AD75" si="101">IF(AND(AND(AD17="X",AD46="X"),SUM(AC17,AC46)=0,ISNUMBER(AC75)),"",IF(OR(AD17="M",AD46="M"),"M",IF(AND(AD17=AD46,OR(AD17="X",AD17="W",AD17="Z")),UPPER(AD17),"")))</f>
        <v/>
      </c>
      <c r="AE75" s="82"/>
      <c r="AF75" s="80">
        <f t="shared" si="62"/>
        <v>0</v>
      </c>
      <c r="AG75" s="81" t="str">
        <f t="shared" ref="AG75" si="102">IF(AND(AND(AG17="X",AG46="X"),SUM(AF17,AF46)=0,ISNUMBER(AF75)),"",IF(OR(AG17="M",AG46="M"),"M",IF(AND(AG17=AG46,OR(AG17="X",AG17="W",AG17="Z")),UPPER(AG17),"")))</f>
        <v/>
      </c>
      <c r="AH75" s="82"/>
      <c r="AI75" s="80">
        <f t="shared" si="64"/>
        <v>0</v>
      </c>
      <c r="AJ75" s="81" t="str">
        <f t="shared" ref="AJ75" si="103">IF(AND(AND(AJ17="X",AJ46="X"),SUM(AI17,AI46)=0,ISNUMBER(AI75)),"",IF(OR(AJ17="M",AJ46="M"),"M",IF(AND(AJ17=AJ46,OR(AJ17="X",AJ17="W",AJ17="Z")),UPPER(AJ17),"")))</f>
        <v/>
      </c>
      <c r="AK75" s="82"/>
      <c r="AL75" s="80">
        <f t="shared" si="66"/>
        <v>0</v>
      </c>
      <c r="AM75" s="81" t="str">
        <f t="shared" ref="AM75" si="104">IF(AND(AND(AM17="X",AM46="X"),SUM(AL17,AL46)=0,ISNUMBER(AL75)),"",IF(OR(AM17="M",AM46="M"),"M",IF(AND(AM17=AM46,OR(AM17="X",AM17="W",AM17="Z")),UPPER(AM17),"")))</f>
        <v/>
      </c>
      <c r="AN75" s="82"/>
      <c r="AO75" s="80">
        <f t="shared" si="68"/>
        <v>0</v>
      </c>
      <c r="AP75" s="81" t="str">
        <f t="shared" ref="AP75" si="105">IF(AND(AND(AP17="X",AP46="X"),SUM(AO17,AO46)=0,ISNUMBER(AO75)),"",IF(OR(AP17="M",AP46="M"),"M",IF(AND(AP17=AP46,OR(AP17="X",AP17="W",AP17="Z")),UPPER(AP17),"")))</f>
        <v/>
      </c>
      <c r="AQ75" s="82"/>
      <c r="AR75" s="80">
        <f t="shared" si="70"/>
        <v>0</v>
      </c>
      <c r="AS75" s="81" t="str">
        <f t="shared" ref="AS75" si="106">IF(AND(AND(AS17="X",AS46="X"),SUM(AR17,AR46)=0,ISNUMBER(AR75)),"",IF(OR(AS17="M",AS46="M"),"M",IF(AND(AS17=AS46,OR(AS17="X",AS17="W",AS17="Z")),UPPER(AS17),"")))</f>
        <v/>
      </c>
      <c r="AT75" s="82"/>
      <c r="AU75" s="80">
        <f t="shared" si="72"/>
        <v>0</v>
      </c>
      <c r="AV75" s="81" t="str">
        <f t="shared" ref="AV75" si="107">IF(AND(AND(AV17="X",AV46="X"),SUM(AU17,AU46)=0,ISNUMBER(AU75)),"",IF(OR(AV17="M",AV46="M"),"M",IF(AND(AV17=AV46,OR(AV17="X",AV17="W",AV17="Z")),UPPER(AV17),"")))</f>
        <v/>
      </c>
      <c r="AW75" s="82"/>
      <c r="AX75" s="36"/>
    </row>
    <row r="76" spans="3:50" ht="15" customHeight="1" x14ac:dyDescent="0.25">
      <c r="C76" s="36"/>
      <c r="D76" s="303"/>
      <c r="E76" s="152">
        <v>5</v>
      </c>
      <c r="F76" s="153"/>
      <c r="G76" s="62" t="s">
        <v>625</v>
      </c>
      <c r="H76" s="44" t="s">
        <v>14</v>
      </c>
      <c r="I76" s="44" t="s">
        <v>152</v>
      </c>
      <c r="J76" s="44" t="s">
        <v>60</v>
      </c>
      <c r="K76" s="45" t="s">
        <v>148</v>
      </c>
      <c r="L76" s="45" t="s">
        <v>147</v>
      </c>
      <c r="M76" s="45" t="s">
        <v>14</v>
      </c>
      <c r="N76" s="45" t="s">
        <v>632</v>
      </c>
      <c r="O76" s="45" t="s">
        <v>632</v>
      </c>
      <c r="P76" s="102"/>
      <c r="Q76" s="80">
        <f t="shared" si="74"/>
        <v>0</v>
      </c>
      <c r="R76" s="81" t="str">
        <f t="shared" ref="R76" si="108">IF(AND(AND(R18="X",R47="X"),SUM(Q18,Q47)=0,ISNUMBER(Q76)),"",IF(OR(R18="M",R47="M"),"M",IF(AND(R18=R47,OR(R18="X",R18="W",R18="Z")),UPPER(R18),"")))</f>
        <v/>
      </c>
      <c r="S76" s="82"/>
      <c r="T76" s="80">
        <f t="shared" si="54"/>
        <v>0</v>
      </c>
      <c r="U76" s="81" t="str">
        <f t="shared" ref="U76" si="109">IF(AND(AND(U18="X",U47="X"),SUM(T18,T47)=0,ISNUMBER(T76)),"",IF(OR(U18="M",U47="M"),"M",IF(AND(U18=U47,OR(U18="X",U18="W",U18="Z")),UPPER(U18),"")))</f>
        <v/>
      </c>
      <c r="V76" s="82"/>
      <c r="W76" s="80">
        <f t="shared" si="56"/>
        <v>0</v>
      </c>
      <c r="X76" s="81" t="str">
        <f t="shared" ref="X76" si="110">IF(AND(AND(X18="X",X47="X"),SUM(W18,W47)=0,ISNUMBER(W76)),"",IF(OR(X18="M",X47="M"),"M",IF(AND(X18=X47,OR(X18="X",X18="W",X18="Z")),UPPER(X18),"")))</f>
        <v/>
      </c>
      <c r="Y76" s="82"/>
      <c r="Z76" s="80">
        <f t="shared" si="58"/>
        <v>0</v>
      </c>
      <c r="AA76" s="81" t="str">
        <f t="shared" ref="AA76" si="111">IF(AND(AND(AA18="X",AA47="X"),SUM(Z18,Z47)=0,ISNUMBER(Z76)),"",IF(OR(AA18="M",AA47="M"),"M",IF(AND(AA18=AA47,OR(AA18="X",AA18="W",AA18="Z")),UPPER(AA18),"")))</f>
        <v/>
      </c>
      <c r="AB76" s="82"/>
      <c r="AC76" s="80">
        <f t="shared" si="60"/>
        <v>0</v>
      </c>
      <c r="AD76" s="81" t="str">
        <f t="shared" ref="AD76" si="112">IF(AND(AND(AD18="X",AD47="X"),SUM(AC18,AC47)=0,ISNUMBER(AC76)),"",IF(OR(AD18="M",AD47="M"),"M",IF(AND(AD18=AD47,OR(AD18="X",AD18="W",AD18="Z")),UPPER(AD18),"")))</f>
        <v/>
      </c>
      <c r="AE76" s="82"/>
      <c r="AF76" s="80">
        <f t="shared" si="62"/>
        <v>0</v>
      </c>
      <c r="AG76" s="81" t="str">
        <f t="shared" ref="AG76" si="113">IF(AND(AND(AG18="X",AG47="X"),SUM(AF18,AF47)=0,ISNUMBER(AF76)),"",IF(OR(AG18="M",AG47="M"),"M",IF(AND(AG18=AG47,OR(AG18="X",AG18="W",AG18="Z")),UPPER(AG18),"")))</f>
        <v/>
      </c>
      <c r="AH76" s="82"/>
      <c r="AI76" s="80">
        <f t="shared" si="64"/>
        <v>0</v>
      </c>
      <c r="AJ76" s="81" t="str">
        <f t="shared" ref="AJ76" si="114">IF(AND(AND(AJ18="X",AJ47="X"),SUM(AI18,AI47)=0,ISNUMBER(AI76)),"",IF(OR(AJ18="M",AJ47="M"),"M",IF(AND(AJ18=AJ47,OR(AJ18="X",AJ18="W",AJ18="Z")),UPPER(AJ18),"")))</f>
        <v/>
      </c>
      <c r="AK76" s="82"/>
      <c r="AL76" s="80">
        <f t="shared" si="66"/>
        <v>0</v>
      </c>
      <c r="AM76" s="81" t="str">
        <f t="shared" ref="AM76" si="115">IF(AND(AND(AM18="X",AM47="X"),SUM(AL18,AL47)=0,ISNUMBER(AL76)),"",IF(OR(AM18="M",AM47="M"),"M",IF(AND(AM18=AM47,OR(AM18="X",AM18="W",AM18="Z")),UPPER(AM18),"")))</f>
        <v/>
      </c>
      <c r="AN76" s="82"/>
      <c r="AO76" s="80">
        <f t="shared" si="68"/>
        <v>0</v>
      </c>
      <c r="AP76" s="81" t="str">
        <f t="shared" ref="AP76" si="116">IF(AND(AND(AP18="X",AP47="X"),SUM(AO18,AO47)=0,ISNUMBER(AO76)),"",IF(OR(AP18="M",AP47="M"),"M",IF(AND(AP18=AP47,OR(AP18="X",AP18="W",AP18="Z")),UPPER(AP18),"")))</f>
        <v/>
      </c>
      <c r="AQ76" s="82"/>
      <c r="AR76" s="80">
        <f t="shared" si="70"/>
        <v>0</v>
      </c>
      <c r="AS76" s="81" t="str">
        <f t="shared" ref="AS76" si="117">IF(AND(AND(AS18="X",AS47="X"),SUM(AR18,AR47)=0,ISNUMBER(AR76)),"",IF(OR(AS18="M",AS47="M"),"M",IF(AND(AS18=AS47,OR(AS18="X",AS18="W",AS18="Z")),UPPER(AS18),"")))</f>
        <v/>
      </c>
      <c r="AT76" s="82"/>
      <c r="AU76" s="80">
        <f t="shared" si="72"/>
        <v>0</v>
      </c>
      <c r="AV76" s="81" t="str">
        <f t="shared" ref="AV76" si="118">IF(AND(AND(AV18="X",AV47="X"),SUM(AU18,AU47)=0,ISNUMBER(AU76)),"",IF(OR(AV18="M",AV47="M"),"M",IF(AND(AV18=AV47,OR(AV18="X",AV18="W",AV18="Z")),UPPER(AV18),"")))</f>
        <v/>
      </c>
      <c r="AW76" s="82"/>
      <c r="AX76" s="36"/>
    </row>
    <row r="77" spans="3:50" ht="15" customHeight="1" x14ac:dyDescent="0.25">
      <c r="C77" s="36"/>
      <c r="D77" s="303"/>
      <c r="E77" s="152">
        <v>6</v>
      </c>
      <c r="F77" s="153"/>
      <c r="G77" s="62" t="s">
        <v>625</v>
      </c>
      <c r="H77" s="44" t="s">
        <v>14</v>
      </c>
      <c r="I77" s="44" t="s">
        <v>152</v>
      </c>
      <c r="J77" s="44" t="s">
        <v>61</v>
      </c>
      <c r="K77" s="45" t="s">
        <v>148</v>
      </c>
      <c r="L77" s="45" t="s">
        <v>147</v>
      </c>
      <c r="M77" s="45" t="s">
        <v>14</v>
      </c>
      <c r="N77" s="45" t="s">
        <v>632</v>
      </c>
      <c r="O77" s="45" t="s">
        <v>632</v>
      </c>
      <c r="P77" s="102"/>
      <c r="Q77" s="80">
        <f t="shared" si="74"/>
        <v>0</v>
      </c>
      <c r="R77" s="81" t="str">
        <f t="shared" ref="R77" si="119">IF(AND(AND(R19="X",R48="X"),SUM(Q19,Q48)=0,ISNUMBER(Q77)),"",IF(OR(R19="M",R48="M"),"M",IF(AND(R19=R48,OR(R19="X",R19="W",R19="Z")),UPPER(R19),"")))</f>
        <v/>
      </c>
      <c r="S77" s="82"/>
      <c r="T77" s="80">
        <f t="shared" si="54"/>
        <v>0</v>
      </c>
      <c r="U77" s="81" t="str">
        <f t="shared" ref="U77" si="120">IF(AND(AND(U19="X",U48="X"),SUM(T19,T48)=0,ISNUMBER(T77)),"",IF(OR(U19="M",U48="M"),"M",IF(AND(U19=U48,OR(U19="X",U19="W",U19="Z")),UPPER(U19),"")))</f>
        <v/>
      </c>
      <c r="V77" s="82"/>
      <c r="W77" s="80">
        <f t="shared" si="56"/>
        <v>0</v>
      </c>
      <c r="X77" s="81" t="str">
        <f t="shared" ref="X77" si="121">IF(AND(AND(X19="X",X48="X"),SUM(W19,W48)=0,ISNUMBER(W77)),"",IF(OR(X19="M",X48="M"),"M",IF(AND(X19=X48,OR(X19="X",X19="W",X19="Z")),UPPER(X19),"")))</f>
        <v/>
      </c>
      <c r="Y77" s="82"/>
      <c r="Z77" s="80">
        <f t="shared" si="58"/>
        <v>0</v>
      </c>
      <c r="AA77" s="81" t="str">
        <f t="shared" ref="AA77" si="122">IF(AND(AND(AA19="X",AA48="X"),SUM(Z19,Z48)=0,ISNUMBER(Z77)),"",IF(OR(AA19="M",AA48="M"),"M",IF(AND(AA19=AA48,OR(AA19="X",AA19="W",AA19="Z")),UPPER(AA19),"")))</f>
        <v/>
      </c>
      <c r="AB77" s="82"/>
      <c r="AC77" s="80">
        <f t="shared" si="60"/>
        <v>0</v>
      </c>
      <c r="AD77" s="81" t="str">
        <f t="shared" ref="AD77" si="123">IF(AND(AND(AD19="X",AD48="X"),SUM(AC19,AC48)=0,ISNUMBER(AC77)),"",IF(OR(AD19="M",AD48="M"),"M",IF(AND(AD19=AD48,OR(AD19="X",AD19="W",AD19="Z")),UPPER(AD19),"")))</f>
        <v/>
      </c>
      <c r="AE77" s="82"/>
      <c r="AF77" s="80">
        <f t="shared" si="62"/>
        <v>0</v>
      </c>
      <c r="AG77" s="81" t="str">
        <f t="shared" ref="AG77" si="124">IF(AND(AND(AG19="X",AG48="X"),SUM(AF19,AF48)=0,ISNUMBER(AF77)),"",IF(OR(AG19="M",AG48="M"),"M",IF(AND(AG19=AG48,OR(AG19="X",AG19="W",AG19="Z")),UPPER(AG19),"")))</f>
        <v/>
      </c>
      <c r="AH77" s="82"/>
      <c r="AI77" s="80">
        <f t="shared" si="64"/>
        <v>0</v>
      </c>
      <c r="AJ77" s="81" t="str">
        <f t="shared" ref="AJ77" si="125">IF(AND(AND(AJ19="X",AJ48="X"),SUM(AI19,AI48)=0,ISNUMBER(AI77)),"",IF(OR(AJ19="M",AJ48="M"),"M",IF(AND(AJ19=AJ48,OR(AJ19="X",AJ19="W",AJ19="Z")),UPPER(AJ19),"")))</f>
        <v/>
      </c>
      <c r="AK77" s="82"/>
      <c r="AL77" s="80">
        <f t="shared" si="66"/>
        <v>0</v>
      </c>
      <c r="AM77" s="81" t="str">
        <f t="shared" ref="AM77" si="126">IF(AND(AND(AM19="X",AM48="X"),SUM(AL19,AL48)=0,ISNUMBER(AL77)),"",IF(OR(AM19="M",AM48="M"),"M",IF(AND(AM19=AM48,OR(AM19="X",AM19="W",AM19="Z")),UPPER(AM19),"")))</f>
        <v/>
      </c>
      <c r="AN77" s="82"/>
      <c r="AO77" s="80">
        <f t="shared" si="68"/>
        <v>0</v>
      </c>
      <c r="AP77" s="81" t="str">
        <f t="shared" ref="AP77" si="127">IF(AND(AND(AP19="X",AP48="X"),SUM(AO19,AO48)=0,ISNUMBER(AO77)),"",IF(OR(AP19="M",AP48="M"),"M",IF(AND(AP19=AP48,OR(AP19="X",AP19="W",AP19="Z")),UPPER(AP19),"")))</f>
        <v/>
      </c>
      <c r="AQ77" s="82"/>
      <c r="AR77" s="80">
        <f t="shared" si="70"/>
        <v>0</v>
      </c>
      <c r="AS77" s="81" t="str">
        <f t="shared" ref="AS77" si="128">IF(AND(AND(AS19="X",AS48="X"),SUM(AR19,AR48)=0,ISNUMBER(AR77)),"",IF(OR(AS19="M",AS48="M"),"M",IF(AND(AS19=AS48,OR(AS19="X",AS19="W",AS19="Z")),UPPER(AS19),"")))</f>
        <v/>
      </c>
      <c r="AT77" s="82"/>
      <c r="AU77" s="80">
        <f t="shared" si="72"/>
        <v>0</v>
      </c>
      <c r="AV77" s="81" t="str">
        <f t="shared" ref="AV77" si="129">IF(AND(AND(AV19="X",AV48="X"),SUM(AU19,AU48)=0,ISNUMBER(AU77)),"",IF(OR(AV19="M",AV48="M"),"M",IF(AND(AV19=AV48,OR(AV19="X",AV19="W",AV19="Z")),UPPER(AV19),"")))</f>
        <v/>
      </c>
      <c r="AW77" s="82"/>
      <c r="AX77" s="36"/>
    </row>
    <row r="78" spans="3:50" ht="15" customHeight="1" x14ac:dyDescent="0.25">
      <c r="C78" s="36"/>
      <c r="D78" s="303"/>
      <c r="E78" s="152">
        <v>7</v>
      </c>
      <c r="F78" s="153"/>
      <c r="G78" s="62" t="s">
        <v>625</v>
      </c>
      <c r="H78" s="44" t="s">
        <v>14</v>
      </c>
      <c r="I78" s="44" t="s">
        <v>152</v>
      </c>
      <c r="J78" s="44" t="s">
        <v>62</v>
      </c>
      <c r="K78" s="45" t="s">
        <v>148</v>
      </c>
      <c r="L78" s="45" t="s">
        <v>147</v>
      </c>
      <c r="M78" s="45" t="s">
        <v>14</v>
      </c>
      <c r="N78" s="45" t="s">
        <v>632</v>
      </c>
      <c r="O78" s="45" t="s">
        <v>632</v>
      </c>
      <c r="P78" s="102"/>
      <c r="Q78" s="80">
        <f t="shared" si="74"/>
        <v>0</v>
      </c>
      <c r="R78" s="81" t="str">
        <f t="shared" ref="R78" si="130">IF(AND(AND(R20="X",R49="X"),SUM(Q20,Q49)=0,ISNUMBER(Q78)),"",IF(OR(R20="M",R49="M"),"M",IF(AND(R20=R49,OR(R20="X",R20="W",R20="Z")),UPPER(R20),"")))</f>
        <v/>
      </c>
      <c r="S78" s="82"/>
      <c r="T78" s="80">
        <f t="shared" si="54"/>
        <v>0</v>
      </c>
      <c r="U78" s="81" t="str">
        <f t="shared" ref="U78" si="131">IF(AND(AND(U20="X",U49="X"),SUM(T20,T49)=0,ISNUMBER(T78)),"",IF(OR(U20="M",U49="M"),"M",IF(AND(U20=U49,OR(U20="X",U20="W",U20="Z")),UPPER(U20),"")))</f>
        <v/>
      </c>
      <c r="V78" s="82"/>
      <c r="W78" s="80">
        <f t="shared" si="56"/>
        <v>0</v>
      </c>
      <c r="X78" s="81" t="str">
        <f t="shared" ref="X78" si="132">IF(AND(AND(X20="X",X49="X"),SUM(W20,W49)=0,ISNUMBER(W78)),"",IF(OR(X20="M",X49="M"),"M",IF(AND(X20=X49,OR(X20="X",X20="W",X20="Z")),UPPER(X20),"")))</f>
        <v/>
      </c>
      <c r="Y78" s="82"/>
      <c r="Z78" s="80">
        <f t="shared" si="58"/>
        <v>0</v>
      </c>
      <c r="AA78" s="81" t="str">
        <f t="shared" ref="AA78" si="133">IF(AND(AND(AA20="X",AA49="X"),SUM(Z20,Z49)=0,ISNUMBER(Z78)),"",IF(OR(AA20="M",AA49="M"),"M",IF(AND(AA20=AA49,OR(AA20="X",AA20="W",AA20="Z")),UPPER(AA20),"")))</f>
        <v/>
      </c>
      <c r="AB78" s="82"/>
      <c r="AC78" s="80">
        <f t="shared" si="60"/>
        <v>0</v>
      </c>
      <c r="AD78" s="81" t="str">
        <f t="shared" ref="AD78" si="134">IF(AND(AND(AD20="X",AD49="X"),SUM(AC20,AC49)=0,ISNUMBER(AC78)),"",IF(OR(AD20="M",AD49="M"),"M",IF(AND(AD20=AD49,OR(AD20="X",AD20="W",AD20="Z")),UPPER(AD20),"")))</f>
        <v/>
      </c>
      <c r="AE78" s="82"/>
      <c r="AF78" s="80">
        <f t="shared" si="62"/>
        <v>0</v>
      </c>
      <c r="AG78" s="81" t="str">
        <f t="shared" ref="AG78" si="135">IF(AND(AND(AG20="X",AG49="X"),SUM(AF20,AF49)=0,ISNUMBER(AF78)),"",IF(OR(AG20="M",AG49="M"),"M",IF(AND(AG20=AG49,OR(AG20="X",AG20="W",AG20="Z")),UPPER(AG20),"")))</f>
        <v/>
      </c>
      <c r="AH78" s="82"/>
      <c r="AI78" s="80">
        <f t="shared" si="64"/>
        <v>0</v>
      </c>
      <c r="AJ78" s="81" t="str">
        <f t="shared" ref="AJ78" si="136">IF(AND(AND(AJ20="X",AJ49="X"),SUM(AI20,AI49)=0,ISNUMBER(AI78)),"",IF(OR(AJ20="M",AJ49="M"),"M",IF(AND(AJ20=AJ49,OR(AJ20="X",AJ20="W",AJ20="Z")),UPPER(AJ20),"")))</f>
        <v/>
      </c>
      <c r="AK78" s="82"/>
      <c r="AL78" s="80">
        <f t="shared" si="66"/>
        <v>0</v>
      </c>
      <c r="AM78" s="81" t="str">
        <f t="shared" ref="AM78" si="137">IF(AND(AND(AM20="X",AM49="X"),SUM(AL20,AL49)=0,ISNUMBER(AL78)),"",IF(OR(AM20="M",AM49="M"),"M",IF(AND(AM20=AM49,OR(AM20="X",AM20="W",AM20="Z")),UPPER(AM20),"")))</f>
        <v/>
      </c>
      <c r="AN78" s="82"/>
      <c r="AO78" s="80">
        <f t="shared" si="68"/>
        <v>0</v>
      </c>
      <c r="AP78" s="81" t="str">
        <f t="shared" ref="AP78" si="138">IF(AND(AND(AP20="X",AP49="X"),SUM(AO20,AO49)=0,ISNUMBER(AO78)),"",IF(OR(AP20="M",AP49="M"),"M",IF(AND(AP20=AP49,OR(AP20="X",AP20="W",AP20="Z")),UPPER(AP20),"")))</f>
        <v/>
      </c>
      <c r="AQ78" s="82"/>
      <c r="AR78" s="80">
        <f t="shared" si="70"/>
        <v>0</v>
      </c>
      <c r="AS78" s="81" t="str">
        <f t="shared" ref="AS78" si="139">IF(AND(AND(AS20="X",AS49="X"),SUM(AR20,AR49)=0,ISNUMBER(AR78)),"",IF(OR(AS20="M",AS49="M"),"M",IF(AND(AS20=AS49,OR(AS20="X",AS20="W",AS20="Z")),UPPER(AS20),"")))</f>
        <v/>
      </c>
      <c r="AT78" s="82"/>
      <c r="AU78" s="80">
        <f t="shared" si="72"/>
        <v>0</v>
      </c>
      <c r="AV78" s="81" t="str">
        <f t="shared" ref="AV78" si="140">IF(AND(AND(AV20="X",AV49="X"),SUM(AU20,AU49)=0,ISNUMBER(AU78)),"",IF(OR(AV20="M",AV49="M"),"M",IF(AND(AV20=AV49,OR(AV20="X",AV20="W",AV20="Z")),UPPER(AV20),"")))</f>
        <v/>
      </c>
      <c r="AW78" s="82"/>
      <c r="AX78" s="36"/>
    </row>
    <row r="79" spans="3:50" ht="15" customHeight="1" x14ac:dyDescent="0.25">
      <c r="C79" s="36"/>
      <c r="D79" s="303"/>
      <c r="E79" s="152">
        <v>8</v>
      </c>
      <c r="F79" s="153"/>
      <c r="G79" s="62" t="s">
        <v>625</v>
      </c>
      <c r="H79" s="44" t="s">
        <v>14</v>
      </c>
      <c r="I79" s="44" t="s">
        <v>152</v>
      </c>
      <c r="J79" s="44" t="s">
        <v>63</v>
      </c>
      <c r="K79" s="45" t="s">
        <v>148</v>
      </c>
      <c r="L79" s="45" t="s">
        <v>147</v>
      </c>
      <c r="M79" s="45" t="s">
        <v>14</v>
      </c>
      <c r="N79" s="45" t="s">
        <v>632</v>
      </c>
      <c r="O79" s="45" t="s">
        <v>632</v>
      </c>
      <c r="P79" s="102"/>
      <c r="Q79" s="80">
        <f t="shared" si="74"/>
        <v>0</v>
      </c>
      <c r="R79" s="81" t="str">
        <f t="shared" ref="R79" si="141">IF(AND(AND(R21="X",R50="X"),SUM(Q21,Q50)=0,ISNUMBER(Q79)),"",IF(OR(R21="M",R50="M"),"M",IF(AND(R21=R50,OR(R21="X",R21="W",R21="Z")),UPPER(R21),"")))</f>
        <v/>
      </c>
      <c r="S79" s="82"/>
      <c r="T79" s="80">
        <f t="shared" si="54"/>
        <v>0</v>
      </c>
      <c r="U79" s="81" t="str">
        <f t="shared" ref="U79" si="142">IF(AND(AND(U21="X",U50="X"),SUM(T21,T50)=0,ISNUMBER(T79)),"",IF(OR(U21="M",U50="M"),"M",IF(AND(U21=U50,OR(U21="X",U21="W",U21="Z")),UPPER(U21),"")))</f>
        <v/>
      </c>
      <c r="V79" s="82"/>
      <c r="W79" s="80">
        <f t="shared" si="56"/>
        <v>0</v>
      </c>
      <c r="X79" s="81" t="str">
        <f t="shared" ref="X79" si="143">IF(AND(AND(X21="X",X50="X"),SUM(W21,W50)=0,ISNUMBER(W79)),"",IF(OR(X21="M",X50="M"),"M",IF(AND(X21=X50,OR(X21="X",X21="W",X21="Z")),UPPER(X21),"")))</f>
        <v/>
      </c>
      <c r="Y79" s="82"/>
      <c r="Z79" s="80">
        <f t="shared" si="58"/>
        <v>0</v>
      </c>
      <c r="AA79" s="81" t="str">
        <f t="shared" ref="AA79" si="144">IF(AND(AND(AA21="X",AA50="X"),SUM(Z21,Z50)=0,ISNUMBER(Z79)),"",IF(OR(AA21="M",AA50="M"),"M",IF(AND(AA21=AA50,OR(AA21="X",AA21="W",AA21="Z")),UPPER(AA21),"")))</f>
        <v/>
      </c>
      <c r="AB79" s="82"/>
      <c r="AC79" s="80">
        <f t="shared" si="60"/>
        <v>0</v>
      </c>
      <c r="AD79" s="81" t="str">
        <f t="shared" ref="AD79" si="145">IF(AND(AND(AD21="X",AD50="X"),SUM(AC21,AC50)=0,ISNUMBER(AC79)),"",IF(OR(AD21="M",AD50="M"),"M",IF(AND(AD21=AD50,OR(AD21="X",AD21="W",AD21="Z")),UPPER(AD21),"")))</f>
        <v/>
      </c>
      <c r="AE79" s="82"/>
      <c r="AF79" s="80">
        <f t="shared" si="62"/>
        <v>0</v>
      </c>
      <c r="AG79" s="81" t="str">
        <f t="shared" ref="AG79" si="146">IF(AND(AND(AG21="X",AG50="X"),SUM(AF21,AF50)=0,ISNUMBER(AF79)),"",IF(OR(AG21="M",AG50="M"),"M",IF(AND(AG21=AG50,OR(AG21="X",AG21="W",AG21="Z")),UPPER(AG21),"")))</f>
        <v/>
      </c>
      <c r="AH79" s="82"/>
      <c r="AI79" s="80">
        <f t="shared" si="64"/>
        <v>0</v>
      </c>
      <c r="AJ79" s="81" t="str">
        <f t="shared" ref="AJ79" si="147">IF(AND(AND(AJ21="X",AJ50="X"),SUM(AI21,AI50)=0,ISNUMBER(AI79)),"",IF(OR(AJ21="M",AJ50="M"),"M",IF(AND(AJ21=AJ50,OR(AJ21="X",AJ21="W",AJ21="Z")),UPPER(AJ21),"")))</f>
        <v/>
      </c>
      <c r="AK79" s="82"/>
      <c r="AL79" s="80">
        <f t="shared" si="66"/>
        <v>0</v>
      </c>
      <c r="AM79" s="81" t="str">
        <f t="shared" ref="AM79" si="148">IF(AND(AND(AM21="X",AM50="X"),SUM(AL21,AL50)=0,ISNUMBER(AL79)),"",IF(OR(AM21="M",AM50="M"),"M",IF(AND(AM21=AM50,OR(AM21="X",AM21="W",AM21="Z")),UPPER(AM21),"")))</f>
        <v/>
      </c>
      <c r="AN79" s="82"/>
      <c r="AO79" s="80">
        <f t="shared" si="68"/>
        <v>0</v>
      </c>
      <c r="AP79" s="81" t="str">
        <f t="shared" ref="AP79" si="149">IF(AND(AND(AP21="X",AP50="X"),SUM(AO21,AO50)=0,ISNUMBER(AO79)),"",IF(OR(AP21="M",AP50="M"),"M",IF(AND(AP21=AP50,OR(AP21="X",AP21="W",AP21="Z")),UPPER(AP21),"")))</f>
        <v/>
      </c>
      <c r="AQ79" s="82"/>
      <c r="AR79" s="80">
        <f t="shared" si="70"/>
        <v>0</v>
      </c>
      <c r="AS79" s="81" t="str">
        <f t="shared" ref="AS79" si="150">IF(AND(AND(AS21="X",AS50="X"),SUM(AR21,AR50)=0,ISNUMBER(AR79)),"",IF(OR(AS21="M",AS50="M"),"M",IF(AND(AS21=AS50,OR(AS21="X",AS21="W",AS21="Z")),UPPER(AS21),"")))</f>
        <v/>
      </c>
      <c r="AT79" s="82"/>
      <c r="AU79" s="80">
        <f t="shared" si="72"/>
        <v>0</v>
      </c>
      <c r="AV79" s="81" t="str">
        <f t="shared" ref="AV79" si="151">IF(AND(AND(AV21="X",AV50="X"),SUM(AU21,AU50)=0,ISNUMBER(AU79)),"",IF(OR(AV21="M",AV50="M"),"M",IF(AND(AV21=AV50,OR(AV21="X",AV21="W",AV21="Z")),UPPER(AV21),"")))</f>
        <v/>
      </c>
      <c r="AW79" s="82"/>
      <c r="AX79" s="36"/>
    </row>
    <row r="80" spans="3:50" ht="15" customHeight="1" x14ac:dyDescent="0.25">
      <c r="C80" s="36"/>
      <c r="D80" s="303"/>
      <c r="E80" s="152">
        <v>9</v>
      </c>
      <c r="F80" s="153"/>
      <c r="G80" s="62" t="s">
        <v>625</v>
      </c>
      <c r="H80" s="44" t="s">
        <v>14</v>
      </c>
      <c r="I80" s="44" t="s">
        <v>152</v>
      </c>
      <c r="J80" s="44" t="s">
        <v>64</v>
      </c>
      <c r="K80" s="45" t="s">
        <v>148</v>
      </c>
      <c r="L80" s="45" t="s">
        <v>147</v>
      </c>
      <c r="M80" s="45" t="s">
        <v>14</v>
      </c>
      <c r="N80" s="45" t="s">
        <v>632</v>
      </c>
      <c r="O80" s="45" t="s">
        <v>632</v>
      </c>
      <c r="P80" s="102"/>
      <c r="Q80" s="80">
        <f t="shared" si="74"/>
        <v>0</v>
      </c>
      <c r="R80" s="81" t="str">
        <f t="shared" ref="R80" si="152">IF(AND(AND(R22="X",R51="X"),SUM(Q22,Q51)=0,ISNUMBER(Q80)),"",IF(OR(R22="M",R51="M"),"M",IF(AND(R22=R51,OR(R22="X",R22="W",R22="Z")),UPPER(R22),"")))</f>
        <v/>
      </c>
      <c r="S80" s="82"/>
      <c r="T80" s="80">
        <f t="shared" si="54"/>
        <v>0</v>
      </c>
      <c r="U80" s="81" t="str">
        <f t="shared" ref="U80" si="153">IF(AND(AND(U22="X",U51="X"),SUM(T22,T51)=0,ISNUMBER(T80)),"",IF(OR(U22="M",U51="M"),"M",IF(AND(U22=U51,OR(U22="X",U22="W",U22="Z")),UPPER(U22),"")))</f>
        <v/>
      </c>
      <c r="V80" s="82"/>
      <c r="W80" s="80">
        <f t="shared" si="56"/>
        <v>0</v>
      </c>
      <c r="X80" s="81" t="str">
        <f t="shared" ref="X80" si="154">IF(AND(AND(X22="X",X51="X"),SUM(W22,W51)=0,ISNUMBER(W80)),"",IF(OR(X22="M",X51="M"),"M",IF(AND(X22=X51,OR(X22="X",X22="W",X22="Z")),UPPER(X22),"")))</f>
        <v/>
      </c>
      <c r="Y80" s="82"/>
      <c r="Z80" s="80">
        <f t="shared" si="58"/>
        <v>0</v>
      </c>
      <c r="AA80" s="81" t="str">
        <f t="shared" ref="AA80" si="155">IF(AND(AND(AA22="X",AA51="X"),SUM(Z22,Z51)=0,ISNUMBER(Z80)),"",IF(OR(AA22="M",AA51="M"),"M",IF(AND(AA22=AA51,OR(AA22="X",AA22="W",AA22="Z")),UPPER(AA22),"")))</f>
        <v/>
      </c>
      <c r="AB80" s="82"/>
      <c r="AC80" s="80">
        <f t="shared" si="60"/>
        <v>0</v>
      </c>
      <c r="AD80" s="81" t="str">
        <f t="shared" ref="AD80" si="156">IF(AND(AND(AD22="X",AD51="X"),SUM(AC22,AC51)=0,ISNUMBER(AC80)),"",IF(OR(AD22="M",AD51="M"),"M",IF(AND(AD22=AD51,OR(AD22="X",AD22="W",AD22="Z")),UPPER(AD22),"")))</f>
        <v/>
      </c>
      <c r="AE80" s="82"/>
      <c r="AF80" s="80">
        <f t="shared" si="62"/>
        <v>0</v>
      </c>
      <c r="AG80" s="81" t="str">
        <f t="shared" ref="AG80" si="157">IF(AND(AND(AG22="X",AG51="X"),SUM(AF22,AF51)=0,ISNUMBER(AF80)),"",IF(OR(AG22="M",AG51="M"),"M",IF(AND(AG22=AG51,OR(AG22="X",AG22="W",AG22="Z")),UPPER(AG22),"")))</f>
        <v/>
      </c>
      <c r="AH80" s="82"/>
      <c r="AI80" s="80">
        <f t="shared" si="64"/>
        <v>0</v>
      </c>
      <c r="AJ80" s="81" t="str">
        <f t="shared" ref="AJ80" si="158">IF(AND(AND(AJ22="X",AJ51="X"),SUM(AI22,AI51)=0,ISNUMBER(AI80)),"",IF(OR(AJ22="M",AJ51="M"),"M",IF(AND(AJ22=AJ51,OR(AJ22="X",AJ22="W",AJ22="Z")),UPPER(AJ22),"")))</f>
        <v/>
      </c>
      <c r="AK80" s="82"/>
      <c r="AL80" s="80">
        <f t="shared" si="66"/>
        <v>0</v>
      </c>
      <c r="AM80" s="81" t="str">
        <f t="shared" ref="AM80" si="159">IF(AND(AND(AM22="X",AM51="X"),SUM(AL22,AL51)=0,ISNUMBER(AL80)),"",IF(OR(AM22="M",AM51="M"),"M",IF(AND(AM22=AM51,OR(AM22="X",AM22="W",AM22="Z")),UPPER(AM22),"")))</f>
        <v/>
      </c>
      <c r="AN80" s="82"/>
      <c r="AO80" s="80">
        <f t="shared" si="68"/>
        <v>0</v>
      </c>
      <c r="AP80" s="81" t="str">
        <f t="shared" ref="AP80" si="160">IF(AND(AND(AP22="X",AP51="X"),SUM(AO22,AO51)=0,ISNUMBER(AO80)),"",IF(OR(AP22="M",AP51="M"),"M",IF(AND(AP22=AP51,OR(AP22="X",AP22="W",AP22="Z")),UPPER(AP22),"")))</f>
        <v/>
      </c>
      <c r="AQ80" s="82"/>
      <c r="AR80" s="80">
        <f t="shared" si="70"/>
        <v>0</v>
      </c>
      <c r="AS80" s="81" t="str">
        <f t="shared" ref="AS80" si="161">IF(AND(AND(AS22="X",AS51="X"),SUM(AR22,AR51)=0,ISNUMBER(AR80)),"",IF(OR(AS22="M",AS51="M"),"M",IF(AND(AS22=AS51,OR(AS22="X",AS22="W",AS22="Z")),UPPER(AS22),"")))</f>
        <v/>
      </c>
      <c r="AT80" s="82"/>
      <c r="AU80" s="80">
        <f t="shared" si="72"/>
        <v>0</v>
      </c>
      <c r="AV80" s="81" t="str">
        <f t="shared" ref="AV80" si="162">IF(AND(AND(AV22="X",AV51="X"),SUM(AU22,AU51)=0,ISNUMBER(AU80)),"",IF(OR(AV22="M",AV51="M"),"M",IF(AND(AV22=AV51,OR(AV22="X",AV22="W",AV22="Z")),UPPER(AV22),"")))</f>
        <v/>
      </c>
      <c r="AW80" s="82"/>
      <c r="AX80" s="36"/>
    </row>
    <row r="81" spans="3:50" ht="15" customHeight="1" x14ac:dyDescent="0.25">
      <c r="C81" s="36"/>
      <c r="D81" s="303"/>
      <c r="E81" s="152">
        <v>10</v>
      </c>
      <c r="F81" s="153"/>
      <c r="G81" s="62" t="s">
        <v>625</v>
      </c>
      <c r="H81" s="44" t="s">
        <v>14</v>
      </c>
      <c r="I81" s="44" t="s">
        <v>152</v>
      </c>
      <c r="J81" s="44" t="s">
        <v>65</v>
      </c>
      <c r="K81" s="45" t="s">
        <v>148</v>
      </c>
      <c r="L81" s="45" t="s">
        <v>147</v>
      </c>
      <c r="M81" s="45" t="s">
        <v>14</v>
      </c>
      <c r="N81" s="45" t="s">
        <v>632</v>
      </c>
      <c r="O81" s="45" t="s">
        <v>632</v>
      </c>
      <c r="P81" s="102"/>
      <c r="Q81" s="80">
        <f t="shared" si="74"/>
        <v>0</v>
      </c>
      <c r="R81" s="81" t="str">
        <f t="shared" ref="R81" si="163">IF(AND(AND(R23="X",R52="X"),SUM(Q23,Q52)=0,ISNUMBER(Q81)),"",IF(OR(R23="M",R52="M"),"M",IF(AND(R23=R52,OR(R23="X",R23="W",R23="Z")),UPPER(R23),"")))</f>
        <v/>
      </c>
      <c r="S81" s="82"/>
      <c r="T81" s="80">
        <f t="shared" si="54"/>
        <v>0</v>
      </c>
      <c r="U81" s="81" t="str">
        <f t="shared" ref="U81" si="164">IF(AND(AND(U23="X",U52="X"),SUM(T23,T52)=0,ISNUMBER(T81)),"",IF(OR(U23="M",U52="M"),"M",IF(AND(U23=U52,OR(U23="X",U23="W",U23="Z")),UPPER(U23),"")))</f>
        <v/>
      </c>
      <c r="V81" s="82"/>
      <c r="W81" s="80">
        <f t="shared" si="56"/>
        <v>0</v>
      </c>
      <c r="X81" s="81" t="str">
        <f t="shared" ref="X81" si="165">IF(AND(AND(X23="X",X52="X"),SUM(W23,W52)=0,ISNUMBER(W81)),"",IF(OR(X23="M",X52="M"),"M",IF(AND(X23=X52,OR(X23="X",X23="W",X23="Z")),UPPER(X23),"")))</f>
        <v/>
      </c>
      <c r="Y81" s="82"/>
      <c r="Z81" s="80">
        <f t="shared" si="58"/>
        <v>0</v>
      </c>
      <c r="AA81" s="81" t="str">
        <f t="shared" ref="AA81" si="166">IF(AND(AND(AA23="X",AA52="X"),SUM(Z23,Z52)=0,ISNUMBER(Z81)),"",IF(OR(AA23="M",AA52="M"),"M",IF(AND(AA23=AA52,OR(AA23="X",AA23="W",AA23="Z")),UPPER(AA23),"")))</f>
        <v/>
      </c>
      <c r="AB81" s="82"/>
      <c r="AC81" s="80">
        <f t="shared" si="60"/>
        <v>0</v>
      </c>
      <c r="AD81" s="81" t="str">
        <f t="shared" ref="AD81" si="167">IF(AND(AND(AD23="X",AD52="X"),SUM(AC23,AC52)=0,ISNUMBER(AC81)),"",IF(OR(AD23="M",AD52="M"),"M",IF(AND(AD23=AD52,OR(AD23="X",AD23="W",AD23="Z")),UPPER(AD23),"")))</f>
        <v/>
      </c>
      <c r="AE81" s="82"/>
      <c r="AF81" s="80">
        <f t="shared" si="62"/>
        <v>0</v>
      </c>
      <c r="AG81" s="81" t="str">
        <f t="shared" ref="AG81" si="168">IF(AND(AND(AG23="X",AG52="X"),SUM(AF23,AF52)=0,ISNUMBER(AF81)),"",IF(OR(AG23="M",AG52="M"),"M",IF(AND(AG23=AG52,OR(AG23="X",AG23="W",AG23="Z")),UPPER(AG23),"")))</f>
        <v/>
      </c>
      <c r="AH81" s="82"/>
      <c r="AI81" s="80">
        <f t="shared" si="64"/>
        <v>0</v>
      </c>
      <c r="AJ81" s="81" t="str">
        <f t="shared" ref="AJ81" si="169">IF(AND(AND(AJ23="X",AJ52="X"),SUM(AI23,AI52)=0,ISNUMBER(AI81)),"",IF(OR(AJ23="M",AJ52="M"),"M",IF(AND(AJ23=AJ52,OR(AJ23="X",AJ23="W",AJ23="Z")),UPPER(AJ23),"")))</f>
        <v/>
      </c>
      <c r="AK81" s="82"/>
      <c r="AL81" s="80">
        <f t="shared" si="66"/>
        <v>0</v>
      </c>
      <c r="AM81" s="81" t="str">
        <f t="shared" ref="AM81" si="170">IF(AND(AND(AM23="X",AM52="X"),SUM(AL23,AL52)=0,ISNUMBER(AL81)),"",IF(OR(AM23="M",AM52="M"),"M",IF(AND(AM23=AM52,OR(AM23="X",AM23="W",AM23="Z")),UPPER(AM23),"")))</f>
        <v/>
      </c>
      <c r="AN81" s="82"/>
      <c r="AO81" s="80">
        <f t="shared" si="68"/>
        <v>0</v>
      </c>
      <c r="AP81" s="81" t="str">
        <f t="shared" ref="AP81" si="171">IF(AND(AND(AP23="X",AP52="X"),SUM(AO23,AO52)=0,ISNUMBER(AO81)),"",IF(OR(AP23="M",AP52="M"),"M",IF(AND(AP23=AP52,OR(AP23="X",AP23="W",AP23="Z")),UPPER(AP23),"")))</f>
        <v/>
      </c>
      <c r="AQ81" s="82"/>
      <c r="AR81" s="80">
        <f t="shared" si="70"/>
        <v>0</v>
      </c>
      <c r="AS81" s="81" t="str">
        <f t="shared" ref="AS81" si="172">IF(AND(AND(AS23="X",AS52="X"),SUM(AR23,AR52)=0,ISNUMBER(AR81)),"",IF(OR(AS23="M",AS52="M"),"M",IF(AND(AS23=AS52,OR(AS23="X",AS23="W",AS23="Z")),UPPER(AS23),"")))</f>
        <v/>
      </c>
      <c r="AT81" s="82"/>
      <c r="AU81" s="80">
        <f t="shared" si="72"/>
        <v>0</v>
      </c>
      <c r="AV81" s="81" t="str">
        <f t="shared" ref="AV81" si="173">IF(AND(AND(AV23="X",AV52="X"),SUM(AU23,AU52)=0,ISNUMBER(AU81)),"",IF(OR(AV23="M",AV52="M"),"M",IF(AND(AV23=AV52,OR(AV23="X",AV23="W",AV23="Z")),UPPER(AV23),"")))</f>
        <v/>
      </c>
      <c r="AW81" s="82"/>
      <c r="AX81" s="36"/>
    </row>
    <row r="82" spans="3:50" ht="15" customHeight="1" x14ac:dyDescent="0.25">
      <c r="C82" s="36"/>
      <c r="D82" s="303"/>
      <c r="E82" s="152">
        <v>11</v>
      </c>
      <c r="F82" s="153"/>
      <c r="G82" s="62" t="s">
        <v>625</v>
      </c>
      <c r="H82" s="44" t="s">
        <v>14</v>
      </c>
      <c r="I82" s="44" t="s">
        <v>152</v>
      </c>
      <c r="J82" s="44" t="s">
        <v>66</v>
      </c>
      <c r="K82" s="45" t="s">
        <v>148</v>
      </c>
      <c r="L82" s="45" t="s">
        <v>147</v>
      </c>
      <c r="M82" s="45" t="s">
        <v>14</v>
      </c>
      <c r="N82" s="45" t="s">
        <v>632</v>
      </c>
      <c r="O82" s="45" t="s">
        <v>632</v>
      </c>
      <c r="P82" s="102"/>
      <c r="Q82" s="80">
        <f t="shared" si="74"/>
        <v>0</v>
      </c>
      <c r="R82" s="81" t="str">
        <f t="shared" ref="R82" si="174">IF(AND(AND(R24="X",R53="X"),SUM(Q24,Q53)=0,ISNUMBER(Q82)),"",IF(OR(R24="M",R53="M"),"M",IF(AND(R24=R53,OR(R24="X",R24="W",R24="Z")),UPPER(R24),"")))</f>
        <v/>
      </c>
      <c r="S82" s="82"/>
      <c r="T82" s="80">
        <f t="shared" si="54"/>
        <v>0</v>
      </c>
      <c r="U82" s="81" t="str">
        <f t="shared" ref="U82" si="175">IF(AND(AND(U24="X",U53="X"),SUM(T24,T53)=0,ISNUMBER(T82)),"",IF(OR(U24="M",U53="M"),"M",IF(AND(U24=U53,OR(U24="X",U24="W",U24="Z")),UPPER(U24),"")))</f>
        <v/>
      </c>
      <c r="V82" s="82"/>
      <c r="W82" s="80">
        <f t="shared" si="56"/>
        <v>0</v>
      </c>
      <c r="X82" s="81" t="str">
        <f t="shared" ref="X82" si="176">IF(AND(AND(X24="X",X53="X"),SUM(W24,W53)=0,ISNUMBER(W82)),"",IF(OR(X24="M",X53="M"),"M",IF(AND(X24=X53,OR(X24="X",X24="W",X24="Z")),UPPER(X24),"")))</f>
        <v/>
      </c>
      <c r="Y82" s="82"/>
      <c r="Z82" s="80">
        <f t="shared" si="58"/>
        <v>0</v>
      </c>
      <c r="AA82" s="81" t="str">
        <f t="shared" ref="AA82" si="177">IF(AND(AND(AA24="X",AA53="X"),SUM(Z24,Z53)=0,ISNUMBER(Z82)),"",IF(OR(AA24="M",AA53="M"),"M",IF(AND(AA24=AA53,OR(AA24="X",AA24="W",AA24="Z")),UPPER(AA24),"")))</f>
        <v/>
      </c>
      <c r="AB82" s="82"/>
      <c r="AC82" s="80">
        <f t="shared" si="60"/>
        <v>0</v>
      </c>
      <c r="AD82" s="81" t="str">
        <f t="shared" ref="AD82" si="178">IF(AND(AND(AD24="X",AD53="X"),SUM(AC24,AC53)=0,ISNUMBER(AC82)),"",IF(OR(AD24="M",AD53="M"),"M",IF(AND(AD24=AD53,OR(AD24="X",AD24="W",AD24="Z")),UPPER(AD24),"")))</f>
        <v/>
      </c>
      <c r="AE82" s="82"/>
      <c r="AF82" s="80">
        <f t="shared" si="62"/>
        <v>0</v>
      </c>
      <c r="AG82" s="81" t="str">
        <f t="shared" ref="AG82" si="179">IF(AND(AND(AG24="X",AG53="X"),SUM(AF24,AF53)=0,ISNUMBER(AF82)),"",IF(OR(AG24="M",AG53="M"),"M",IF(AND(AG24=AG53,OR(AG24="X",AG24="W",AG24="Z")),UPPER(AG24),"")))</f>
        <v/>
      </c>
      <c r="AH82" s="82"/>
      <c r="AI82" s="80">
        <f t="shared" si="64"/>
        <v>0</v>
      </c>
      <c r="AJ82" s="81" t="str">
        <f t="shared" ref="AJ82" si="180">IF(AND(AND(AJ24="X",AJ53="X"),SUM(AI24,AI53)=0,ISNUMBER(AI82)),"",IF(OR(AJ24="M",AJ53="M"),"M",IF(AND(AJ24=AJ53,OR(AJ24="X",AJ24="W",AJ24="Z")),UPPER(AJ24),"")))</f>
        <v/>
      </c>
      <c r="AK82" s="82"/>
      <c r="AL82" s="80">
        <f t="shared" si="66"/>
        <v>0</v>
      </c>
      <c r="AM82" s="81" t="str">
        <f t="shared" ref="AM82" si="181">IF(AND(AND(AM24="X",AM53="X"),SUM(AL24,AL53)=0,ISNUMBER(AL82)),"",IF(OR(AM24="M",AM53="M"),"M",IF(AND(AM24=AM53,OR(AM24="X",AM24="W",AM24="Z")),UPPER(AM24),"")))</f>
        <v/>
      </c>
      <c r="AN82" s="82"/>
      <c r="AO82" s="80">
        <f t="shared" si="68"/>
        <v>0</v>
      </c>
      <c r="AP82" s="81" t="str">
        <f t="shared" ref="AP82" si="182">IF(AND(AND(AP24="X",AP53="X"),SUM(AO24,AO53)=0,ISNUMBER(AO82)),"",IF(OR(AP24="M",AP53="M"),"M",IF(AND(AP24=AP53,OR(AP24="X",AP24="W",AP24="Z")),UPPER(AP24),"")))</f>
        <v/>
      </c>
      <c r="AQ82" s="82"/>
      <c r="AR82" s="80">
        <f t="shared" si="70"/>
        <v>0</v>
      </c>
      <c r="AS82" s="81" t="str">
        <f t="shared" ref="AS82" si="183">IF(AND(AND(AS24="X",AS53="X"),SUM(AR24,AR53)=0,ISNUMBER(AR82)),"",IF(OR(AS24="M",AS53="M"),"M",IF(AND(AS24=AS53,OR(AS24="X",AS24="W",AS24="Z")),UPPER(AS24),"")))</f>
        <v/>
      </c>
      <c r="AT82" s="82"/>
      <c r="AU82" s="80">
        <f t="shared" si="72"/>
        <v>0</v>
      </c>
      <c r="AV82" s="81" t="str">
        <f t="shared" ref="AV82" si="184">IF(AND(AND(AV24="X",AV53="X"),SUM(AU24,AU53)=0,ISNUMBER(AU82)),"",IF(OR(AV24="M",AV53="M"),"M",IF(AND(AV24=AV53,OR(AV24="X",AV24="W",AV24="Z")),UPPER(AV24),"")))</f>
        <v/>
      </c>
      <c r="AW82" s="82"/>
      <c r="AX82" s="36"/>
    </row>
    <row r="83" spans="3:50" ht="15" customHeight="1" x14ac:dyDescent="0.25">
      <c r="C83" s="36"/>
      <c r="D83" s="303"/>
      <c r="E83" s="152">
        <v>12</v>
      </c>
      <c r="F83" s="153"/>
      <c r="G83" s="62" t="s">
        <v>625</v>
      </c>
      <c r="H83" s="44" t="s">
        <v>14</v>
      </c>
      <c r="I83" s="44" t="s">
        <v>152</v>
      </c>
      <c r="J83" s="44" t="s">
        <v>67</v>
      </c>
      <c r="K83" s="45" t="s">
        <v>148</v>
      </c>
      <c r="L83" s="45" t="s">
        <v>147</v>
      </c>
      <c r="M83" s="45" t="s">
        <v>14</v>
      </c>
      <c r="N83" s="45" t="s">
        <v>632</v>
      </c>
      <c r="O83" s="45" t="s">
        <v>632</v>
      </c>
      <c r="P83" s="102"/>
      <c r="Q83" s="80">
        <f t="shared" si="74"/>
        <v>0</v>
      </c>
      <c r="R83" s="81" t="str">
        <f t="shared" ref="R83" si="185">IF(AND(AND(R25="X",R54="X"),SUM(Q25,Q54)=0,ISNUMBER(Q83)),"",IF(OR(R25="M",R54="M"),"M",IF(AND(R25=R54,OR(R25="X",R25="W",R25="Z")),UPPER(R25),"")))</f>
        <v/>
      </c>
      <c r="S83" s="82"/>
      <c r="T83" s="80">
        <f t="shared" si="54"/>
        <v>0</v>
      </c>
      <c r="U83" s="81" t="str">
        <f t="shared" ref="U83" si="186">IF(AND(AND(U25="X",U54="X"),SUM(T25,T54)=0,ISNUMBER(T83)),"",IF(OR(U25="M",U54="M"),"M",IF(AND(U25=U54,OR(U25="X",U25="W",U25="Z")),UPPER(U25),"")))</f>
        <v/>
      </c>
      <c r="V83" s="82"/>
      <c r="W83" s="80">
        <f t="shared" si="56"/>
        <v>0</v>
      </c>
      <c r="X83" s="81" t="str">
        <f t="shared" ref="X83" si="187">IF(AND(AND(X25="X",X54="X"),SUM(W25,W54)=0,ISNUMBER(W83)),"",IF(OR(X25="M",X54="M"),"M",IF(AND(X25=X54,OR(X25="X",X25="W",X25="Z")),UPPER(X25),"")))</f>
        <v/>
      </c>
      <c r="Y83" s="82"/>
      <c r="Z83" s="80">
        <f t="shared" si="58"/>
        <v>0</v>
      </c>
      <c r="AA83" s="81" t="str">
        <f t="shared" ref="AA83" si="188">IF(AND(AND(AA25="X",AA54="X"),SUM(Z25,Z54)=0,ISNUMBER(Z83)),"",IF(OR(AA25="M",AA54="M"),"M",IF(AND(AA25=AA54,OR(AA25="X",AA25="W",AA25="Z")),UPPER(AA25),"")))</f>
        <v/>
      </c>
      <c r="AB83" s="82"/>
      <c r="AC83" s="80">
        <f t="shared" si="60"/>
        <v>0</v>
      </c>
      <c r="AD83" s="81" t="str">
        <f t="shared" ref="AD83" si="189">IF(AND(AND(AD25="X",AD54="X"),SUM(AC25,AC54)=0,ISNUMBER(AC83)),"",IF(OR(AD25="M",AD54="M"),"M",IF(AND(AD25=AD54,OR(AD25="X",AD25="W",AD25="Z")),UPPER(AD25),"")))</f>
        <v/>
      </c>
      <c r="AE83" s="82"/>
      <c r="AF83" s="80">
        <f t="shared" si="62"/>
        <v>0</v>
      </c>
      <c r="AG83" s="81" t="str">
        <f t="shared" ref="AG83" si="190">IF(AND(AND(AG25="X",AG54="X"),SUM(AF25,AF54)=0,ISNUMBER(AF83)),"",IF(OR(AG25="M",AG54="M"),"M",IF(AND(AG25=AG54,OR(AG25="X",AG25="W",AG25="Z")),UPPER(AG25),"")))</f>
        <v/>
      </c>
      <c r="AH83" s="82"/>
      <c r="AI83" s="80">
        <f t="shared" si="64"/>
        <v>0</v>
      </c>
      <c r="AJ83" s="81" t="str">
        <f t="shared" ref="AJ83" si="191">IF(AND(AND(AJ25="X",AJ54="X"),SUM(AI25,AI54)=0,ISNUMBER(AI83)),"",IF(OR(AJ25="M",AJ54="M"),"M",IF(AND(AJ25=AJ54,OR(AJ25="X",AJ25="W",AJ25="Z")),UPPER(AJ25),"")))</f>
        <v/>
      </c>
      <c r="AK83" s="82"/>
      <c r="AL83" s="80">
        <f t="shared" si="66"/>
        <v>0</v>
      </c>
      <c r="AM83" s="81" t="str">
        <f t="shared" ref="AM83" si="192">IF(AND(AND(AM25="X",AM54="X"),SUM(AL25,AL54)=0,ISNUMBER(AL83)),"",IF(OR(AM25="M",AM54="M"),"M",IF(AND(AM25=AM54,OR(AM25="X",AM25="W",AM25="Z")),UPPER(AM25),"")))</f>
        <v/>
      </c>
      <c r="AN83" s="82"/>
      <c r="AO83" s="80">
        <f t="shared" si="68"/>
        <v>0</v>
      </c>
      <c r="AP83" s="81" t="str">
        <f t="shared" ref="AP83" si="193">IF(AND(AND(AP25="X",AP54="X"),SUM(AO25,AO54)=0,ISNUMBER(AO83)),"",IF(OR(AP25="M",AP54="M"),"M",IF(AND(AP25=AP54,OR(AP25="X",AP25="W",AP25="Z")),UPPER(AP25),"")))</f>
        <v/>
      </c>
      <c r="AQ83" s="82"/>
      <c r="AR83" s="80">
        <f t="shared" si="70"/>
        <v>0</v>
      </c>
      <c r="AS83" s="81" t="str">
        <f t="shared" ref="AS83" si="194">IF(AND(AND(AS25="X",AS54="X"),SUM(AR25,AR54)=0,ISNUMBER(AR83)),"",IF(OR(AS25="M",AS54="M"),"M",IF(AND(AS25=AS54,OR(AS25="X",AS25="W",AS25="Z")),UPPER(AS25),"")))</f>
        <v/>
      </c>
      <c r="AT83" s="82"/>
      <c r="AU83" s="80">
        <f t="shared" si="72"/>
        <v>0</v>
      </c>
      <c r="AV83" s="81" t="str">
        <f t="shared" ref="AV83" si="195">IF(AND(AND(AV25="X",AV54="X"),SUM(AU25,AU54)=0,ISNUMBER(AU83)),"",IF(OR(AV25="M",AV54="M"),"M",IF(AND(AV25=AV54,OR(AV25="X",AV25="W",AV25="Z")),UPPER(AV25),"")))</f>
        <v/>
      </c>
      <c r="AW83" s="82"/>
      <c r="AX83" s="36"/>
    </row>
    <row r="84" spans="3:50" ht="15" customHeight="1" x14ac:dyDescent="0.25">
      <c r="C84" s="36"/>
      <c r="D84" s="303"/>
      <c r="E84" s="152">
        <v>13</v>
      </c>
      <c r="F84" s="153"/>
      <c r="G84" s="62" t="s">
        <v>625</v>
      </c>
      <c r="H84" s="44" t="s">
        <v>14</v>
      </c>
      <c r="I84" s="44" t="s">
        <v>152</v>
      </c>
      <c r="J84" s="44" t="s">
        <v>68</v>
      </c>
      <c r="K84" s="45" t="s">
        <v>148</v>
      </c>
      <c r="L84" s="45" t="s">
        <v>147</v>
      </c>
      <c r="M84" s="45" t="s">
        <v>14</v>
      </c>
      <c r="N84" s="45" t="s">
        <v>632</v>
      </c>
      <c r="O84" s="45" t="s">
        <v>632</v>
      </c>
      <c r="P84" s="102"/>
      <c r="Q84" s="80">
        <f t="shared" si="74"/>
        <v>0</v>
      </c>
      <c r="R84" s="81" t="str">
        <f t="shared" ref="R84" si="196">IF(AND(AND(R26="X",R55="X"),SUM(Q26,Q55)=0,ISNUMBER(Q84)),"",IF(OR(R26="M",R55="M"),"M",IF(AND(R26=R55,OR(R26="X",R26="W",R26="Z")),UPPER(R26),"")))</f>
        <v/>
      </c>
      <c r="S84" s="82"/>
      <c r="T84" s="80">
        <f t="shared" si="54"/>
        <v>0</v>
      </c>
      <c r="U84" s="81" t="str">
        <f t="shared" ref="U84" si="197">IF(AND(AND(U26="X",U55="X"),SUM(T26,T55)=0,ISNUMBER(T84)),"",IF(OR(U26="M",U55="M"),"M",IF(AND(U26=U55,OR(U26="X",U26="W",U26="Z")),UPPER(U26),"")))</f>
        <v/>
      </c>
      <c r="V84" s="82"/>
      <c r="W84" s="80">
        <f t="shared" si="56"/>
        <v>0</v>
      </c>
      <c r="X84" s="81" t="str">
        <f t="shared" ref="X84" si="198">IF(AND(AND(X26="X",X55="X"),SUM(W26,W55)=0,ISNUMBER(W84)),"",IF(OR(X26="M",X55="M"),"M",IF(AND(X26=X55,OR(X26="X",X26="W",X26="Z")),UPPER(X26),"")))</f>
        <v/>
      </c>
      <c r="Y84" s="82"/>
      <c r="Z84" s="80">
        <f t="shared" si="58"/>
        <v>0</v>
      </c>
      <c r="AA84" s="81" t="str">
        <f t="shared" ref="AA84" si="199">IF(AND(AND(AA26="X",AA55="X"),SUM(Z26,Z55)=0,ISNUMBER(Z84)),"",IF(OR(AA26="M",AA55="M"),"M",IF(AND(AA26=AA55,OR(AA26="X",AA26="W",AA26="Z")),UPPER(AA26),"")))</f>
        <v/>
      </c>
      <c r="AB84" s="82"/>
      <c r="AC84" s="80">
        <f t="shared" si="60"/>
        <v>0</v>
      </c>
      <c r="AD84" s="81" t="str">
        <f t="shared" ref="AD84" si="200">IF(AND(AND(AD26="X",AD55="X"),SUM(AC26,AC55)=0,ISNUMBER(AC84)),"",IF(OR(AD26="M",AD55="M"),"M",IF(AND(AD26=AD55,OR(AD26="X",AD26="W",AD26="Z")),UPPER(AD26),"")))</f>
        <v/>
      </c>
      <c r="AE84" s="82"/>
      <c r="AF84" s="80">
        <f t="shared" si="62"/>
        <v>0</v>
      </c>
      <c r="AG84" s="81" t="str">
        <f t="shared" ref="AG84" si="201">IF(AND(AND(AG26="X",AG55="X"),SUM(AF26,AF55)=0,ISNUMBER(AF84)),"",IF(OR(AG26="M",AG55="M"),"M",IF(AND(AG26=AG55,OR(AG26="X",AG26="W",AG26="Z")),UPPER(AG26),"")))</f>
        <v/>
      </c>
      <c r="AH84" s="82"/>
      <c r="AI84" s="80">
        <f t="shared" si="64"/>
        <v>0</v>
      </c>
      <c r="AJ84" s="81" t="str">
        <f t="shared" ref="AJ84" si="202">IF(AND(AND(AJ26="X",AJ55="X"),SUM(AI26,AI55)=0,ISNUMBER(AI84)),"",IF(OR(AJ26="M",AJ55="M"),"M",IF(AND(AJ26=AJ55,OR(AJ26="X",AJ26="W",AJ26="Z")),UPPER(AJ26),"")))</f>
        <v/>
      </c>
      <c r="AK84" s="82"/>
      <c r="AL84" s="80">
        <f t="shared" si="66"/>
        <v>0</v>
      </c>
      <c r="AM84" s="81" t="str">
        <f t="shared" ref="AM84" si="203">IF(AND(AND(AM26="X",AM55="X"),SUM(AL26,AL55)=0,ISNUMBER(AL84)),"",IF(OR(AM26="M",AM55="M"),"M",IF(AND(AM26=AM55,OR(AM26="X",AM26="W",AM26="Z")),UPPER(AM26),"")))</f>
        <v/>
      </c>
      <c r="AN84" s="82"/>
      <c r="AO84" s="80">
        <f t="shared" si="68"/>
        <v>0</v>
      </c>
      <c r="AP84" s="81" t="str">
        <f t="shared" ref="AP84" si="204">IF(AND(AND(AP26="X",AP55="X"),SUM(AO26,AO55)=0,ISNUMBER(AO84)),"",IF(OR(AP26="M",AP55="M"),"M",IF(AND(AP26=AP55,OR(AP26="X",AP26="W",AP26="Z")),UPPER(AP26),"")))</f>
        <v/>
      </c>
      <c r="AQ84" s="82"/>
      <c r="AR84" s="80">
        <f t="shared" si="70"/>
        <v>0</v>
      </c>
      <c r="AS84" s="81" t="str">
        <f t="shared" ref="AS84" si="205">IF(AND(AND(AS26="X",AS55="X"),SUM(AR26,AR55)=0,ISNUMBER(AR84)),"",IF(OR(AS26="M",AS55="M"),"M",IF(AND(AS26=AS55,OR(AS26="X",AS26="W",AS26="Z")),UPPER(AS26),"")))</f>
        <v/>
      </c>
      <c r="AT84" s="82"/>
      <c r="AU84" s="80">
        <f t="shared" si="72"/>
        <v>0</v>
      </c>
      <c r="AV84" s="81" t="str">
        <f t="shared" ref="AV84" si="206">IF(AND(AND(AV26="X",AV55="X"),SUM(AU26,AU55)=0,ISNUMBER(AU84)),"",IF(OR(AV26="M",AV55="M"),"M",IF(AND(AV26=AV55,OR(AV26="X",AV26="W",AV26="Z")),UPPER(AV26),"")))</f>
        <v/>
      </c>
      <c r="AW84" s="82"/>
      <c r="AX84" s="36"/>
    </row>
    <row r="85" spans="3:50" ht="15" customHeight="1" x14ac:dyDescent="0.25">
      <c r="C85" s="36"/>
      <c r="D85" s="303"/>
      <c r="E85" s="152">
        <v>14</v>
      </c>
      <c r="F85" s="153"/>
      <c r="G85" s="62" t="s">
        <v>625</v>
      </c>
      <c r="H85" s="44" t="s">
        <v>14</v>
      </c>
      <c r="I85" s="44" t="s">
        <v>152</v>
      </c>
      <c r="J85" s="44" t="s">
        <v>69</v>
      </c>
      <c r="K85" s="45" t="s">
        <v>148</v>
      </c>
      <c r="L85" s="45" t="s">
        <v>147</v>
      </c>
      <c r="M85" s="45" t="s">
        <v>14</v>
      </c>
      <c r="N85" s="45" t="s">
        <v>632</v>
      </c>
      <c r="O85" s="45" t="s">
        <v>632</v>
      </c>
      <c r="P85" s="102"/>
      <c r="Q85" s="80">
        <f t="shared" si="74"/>
        <v>0</v>
      </c>
      <c r="R85" s="81" t="str">
        <f t="shared" ref="R85" si="207">IF(AND(AND(R27="X",R56="X"),SUM(Q27,Q56)=0,ISNUMBER(Q85)),"",IF(OR(R27="M",R56="M"),"M",IF(AND(R27=R56,OR(R27="X",R27="W",R27="Z")),UPPER(R27),"")))</f>
        <v/>
      </c>
      <c r="S85" s="82"/>
      <c r="T85" s="80">
        <f t="shared" si="54"/>
        <v>0</v>
      </c>
      <c r="U85" s="81" t="str">
        <f t="shared" ref="U85" si="208">IF(AND(AND(U27="X",U56="X"),SUM(T27,T56)=0,ISNUMBER(T85)),"",IF(OR(U27="M",U56="M"),"M",IF(AND(U27=U56,OR(U27="X",U27="W",U27="Z")),UPPER(U27),"")))</f>
        <v/>
      </c>
      <c r="V85" s="82"/>
      <c r="W85" s="80">
        <f t="shared" si="56"/>
        <v>0</v>
      </c>
      <c r="X85" s="81" t="str">
        <f t="shared" ref="X85" si="209">IF(AND(AND(X27="X",X56="X"),SUM(W27,W56)=0,ISNUMBER(W85)),"",IF(OR(X27="M",X56="M"),"M",IF(AND(X27=X56,OR(X27="X",X27="W",X27="Z")),UPPER(X27),"")))</f>
        <v/>
      </c>
      <c r="Y85" s="82"/>
      <c r="Z85" s="80">
        <f t="shared" si="58"/>
        <v>0</v>
      </c>
      <c r="AA85" s="81" t="str">
        <f t="shared" ref="AA85" si="210">IF(AND(AND(AA27="X",AA56="X"),SUM(Z27,Z56)=0,ISNUMBER(Z85)),"",IF(OR(AA27="M",AA56="M"),"M",IF(AND(AA27=AA56,OR(AA27="X",AA27="W",AA27="Z")),UPPER(AA27),"")))</f>
        <v/>
      </c>
      <c r="AB85" s="82"/>
      <c r="AC85" s="80">
        <f t="shared" si="60"/>
        <v>0</v>
      </c>
      <c r="AD85" s="81" t="str">
        <f t="shared" ref="AD85" si="211">IF(AND(AND(AD27="X",AD56="X"),SUM(AC27,AC56)=0,ISNUMBER(AC85)),"",IF(OR(AD27="M",AD56="M"),"M",IF(AND(AD27=AD56,OR(AD27="X",AD27="W",AD27="Z")),UPPER(AD27),"")))</f>
        <v/>
      </c>
      <c r="AE85" s="82"/>
      <c r="AF85" s="80">
        <f t="shared" si="62"/>
        <v>0</v>
      </c>
      <c r="AG85" s="81" t="str">
        <f t="shared" ref="AG85" si="212">IF(AND(AND(AG27="X",AG56="X"),SUM(AF27,AF56)=0,ISNUMBER(AF85)),"",IF(OR(AG27="M",AG56="M"),"M",IF(AND(AG27=AG56,OR(AG27="X",AG27="W",AG27="Z")),UPPER(AG27),"")))</f>
        <v/>
      </c>
      <c r="AH85" s="82"/>
      <c r="AI85" s="80">
        <f t="shared" si="64"/>
        <v>0</v>
      </c>
      <c r="AJ85" s="81" t="str">
        <f t="shared" ref="AJ85" si="213">IF(AND(AND(AJ27="X",AJ56="X"),SUM(AI27,AI56)=0,ISNUMBER(AI85)),"",IF(OR(AJ27="M",AJ56="M"),"M",IF(AND(AJ27=AJ56,OR(AJ27="X",AJ27="W",AJ27="Z")),UPPER(AJ27),"")))</f>
        <v/>
      </c>
      <c r="AK85" s="82"/>
      <c r="AL85" s="80">
        <f t="shared" si="66"/>
        <v>0</v>
      </c>
      <c r="AM85" s="81" t="str">
        <f t="shared" ref="AM85" si="214">IF(AND(AND(AM27="X",AM56="X"),SUM(AL27,AL56)=0,ISNUMBER(AL85)),"",IF(OR(AM27="M",AM56="M"),"M",IF(AND(AM27=AM56,OR(AM27="X",AM27="W",AM27="Z")),UPPER(AM27),"")))</f>
        <v/>
      </c>
      <c r="AN85" s="82"/>
      <c r="AO85" s="80">
        <f t="shared" si="68"/>
        <v>0</v>
      </c>
      <c r="AP85" s="81" t="str">
        <f t="shared" ref="AP85" si="215">IF(AND(AND(AP27="X",AP56="X"),SUM(AO27,AO56)=0,ISNUMBER(AO85)),"",IF(OR(AP27="M",AP56="M"),"M",IF(AND(AP27=AP56,OR(AP27="X",AP27="W",AP27="Z")),UPPER(AP27),"")))</f>
        <v/>
      </c>
      <c r="AQ85" s="82"/>
      <c r="AR85" s="80">
        <f t="shared" si="70"/>
        <v>0</v>
      </c>
      <c r="AS85" s="81" t="str">
        <f t="shared" ref="AS85" si="216">IF(AND(AND(AS27="X",AS56="X"),SUM(AR27,AR56)=0,ISNUMBER(AR85)),"",IF(OR(AS27="M",AS56="M"),"M",IF(AND(AS27=AS56,OR(AS27="X",AS27="W",AS27="Z")),UPPER(AS27),"")))</f>
        <v/>
      </c>
      <c r="AT85" s="82"/>
      <c r="AU85" s="80">
        <f t="shared" si="72"/>
        <v>0</v>
      </c>
      <c r="AV85" s="81" t="str">
        <f t="shared" ref="AV85" si="217">IF(AND(AND(AV27="X",AV56="X"),SUM(AU27,AU56)=0,ISNUMBER(AU85)),"",IF(OR(AV27="M",AV56="M"),"M",IF(AND(AV27=AV56,OR(AV27="X",AV27="W",AV27="Z")),UPPER(AV27),"")))</f>
        <v/>
      </c>
      <c r="AW85" s="82"/>
      <c r="AX85" s="36"/>
    </row>
    <row r="86" spans="3:50" ht="15" customHeight="1" x14ac:dyDescent="0.25">
      <c r="C86" s="36"/>
      <c r="D86" s="303"/>
      <c r="E86" s="152">
        <v>15</v>
      </c>
      <c r="F86" s="153"/>
      <c r="G86" s="62" t="s">
        <v>625</v>
      </c>
      <c r="H86" s="44" t="s">
        <v>14</v>
      </c>
      <c r="I86" s="44" t="s">
        <v>152</v>
      </c>
      <c r="J86" s="44" t="s">
        <v>70</v>
      </c>
      <c r="K86" s="45" t="s">
        <v>148</v>
      </c>
      <c r="L86" s="45" t="s">
        <v>147</v>
      </c>
      <c r="M86" s="45" t="s">
        <v>14</v>
      </c>
      <c r="N86" s="45" t="s">
        <v>632</v>
      </c>
      <c r="O86" s="45" t="s">
        <v>632</v>
      </c>
      <c r="P86" s="102"/>
      <c r="Q86" s="80">
        <f t="shared" si="74"/>
        <v>0</v>
      </c>
      <c r="R86" s="81" t="str">
        <f t="shared" ref="R86" si="218">IF(AND(AND(R28="X",R57="X"),SUM(Q28,Q57)=0,ISNUMBER(Q86)),"",IF(OR(R28="M",R57="M"),"M",IF(AND(R28=R57,OR(R28="X",R28="W",R28="Z")),UPPER(R28),"")))</f>
        <v/>
      </c>
      <c r="S86" s="82"/>
      <c r="T86" s="80">
        <f t="shared" si="54"/>
        <v>0</v>
      </c>
      <c r="U86" s="81" t="str">
        <f t="shared" ref="U86" si="219">IF(AND(AND(U28="X",U57="X"),SUM(T28,T57)=0,ISNUMBER(T86)),"",IF(OR(U28="M",U57="M"),"M",IF(AND(U28=U57,OR(U28="X",U28="W",U28="Z")),UPPER(U28),"")))</f>
        <v/>
      </c>
      <c r="V86" s="82"/>
      <c r="W86" s="80">
        <f t="shared" si="56"/>
        <v>0</v>
      </c>
      <c r="X86" s="81" t="str">
        <f t="shared" ref="X86" si="220">IF(AND(AND(X28="X",X57="X"),SUM(W28,W57)=0,ISNUMBER(W86)),"",IF(OR(X28="M",X57="M"),"M",IF(AND(X28=X57,OR(X28="X",X28="W",X28="Z")),UPPER(X28),"")))</f>
        <v/>
      </c>
      <c r="Y86" s="82"/>
      <c r="Z86" s="80">
        <f t="shared" si="58"/>
        <v>0</v>
      </c>
      <c r="AA86" s="81" t="str">
        <f t="shared" ref="AA86" si="221">IF(AND(AND(AA28="X",AA57="X"),SUM(Z28,Z57)=0,ISNUMBER(Z86)),"",IF(OR(AA28="M",AA57="M"),"M",IF(AND(AA28=AA57,OR(AA28="X",AA28="W",AA28="Z")),UPPER(AA28),"")))</f>
        <v/>
      </c>
      <c r="AB86" s="82"/>
      <c r="AC86" s="80">
        <f t="shared" si="60"/>
        <v>0</v>
      </c>
      <c r="AD86" s="81" t="str">
        <f t="shared" ref="AD86" si="222">IF(AND(AND(AD28="X",AD57="X"),SUM(AC28,AC57)=0,ISNUMBER(AC86)),"",IF(OR(AD28="M",AD57="M"),"M",IF(AND(AD28=AD57,OR(AD28="X",AD28="W",AD28="Z")),UPPER(AD28),"")))</f>
        <v/>
      </c>
      <c r="AE86" s="82"/>
      <c r="AF86" s="80">
        <f t="shared" si="62"/>
        <v>0</v>
      </c>
      <c r="AG86" s="81" t="str">
        <f t="shared" ref="AG86" si="223">IF(AND(AND(AG28="X",AG57="X"),SUM(AF28,AF57)=0,ISNUMBER(AF86)),"",IF(OR(AG28="M",AG57="M"),"M",IF(AND(AG28=AG57,OR(AG28="X",AG28="W",AG28="Z")),UPPER(AG28),"")))</f>
        <v/>
      </c>
      <c r="AH86" s="82"/>
      <c r="AI86" s="80">
        <f t="shared" si="64"/>
        <v>0</v>
      </c>
      <c r="AJ86" s="81" t="str">
        <f t="shared" ref="AJ86" si="224">IF(AND(AND(AJ28="X",AJ57="X"),SUM(AI28,AI57)=0,ISNUMBER(AI86)),"",IF(OR(AJ28="M",AJ57="M"),"M",IF(AND(AJ28=AJ57,OR(AJ28="X",AJ28="W",AJ28="Z")),UPPER(AJ28),"")))</f>
        <v/>
      </c>
      <c r="AK86" s="82"/>
      <c r="AL86" s="80">
        <f t="shared" si="66"/>
        <v>0</v>
      </c>
      <c r="AM86" s="81" t="str">
        <f t="shared" ref="AM86" si="225">IF(AND(AND(AM28="X",AM57="X"),SUM(AL28,AL57)=0,ISNUMBER(AL86)),"",IF(OR(AM28="M",AM57="M"),"M",IF(AND(AM28=AM57,OR(AM28="X",AM28="W",AM28="Z")),UPPER(AM28),"")))</f>
        <v/>
      </c>
      <c r="AN86" s="82"/>
      <c r="AO86" s="80">
        <f t="shared" si="68"/>
        <v>0</v>
      </c>
      <c r="AP86" s="81" t="str">
        <f t="shared" ref="AP86" si="226">IF(AND(AND(AP28="X",AP57="X"),SUM(AO28,AO57)=0,ISNUMBER(AO86)),"",IF(OR(AP28="M",AP57="M"),"M",IF(AND(AP28=AP57,OR(AP28="X",AP28="W",AP28="Z")),UPPER(AP28),"")))</f>
        <v/>
      </c>
      <c r="AQ86" s="82"/>
      <c r="AR86" s="80">
        <f t="shared" si="70"/>
        <v>0</v>
      </c>
      <c r="AS86" s="81" t="str">
        <f t="shared" ref="AS86" si="227">IF(AND(AND(AS28="X",AS57="X"),SUM(AR28,AR57)=0,ISNUMBER(AR86)),"",IF(OR(AS28="M",AS57="M"),"M",IF(AND(AS28=AS57,OR(AS28="X",AS28="W",AS28="Z")),UPPER(AS28),"")))</f>
        <v/>
      </c>
      <c r="AT86" s="82"/>
      <c r="AU86" s="80">
        <f t="shared" si="72"/>
        <v>0</v>
      </c>
      <c r="AV86" s="81" t="str">
        <f t="shared" ref="AV86" si="228">IF(AND(AND(AV28="X",AV57="X"),SUM(AU28,AU57)=0,ISNUMBER(AU86)),"",IF(OR(AV28="M",AV57="M"),"M",IF(AND(AV28=AV57,OR(AV28="X",AV28="W",AV28="Z")),UPPER(AV28),"")))</f>
        <v/>
      </c>
      <c r="AW86" s="82"/>
      <c r="AX86" s="36"/>
    </row>
    <row r="87" spans="3:50" ht="15" customHeight="1" x14ac:dyDescent="0.25">
      <c r="C87" s="36"/>
      <c r="D87" s="303"/>
      <c r="E87" s="152">
        <v>16</v>
      </c>
      <c r="F87" s="153"/>
      <c r="G87" s="62" t="s">
        <v>625</v>
      </c>
      <c r="H87" s="44" t="s">
        <v>14</v>
      </c>
      <c r="I87" s="44" t="s">
        <v>152</v>
      </c>
      <c r="J87" s="44" t="s">
        <v>71</v>
      </c>
      <c r="K87" s="45" t="s">
        <v>148</v>
      </c>
      <c r="L87" s="45" t="s">
        <v>147</v>
      </c>
      <c r="M87" s="45" t="s">
        <v>14</v>
      </c>
      <c r="N87" s="45" t="s">
        <v>632</v>
      </c>
      <c r="O87" s="45" t="s">
        <v>632</v>
      </c>
      <c r="P87" s="102"/>
      <c r="Q87" s="80">
        <f t="shared" si="74"/>
        <v>0</v>
      </c>
      <c r="R87" s="81" t="str">
        <f t="shared" ref="R87" si="229">IF(AND(AND(R29="X",R58="X"),SUM(Q29,Q58)=0,ISNUMBER(Q87)),"",IF(OR(R29="M",R58="M"),"M",IF(AND(R29=R58,OR(R29="X",R29="W",R29="Z")),UPPER(R29),"")))</f>
        <v/>
      </c>
      <c r="S87" s="82"/>
      <c r="T87" s="80">
        <f t="shared" si="54"/>
        <v>0</v>
      </c>
      <c r="U87" s="81" t="str">
        <f t="shared" ref="U87" si="230">IF(AND(AND(U29="X",U58="X"),SUM(T29,T58)=0,ISNUMBER(T87)),"",IF(OR(U29="M",U58="M"),"M",IF(AND(U29=U58,OR(U29="X",U29="W",U29="Z")),UPPER(U29),"")))</f>
        <v/>
      </c>
      <c r="V87" s="82"/>
      <c r="W87" s="80">
        <f t="shared" si="56"/>
        <v>0</v>
      </c>
      <c r="X87" s="81" t="str">
        <f t="shared" ref="X87" si="231">IF(AND(AND(X29="X",X58="X"),SUM(W29,W58)=0,ISNUMBER(W87)),"",IF(OR(X29="M",X58="M"),"M",IF(AND(X29=X58,OR(X29="X",X29="W",X29="Z")),UPPER(X29),"")))</f>
        <v/>
      </c>
      <c r="Y87" s="82"/>
      <c r="Z87" s="80">
        <f t="shared" si="58"/>
        <v>0</v>
      </c>
      <c r="AA87" s="81" t="str">
        <f t="shared" ref="AA87" si="232">IF(AND(AND(AA29="X",AA58="X"),SUM(Z29,Z58)=0,ISNUMBER(Z87)),"",IF(OR(AA29="M",AA58="M"),"M",IF(AND(AA29=AA58,OR(AA29="X",AA29="W",AA29="Z")),UPPER(AA29),"")))</f>
        <v/>
      </c>
      <c r="AB87" s="82"/>
      <c r="AC87" s="80">
        <f t="shared" si="60"/>
        <v>0</v>
      </c>
      <c r="AD87" s="81" t="str">
        <f t="shared" ref="AD87" si="233">IF(AND(AND(AD29="X",AD58="X"),SUM(AC29,AC58)=0,ISNUMBER(AC87)),"",IF(OR(AD29="M",AD58="M"),"M",IF(AND(AD29=AD58,OR(AD29="X",AD29="W",AD29="Z")),UPPER(AD29),"")))</f>
        <v/>
      </c>
      <c r="AE87" s="82"/>
      <c r="AF87" s="80">
        <f t="shared" si="62"/>
        <v>0</v>
      </c>
      <c r="AG87" s="81" t="str">
        <f t="shared" ref="AG87" si="234">IF(AND(AND(AG29="X",AG58="X"),SUM(AF29,AF58)=0,ISNUMBER(AF87)),"",IF(OR(AG29="M",AG58="M"),"M",IF(AND(AG29=AG58,OR(AG29="X",AG29="W",AG29="Z")),UPPER(AG29),"")))</f>
        <v/>
      </c>
      <c r="AH87" s="82"/>
      <c r="AI87" s="80">
        <f t="shared" si="64"/>
        <v>0</v>
      </c>
      <c r="AJ87" s="81" t="str">
        <f t="shared" ref="AJ87" si="235">IF(AND(AND(AJ29="X",AJ58="X"),SUM(AI29,AI58)=0,ISNUMBER(AI87)),"",IF(OR(AJ29="M",AJ58="M"),"M",IF(AND(AJ29=AJ58,OR(AJ29="X",AJ29="W",AJ29="Z")),UPPER(AJ29),"")))</f>
        <v/>
      </c>
      <c r="AK87" s="82"/>
      <c r="AL87" s="80">
        <f t="shared" si="66"/>
        <v>0</v>
      </c>
      <c r="AM87" s="81" t="str">
        <f t="shared" ref="AM87" si="236">IF(AND(AND(AM29="X",AM58="X"),SUM(AL29,AL58)=0,ISNUMBER(AL87)),"",IF(OR(AM29="M",AM58="M"),"M",IF(AND(AM29=AM58,OR(AM29="X",AM29="W",AM29="Z")),UPPER(AM29),"")))</f>
        <v/>
      </c>
      <c r="AN87" s="82"/>
      <c r="AO87" s="80">
        <f t="shared" si="68"/>
        <v>0</v>
      </c>
      <c r="AP87" s="81" t="str">
        <f t="shared" ref="AP87" si="237">IF(AND(AND(AP29="X",AP58="X"),SUM(AO29,AO58)=0,ISNUMBER(AO87)),"",IF(OR(AP29="M",AP58="M"),"M",IF(AND(AP29=AP58,OR(AP29="X",AP29="W",AP29="Z")),UPPER(AP29),"")))</f>
        <v/>
      </c>
      <c r="AQ87" s="82"/>
      <c r="AR87" s="80">
        <f t="shared" si="70"/>
        <v>0</v>
      </c>
      <c r="AS87" s="81" t="str">
        <f t="shared" ref="AS87" si="238">IF(AND(AND(AS29="X",AS58="X"),SUM(AR29,AR58)=0,ISNUMBER(AR87)),"",IF(OR(AS29="M",AS58="M"),"M",IF(AND(AS29=AS58,OR(AS29="X",AS29="W",AS29="Z")),UPPER(AS29),"")))</f>
        <v/>
      </c>
      <c r="AT87" s="82"/>
      <c r="AU87" s="80">
        <f t="shared" si="72"/>
        <v>0</v>
      </c>
      <c r="AV87" s="81" t="str">
        <f t="shared" ref="AV87" si="239">IF(AND(AND(AV29="X",AV58="X"),SUM(AU29,AU58)=0,ISNUMBER(AU87)),"",IF(OR(AV29="M",AV58="M"),"M",IF(AND(AV29=AV58,OR(AV29="X",AV29="W",AV29="Z")),UPPER(AV29),"")))</f>
        <v/>
      </c>
      <c r="AW87" s="82"/>
      <c r="AX87" s="36"/>
    </row>
    <row r="88" spans="3:50" ht="15" customHeight="1" x14ac:dyDescent="0.25">
      <c r="C88" s="36"/>
      <c r="D88" s="303"/>
      <c r="E88" s="152">
        <v>17</v>
      </c>
      <c r="F88" s="153"/>
      <c r="G88" s="62" t="s">
        <v>625</v>
      </c>
      <c r="H88" s="44" t="s">
        <v>14</v>
      </c>
      <c r="I88" s="44" t="s">
        <v>152</v>
      </c>
      <c r="J88" s="44" t="s">
        <v>72</v>
      </c>
      <c r="K88" s="45" t="s">
        <v>148</v>
      </c>
      <c r="L88" s="45" t="s">
        <v>147</v>
      </c>
      <c r="M88" s="45" t="s">
        <v>14</v>
      </c>
      <c r="N88" s="45" t="s">
        <v>632</v>
      </c>
      <c r="O88" s="45" t="s">
        <v>632</v>
      </c>
      <c r="P88" s="102"/>
      <c r="Q88" s="80">
        <f t="shared" si="74"/>
        <v>0</v>
      </c>
      <c r="R88" s="81" t="str">
        <f t="shared" ref="R88" si="240">IF(AND(AND(R30="X",R59="X"),SUM(Q30,Q59)=0,ISNUMBER(Q88)),"",IF(OR(R30="M",R59="M"),"M",IF(AND(R30=R59,OR(R30="X",R30="W",R30="Z")),UPPER(R30),"")))</f>
        <v/>
      </c>
      <c r="S88" s="82"/>
      <c r="T88" s="80">
        <f t="shared" si="54"/>
        <v>0</v>
      </c>
      <c r="U88" s="81" t="str">
        <f t="shared" ref="U88" si="241">IF(AND(AND(U30="X",U59="X"),SUM(T30,T59)=0,ISNUMBER(T88)),"",IF(OR(U30="M",U59="M"),"M",IF(AND(U30=U59,OR(U30="X",U30="W",U30="Z")),UPPER(U30),"")))</f>
        <v/>
      </c>
      <c r="V88" s="82"/>
      <c r="W88" s="80">
        <f t="shared" si="56"/>
        <v>0</v>
      </c>
      <c r="X88" s="81" t="str">
        <f t="shared" ref="X88" si="242">IF(AND(AND(X30="X",X59="X"),SUM(W30,W59)=0,ISNUMBER(W88)),"",IF(OR(X30="M",X59="M"),"M",IF(AND(X30=X59,OR(X30="X",X30="W",X30="Z")),UPPER(X30),"")))</f>
        <v/>
      </c>
      <c r="Y88" s="82"/>
      <c r="Z88" s="80">
        <f t="shared" si="58"/>
        <v>0</v>
      </c>
      <c r="AA88" s="81" t="str">
        <f t="shared" ref="AA88" si="243">IF(AND(AND(AA30="X",AA59="X"),SUM(Z30,Z59)=0,ISNUMBER(Z88)),"",IF(OR(AA30="M",AA59="M"),"M",IF(AND(AA30=AA59,OR(AA30="X",AA30="W",AA30="Z")),UPPER(AA30),"")))</f>
        <v/>
      </c>
      <c r="AB88" s="82"/>
      <c r="AC88" s="80">
        <f t="shared" si="60"/>
        <v>0</v>
      </c>
      <c r="AD88" s="81" t="str">
        <f t="shared" ref="AD88" si="244">IF(AND(AND(AD30="X",AD59="X"),SUM(AC30,AC59)=0,ISNUMBER(AC88)),"",IF(OR(AD30="M",AD59="M"),"M",IF(AND(AD30=AD59,OR(AD30="X",AD30="W",AD30="Z")),UPPER(AD30),"")))</f>
        <v/>
      </c>
      <c r="AE88" s="82"/>
      <c r="AF88" s="80">
        <f t="shared" si="62"/>
        <v>0</v>
      </c>
      <c r="AG88" s="81" t="str">
        <f t="shared" ref="AG88" si="245">IF(AND(AND(AG30="X",AG59="X"),SUM(AF30,AF59)=0,ISNUMBER(AF88)),"",IF(OR(AG30="M",AG59="M"),"M",IF(AND(AG30=AG59,OR(AG30="X",AG30="W",AG30="Z")),UPPER(AG30),"")))</f>
        <v/>
      </c>
      <c r="AH88" s="82"/>
      <c r="AI88" s="80">
        <f t="shared" si="64"/>
        <v>0</v>
      </c>
      <c r="AJ88" s="81" t="str">
        <f t="shared" ref="AJ88" si="246">IF(AND(AND(AJ30="X",AJ59="X"),SUM(AI30,AI59)=0,ISNUMBER(AI88)),"",IF(OR(AJ30="M",AJ59="M"),"M",IF(AND(AJ30=AJ59,OR(AJ30="X",AJ30="W",AJ30="Z")),UPPER(AJ30),"")))</f>
        <v/>
      </c>
      <c r="AK88" s="82"/>
      <c r="AL88" s="80">
        <f t="shared" si="66"/>
        <v>0</v>
      </c>
      <c r="AM88" s="81" t="str">
        <f t="shared" ref="AM88" si="247">IF(AND(AND(AM30="X",AM59="X"),SUM(AL30,AL59)=0,ISNUMBER(AL88)),"",IF(OR(AM30="M",AM59="M"),"M",IF(AND(AM30=AM59,OR(AM30="X",AM30="W",AM30="Z")),UPPER(AM30),"")))</f>
        <v/>
      </c>
      <c r="AN88" s="82"/>
      <c r="AO88" s="80">
        <f t="shared" si="68"/>
        <v>0</v>
      </c>
      <c r="AP88" s="81" t="str">
        <f t="shared" ref="AP88" si="248">IF(AND(AND(AP30="X",AP59="X"),SUM(AO30,AO59)=0,ISNUMBER(AO88)),"",IF(OR(AP30="M",AP59="M"),"M",IF(AND(AP30=AP59,OR(AP30="X",AP30="W",AP30="Z")),UPPER(AP30),"")))</f>
        <v/>
      </c>
      <c r="AQ88" s="82"/>
      <c r="AR88" s="80">
        <f t="shared" si="70"/>
        <v>0</v>
      </c>
      <c r="AS88" s="81" t="str">
        <f t="shared" ref="AS88" si="249">IF(AND(AND(AS30="X",AS59="X"),SUM(AR30,AR59)=0,ISNUMBER(AR88)),"",IF(OR(AS30="M",AS59="M"),"M",IF(AND(AS30=AS59,OR(AS30="X",AS30="W",AS30="Z")),UPPER(AS30),"")))</f>
        <v/>
      </c>
      <c r="AT88" s="82"/>
      <c r="AU88" s="80">
        <f t="shared" si="72"/>
        <v>0</v>
      </c>
      <c r="AV88" s="81" t="str">
        <f t="shared" ref="AV88" si="250">IF(AND(AND(AV30="X",AV59="X"),SUM(AU30,AU59)=0,ISNUMBER(AU88)),"",IF(OR(AV30="M",AV59="M"),"M",IF(AND(AV30=AV59,OR(AV30="X",AV30="W",AV30="Z")),UPPER(AV30),"")))</f>
        <v/>
      </c>
      <c r="AW88" s="82"/>
      <c r="AX88" s="36"/>
    </row>
    <row r="89" spans="3:50" ht="15" customHeight="1" x14ac:dyDescent="0.25">
      <c r="C89" s="36"/>
      <c r="D89" s="303"/>
      <c r="E89" s="152">
        <v>18</v>
      </c>
      <c r="F89" s="153"/>
      <c r="G89" s="62" t="s">
        <v>625</v>
      </c>
      <c r="H89" s="44" t="s">
        <v>14</v>
      </c>
      <c r="I89" s="44" t="s">
        <v>152</v>
      </c>
      <c r="J89" s="44" t="s">
        <v>73</v>
      </c>
      <c r="K89" s="45" t="s">
        <v>148</v>
      </c>
      <c r="L89" s="45" t="s">
        <v>147</v>
      </c>
      <c r="M89" s="45" t="s">
        <v>14</v>
      </c>
      <c r="N89" s="45" t="s">
        <v>632</v>
      </c>
      <c r="O89" s="45" t="s">
        <v>632</v>
      </c>
      <c r="P89" s="102"/>
      <c r="Q89" s="80">
        <f t="shared" si="74"/>
        <v>0</v>
      </c>
      <c r="R89" s="81" t="str">
        <f t="shared" ref="R89" si="251">IF(AND(AND(R31="X",R60="X"),SUM(Q31,Q60)=0,ISNUMBER(Q89)),"",IF(OR(R31="M",R60="M"),"M",IF(AND(R31=R60,OR(R31="X",R31="W",R31="Z")),UPPER(R31),"")))</f>
        <v/>
      </c>
      <c r="S89" s="82"/>
      <c r="T89" s="80">
        <f t="shared" si="54"/>
        <v>0</v>
      </c>
      <c r="U89" s="81" t="str">
        <f t="shared" ref="U89" si="252">IF(AND(AND(U31="X",U60="X"),SUM(T31,T60)=0,ISNUMBER(T89)),"",IF(OR(U31="M",U60="M"),"M",IF(AND(U31=U60,OR(U31="X",U31="W",U31="Z")),UPPER(U31),"")))</f>
        <v/>
      </c>
      <c r="V89" s="82"/>
      <c r="W89" s="80">
        <f t="shared" si="56"/>
        <v>0</v>
      </c>
      <c r="X89" s="81" t="str">
        <f t="shared" ref="X89" si="253">IF(AND(AND(X31="X",X60="X"),SUM(W31,W60)=0,ISNUMBER(W89)),"",IF(OR(X31="M",X60="M"),"M",IF(AND(X31=X60,OR(X31="X",X31="W",X31="Z")),UPPER(X31),"")))</f>
        <v/>
      </c>
      <c r="Y89" s="82"/>
      <c r="Z89" s="80">
        <f t="shared" si="58"/>
        <v>0</v>
      </c>
      <c r="AA89" s="81" t="str">
        <f t="shared" ref="AA89" si="254">IF(AND(AND(AA31="X",AA60="X"),SUM(Z31,Z60)=0,ISNUMBER(Z89)),"",IF(OR(AA31="M",AA60="M"),"M",IF(AND(AA31=AA60,OR(AA31="X",AA31="W",AA31="Z")),UPPER(AA31),"")))</f>
        <v/>
      </c>
      <c r="AB89" s="82"/>
      <c r="AC89" s="80">
        <f t="shared" si="60"/>
        <v>0</v>
      </c>
      <c r="AD89" s="81" t="str">
        <f t="shared" ref="AD89" si="255">IF(AND(AND(AD31="X",AD60="X"),SUM(AC31,AC60)=0,ISNUMBER(AC89)),"",IF(OR(AD31="M",AD60="M"),"M",IF(AND(AD31=AD60,OR(AD31="X",AD31="W",AD31="Z")),UPPER(AD31),"")))</f>
        <v/>
      </c>
      <c r="AE89" s="82"/>
      <c r="AF89" s="80">
        <f t="shared" si="62"/>
        <v>0</v>
      </c>
      <c r="AG89" s="81" t="str">
        <f t="shared" ref="AG89" si="256">IF(AND(AND(AG31="X",AG60="X"),SUM(AF31,AF60)=0,ISNUMBER(AF89)),"",IF(OR(AG31="M",AG60="M"),"M",IF(AND(AG31=AG60,OR(AG31="X",AG31="W",AG31="Z")),UPPER(AG31),"")))</f>
        <v/>
      </c>
      <c r="AH89" s="82"/>
      <c r="AI89" s="80">
        <f t="shared" si="64"/>
        <v>0</v>
      </c>
      <c r="AJ89" s="81" t="str">
        <f t="shared" ref="AJ89" si="257">IF(AND(AND(AJ31="X",AJ60="X"),SUM(AI31,AI60)=0,ISNUMBER(AI89)),"",IF(OR(AJ31="M",AJ60="M"),"M",IF(AND(AJ31=AJ60,OR(AJ31="X",AJ31="W",AJ31="Z")),UPPER(AJ31),"")))</f>
        <v/>
      </c>
      <c r="AK89" s="82"/>
      <c r="AL89" s="80">
        <f t="shared" si="66"/>
        <v>0</v>
      </c>
      <c r="AM89" s="81" t="str">
        <f t="shared" ref="AM89" si="258">IF(AND(AND(AM31="X",AM60="X"),SUM(AL31,AL60)=0,ISNUMBER(AL89)),"",IF(OR(AM31="M",AM60="M"),"M",IF(AND(AM31=AM60,OR(AM31="X",AM31="W",AM31="Z")),UPPER(AM31),"")))</f>
        <v/>
      </c>
      <c r="AN89" s="82"/>
      <c r="AO89" s="80">
        <f t="shared" si="68"/>
        <v>0</v>
      </c>
      <c r="AP89" s="81" t="str">
        <f t="shared" ref="AP89" si="259">IF(AND(AND(AP31="X",AP60="X"),SUM(AO31,AO60)=0,ISNUMBER(AO89)),"",IF(OR(AP31="M",AP60="M"),"M",IF(AND(AP31=AP60,OR(AP31="X",AP31="W",AP31="Z")),UPPER(AP31),"")))</f>
        <v/>
      </c>
      <c r="AQ89" s="82"/>
      <c r="AR89" s="80">
        <f t="shared" si="70"/>
        <v>0</v>
      </c>
      <c r="AS89" s="81" t="str">
        <f t="shared" ref="AS89" si="260">IF(AND(AND(AS31="X",AS60="X"),SUM(AR31,AR60)=0,ISNUMBER(AR89)),"",IF(OR(AS31="M",AS60="M"),"M",IF(AND(AS31=AS60,OR(AS31="X",AS31="W",AS31="Z")),UPPER(AS31),"")))</f>
        <v/>
      </c>
      <c r="AT89" s="82"/>
      <c r="AU89" s="80">
        <f t="shared" si="72"/>
        <v>0</v>
      </c>
      <c r="AV89" s="81" t="str">
        <f t="shared" ref="AV89" si="261">IF(AND(AND(AV31="X",AV60="X"),SUM(AU31,AU60)=0,ISNUMBER(AU89)),"",IF(OR(AV31="M",AV60="M"),"M",IF(AND(AV31=AV60,OR(AV31="X",AV31="W",AV31="Z")),UPPER(AV31),"")))</f>
        <v/>
      </c>
      <c r="AW89" s="82"/>
      <c r="AX89" s="36"/>
    </row>
    <row r="90" spans="3:50" ht="15" customHeight="1" x14ac:dyDescent="0.25">
      <c r="C90" s="36"/>
      <c r="D90" s="303"/>
      <c r="E90" s="152">
        <v>19</v>
      </c>
      <c r="F90" s="153"/>
      <c r="G90" s="62" t="s">
        <v>625</v>
      </c>
      <c r="H90" s="44" t="s">
        <v>14</v>
      </c>
      <c r="I90" s="44" t="s">
        <v>152</v>
      </c>
      <c r="J90" s="44" t="s">
        <v>74</v>
      </c>
      <c r="K90" s="45" t="s">
        <v>148</v>
      </c>
      <c r="L90" s="45" t="s">
        <v>147</v>
      </c>
      <c r="M90" s="45" t="s">
        <v>14</v>
      </c>
      <c r="N90" s="45" t="s">
        <v>632</v>
      </c>
      <c r="O90" s="45" t="s">
        <v>632</v>
      </c>
      <c r="P90" s="102"/>
      <c r="Q90" s="80">
        <f t="shared" si="74"/>
        <v>0</v>
      </c>
      <c r="R90" s="81" t="str">
        <f t="shared" ref="R90" si="262">IF(AND(AND(R32="X",R61="X"),SUM(Q32,Q61)=0,ISNUMBER(Q90)),"",IF(OR(R32="M",R61="M"),"M",IF(AND(R32=R61,OR(R32="X",R32="W",R32="Z")),UPPER(R32),"")))</f>
        <v/>
      </c>
      <c r="S90" s="82"/>
      <c r="T90" s="80">
        <f t="shared" si="54"/>
        <v>0</v>
      </c>
      <c r="U90" s="81" t="str">
        <f t="shared" ref="U90" si="263">IF(AND(AND(U32="X",U61="X"),SUM(T32,T61)=0,ISNUMBER(T90)),"",IF(OR(U32="M",U61="M"),"M",IF(AND(U32=U61,OR(U32="X",U32="W",U32="Z")),UPPER(U32),"")))</f>
        <v/>
      </c>
      <c r="V90" s="82"/>
      <c r="W90" s="80">
        <f t="shared" si="56"/>
        <v>0</v>
      </c>
      <c r="X90" s="81" t="str">
        <f t="shared" ref="X90" si="264">IF(AND(AND(X32="X",X61="X"),SUM(W32,W61)=0,ISNUMBER(W90)),"",IF(OR(X32="M",X61="M"),"M",IF(AND(X32=X61,OR(X32="X",X32="W",X32="Z")),UPPER(X32),"")))</f>
        <v/>
      </c>
      <c r="Y90" s="82"/>
      <c r="Z90" s="80">
        <f t="shared" si="58"/>
        <v>0</v>
      </c>
      <c r="AA90" s="81" t="str">
        <f t="shared" ref="AA90" si="265">IF(AND(AND(AA32="X",AA61="X"),SUM(Z32,Z61)=0,ISNUMBER(Z90)),"",IF(OR(AA32="M",AA61="M"),"M",IF(AND(AA32=AA61,OR(AA32="X",AA32="W",AA32="Z")),UPPER(AA32),"")))</f>
        <v/>
      </c>
      <c r="AB90" s="82"/>
      <c r="AC90" s="80">
        <f t="shared" si="60"/>
        <v>0</v>
      </c>
      <c r="AD90" s="81" t="str">
        <f t="shared" ref="AD90" si="266">IF(AND(AND(AD32="X",AD61="X"),SUM(AC32,AC61)=0,ISNUMBER(AC90)),"",IF(OR(AD32="M",AD61="M"),"M",IF(AND(AD32=AD61,OR(AD32="X",AD32="W",AD32="Z")),UPPER(AD32),"")))</f>
        <v/>
      </c>
      <c r="AE90" s="82"/>
      <c r="AF90" s="80">
        <f t="shared" si="62"/>
        <v>0</v>
      </c>
      <c r="AG90" s="81" t="str">
        <f t="shared" ref="AG90" si="267">IF(AND(AND(AG32="X",AG61="X"),SUM(AF32,AF61)=0,ISNUMBER(AF90)),"",IF(OR(AG32="M",AG61="M"),"M",IF(AND(AG32=AG61,OR(AG32="X",AG32="W",AG32="Z")),UPPER(AG32),"")))</f>
        <v/>
      </c>
      <c r="AH90" s="82"/>
      <c r="AI90" s="80">
        <f t="shared" si="64"/>
        <v>0</v>
      </c>
      <c r="AJ90" s="81" t="str">
        <f t="shared" ref="AJ90" si="268">IF(AND(AND(AJ32="X",AJ61="X"),SUM(AI32,AI61)=0,ISNUMBER(AI90)),"",IF(OR(AJ32="M",AJ61="M"),"M",IF(AND(AJ32=AJ61,OR(AJ32="X",AJ32="W",AJ32="Z")),UPPER(AJ32),"")))</f>
        <v/>
      </c>
      <c r="AK90" s="82"/>
      <c r="AL90" s="80">
        <f t="shared" si="66"/>
        <v>0</v>
      </c>
      <c r="AM90" s="81" t="str">
        <f t="shared" ref="AM90" si="269">IF(AND(AND(AM32="X",AM61="X"),SUM(AL32,AL61)=0,ISNUMBER(AL90)),"",IF(OR(AM32="M",AM61="M"),"M",IF(AND(AM32=AM61,OR(AM32="X",AM32="W",AM32="Z")),UPPER(AM32),"")))</f>
        <v/>
      </c>
      <c r="AN90" s="82"/>
      <c r="AO90" s="80">
        <f t="shared" si="68"/>
        <v>0</v>
      </c>
      <c r="AP90" s="81" t="str">
        <f t="shared" ref="AP90" si="270">IF(AND(AND(AP32="X",AP61="X"),SUM(AO32,AO61)=0,ISNUMBER(AO90)),"",IF(OR(AP32="M",AP61="M"),"M",IF(AND(AP32=AP61,OR(AP32="X",AP32="W",AP32="Z")),UPPER(AP32),"")))</f>
        <v/>
      </c>
      <c r="AQ90" s="82"/>
      <c r="AR90" s="80">
        <f t="shared" si="70"/>
        <v>0</v>
      </c>
      <c r="AS90" s="81" t="str">
        <f t="shared" ref="AS90" si="271">IF(AND(AND(AS32="X",AS61="X"),SUM(AR32,AR61)=0,ISNUMBER(AR90)),"",IF(OR(AS32="M",AS61="M"),"M",IF(AND(AS32=AS61,OR(AS32="X",AS32="W",AS32="Z")),UPPER(AS32),"")))</f>
        <v/>
      </c>
      <c r="AT90" s="82"/>
      <c r="AU90" s="80">
        <f t="shared" si="72"/>
        <v>0</v>
      </c>
      <c r="AV90" s="81" t="str">
        <f t="shared" ref="AV90" si="272">IF(AND(AND(AV32="X",AV61="X"),SUM(AU32,AU61)=0,ISNUMBER(AU90)),"",IF(OR(AV32="M",AV61="M"),"M",IF(AND(AV32=AV61,OR(AV32="X",AV32="W",AV32="Z")),UPPER(AV32),"")))</f>
        <v/>
      </c>
      <c r="AW90" s="82"/>
      <c r="AX90" s="36"/>
    </row>
    <row r="91" spans="3:50" ht="15" customHeight="1" x14ac:dyDescent="0.25">
      <c r="C91" s="36"/>
      <c r="D91" s="303"/>
      <c r="E91" s="152">
        <v>20</v>
      </c>
      <c r="F91" s="153"/>
      <c r="G91" s="62" t="s">
        <v>625</v>
      </c>
      <c r="H91" s="44" t="s">
        <v>14</v>
      </c>
      <c r="I91" s="44" t="s">
        <v>152</v>
      </c>
      <c r="J91" s="44" t="s">
        <v>75</v>
      </c>
      <c r="K91" s="45" t="s">
        <v>148</v>
      </c>
      <c r="L91" s="45" t="s">
        <v>147</v>
      </c>
      <c r="M91" s="45" t="s">
        <v>14</v>
      </c>
      <c r="N91" s="45" t="s">
        <v>632</v>
      </c>
      <c r="O91" s="45" t="s">
        <v>632</v>
      </c>
      <c r="P91" s="102"/>
      <c r="Q91" s="80">
        <f t="shared" si="74"/>
        <v>0</v>
      </c>
      <c r="R91" s="81" t="str">
        <f t="shared" ref="R91" si="273">IF(AND(AND(R33="X",R62="X"),SUM(Q33,Q62)=0,ISNUMBER(Q91)),"",IF(OR(R33="M",R62="M"),"M",IF(AND(R33=R62,OR(R33="X",R33="W",R33="Z")),UPPER(R33),"")))</f>
        <v/>
      </c>
      <c r="S91" s="82"/>
      <c r="T91" s="80">
        <f t="shared" si="54"/>
        <v>0</v>
      </c>
      <c r="U91" s="81" t="str">
        <f t="shared" ref="U91" si="274">IF(AND(AND(U33="X",U62="X"),SUM(T33,T62)=0,ISNUMBER(T91)),"",IF(OR(U33="M",U62="M"),"M",IF(AND(U33=U62,OR(U33="X",U33="W",U33="Z")),UPPER(U33),"")))</f>
        <v/>
      </c>
      <c r="V91" s="82"/>
      <c r="W91" s="80">
        <f t="shared" si="56"/>
        <v>0</v>
      </c>
      <c r="X91" s="81" t="str">
        <f t="shared" ref="X91" si="275">IF(AND(AND(X33="X",X62="X"),SUM(W33,W62)=0,ISNUMBER(W91)),"",IF(OR(X33="M",X62="M"),"M",IF(AND(X33=X62,OR(X33="X",X33="W",X33="Z")),UPPER(X33),"")))</f>
        <v/>
      </c>
      <c r="Y91" s="82"/>
      <c r="Z91" s="80">
        <f t="shared" si="58"/>
        <v>0</v>
      </c>
      <c r="AA91" s="81" t="str">
        <f t="shared" ref="AA91" si="276">IF(AND(AND(AA33="X",AA62="X"),SUM(Z33,Z62)=0,ISNUMBER(Z91)),"",IF(OR(AA33="M",AA62="M"),"M",IF(AND(AA33=AA62,OR(AA33="X",AA33="W",AA33="Z")),UPPER(AA33),"")))</f>
        <v/>
      </c>
      <c r="AB91" s="82"/>
      <c r="AC91" s="80">
        <f t="shared" si="60"/>
        <v>0</v>
      </c>
      <c r="AD91" s="81" t="str">
        <f t="shared" ref="AD91" si="277">IF(AND(AND(AD33="X",AD62="X"),SUM(AC33,AC62)=0,ISNUMBER(AC91)),"",IF(OR(AD33="M",AD62="M"),"M",IF(AND(AD33=AD62,OR(AD33="X",AD33="W",AD33="Z")),UPPER(AD33),"")))</f>
        <v/>
      </c>
      <c r="AE91" s="82"/>
      <c r="AF91" s="80">
        <f t="shared" si="62"/>
        <v>0</v>
      </c>
      <c r="AG91" s="81" t="str">
        <f t="shared" ref="AG91" si="278">IF(AND(AND(AG33="X",AG62="X"),SUM(AF33,AF62)=0,ISNUMBER(AF91)),"",IF(OR(AG33="M",AG62="M"),"M",IF(AND(AG33=AG62,OR(AG33="X",AG33="W",AG33="Z")),UPPER(AG33),"")))</f>
        <v/>
      </c>
      <c r="AH91" s="82"/>
      <c r="AI91" s="80">
        <f t="shared" si="64"/>
        <v>0</v>
      </c>
      <c r="AJ91" s="81" t="str">
        <f t="shared" ref="AJ91" si="279">IF(AND(AND(AJ33="X",AJ62="X"),SUM(AI33,AI62)=0,ISNUMBER(AI91)),"",IF(OR(AJ33="M",AJ62="M"),"M",IF(AND(AJ33=AJ62,OR(AJ33="X",AJ33="W",AJ33="Z")),UPPER(AJ33),"")))</f>
        <v/>
      </c>
      <c r="AK91" s="82"/>
      <c r="AL91" s="80">
        <f t="shared" si="66"/>
        <v>0</v>
      </c>
      <c r="AM91" s="81" t="str">
        <f t="shared" ref="AM91" si="280">IF(AND(AND(AM33="X",AM62="X"),SUM(AL33,AL62)=0,ISNUMBER(AL91)),"",IF(OR(AM33="M",AM62="M"),"M",IF(AND(AM33=AM62,OR(AM33="X",AM33="W",AM33="Z")),UPPER(AM33),"")))</f>
        <v/>
      </c>
      <c r="AN91" s="82"/>
      <c r="AO91" s="80">
        <f t="shared" si="68"/>
        <v>0</v>
      </c>
      <c r="AP91" s="81" t="str">
        <f t="shared" ref="AP91" si="281">IF(AND(AND(AP33="X",AP62="X"),SUM(AO33,AO62)=0,ISNUMBER(AO91)),"",IF(OR(AP33="M",AP62="M"),"M",IF(AND(AP33=AP62,OR(AP33="X",AP33="W",AP33="Z")),UPPER(AP33),"")))</f>
        <v/>
      </c>
      <c r="AQ91" s="82"/>
      <c r="AR91" s="80">
        <f t="shared" si="70"/>
        <v>0</v>
      </c>
      <c r="AS91" s="81" t="str">
        <f t="shared" ref="AS91" si="282">IF(AND(AND(AS33="X",AS62="X"),SUM(AR33,AR62)=0,ISNUMBER(AR91)),"",IF(OR(AS33="M",AS62="M"),"M",IF(AND(AS33=AS62,OR(AS33="X",AS33="W",AS33="Z")),UPPER(AS33),"")))</f>
        <v/>
      </c>
      <c r="AT91" s="82"/>
      <c r="AU91" s="80">
        <f t="shared" si="72"/>
        <v>0</v>
      </c>
      <c r="AV91" s="81" t="str">
        <f t="shared" ref="AV91" si="283">IF(AND(AND(AV33="X",AV62="X"),SUM(AU33,AU62)=0,ISNUMBER(AU91)),"",IF(OR(AV33="M",AV62="M"),"M",IF(AND(AV33=AV62,OR(AV33="X",AV33="W",AV33="Z")),UPPER(AV33),"")))</f>
        <v/>
      </c>
      <c r="AW91" s="82"/>
      <c r="AX91" s="36"/>
    </row>
    <row r="92" spans="3:50" ht="15" customHeight="1" x14ac:dyDescent="0.25">
      <c r="C92" s="36"/>
      <c r="D92" s="303"/>
      <c r="E92" s="152">
        <v>21</v>
      </c>
      <c r="F92" s="153"/>
      <c r="G92" s="62" t="s">
        <v>625</v>
      </c>
      <c r="H92" s="44" t="s">
        <v>14</v>
      </c>
      <c r="I92" s="44" t="s">
        <v>152</v>
      </c>
      <c r="J92" s="44" t="s">
        <v>76</v>
      </c>
      <c r="K92" s="45" t="s">
        <v>148</v>
      </c>
      <c r="L92" s="45" t="s">
        <v>147</v>
      </c>
      <c r="M92" s="45" t="s">
        <v>14</v>
      </c>
      <c r="N92" s="45" t="s">
        <v>632</v>
      </c>
      <c r="O92" s="45" t="s">
        <v>632</v>
      </c>
      <c r="P92" s="102"/>
      <c r="Q92" s="80">
        <f t="shared" si="74"/>
        <v>0</v>
      </c>
      <c r="R92" s="81" t="str">
        <f t="shared" ref="R92" si="284">IF(AND(AND(R34="X",R63="X"),SUM(Q34,Q63)=0,ISNUMBER(Q92)),"",IF(OR(R34="M",R63="M"),"M",IF(AND(R34=R63,OR(R34="X",R34="W",R34="Z")),UPPER(R34),"")))</f>
        <v/>
      </c>
      <c r="S92" s="82"/>
      <c r="T92" s="80">
        <f t="shared" si="54"/>
        <v>0</v>
      </c>
      <c r="U92" s="81" t="str">
        <f t="shared" ref="U92" si="285">IF(AND(AND(U34="X",U63="X"),SUM(T34,T63)=0,ISNUMBER(T92)),"",IF(OR(U34="M",U63="M"),"M",IF(AND(U34=U63,OR(U34="X",U34="W",U34="Z")),UPPER(U34),"")))</f>
        <v/>
      </c>
      <c r="V92" s="82"/>
      <c r="W92" s="80">
        <f t="shared" si="56"/>
        <v>0</v>
      </c>
      <c r="X92" s="81" t="str">
        <f t="shared" ref="X92" si="286">IF(AND(AND(X34="X",X63="X"),SUM(W34,W63)=0,ISNUMBER(W92)),"",IF(OR(X34="M",X63="M"),"M",IF(AND(X34=X63,OR(X34="X",X34="W",X34="Z")),UPPER(X34),"")))</f>
        <v/>
      </c>
      <c r="Y92" s="82"/>
      <c r="Z92" s="80">
        <f t="shared" si="58"/>
        <v>0</v>
      </c>
      <c r="AA92" s="81" t="str">
        <f t="shared" ref="AA92" si="287">IF(AND(AND(AA34="X",AA63="X"),SUM(Z34,Z63)=0,ISNUMBER(Z92)),"",IF(OR(AA34="M",AA63="M"),"M",IF(AND(AA34=AA63,OR(AA34="X",AA34="W",AA34="Z")),UPPER(AA34),"")))</f>
        <v/>
      </c>
      <c r="AB92" s="82"/>
      <c r="AC92" s="80">
        <f t="shared" si="60"/>
        <v>0</v>
      </c>
      <c r="AD92" s="81" t="str">
        <f t="shared" ref="AD92" si="288">IF(AND(AND(AD34="X",AD63="X"),SUM(AC34,AC63)=0,ISNUMBER(AC92)),"",IF(OR(AD34="M",AD63="M"),"M",IF(AND(AD34=AD63,OR(AD34="X",AD34="W",AD34="Z")),UPPER(AD34),"")))</f>
        <v/>
      </c>
      <c r="AE92" s="82"/>
      <c r="AF92" s="80">
        <f t="shared" si="62"/>
        <v>0</v>
      </c>
      <c r="AG92" s="81" t="str">
        <f t="shared" ref="AG92" si="289">IF(AND(AND(AG34="X",AG63="X"),SUM(AF34,AF63)=0,ISNUMBER(AF92)),"",IF(OR(AG34="M",AG63="M"),"M",IF(AND(AG34=AG63,OR(AG34="X",AG34="W",AG34="Z")),UPPER(AG34),"")))</f>
        <v/>
      </c>
      <c r="AH92" s="82"/>
      <c r="AI92" s="80">
        <f t="shared" si="64"/>
        <v>0</v>
      </c>
      <c r="AJ92" s="81" t="str">
        <f t="shared" ref="AJ92" si="290">IF(AND(AND(AJ34="X",AJ63="X"),SUM(AI34,AI63)=0,ISNUMBER(AI92)),"",IF(OR(AJ34="M",AJ63="M"),"M",IF(AND(AJ34=AJ63,OR(AJ34="X",AJ34="W",AJ34="Z")),UPPER(AJ34),"")))</f>
        <v/>
      </c>
      <c r="AK92" s="82"/>
      <c r="AL92" s="80">
        <f t="shared" si="66"/>
        <v>0</v>
      </c>
      <c r="AM92" s="81" t="str">
        <f t="shared" ref="AM92" si="291">IF(AND(AND(AM34="X",AM63="X"),SUM(AL34,AL63)=0,ISNUMBER(AL92)),"",IF(OR(AM34="M",AM63="M"),"M",IF(AND(AM34=AM63,OR(AM34="X",AM34="W",AM34="Z")),UPPER(AM34),"")))</f>
        <v/>
      </c>
      <c r="AN92" s="82"/>
      <c r="AO92" s="80">
        <f t="shared" si="68"/>
        <v>0</v>
      </c>
      <c r="AP92" s="81" t="str">
        <f t="shared" ref="AP92" si="292">IF(AND(AND(AP34="X",AP63="X"),SUM(AO34,AO63)=0,ISNUMBER(AO92)),"",IF(OR(AP34="M",AP63="M"),"M",IF(AND(AP34=AP63,OR(AP34="X",AP34="W",AP34="Z")),UPPER(AP34),"")))</f>
        <v/>
      </c>
      <c r="AQ92" s="82"/>
      <c r="AR92" s="80">
        <f t="shared" si="70"/>
        <v>0</v>
      </c>
      <c r="AS92" s="81" t="str">
        <f t="shared" ref="AS92" si="293">IF(AND(AND(AS34="X",AS63="X"),SUM(AR34,AR63)=0,ISNUMBER(AR92)),"",IF(OR(AS34="M",AS63="M"),"M",IF(AND(AS34=AS63,OR(AS34="X",AS34="W",AS34="Z")),UPPER(AS34),"")))</f>
        <v/>
      </c>
      <c r="AT92" s="82"/>
      <c r="AU92" s="80">
        <f t="shared" si="72"/>
        <v>0</v>
      </c>
      <c r="AV92" s="81" t="str">
        <f t="shared" ref="AV92" si="294">IF(AND(AND(AV34="X",AV63="X"),SUM(AU34,AU63)=0,ISNUMBER(AU92)),"",IF(OR(AV34="M",AV63="M"),"M",IF(AND(AV34=AV63,OR(AV34="X",AV34="W",AV34="Z")),UPPER(AV34),"")))</f>
        <v/>
      </c>
      <c r="AW92" s="82"/>
      <c r="AX92" s="36"/>
    </row>
    <row r="93" spans="3:50" ht="15" customHeight="1" x14ac:dyDescent="0.25">
      <c r="C93" s="36"/>
      <c r="D93" s="303"/>
      <c r="E93" s="152">
        <v>22</v>
      </c>
      <c r="F93" s="153"/>
      <c r="G93" s="62" t="s">
        <v>625</v>
      </c>
      <c r="H93" s="44" t="s">
        <v>14</v>
      </c>
      <c r="I93" s="44" t="s">
        <v>152</v>
      </c>
      <c r="J93" s="44" t="s">
        <v>77</v>
      </c>
      <c r="K93" s="45" t="s">
        <v>148</v>
      </c>
      <c r="L93" s="45" t="s">
        <v>147</v>
      </c>
      <c r="M93" s="45" t="s">
        <v>14</v>
      </c>
      <c r="N93" s="45" t="s">
        <v>632</v>
      </c>
      <c r="O93" s="45" t="s">
        <v>632</v>
      </c>
      <c r="P93" s="102"/>
      <c r="Q93" s="80">
        <f t="shared" si="74"/>
        <v>0</v>
      </c>
      <c r="R93" s="81" t="str">
        <f t="shared" ref="R93" si="295">IF(AND(AND(R35="X",R64="X"),SUM(Q35,Q64)=0,ISNUMBER(Q93)),"",IF(OR(R35="M",R64="M"),"M",IF(AND(R35=R64,OR(R35="X",R35="W",R35="Z")),UPPER(R35),"")))</f>
        <v/>
      </c>
      <c r="S93" s="82"/>
      <c r="T93" s="80">
        <f t="shared" si="54"/>
        <v>0</v>
      </c>
      <c r="U93" s="81" t="str">
        <f t="shared" ref="U93" si="296">IF(AND(AND(U35="X",U64="X"),SUM(T35,T64)=0,ISNUMBER(T93)),"",IF(OR(U35="M",U64="M"),"M",IF(AND(U35=U64,OR(U35="X",U35="W",U35="Z")),UPPER(U35),"")))</f>
        <v/>
      </c>
      <c r="V93" s="82"/>
      <c r="W93" s="80">
        <f t="shared" si="56"/>
        <v>0</v>
      </c>
      <c r="X93" s="81" t="str">
        <f t="shared" ref="X93" si="297">IF(AND(AND(X35="X",X64="X"),SUM(W35,W64)=0,ISNUMBER(W93)),"",IF(OR(X35="M",X64="M"),"M",IF(AND(X35=X64,OR(X35="X",X35="W",X35="Z")),UPPER(X35),"")))</f>
        <v/>
      </c>
      <c r="Y93" s="82"/>
      <c r="Z93" s="80">
        <f t="shared" si="58"/>
        <v>0</v>
      </c>
      <c r="AA93" s="81" t="str">
        <f t="shared" ref="AA93" si="298">IF(AND(AND(AA35="X",AA64="X"),SUM(Z35,Z64)=0,ISNUMBER(Z93)),"",IF(OR(AA35="M",AA64="M"),"M",IF(AND(AA35=AA64,OR(AA35="X",AA35="W",AA35="Z")),UPPER(AA35),"")))</f>
        <v/>
      </c>
      <c r="AB93" s="82"/>
      <c r="AC93" s="80">
        <f t="shared" si="60"/>
        <v>0</v>
      </c>
      <c r="AD93" s="81" t="str">
        <f t="shared" ref="AD93" si="299">IF(AND(AND(AD35="X",AD64="X"),SUM(AC35,AC64)=0,ISNUMBER(AC93)),"",IF(OR(AD35="M",AD64="M"),"M",IF(AND(AD35=AD64,OR(AD35="X",AD35="W",AD35="Z")),UPPER(AD35),"")))</f>
        <v/>
      </c>
      <c r="AE93" s="82"/>
      <c r="AF93" s="80">
        <f t="shared" si="62"/>
        <v>0</v>
      </c>
      <c r="AG93" s="81" t="str">
        <f t="shared" ref="AG93" si="300">IF(AND(AND(AG35="X",AG64="X"),SUM(AF35,AF64)=0,ISNUMBER(AF93)),"",IF(OR(AG35="M",AG64="M"),"M",IF(AND(AG35=AG64,OR(AG35="X",AG35="W",AG35="Z")),UPPER(AG35),"")))</f>
        <v/>
      </c>
      <c r="AH93" s="82"/>
      <c r="AI93" s="80">
        <f t="shared" si="64"/>
        <v>0</v>
      </c>
      <c r="AJ93" s="81" t="str">
        <f t="shared" ref="AJ93" si="301">IF(AND(AND(AJ35="X",AJ64="X"),SUM(AI35,AI64)=0,ISNUMBER(AI93)),"",IF(OR(AJ35="M",AJ64="M"),"M",IF(AND(AJ35=AJ64,OR(AJ35="X",AJ35="W",AJ35="Z")),UPPER(AJ35),"")))</f>
        <v/>
      </c>
      <c r="AK93" s="82"/>
      <c r="AL93" s="80">
        <f t="shared" si="66"/>
        <v>0</v>
      </c>
      <c r="AM93" s="81" t="str">
        <f t="shared" ref="AM93" si="302">IF(AND(AND(AM35="X",AM64="X"),SUM(AL35,AL64)=0,ISNUMBER(AL93)),"",IF(OR(AM35="M",AM64="M"),"M",IF(AND(AM35=AM64,OR(AM35="X",AM35="W",AM35="Z")),UPPER(AM35),"")))</f>
        <v/>
      </c>
      <c r="AN93" s="82"/>
      <c r="AO93" s="80">
        <f t="shared" si="68"/>
        <v>0</v>
      </c>
      <c r="AP93" s="81" t="str">
        <f t="shared" ref="AP93" si="303">IF(AND(AND(AP35="X",AP64="X"),SUM(AO35,AO64)=0,ISNUMBER(AO93)),"",IF(OR(AP35="M",AP64="M"),"M",IF(AND(AP35=AP64,OR(AP35="X",AP35="W",AP35="Z")),UPPER(AP35),"")))</f>
        <v/>
      </c>
      <c r="AQ93" s="82"/>
      <c r="AR93" s="80">
        <f t="shared" si="70"/>
        <v>0</v>
      </c>
      <c r="AS93" s="81" t="str">
        <f t="shared" ref="AS93" si="304">IF(AND(AND(AS35="X",AS64="X"),SUM(AR35,AR64)=0,ISNUMBER(AR93)),"",IF(OR(AS35="M",AS64="M"),"M",IF(AND(AS35=AS64,OR(AS35="X",AS35="W",AS35="Z")),UPPER(AS35),"")))</f>
        <v/>
      </c>
      <c r="AT93" s="82"/>
      <c r="AU93" s="80">
        <f t="shared" si="72"/>
        <v>0</v>
      </c>
      <c r="AV93" s="81" t="str">
        <f t="shared" ref="AV93" si="305">IF(AND(AND(AV35="X",AV64="X"),SUM(AU35,AU64)=0,ISNUMBER(AU93)),"",IF(OR(AV35="M",AV64="M"),"M",IF(AND(AV35=AV64,OR(AV35="X",AV35="W",AV35="Z")),UPPER(AV35),"")))</f>
        <v/>
      </c>
      <c r="AW93" s="82"/>
      <c r="AX93" s="36"/>
    </row>
    <row r="94" spans="3:50" ht="15" customHeight="1" x14ac:dyDescent="0.25">
      <c r="C94" s="36"/>
      <c r="D94" s="303"/>
      <c r="E94" s="152">
        <v>23</v>
      </c>
      <c r="F94" s="153"/>
      <c r="G94" s="62" t="s">
        <v>625</v>
      </c>
      <c r="H94" s="44" t="s">
        <v>14</v>
      </c>
      <c r="I94" s="44" t="s">
        <v>152</v>
      </c>
      <c r="J94" s="44" t="s">
        <v>78</v>
      </c>
      <c r="K94" s="45" t="s">
        <v>148</v>
      </c>
      <c r="L94" s="45" t="s">
        <v>147</v>
      </c>
      <c r="M94" s="45" t="s">
        <v>14</v>
      </c>
      <c r="N94" s="45" t="s">
        <v>632</v>
      </c>
      <c r="O94" s="45" t="s">
        <v>632</v>
      </c>
      <c r="P94" s="102"/>
      <c r="Q94" s="80">
        <f t="shared" si="74"/>
        <v>0</v>
      </c>
      <c r="R94" s="81" t="str">
        <f t="shared" ref="R94" si="306">IF(AND(AND(R36="X",R65="X"),SUM(Q36,Q65)=0,ISNUMBER(Q94)),"",IF(OR(R36="M",R65="M"),"M",IF(AND(R36=R65,OR(R36="X",R36="W",R36="Z")),UPPER(R36),"")))</f>
        <v/>
      </c>
      <c r="S94" s="82"/>
      <c r="T94" s="80">
        <f t="shared" si="54"/>
        <v>0</v>
      </c>
      <c r="U94" s="81" t="str">
        <f t="shared" ref="U94" si="307">IF(AND(AND(U36="X",U65="X"),SUM(T36,T65)=0,ISNUMBER(T94)),"",IF(OR(U36="M",U65="M"),"M",IF(AND(U36=U65,OR(U36="X",U36="W",U36="Z")),UPPER(U36),"")))</f>
        <v/>
      </c>
      <c r="V94" s="82"/>
      <c r="W94" s="80">
        <f t="shared" si="56"/>
        <v>0</v>
      </c>
      <c r="X94" s="81" t="str">
        <f t="shared" ref="X94" si="308">IF(AND(AND(X36="X",X65="X"),SUM(W36,W65)=0,ISNUMBER(W94)),"",IF(OR(X36="M",X65="M"),"M",IF(AND(X36=X65,OR(X36="X",X36="W",X36="Z")),UPPER(X36),"")))</f>
        <v/>
      </c>
      <c r="Y94" s="82"/>
      <c r="Z94" s="80">
        <f t="shared" si="58"/>
        <v>0</v>
      </c>
      <c r="AA94" s="81" t="str">
        <f t="shared" ref="AA94" si="309">IF(AND(AND(AA36="X",AA65="X"),SUM(Z36,Z65)=0,ISNUMBER(Z94)),"",IF(OR(AA36="M",AA65="M"),"M",IF(AND(AA36=AA65,OR(AA36="X",AA36="W",AA36="Z")),UPPER(AA36),"")))</f>
        <v/>
      </c>
      <c r="AB94" s="82"/>
      <c r="AC94" s="80">
        <f t="shared" si="60"/>
        <v>0</v>
      </c>
      <c r="AD94" s="81" t="str">
        <f t="shared" ref="AD94" si="310">IF(AND(AND(AD36="X",AD65="X"),SUM(AC36,AC65)=0,ISNUMBER(AC94)),"",IF(OR(AD36="M",AD65="M"),"M",IF(AND(AD36=AD65,OR(AD36="X",AD36="W",AD36="Z")),UPPER(AD36),"")))</f>
        <v/>
      </c>
      <c r="AE94" s="82"/>
      <c r="AF94" s="80">
        <f t="shared" si="62"/>
        <v>0</v>
      </c>
      <c r="AG94" s="81" t="str">
        <f t="shared" ref="AG94" si="311">IF(AND(AND(AG36="X",AG65="X"),SUM(AF36,AF65)=0,ISNUMBER(AF94)),"",IF(OR(AG36="M",AG65="M"),"M",IF(AND(AG36=AG65,OR(AG36="X",AG36="W",AG36="Z")),UPPER(AG36),"")))</f>
        <v/>
      </c>
      <c r="AH94" s="82"/>
      <c r="AI94" s="80">
        <f t="shared" si="64"/>
        <v>0</v>
      </c>
      <c r="AJ94" s="81" t="str">
        <f t="shared" ref="AJ94" si="312">IF(AND(AND(AJ36="X",AJ65="X"),SUM(AI36,AI65)=0,ISNUMBER(AI94)),"",IF(OR(AJ36="M",AJ65="M"),"M",IF(AND(AJ36=AJ65,OR(AJ36="X",AJ36="W",AJ36="Z")),UPPER(AJ36),"")))</f>
        <v/>
      </c>
      <c r="AK94" s="82"/>
      <c r="AL94" s="80">
        <f t="shared" si="66"/>
        <v>0</v>
      </c>
      <c r="AM94" s="81" t="str">
        <f t="shared" ref="AM94" si="313">IF(AND(AND(AM36="X",AM65="X"),SUM(AL36,AL65)=0,ISNUMBER(AL94)),"",IF(OR(AM36="M",AM65="M"),"M",IF(AND(AM36=AM65,OR(AM36="X",AM36="W",AM36="Z")),UPPER(AM36),"")))</f>
        <v/>
      </c>
      <c r="AN94" s="82"/>
      <c r="AO94" s="80">
        <f t="shared" si="68"/>
        <v>0</v>
      </c>
      <c r="AP94" s="81" t="str">
        <f t="shared" ref="AP94" si="314">IF(AND(AND(AP36="X",AP65="X"),SUM(AO36,AO65)=0,ISNUMBER(AO94)),"",IF(OR(AP36="M",AP65="M"),"M",IF(AND(AP36=AP65,OR(AP36="X",AP36="W",AP36="Z")),UPPER(AP36),"")))</f>
        <v/>
      </c>
      <c r="AQ94" s="82"/>
      <c r="AR94" s="80">
        <f t="shared" si="70"/>
        <v>0</v>
      </c>
      <c r="AS94" s="81" t="str">
        <f t="shared" ref="AS94" si="315">IF(AND(AND(AS36="X",AS65="X"),SUM(AR36,AR65)=0,ISNUMBER(AR94)),"",IF(OR(AS36="M",AS65="M"),"M",IF(AND(AS36=AS65,OR(AS36="X",AS36="W",AS36="Z")),UPPER(AS36),"")))</f>
        <v/>
      </c>
      <c r="AT94" s="82"/>
      <c r="AU94" s="80">
        <f t="shared" si="72"/>
        <v>0</v>
      </c>
      <c r="AV94" s="81" t="str">
        <f t="shared" ref="AV94" si="316">IF(AND(AND(AV36="X",AV65="X"),SUM(AU36,AU65)=0,ISNUMBER(AU94)),"",IF(OR(AV36="M",AV65="M"),"M",IF(AND(AV36=AV65,OR(AV36="X",AV36="W",AV36="Z")),UPPER(AV36),"")))</f>
        <v/>
      </c>
      <c r="AW94" s="82"/>
      <c r="AX94" s="36"/>
    </row>
    <row r="95" spans="3:50" ht="15" customHeight="1" x14ac:dyDescent="0.25">
      <c r="C95" s="36"/>
      <c r="D95" s="303"/>
      <c r="E95" s="152">
        <v>24</v>
      </c>
      <c r="F95" s="153"/>
      <c r="G95" s="62" t="s">
        <v>625</v>
      </c>
      <c r="H95" s="44" t="s">
        <v>14</v>
      </c>
      <c r="I95" s="44" t="s">
        <v>152</v>
      </c>
      <c r="J95" s="44" t="s">
        <v>79</v>
      </c>
      <c r="K95" s="45" t="s">
        <v>148</v>
      </c>
      <c r="L95" s="45" t="s">
        <v>147</v>
      </c>
      <c r="M95" s="45" t="s">
        <v>14</v>
      </c>
      <c r="N95" s="45" t="s">
        <v>632</v>
      </c>
      <c r="O95" s="45" t="s">
        <v>632</v>
      </c>
      <c r="P95" s="102"/>
      <c r="Q95" s="80">
        <f t="shared" si="74"/>
        <v>0</v>
      </c>
      <c r="R95" s="81" t="str">
        <f t="shared" ref="R95" si="317">IF(AND(AND(R37="X",R66="X"),SUM(Q37,Q66)=0,ISNUMBER(Q95)),"",IF(OR(R37="M",R66="M"),"M",IF(AND(R37=R66,OR(R37="X",R37="W",R37="Z")),UPPER(R37),"")))</f>
        <v/>
      </c>
      <c r="S95" s="82"/>
      <c r="T95" s="80">
        <f t="shared" si="54"/>
        <v>0</v>
      </c>
      <c r="U95" s="81" t="str">
        <f t="shared" ref="U95" si="318">IF(AND(AND(U37="X",U66="X"),SUM(T37,T66)=0,ISNUMBER(T95)),"",IF(OR(U37="M",U66="M"),"M",IF(AND(U37=U66,OR(U37="X",U37="W",U37="Z")),UPPER(U37),"")))</f>
        <v/>
      </c>
      <c r="V95" s="82"/>
      <c r="W95" s="80">
        <f t="shared" si="56"/>
        <v>0</v>
      </c>
      <c r="X95" s="81" t="str">
        <f t="shared" ref="X95" si="319">IF(AND(AND(X37="X",X66="X"),SUM(W37,W66)=0,ISNUMBER(W95)),"",IF(OR(X37="M",X66="M"),"M",IF(AND(X37=X66,OR(X37="X",X37="W",X37="Z")),UPPER(X37),"")))</f>
        <v/>
      </c>
      <c r="Y95" s="82"/>
      <c r="Z95" s="80">
        <f t="shared" si="58"/>
        <v>0</v>
      </c>
      <c r="AA95" s="81" t="str">
        <f t="shared" ref="AA95" si="320">IF(AND(AND(AA37="X",AA66="X"),SUM(Z37,Z66)=0,ISNUMBER(Z95)),"",IF(OR(AA37="M",AA66="M"),"M",IF(AND(AA37=AA66,OR(AA37="X",AA37="W",AA37="Z")),UPPER(AA37),"")))</f>
        <v/>
      </c>
      <c r="AB95" s="82"/>
      <c r="AC95" s="80">
        <f t="shared" si="60"/>
        <v>0</v>
      </c>
      <c r="AD95" s="81" t="str">
        <f t="shared" ref="AD95" si="321">IF(AND(AND(AD37="X",AD66="X"),SUM(AC37,AC66)=0,ISNUMBER(AC95)),"",IF(OR(AD37="M",AD66="M"),"M",IF(AND(AD37=AD66,OR(AD37="X",AD37="W",AD37="Z")),UPPER(AD37),"")))</f>
        <v/>
      </c>
      <c r="AE95" s="82"/>
      <c r="AF95" s="80">
        <f t="shared" si="62"/>
        <v>0</v>
      </c>
      <c r="AG95" s="81" t="str">
        <f t="shared" ref="AG95" si="322">IF(AND(AND(AG37="X",AG66="X"),SUM(AF37,AF66)=0,ISNUMBER(AF95)),"",IF(OR(AG37="M",AG66="M"),"M",IF(AND(AG37=AG66,OR(AG37="X",AG37="W",AG37="Z")),UPPER(AG37),"")))</f>
        <v/>
      </c>
      <c r="AH95" s="82"/>
      <c r="AI95" s="80">
        <f t="shared" si="64"/>
        <v>0</v>
      </c>
      <c r="AJ95" s="81" t="str">
        <f t="shared" ref="AJ95" si="323">IF(AND(AND(AJ37="X",AJ66="X"),SUM(AI37,AI66)=0,ISNUMBER(AI95)),"",IF(OR(AJ37="M",AJ66="M"),"M",IF(AND(AJ37=AJ66,OR(AJ37="X",AJ37="W",AJ37="Z")),UPPER(AJ37),"")))</f>
        <v/>
      </c>
      <c r="AK95" s="82"/>
      <c r="AL95" s="80">
        <f t="shared" si="66"/>
        <v>0</v>
      </c>
      <c r="AM95" s="81" t="str">
        <f t="shared" ref="AM95" si="324">IF(AND(AND(AM37="X",AM66="X"),SUM(AL37,AL66)=0,ISNUMBER(AL95)),"",IF(OR(AM37="M",AM66="M"),"M",IF(AND(AM37=AM66,OR(AM37="X",AM37="W",AM37="Z")),UPPER(AM37),"")))</f>
        <v/>
      </c>
      <c r="AN95" s="82"/>
      <c r="AO95" s="80">
        <f t="shared" si="68"/>
        <v>0</v>
      </c>
      <c r="AP95" s="81" t="str">
        <f t="shared" ref="AP95" si="325">IF(AND(AND(AP37="X",AP66="X"),SUM(AO37,AO66)=0,ISNUMBER(AO95)),"",IF(OR(AP37="M",AP66="M"),"M",IF(AND(AP37=AP66,OR(AP37="X",AP37="W",AP37="Z")),UPPER(AP37),"")))</f>
        <v/>
      </c>
      <c r="AQ95" s="82"/>
      <c r="AR95" s="80">
        <f t="shared" si="70"/>
        <v>0</v>
      </c>
      <c r="AS95" s="81" t="str">
        <f t="shared" ref="AS95" si="326">IF(AND(AND(AS37="X",AS66="X"),SUM(AR37,AR66)=0,ISNUMBER(AR95)),"",IF(OR(AS37="M",AS66="M"),"M",IF(AND(AS37=AS66,OR(AS37="X",AS37="W",AS37="Z")),UPPER(AS37),"")))</f>
        <v/>
      </c>
      <c r="AT95" s="82"/>
      <c r="AU95" s="80">
        <f t="shared" si="72"/>
        <v>0</v>
      </c>
      <c r="AV95" s="81" t="str">
        <f t="shared" ref="AV95" si="327">IF(AND(AND(AV37="X",AV66="X"),SUM(AU37,AU66)=0,ISNUMBER(AU95)),"",IF(OR(AV37="M",AV66="M"),"M",IF(AND(AV37=AV66,OR(AV37="X",AV37="W",AV37="Z")),UPPER(AV37),"")))</f>
        <v/>
      </c>
      <c r="AW95" s="82"/>
      <c r="AX95" s="36"/>
    </row>
    <row r="96" spans="3:50" ht="15" customHeight="1" x14ac:dyDescent="0.25">
      <c r="C96" s="36"/>
      <c r="D96" s="303"/>
      <c r="E96" s="152" t="s">
        <v>80</v>
      </c>
      <c r="F96" s="153"/>
      <c r="G96" s="62" t="s">
        <v>625</v>
      </c>
      <c r="H96" s="44" t="s">
        <v>14</v>
      </c>
      <c r="I96" s="44" t="s">
        <v>152</v>
      </c>
      <c r="J96" s="44" t="s">
        <v>81</v>
      </c>
      <c r="K96" s="45" t="s">
        <v>148</v>
      </c>
      <c r="L96" s="45" t="s">
        <v>147</v>
      </c>
      <c r="M96" s="45" t="s">
        <v>14</v>
      </c>
      <c r="N96" s="45" t="s">
        <v>632</v>
      </c>
      <c r="O96" s="45" t="s">
        <v>632</v>
      </c>
      <c r="P96" s="102"/>
      <c r="Q96" s="80">
        <f t="shared" si="74"/>
        <v>0</v>
      </c>
      <c r="R96" s="81" t="str">
        <f t="shared" ref="R96" si="328">IF(AND(AND(R38="X",R67="X"),SUM(Q38,Q67)=0,ISNUMBER(Q96)),"",IF(OR(R38="M",R67="M"),"M",IF(AND(R38=R67,OR(R38="X",R38="W",R38="Z")),UPPER(R38),"")))</f>
        <v/>
      </c>
      <c r="S96" s="82"/>
      <c r="T96" s="80">
        <f t="shared" si="54"/>
        <v>0</v>
      </c>
      <c r="U96" s="81" t="str">
        <f t="shared" ref="U96" si="329">IF(AND(AND(U38="X",U67="X"),SUM(T38,T67)=0,ISNUMBER(T96)),"",IF(OR(U38="M",U67="M"),"M",IF(AND(U38=U67,OR(U38="X",U38="W",U38="Z")),UPPER(U38),"")))</f>
        <v/>
      </c>
      <c r="V96" s="82"/>
      <c r="W96" s="80">
        <f t="shared" si="56"/>
        <v>0</v>
      </c>
      <c r="X96" s="81" t="str">
        <f t="shared" ref="X96" si="330">IF(AND(AND(X38="X",X67="X"),SUM(W38,W67)=0,ISNUMBER(W96)),"",IF(OR(X38="M",X67="M"),"M",IF(AND(X38=X67,OR(X38="X",X38="W",X38="Z")),UPPER(X38),"")))</f>
        <v/>
      </c>
      <c r="Y96" s="82"/>
      <c r="Z96" s="80">
        <f t="shared" si="58"/>
        <v>0</v>
      </c>
      <c r="AA96" s="81" t="str">
        <f t="shared" ref="AA96" si="331">IF(AND(AND(AA38="X",AA67="X"),SUM(Z38,Z67)=0,ISNUMBER(Z96)),"",IF(OR(AA38="M",AA67="M"),"M",IF(AND(AA38=AA67,OR(AA38="X",AA38="W",AA38="Z")),UPPER(AA38),"")))</f>
        <v/>
      </c>
      <c r="AB96" s="82"/>
      <c r="AC96" s="80">
        <f t="shared" si="60"/>
        <v>0</v>
      </c>
      <c r="AD96" s="81" t="str">
        <f t="shared" ref="AD96" si="332">IF(AND(AND(AD38="X",AD67="X"),SUM(AC38,AC67)=0,ISNUMBER(AC96)),"",IF(OR(AD38="M",AD67="M"),"M",IF(AND(AD38=AD67,OR(AD38="X",AD38="W",AD38="Z")),UPPER(AD38),"")))</f>
        <v/>
      </c>
      <c r="AE96" s="82"/>
      <c r="AF96" s="80">
        <f t="shared" si="62"/>
        <v>0</v>
      </c>
      <c r="AG96" s="81" t="str">
        <f t="shared" ref="AG96" si="333">IF(AND(AND(AG38="X",AG67="X"),SUM(AF38,AF67)=0,ISNUMBER(AF96)),"",IF(OR(AG38="M",AG67="M"),"M",IF(AND(AG38=AG67,OR(AG38="X",AG38="W",AG38="Z")),UPPER(AG38),"")))</f>
        <v/>
      </c>
      <c r="AH96" s="82"/>
      <c r="AI96" s="80">
        <f t="shared" si="64"/>
        <v>0</v>
      </c>
      <c r="AJ96" s="81" t="str">
        <f t="shared" ref="AJ96" si="334">IF(AND(AND(AJ38="X",AJ67="X"),SUM(AI38,AI67)=0,ISNUMBER(AI96)),"",IF(OR(AJ38="M",AJ67="M"),"M",IF(AND(AJ38=AJ67,OR(AJ38="X",AJ38="W",AJ38="Z")),UPPER(AJ38),"")))</f>
        <v/>
      </c>
      <c r="AK96" s="82"/>
      <c r="AL96" s="80">
        <f t="shared" si="66"/>
        <v>0</v>
      </c>
      <c r="AM96" s="81" t="str">
        <f t="shared" ref="AM96" si="335">IF(AND(AND(AM38="X",AM67="X"),SUM(AL38,AL67)=0,ISNUMBER(AL96)),"",IF(OR(AM38="M",AM67="M"),"M",IF(AND(AM38=AM67,OR(AM38="X",AM38="W",AM38="Z")),UPPER(AM38),"")))</f>
        <v/>
      </c>
      <c r="AN96" s="82"/>
      <c r="AO96" s="80">
        <f t="shared" si="68"/>
        <v>0</v>
      </c>
      <c r="AP96" s="81" t="str">
        <f t="shared" ref="AP96" si="336">IF(AND(AND(AP38="X",AP67="X"),SUM(AO38,AO67)=0,ISNUMBER(AO96)),"",IF(OR(AP38="M",AP67="M"),"M",IF(AND(AP38=AP67,OR(AP38="X",AP38="W",AP38="Z")),UPPER(AP38),"")))</f>
        <v/>
      </c>
      <c r="AQ96" s="82"/>
      <c r="AR96" s="80">
        <f t="shared" si="70"/>
        <v>0</v>
      </c>
      <c r="AS96" s="81" t="str">
        <f t="shared" ref="AS96" si="337">IF(AND(AND(AS38="X",AS67="X"),SUM(AR38,AR67)=0,ISNUMBER(AR96)),"",IF(OR(AS38="M",AS67="M"),"M",IF(AND(AS38=AS67,OR(AS38="X",AS38="W",AS38="Z")),UPPER(AS38),"")))</f>
        <v/>
      </c>
      <c r="AT96" s="82"/>
      <c r="AU96" s="80">
        <f t="shared" si="72"/>
        <v>0</v>
      </c>
      <c r="AV96" s="81" t="str">
        <f t="shared" ref="AV96" si="338">IF(AND(AND(AV38="X",AV67="X"),SUM(AU38,AU67)=0,ISNUMBER(AU96)),"",IF(OR(AV38="M",AV67="M"),"M",IF(AND(AV38=AV67,OR(AV38="X",AV38="W",AV38="Z")),UPPER(AV38),"")))</f>
        <v/>
      </c>
      <c r="AW96" s="82"/>
      <c r="AX96" s="36"/>
    </row>
    <row r="97" spans="3:50" ht="15" customHeight="1" x14ac:dyDescent="0.25">
      <c r="C97" s="36"/>
      <c r="D97" s="303"/>
      <c r="E97" s="152" t="s">
        <v>82</v>
      </c>
      <c r="F97" s="153"/>
      <c r="G97" s="62" t="s">
        <v>625</v>
      </c>
      <c r="H97" s="44" t="s">
        <v>14</v>
      </c>
      <c r="I97" s="44" t="s">
        <v>152</v>
      </c>
      <c r="J97" s="44" t="s">
        <v>83</v>
      </c>
      <c r="K97" s="45" t="s">
        <v>148</v>
      </c>
      <c r="L97" s="45" t="s">
        <v>147</v>
      </c>
      <c r="M97" s="45" t="s">
        <v>14</v>
      </c>
      <c r="N97" s="45" t="s">
        <v>632</v>
      </c>
      <c r="O97" s="45" t="s">
        <v>632</v>
      </c>
      <c r="P97" s="102"/>
      <c r="Q97" s="80">
        <f t="shared" si="74"/>
        <v>0</v>
      </c>
      <c r="R97" s="81" t="str">
        <f t="shared" ref="R97" si="339">IF(AND(AND(R39="X",R68="X"),SUM(Q39,Q68)=0,ISNUMBER(Q97)),"",IF(OR(R39="M",R68="M"),"M",IF(AND(R39=R68,OR(R39="X",R39="W",R39="Z")),UPPER(R39),"")))</f>
        <v/>
      </c>
      <c r="S97" s="82"/>
      <c r="T97" s="80">
        <f t="shared" si="54"/>
        <v>0</v>
      </c>
      <c r="U97" s="81" t="str">
        <f t="shared" ref="U97" si="340">IF(AND(AND(U39="X",U68="X"),SUM(T39,T68)=0,ISNUMBER(T97)),"",IF(OR(U39="M",U68="M"),"M",IF(AND(U39=U68,OR(U39="X",U39="W",U39="Z")),UPPER(U39),"")))</f>
        <v/>
      </c>
      <c r="V97" s="82"/>
      <c r="W97" s="80">
        <f t="shared" si="56"/>
        <v>0</v>
      </c>
      <c r="X97" s="81" t="str">
        <f t="shared" ref="X97" si="341">IF(AND(AND(X39="X",X68="X"),SUM(W39,W68)=0,ISNUMBER(W97)),"",IF(OR(X39="M",X68="M"),"M",IF(AND(X39=X68,OR(X39="X",X39="W",X39="Z")),UPPER(X39),"")))</f>
        <v/>
      </c>
      <c r="Y97" s="82"/>
      <c r="Z97" s="80">
        <f t="shared" si="58"/>
        <v>0</v>
      </c>
      <c r="AA97" s="81" t="str">
        <f t="shared" ref="AA97" si="342">IF(AND(AND(AA39="X",AA68="X"),SUM(Z39,Z68)=0,ISNUMBER(Z97)),"",IF(OR(AA39="M",AA68="M"),"M",IF(AND(AA39=AA68,OR(AA39="X",AA39="W",AA39="Z")),UPPER(AA39),"")))</f>
        <v/>
      </c>
      <c r="AB97" s="82"/>
      <c r="AC97" s="80">
        <f t="shared" si="60"/>
        <v>0</v>
      </c>
      <c r="AD97" s="81" t="str">
        <f t="shared" ref="AD97" si="343">IF(AND(AND(AD39="X",AD68="X"),SUM(AC39,AC68)=0,ISNUMBER(AC97)),"",IF(OR(AD39="M",AD68="M"),"M",IF(AND(AD39=AD68,OR(AD39="X",AD39="W",AD39="Z")),UPPER(AD39),"")))</f>
        <v/>
      </c>
      <c r="AE97" s="82"/>
      <c r="AF97" s="80">
        <f t="shared" si="62"/>
        <v>0</v>
      </c>
      <c r="AG97" s="81" t="str">
        <f t="shared" ref="AG97" si="344">IF(AND(AND(AG39="X",AG68="X"),SUM(AF39,AF68)=0,ISNUMBER(AF97)),"",IF(OR(AG39="M",AG68="M"),"M",IF(AND(AG39=AG68,OR(AG39="X",AG39="W",AG39="Z")),UPPER(AG39),"")))</f>
        <v/>
      </c>
      <c r="AH97" s="82"/>
      <c r="AI97" s="80">
        <f t="shared" si="64"/>
        <v>0</v>
      </c>
      <c r="AJ97" s="81" t="str">
        <f t="shared" ref="AJ97" si="345">IF(AND(AND(AJ39="X",AJ68="X"),SUM(AI39,AI68)=0,ISNUMBER(AI97)),"",IF(OR(AJ39="M",AJ68="M"),"M",IF(AND(AJ39=AJ68,OR(AJ39="X",AJ39="W",AJ39="Z")),UPPER(AJ39),"")))</f>
        <v/>
      </c>
      <c r="AK97" s="82"/>
      <c r="AL97" s="80">
        <f t="shared" si="66"/>
        <v>0</v>
      </c>
      <c r="AM97" s="81" t="str">
        <f t="shared" ref="AM97" si="346">IF(AND(AND(AM39="X",AM68="X"),SUM(AL39,AL68)=0,ISNUMBER(AL97)),"",IF(OR(AM39="M",AM68="M"),"M",IF(AND(AM39=AM68,OR(AM39="X",AM39="W",AM39="Z")),UPPER(AM39),"")))</f>
        <v/>
      </c>
      <c r="AN97" s="82"/>
      <c r="AO97" s="80">
        <f t="shared" si="68"/>
        <v>0</v>
      </c>
      <c r="AP97" s="81" t="str">
        <f t="shared" ref="AP97" si="347">IF(AND(AND(AP39="X",AP68="X"),SUM(AO39,AO68)=0,ISNUMBER(AO97)),"",IF(OR(AP39="M",AP68="M"),"M",IF(AND(AP39=AP68,OR(AP39="X",AP39="W",AP39="Z")),UPPER(AP39),"")))</f>
        <v/>
      </c>
      <c r="AQ97" s="82"/>
      <c r="AR97" s="80">
        <f t="shared" si="70"/>
        <v>0</v>
      </c>
      <c r="AS97" s="81" t="str">
        <f t="shared" ref="AS97" si="348">IF(AND(AND(AS39="X",AS68="X"),SUM(AR39,AR68)=0,ISNUMBER(AR97)),"",IF(OR(AS39="M",AS68="M"),"M",IF(AND(AS39=AS68,OR(AS39="X",AS39="W",AS39="Z")),UPPER(AS39),"")))</f>
        <v/>
      </c>
      <c r="AT97" s="82"/>
      <c r="AU97" s="80">
        <f t="shared" si="72"/>
        <v>0</v>
      </c>
      <c r="AV97" s="81" t="str">
        <f t="shared" ref="AV97" si="349">IF(AND(AND(AV39="X",AV68="X"),SUM(AU39,AU68)=0,ISNUMBER(AU97)),"",IF(OR(AV39="M",AV68="M"),"M",IF(AND(AV39=AV68,OR(AV39="X",AV39="W",AV39="Z")),UPPER(AV39),"")))</f>
        <v/>
      </c>
      <c r="AW97" s="82"/>
      <c r="AX97" s="36"/>
    </row>
    <row r="98" spans="3:50" ht="15" customHeight="1" x14ac:dyDescent="0.25">
      <c r="C98" s="36"/>
      <c r="D98" s="303"/>
      <c r="E98" s="152" t="s">
        <v>84</v>
      </c>
      <c r="F98" s="153"/>
      <c r="G98" s="62" t="s">
        <v>625</v>
      </c>
      <c r="H98" s="44" t="s">
        <v>14</v>
      </c>
      <c r="I98" s="44" t="s">
        <v>152</v>
      </c>
      <c r="J98" s="44" t="s">
        <v>85</v>
      </c>
      <c r="K98" s="45" t="s">
        <v>148</v>
      </c>
      <c r="L98" s="45" t="s">
        <v>147</v>
      </c>
      <c r="M98" s="45" t="s">
        <v>14</v>
      </c>
      <c r="N98" s="45" t="s">
        <v>632</v>
      </c>
      <c r="O98" s="45" t="s">
        <v>632</v>
      </c>
      <c r="P98" s="102"/>
      <c r="Q98" s="80">
        <f t="shared" si="74"/>
        <v>0</v>
      </c>
      <c r="R98" s="81" t="str">
        <f t="shared" ref="R98" si="350">IF(AND(AND(R40="X",R69="X"),SUM(Q40,Q69)=0,ISNUMBER(Q98)),"",IF(OR(R40="M",R69="M"),"M",IF(AND(R40=R69,OR(R40="X",R40="W",R40="Z")),UPPER(R40),"")))</f>
        <v/>
      </c>
      <c r="S98" s="82"/>
      <c r="T98" s="80">
        <f t="shared" si="54"/>
        <v>0</v>
      </c>
      <c r="U98" s="81" t="str">
        <f t="shared" ref="U98" si="351">IF(AND(AND(U40="X",U69="X"),SUM(T40,T69)=0,ISNUMBER(T98)),"",IF(OR(U40="M",U69="M"),"M",IF(AND(U40=U69,OR(U40="X",U40="W",U40="Z")),UPPER(U40),"")))</f>
        <v/>
      </c>
      <c r="V98" s="82"/>
      <c r="W98" s="80">
        <f t="shared" si="56"/>
        <v>0</v>
      </c>
      <c r="X98" s="81" t="str">
        <f t="shared" ref="X98" si="352">IF(AND(AND(X40="X",X69="X"),SUM(W40,W69)=0,ISNUMBER(W98)),"",IF(OR(X40="M",X69="M"),"M",IF(AND(X40=X69,OR(X40="X",X40="W",X40="Z")),UPPER(X40),"")))</f>
        <v/>
      </c>
      <c r="Y98" s="82"/>
      <c r="Z98" s="80">
        <f t="shared" si="58"/>
        <v>0</v>
      </c>
      <c r="AA98" s="81" t="str">
        <f t="shared" ref="AA98" si="353">IF(AND(AND(AA40="X",AA69="X"),SUM(Z40,Z69)=0,ISNUMBER(Z98)),"",IF(OR(AA40="M",AA69="M"),"M",IF(AND(AA40=AA69,OR(AA40="X",AA40="W",AA40="Z")),UPPER(AA40),"")))</f>
        <v/>
      </c>
      <c r="AB98" s="82"/>
      <c r="AC98" s="80">
        <f t="shared" si="60"/>
        <v>0</v>
      </c>
      <c r="AD98" s="81" t="str">
        <f t="shared" ref="AD98" si="354">IF(AND(AND(AD40="X",AD69="X"),SUM(AC40,AC69)=0,ISNUMBER(AC98)),"",IF(OR(AD40="M",AD69="M"),"M",IF(AND(AD40=AD69,OR(AD40="X",AD40="W",AD40="Z")),UPPER(AD40),"")))</f>
        <v/>
      </c>
      <c r="AE98" s="82"/>
      <c r="AF98" s="80">
        <f t="shared" si="62"/>
        <v>0</v>
      </c>
      <c r="AG98" s="81" t="str">
        <f t="shared" ref="AG98" si="355">IF(AND(AND(AG40="X",AG69="X"),SUM(AF40,AF69)=0,ISNUMBER(AF98)),"",IF(OR(AG40="M",AG69="M"),"M",IF(AND(AG40=AG69,OR(AG40="X",AG40="W",AG40="Z")),UPPER(AG40),"")))</f>
        <v/>
      </c>
      <c r="AH98" s="82"/>
      <c r="AI98" s="80">
        <f t="shared" si="64"/>
        <v>0</v>
      </c>
      <c r="AJ98" s="81" t="str">
        <f t="shared" ref="AJ98" si="356">IF(AND(AND(AJ40="X",AJ69="X"),SUM(AI40,AI69)=0,ISNUMBER(AI98)),"",IF(OR(AJ40="M",AJ69="M"),"M",IF(AND(AJ40=AJ69,OR(AJ40="X",AJ40="W",AJ40="Z")),UPPER(AJ40),"")))</f>
        <v/>
      </c>
      <c r="AK98" s="82"/>
      <c r="AL98" s="80">
        <f t="shared" si="66"/>
        <v>0</v>
      </c>
      <c r="AM98" s="81" t="str">
        <f t="shared" ref="AM98" si="357">IF(AND(AND(AM40="X",AM69="X"),SUM(AL40,AL69)=0,ISNUMBER(AL98)),"",IF(OR(AM40="M",AM69="M"),"M",IF(AND(AM40=AM69,OR(AM40="X",AM40="W",AM40="Z")),UPPER(AM40),"")))</f>
        <v/>
      </c>
      <c r="AN98" s="82"/>
      <c r="AO98" s="80">
        <f t="shared" si="68"/>
        <v>0</v>
      </c>
      <c r="AP98" s="81" t="str">
        <f t="shared" ref="AP98" si="358">IF(AND(AND(AP40="X",AP69="X"),SUM(AO40,AO69)=0,ISNUMBER(AO98)),"",IF(OR(AP40="M",AP69="M"),"M",IF(AND(AP40=AP69,OR(AP40="X",AP40="W",AP40="Z")),UPPER(AP40),"")))</f>
        <v/>
      </c>
      <c r="AQ98" s="82"/>
      <c r="AR98" s="80">
        <f t="shared" si="70"/>
        <v>0</v>
      </c>
      <c r="AS98" s="81" t="str">
        <f t="shared" ref="AS98" si="359">IF(AND(AND(AS40="X",AS69="X"),SUM(AR40,AR69)=0,ISNUMBER(AR98)),"",IF(OR(AS40="M",AS69="M"),"M",IF(AND(AS40=AS69,OR(AS40="X",AS40="W",AS40="Z")),UPPER(AS40),"")))</f>
        <v/>
      </c>
      <c r="AT98" s="82"/>
      <c r="AU98" s="80">
        <f t="shared" si="72"/>
        <v>0</v>
      </c>
      <c r="AV98" s="81" t="str">
        <f t="shared" ref="AV98" si="360">IF(AND(AND(AV40="X",AV69="X"),SUM(AU40,AU69)=0,ISNUMBER(AU98)),"",IF(OR(AV40="M",AV69="M"),"M",IF(AND(AV40=AV69,OR(AV40="X",AV40="W",AV40="Z")),UPPER(AV40),"")))</f>
        <v/>
      </c>
      <c r="AW98" s="82"/>
      <c r="AX98" s="36"/>
    </row>
    <row r="99" spans="3:50" ht="15" customHeight="1" x14ac:dyDescent="0.25">
      <c r="C99" s="36"/>
      <c r="D99" s="303"/>
      <c r="E99" s="155" t="s">
        <v>86</v>
      </c>
      <c r="F99" s="153"/>
      <c r="G99" s="62" t="s">
        <v>625</v>
      </c>
      <c r="H99" s="44" t="s">
        <v>14</v>
      </c>
      <c r="I99" s="44" t="s">
        <v>152</v>
      </c>
      <c r="J99" s="44" t="s">
        <v>14</v>
      </c>
      <c r="K99" s="45" t="s">
        <v>148</v>
      </c>
      <c r="L99" s="45" t="s">
        <v>147</v>
      </c>
      <c r="M99" s="45" t="s">
        <v>14</v>
      </c>
      <c r="N99" s="45" t="s">
        <v>632</v>
      </c>
      <c r="O99" s="45" t="s">
        <v>632</v>
      </c>
      <c r="P99" s="102"/>
      <c r="Q99" s="80">
        <f t="shared" si="74"/>
        <v>0</v>
      </c>
      <c r="R99" s="81" t="str">
        <f t="shared" ref="R99" si="361">IF(AND(AND(R41="X",R70="X"),SUM(Q41,Q70)=0,ISNUMBER(Q99)),"",IF(OR(R41="M",R70="M"),"M",IF(AND(R41=R70,OR(R41="X",R41="W",R41="Z")),UPPER(R41),"")))</f>
        <v/>
      </c>
      <c r="S99" s="82"/>
      <c r="T99" s="80">
        <f t="shared" si="54"/>
        <v>0</v>
      </c>
      <c r="U99" s="81" t="str">
        <f t="shared" ref="U99" si="362">IF(AND(AND(U41="X",U70="X"),SUM(T41,T70)=0,ISNUMBER(T99)),"",IF(OR(U41="M",U70="M"),"M",IF(AND(U41=U70,OR(U41="X",U41="W",U41="Z")),UPPER(U41),"")))</f>
        <v/>
      </c>
      <c r="V99" s="82"/>
      <c r="W99" s="80">
        <f t="shared" si="56"/>
        <v>0</v>
      </c>
      <c r="X99" s="81" t="str">
        <f t="shared" ref="X99" si="363">IF(AND(AND(X41="X",X70="X"),SUM(W41,W70)=0,ISNUMBER(W99)),"",IF(OR(X41="M",X70="M"),"M",IF(AND(X41=X70,OR(X41="X",X41="W",X41="Z")),UPPER(X41),"")))</f>
        <v/>
      </c>
      <c r="Y99" s="82"/>
      <c r="Z99" s="80">
        <f t="shared" si="58"/>
        <v>0</v>
      </c>
      <c r="AA99" s="81" t="str">
        <f t="shared" ref="AA99" si="364">IF(AND(AND(AA41="X",AA70="X"),SUM(Z41,Z70)=0,ISNUMBER(Z99)),"",IF(OR(AA41="M",AA70="M"),"M",IF(AND(AA41=AA70,OR(AA41="X",AA41="W",AA41="Z")),UPPER(AA41),"")))</f>
        <v/>
      </c>
      <c r="AB99" s="82"/>
      <c r="AC99" s="80">
        <f t="shared" si="60"/>
        <v>0</v>
      </c>
      <c r="AD99" s="81" t="str">
        <f t="shared" ref="AD99" si="365">IF(AND(AND(AD41="X",AD70="X"),SUM(AC41,AC70)=0,ISNUMBER(AC99)),"",IF(OR(AD41="M",AD70="M"),"M",IF(AND(AD41=AD70,OR(AD41="X",AD41="W",AD41="Z")),UPPER(AD41),"")))</f>
        <v/>
      </c>
      <c r="AE99" s="82"/>
      <c r="AF99" s="80">
        <f t="shared" si="62"/>
        <v>0</v>
      </c>
      <c r="AG99" s="81" t="str">
        <f t="shared" ref="AG99" si="366">IF(AND(AND(AG41="X",AG70="X"),SUM(AF41,AF70)=0,ISNUMBER(AF99)),"",IF(OR(AG41="M",AG70="M"),"M",IF(AND(AG41=AG70,OR(AG41="X",AG41="W",AG41="Z")),UPPER(AG41),"")))</f>
        <v/>
      </c>
      <c r="AH99" s="82"/>
      <c r="AI99" s="80">
        <f t="shared" si="64"/>
        <v>0</v>
      </c>
      <c r="AJ99" s="81" t="str">
        <f t="shared" ref="AJ99" si="367">IF(AND(AND(AJ41="X",AJ70="X"),SUM(AI41,AI70)=0,ISNUMBER(AI99)),"",IF(OR(AJ41="M",AJ70="M"),"M",IF(AND(AJ41=AJ70,OR(AJ41="X",AJ41="W",AJ41="Z")),UPPER(AJ41),"")))</f>
        <v/>
      </c>
      <c r="AK99" s="82"/>
      <c r="AL99" s="80">
        <f t="shared" si="66"/>
        <v>0</v>
      </c>
      <c r="AM99" s="81" t="str">
        <f t="shared" ref="AM99" si="368">IF(AND(AND(AM41="X",AM70="X"),SUM(AL41,AL70)=0,ISNUMBER(AL99)),"",IF(OR(AM41="M",AM70="M"),"M",IF(AND(AM41=AM70,OR(AM41="X",AM41="W",AM41="Z")),UPPER(AM41),"")))</f>
        <v/>
      </c>
      <c r="AN99" s="82"/>
      <c r="AO99" s="80">
        <f t="shared" si="68"/>
        <v>0</v>
      </c>
      <c r="AP99" s="81" t="str">
        <f t="shared" ref="AP99" si="369">IF(AND(AND(AP41="X",AP70="X"),SUM(AO41,AO70)=0,ISNUMBER(AO99)),"",IF(OR(AP41="M",AP70="M"),"M",IF(AND(AP41=AP70,OR(AP41="X",AP41="W",AP41="Z")),UPPER(AP41),"")))</f>
        <v/>
      </c>
      <c r="AQ99" s="82"/>
      <c r="AR99" s="80">
        <f t="shared" si="70"/>
        <v>0</v>
      </c>
      <c r="AS99" s="81" t="str">
        <f t="shared" ref="AS99" si="370">IF(AND(AND(AS41="X",AS70="X"),SUM(AR41,AR70)=0,ISNUMBER(AR99)),"",IF(OR(AS41="M",AS70="M"),"M",IF(AND(AS41=AS70,OR(AS41="X",AS41="W",AS41="Z")),UPPER(AS41),"")))</f>
        <v/>
      </c>
      <c r="AT99" s="82"/>
      <c r="AU99" s="80">
        <f t="shared" si="72"/>
        <v>0</v>
      </c>
      <c r="AV99" s="81" t="str">
        <f t="shared" ref="AV99" si="371">IF(AND(AND(AV41="X",AV70="X"),SUM(AU41,AU70)=0,ISNUMBER(AU99)),"",IF(OR(AV41="M",AV70="M"),"M",IF(AND(AV41=AV70,OR(AV41="X",AV41="W",AV41="Z")),UPPER(AV41),"")))</f>
        <v/>
      </c>
      <c r="AW99" s="82"/>
      <c r="AX99" s="36"/>
    </row>
    <row r="100" spans="3:50" ht="21" x14ac:dyDescent="0.25">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row>
    <row r="101" spans="3:50" ht="21" x14ac:dyDescent="0.25">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row>
    <row r="102" spans="3:50" hidden="1" x14ac:dyDescent="0.25"/>
    <row r="103" spans="3:50" hidden="1" x14ac:dyDescent="0.25">
      <c r="Q103" s="43">
        <f>SUMPRODUCT(--(Q14:Q41=0),--(Q14:Q41&lt;&gt;""),--(R14:R41="Z"))+SUMPRODUCT(--(Q14:Q41=0),--(Q14:Q41&lt;&gt;""),--(R14:R41=""))+SUMPRODUCT(--(Q14:Q41&gt;0),--(R14:R41="W"))+SUMPRODUCT(--(Q14:Q41&gt;0), --(Q14:Q41&lt;&gt;""),--(R14:R41=""))+SUMPRODUCT(--(Q14:Q41=""),--(R14:R41="Z"))+SUMPRODUCT(--(Q43:Q70=0),--(Q43:Q70&lt;&gt;""),--(R43:R70="Z"))+SUMPRODUCT(--(Q43:Q70=0),--(Q43:Q70&lt;&gt;""),--(R43:R70=""))+SUMPRODUCT(--(Q43:Q70&gt;0),--(R43:R70="W"))+SUMPRODUCT(--(Q43:Q70&gt;0),--(Q43:Q70&lt;&gt;""),--(R43:R70=""))+SUMPRODUCT(--(Q43:Q70=""),--(R43:R70="Z"))+SUMPRODUCT(--(Q72:Q99=0),--(Q72:Q99&lt;&gt;""),--(R72:R99="Z"))+SUMPRODUCT(--(Q72:Q99=0),--(Q72:Q99&lt;&gt;""),--(R72:R99=""))+SUMPRODUCT(--(Q72:Q99&gt;0),--(R72:R99="W"))+SUMPRODUCT(--(Q72:Q99&gt;0),--(Q72:Q99&lt;&gt;""),--(R72:R99=""))+SUMPRODUCT(--(Q72:Q99=""),--(R72:R99="Z"))</f>
        <v>84</v>
      </c>
      <c r="R103" s="43"/>
      <c r="S103" s="43"/>
      <c r="T103" s="43">
        <f>SUMPRODUCT(--(T14:T41=0),--(T14:T41&lt;&gt;""),--(U14:U41="Z"))+SUMPRODUCT(--(T14:T41=0),--(T14:T41&lt;&gt;""),--(U14:U41=""))+SUMPRODUCT(--(T14:T41&gt;0),--(U14:U41="W"))+SUMPRODUCT(--(T14:T41&gt;0), --(T14:T41&lt;&gt;""),--(U14:U41=""))+SUMPRODUCT(--(T14:T41=""),--(U14:U41="Z"))+SUMPRODUCT(--(T43:T70=0),--(T43:T70&lt;&gt;""),--(U43:U70="Z"))+SUMPRODUCT(--(T43:T70=0),--(T43:T70&lt;&gt;""),--(U43:U70=""))+SUMPRODUCT(--(T43:T70&gt;0),--(U43:U70="W"))+SUMPRODUCT(--(T43:T70&gt;0),--(T43:T70&lt;&gt;""),--(U43:U70=""))+SUMPRODUCT(--(T43:T70=""),--(U43:U70="Z"))+SUMPRODUCT(--(T72:T99=0),--(T72:T99&lt;&gt;""),--(U72:U99="Z"))+SUMPRODUCT(--(T72:T99=0),--(T72:T99&lt;&gt;""),--(U72:U99=""))+SUMPRODUCT(--(T72:T99&gt;0),--(U72:U99="W"))+SUMPRODUCT(--(T72:T99&gt;0),--(T72:T99&lt;&gt;""),--(U72:U99=""))+SUMPRODUCT(--(T72:T99=""),--(U72:U99="Z"))</f>
        <v>84</v>
      </c>
      <c r="U103" s="43"/>
      <c r="V103" s="43"/>
      <c r="W103" s="43">
        <f>SUMPRODUCT(--(W14:W41=0),--(W14:W41&lt;&gt;""),--(X14:X41="Z"))+SUMPRODUCT(--(W14:W41=0),--(W14:W41&lt;&gt;""),--(X14:X41=""))+SUMPRODUCT(--(W14:W41&gt;0),--(X14:X41="W"))+SUMPRODUCT(--(W14:W41&gt;0), --(W14:W41&lt;&gt;""),--(X14:X41=""))+SUMPRODUCT(--(W14:W41=""),--(X14:X41="Z"))+SUMPRODUCT(--(W43:W70=0),--(W43:W70&lt;&gt;""),--(X43:X70="Z"))+SUMPRODUCT(--(W43:W70=0),--(W43:W70&lt;&gt;""),--(X43:X70=""))+SUMPRODUCT(--(W43:W70&gt;0),--(X43:X70="W"))+SUMPRODUCT(--(W43:W70&gt;0),--(W43:W70&lt;&gt;""),--(X43:X70=""))+SUMPRODUCT(--(W43:W70=""),--(X43:X70="Z"))+SUMPRODUCT(--(W72:W99=0),--(W72:W99&lt;&gt;""),--(X72:X99="Z"))+SUMPRODUCT(--(W72:W99=0),--(W72:W99&lt;&gt;""),--(X72:X99=""))+SUMPRODUCT(--(W72:W99&gt;0),--(X72:X99="W"))+SUMPRODUCT(--(W72:W99&gt;0),--(W72:W99&lt;&gt;""),--(X72:X99=""))+SUMPRODUCT(--(W72:W99=""),--(X72:X99="Z"))</f>
        <v>84</v>
      </c>
      <c r="X103" s="43"/>
      <c r="Y103" s="43"/>
      <c r="Z103" s="43">
        <f>SUMPRODUCT(--(Z14:Z41=0),--(Z14:Z41&lt;&gt;""),--(AA14:AA41="Z"))+SUMPRODUCT(--(Z14:Z41=0),--(Z14:Z41&lt;&gt;""),--(AA14:AA41=""))+SUMPRODUCT(--(Z14:Z41&gt;0),--(AA14:AA41="W"))+SUMPRODUCT(--(Z14:Z41&gt;0), --(Z14:Z41&lt;&gt;""),--(AA14:AA41=""))+SUMPRODUCT(--(Z14:Z41=""),--(AA14:AA41="Z"))+SUMPRODUCT(--(Z43:Z70=0),--(Z43:Z70&lt;&gt;""),--(AA43:AA70="Z"))+SUMPRODUCT(--(Z43:Z70=0),--(Z43:Z70&lt;&gt;""),--(AA43:AA70=""))+SUMPRODUCT(--(Z43:Z70&gt;0),--(AA43:AA70="W"))+SUMPRODUCT(--(Z43:Z70&gt;0),--(Z43:Z70&lt;&gt;""),--(AA43:AA70=""))+SUMPRODUCT(--(Z43:Z70=""),--(AA43:AA70="Z"))+SUMPRODUCT(--(Z72:Z99=0),--(Z72:Z99&lt;&gt;""),--(AA72:AA99="Z"))+SUMPRODUCT(--(Z72:Z99=0),--(Z72:Z99&lt;&gt;""),--(AA72:AA99=""))+SUMPRODUCT(--(Z72:Z99&gt;0),--(AA72:AA99="W"))+SUMPRODUCT(--(Z72:Z99&gt;0),--(Z72:Z99&lt;&gt;""),--(AA72:AA99=""))+SUMPRODUCT(--(Z72:Z99=""),--(AA72:AA99="Z"))</f>
        <v>84</v>
      </c>
      <c r="AA103" s="43"/>
      <c r="AB103" s="43"/>
      <c r="AC103" s="43">
        <f>SUMPRODUCT(--(AC14:AC41=0),--(AC14:AC41&lt;&gt;""),--(AD14:AD41="Z"))+SUMPRODUCT(--(AC14:AC41=0),--(AC14:AC41&lt;&gt;""),--(AD14:AD41=""))+SUMPRODUCT(--(AC14:AC41&gt;0),--(AD14:AD41="W"))+SUMPRODUCT(--(AC14:AC41&gt;0), --(AC14:AC41&lt;&gt;""),--(AD14:AD41=""))+SUMPRODUCT(--(AC14:AC41=""),--(AD14:AD41="Z"))+SUMPRODUCT(--(AC43:AC70=0),--(AC43:AC70&lt;&gt;""),--(AD43:AD70="Z"))+SUMPRODUCT(--(AC43:AC70=0),--(AC43:AC70&lt;&gt;""),--(AD43:AD70=""))+SUMPRODUCT(--(AC43:AC70&gt;0),--(AD43:AD70="W"))+SUMPRODUCT(--(AC43:AC70&gt;0),--(AC43:AC70&lt;&gt;""),--(AD43:AD70=""))+SUMPRODUCT(--(AC43:AC70=""),--(AD43:AD70="Z"))+SUMPRODUCT(--(AC72:AC99=0),--(AC72:AC99&lt;&gt;""),--(AD72:AD99="Z"))+SUMPRODUCT(--(AC72:AC99=0),--(AC72:AC99&lt;&gt;""),--(AD72:AD99=""))+SUMPRODUCT(--(AC72:AC99&gt;0),--(AD72:AD99="W"))+SUMPRODUCT(--(AC72:AC99&gt;0),--(AC72:AC99&lt;&gt;""),--(AD72:AD99=""))+SUMPRODUCT(--(AC72:AC99=""),--(AD72:AD99="Z"))</f>
        <v>84</v>
      </c>
      <c r="AD103" s="43"/>
      <c r="AE103" s="43"/>
      <c r="AF103" s="43">
        <f>SUMPRODUCT(--(AF14:AF41=0),--(AF14:AF41&lt;&gt;""),--(AG14:AG41="Z"))+SUMPRODUCT(--(AF14:AF41=0),--(AF14:AF41&lt;&gt;""),--(AG14:AG41=""))+SUMPRODUCT(--(AF14:AF41&gt;0),--(AG14:AG41="W"))+SUMPRODUCT(--(AF14:AF41&gt;0), --(AF14:AF41&lt;&gt;""),--(AG14:AG41=""))+SUMPRODUCT(--(AF14:AF41=""),--(AG14:AG41="Z"))+SUMPRODUCT(--(AF43:AF70=0),--(AF43:AF70&lt;&gt;""),--(AG43:AG70="Z"))+SUMPRODUCT(--(AF43:AF70=0),--(AF43:AF70&lt;&gt;""),--(AG43:AG70=""))+SUMPRODUCT(--(AF43:AF70&gt;0),--(AG43:AG70="W"))+SUMPRODUCT(--(AF43:AF70&gt;0),--(AF43:AF70&lt;&gt;""),--(AG43:AG70=""))+SUMPRODUCT(--(AF43:AF70=""),--(AG43:AG70="Z"))+SUMPRODUCT(--(AF72:AF99=0),--(AF72:AF99&lt;&gt;""),--(AG72:AG99="Z"))+SUMPRODUCT(--(AF72:AF99=0),--(AF72:AF99&lt;&gt;""),--(AG72:AG99=""))+SUMPRODUCT(--(AF72:AF99&gt;0),--(AG72:AG99="W"))+SUMPRODUCT(--(AF72:AF99&gt;0),--(AF72:AF99&lt;&gt;""),--(AG72:AG99=""))+SUMPRODUCT(--(AF72:AF99=""),--(AG72:AG99="Z"))</f>
        <v>84</v>
      </c>
      <c r="AG103" s="43"/>
      <c r="AH103" s="43"/>
      <c r="AI103" s="43">
        <f>SUMPRODUCT(--(AI14:AI41=0),--(AI14:AI41&lt;&gt;""),--(AJ14:AJ41="Z"))+SUMPRODUCT(--(AI14:AI41=0),--(AI14:AI41&lt;&gt;""),--(AJ14:AJ41=""))+SUMPRODUCT(--(AI14:AI41&gt;0),--(AJ14:AJ41="W"))+SUMPRODUCT(--(AI14:AI41&gt;0), --(AI14:AI41&lt;&gt;""),--(AJ14:AJ41=""))+SUMPRODUCT(--(AI14:AI41=""),--(AJ14:AJ41="Z"))+SUMPRODUCT(--(AI43:AI70=0),--(AI43:AI70&lt;&gt;""),--(AJ43:AJ70="Z"))+SUMPRODUCT(--(AI43:AI70=0),--(AI43:AI70&lt;&gt;""),--(AJ43:AJ70=""))+SUMPRODUCT(--(AI43:AI70&gt;0),--(AJ43:AJ70="W"))+SUMPRODUCT(--(AI43:AI70&gt;0),--(AI43:AI70&lt;&gt;""),--(AJ43:AJ70=""))+SUMPRODUCT(--(AI43:AI70=""),--(AJ43:AJ70="Z"))+SUMPRODUCT(--(AI72:AI99=0),--(AI72:AI99&lt;&gt;""),--(AJ72:AJ99="Z"))+SUMPRODUCT(--(AI72:AI99=0),--(AI72:AI99&lt;&gt;""),--(AJ72:AJ99=""))+SUMPRODUCT(--(AI72:AI99&gt;0),--(AJ72:AJ99="W"))+SUMPRODUCT(--(AI72:AI99&gt;0),--(AI72:AI99&lt;&gt;""),--(AJ72:AJ99=""))+SUMPRODUCT(--(AI72:AI99=""),--(AJ72:AJ99="Z"))</f>
        <v>84</v>
      </c>
      <c r="AJ103" s="43"/>
      <c r="AK103" s="43"/>
      <c r="AL103" s="43">
        <f>SUMPRODUCT(--(AL14:AL41=0),--(AL14:AL41&lt;&gt;""),--(AM14:AM41="Z"))+SUMPRODUCT(--(AL14:AL41=0),--(AL14:AL41&lt;&gt;""),--(AM14:AM41=""))+SUMPRODUCT(--(AL14:AL41&gt;0),--(AM14:AM41="W"))+SUMPRODUCT(--(AL14:AL41&gt;0), --(AL14:AL41&lt;&gt;""),--(AM14:AM41=""))+SUMPRODUCT(--(AL14:AL41=""),--(AM14:AM41="Z"))+SUMPRODUCT(--(AL43:AL70=0),--(AL43:AL70&lt;&gt;""),--(AM43:AM70="Z"))+SUMPRODUCT(--(AL43:AL70=0),--(AL43:AL70&lt;&gt;""),--(AM43:AM70=""))+SUMPRODUCT(--(AL43:AL70&gt;0),--(AM43:AM70="W"))+SUMPRODUCT(--(AL43:AL70&gt;0),--(AL43:AL70&lt;&gt;""),--(AM43:AM70=""))+SUMPRODUCT(--(AL43:AL70=""),--(AM43:AM70="Z"))+SUMPRODUCT(--(AL72:AL99=0),--(AL72:AL99&lt;&gt;""),--(AM72:AM99="Z"))+SUMPRODUCT(--(AL72:AL99=0),--(AL72:AL99&lt;&gt;""),--(AM72:AM99=""))+SUMPRODUCT(--(AL72:AL99&gt;0),--(AM72:AM99="W"))+SUMPRODUCT(--(AL72:AL99&gt;0),--(AL72:AL99&lt;&gt;""),--(AM72:AM99=""))+SUMPRODUCT(--(AL72:AL99=""),--(AM72:AM99="Z"))</f>
        <v>84</v>
      </c>
      <c r="AM103" s="43"/>
      <c r="AN103" s="43"/>
      <c r="AO103" s="43">
        <f>SUMPRODUCT(--(AO14:AO41=0),--(AO14:AO41&lt;&gt;""),--(AP14:AP41="Z"))+SUMPRODUCT(--(AO14:AO41=0),--(AO14:AO41&lt;&gt;""),--(AP14:AP41=""))+SUMPRODUCT(--(AO14:AO41&gt;0),--(AP14:AP41="W"))+SUMPRODUCT(--(AO14:AO41&gt;0), --(AO14:AO41&lt;&gt;""),--(AP14:AP41=""))+SUMPRODUCT(--(AO14:AO41=""),--(AP14:AP41="Z"))+SUMPRODUCT(--(AO43:AO70=0),--(AO43:AO70&lt;&gt;""),--(AP43:AP70="Z"))+SUMPRODUCT(--(AO43:AO70=0),--(AO43:AO70&lt;&gt;""),--(AP43:AP70=""))+SUMPRODUCT(--(AO43:AO70&gt;0),--(AP43:AP70="W"))+SUMPRODUCT(--(AO43:AO70&gt;0),--(AO43:AO70&lt;&gt;""),--(AP43:AP70=""))+SUMPRODUCT(--(AO43:AO70=""),--(AP43:AP70="Z"))+SUMPRODUCT(--(AO72:AO99=0),--(AO72:AO99&lt;&gt;""),--(AP72:AP99="Z"))+SUMPRODUCT(--(AO72:AO99=0),--(AO72:AO99&lt;&gt;""),--(AP72:AP99=""))+SUMPRODUCT(--(AO72:AO99&gt;0),--(AP72:AP99="W"))+SUMPRODUCT(--(AO72:AO99&gt;0),--(AO72:AO99&lt;&gt;""),--(AP72:AP99=""))+SUMPRODUCT(--(AO72:AO99=""),--(AP72:AP99="Z"))</f>
        <v>84</v>
      </c>
      <c r="AP103" s="43"/>
      <c r="AQ103" s="43"/>
      <c r="AR103" s="43">
        <f>SUMPRODUCT(--(AR14:AR41=0),--(AR14:AR41&lt;&gt;""),--(AS14:AS41="Z"))+SUMPRODUCT(--(AR14:AR41=0),--(AR14:AR41&lt;&gt;""),--(AS14:AS41=""))+SUMPRODUCT(--(AR14:AR41&gt;0),--(AS14:AS41="W"))+SUMPRODUCT(--(AR14:AR41&gt;0), --(AR14:AR41&lt;&gt;""),--(AS14:AS41=""))+SUMPRODUCT(--(AR14:AR41=""),--(AS14:AS41="Z"))+SUMPRODUCT(--(AR43:AR70=0),--(AR43:AR70&lt;&gt;""),--(AS43:AS70="Z"))+SUMPRODUCT(--(AR43:AR70=0),--(AR43:AR70&lt;&gt;""),--(AS43:AS70=""))+SUMPRODUCT(--(AR43:AR70&gt;0),--(AS43:AS70="W"))+SUMPRODUCT(--(AR43:AR70&gt;0),--(AR43:AR70&lt;&gt;""),--(AS43:AS70=""))+SUMPRODUCT(--(AR43:AR70=""),--(AS43:AS70="Z"))+SUMPRODUCT(--(AR72:AR99=0),--(AR72:AR99&lt;&gt;""),--(AS72:AS99="Z"))+SUMPRODUCT(--(AR72:AR99=0),--(AR72:AR99&lt;&gt;""),--(AS72:AS99=""))+SUMPRODUCT(--(AR72:AR99&gt;0),--(AS72:AS99="W"))+SUMPRODUCT(--(AR72:AR99&gt;0),--(AR72:AR99&lt;&gt;""),--(AS72:AS99=""))+SUMPRODUCT(--(AR72:AR99=""),--(AS72:AS99="Z"))</f>
        <v>84</v>
      </c>
      <c r="AS103" s="43"/>
      <c r="AT103" s="43"/>
      <c r="AU103" s="43">
        <f>SUMPRODUCT(--(AU14:AU41=0),--(AU14:AU41&lt;&gt;""),--(AV14:AV41="Z"))+SUMPRODUCT(--(AU14:AU41=0),--(AU14:AU41&lt;&gt;""),--(AV14:AV41=""))+SUMPRODUCT(--(AU14:AU41&gt;0),--(AV14:AV41="W"))+SUMPRODUCT(--(AU14:AU41&gt;0), --(AU14:AU41&lt;&gt;""),--(AV14:AV41=""))+SUMPRODUCT(--(AU14:AU41=""),--(AV14:AV41="Z"))+SUMPRODUCT(--(AU43:AU70=0),--(AU43:AU70&lt;&gt;""),--(AV43:AV70="Z"))+SUMPRODUCT(--(AU43:AU70=0),--(AU43:AU70&lt;&gt;""),--(AV43:AV70=""))+SUMPRODUCT(--(AU43:AU70&gt;0),--(AV43:AV70="W"))+SUMPRODUCT(--(AU43:AU70&gt;0),--(AU43:AU70&lt;&gt;""),--(AV43:AV70=""))+SUMPRODUCT(--(AU43:AU70=""),--(AV43:AV70="Z"))+SUMPRODUCT(--(AU72:AU99=0),--(AU72:AU99&lt;&gt;""),--(AV72:AV99="Z"))+SUMPRODUCT(--(AU72:AU99=0),--(AU72:AU99&lt;&gt;""),--(AV72:AV99=""))+SUMPRODUCT(--(AU72:AU99&gt;0),--(AV72:AV99="W"))+SUMPRODUCT(--(AU72:AU99&gt;0),--(AU72:AU99&lt;&gt;""),--(AV72:AV99=""))+SUMPRODUCT(--(AU72:AU99=""),--(AV72:AV99="Z"))</f>
        <v>84</v>
      </c>
      <c r="AV103" s="43"/>
      <c r="AW103" s="43"/>
    </row>
    <row r="104" spans="3:50" hidden="1" x14ac:dyDescent="0.25"/>
    <row r="105" spans="3:50" hidden="1" x14ac:dyDescent="0.25"/>
    <row r="106" spans="3:50" hidden="1" x14ac:dyDescent="0.25"/>
    <row r="107" spans="3:50" hidden="1" x14ac:dyDescent="0.25"/>
    <row r="108" spans="3:50" hidden="1" x14ac:dyDescent="0.25"/>
    <row r="109" spans="3:50" hidden="1" x14ac:dyDescent="0.25"/>
    <row r="110" spans="3:50" hidden="1" x14ac:dyDescent="0.25"/>
    <row r="111" spans="3:50" hidden="1" x14ac:dyDescent="0.25"/>
    <row r="112" spans="3:50" hidden="1" x14ac:dyDescent="0.25"/>
  </sheetData>
  <sheetProtection password="CA1C" sheet="1" objects="1" scenarios="1" formatCells="0" formatColumns="0" formatRows="0" sort="0" autoFilter="0"/>
  <mergeCells count="32">
    <mergeCell ref="AU5:AW5"/>
    <mergeCell ref="AI4:AK4"/>
    <mergeCell ref="AF4:AH4"/>
    <mergeCell ref="D72:D99"/>
    <mergeCell ref="D14:D41"/>
    <mergeCell ref="D43:D70"/>
    <mergeCell ref="Q3:Y3"/>
    <mergeCell ref="Z3:AB3"/>
    <mergeCell ref="Q5:S5"/>
    <mergeCell ref="T5:V5"/>
    <mergeCell ref="AL3:AT3"/>
    <mergeCell ref="Z5:AB5"/>
    <mergeCell ref="AI5:AK5"/>
    <mergeCell ref="AF5:AH5"/>
    <mergeCell ref="W5:Y5"/>
    <mergeCell ref="AC5:AE5"/>
    <mergeCell ref="AU3:AW3"/>
    <mergeCell ref="Q4:S4"/>
    <mergeCell ref="AL5:AN5"/>
    <mergeCell ref="D1:AX1"/>
    <mergeCell ref="AO4:AQ4"/>
    <mergeCell ref="AR4:AT4"/>
    <mergeCell ref="AU4:AW4"/>
    <mergeCell ref="W4:Y4"/>
    <mergeCell ref="Z4:AB4"/>
    <mergeCell ref="AC4:AE4"/>
    <mergeCell ref="AC3:AK3"/>
    <mergeCell ref="T4:V4"/>
    <mergeCell ref="AL4:AN4"/>
    <mergeCell ref="D3:E4"/>
    <mergeCell ref="AR5:AT5"/>
    <mergeCell ref="AO5:AQ5"/>
  </mergeCells>
  <conditionalFormatting sqref="Q72:Q99 T72:T99 W72:W99 Z72:Z99 AC72:AC99 AF72:AF99 AI72:AI99 AL72:AL99 AO72:AO99 AR72:AR99 AU72:AU99 W14:W40 Q14:Q41 T14:T41 Z14:Z41 AC14:AC41 AF14:AF41 AL14:AL41 AO14:AO41 AU14:AU41 Q43:Q69 T43:T69 Z43:Z69 AC43:AC69 AF43:AF69 AL43:AL69 AO43:AO69 AU43:AU69">
    <cfRule type="expression" dxfId="589" priority="87">
      <formula xml:space="preserve"> OR(AND(Q14=0,Q14&lt;&gt;"",R14&lt;&gt;"Z",R14&lt;&gt;""),AND(Q14&gt;0,Q14&lt;&gt;"",R14&lt;&gt;"W",R14&lt;&gt;""),AND(Q14="", R14="W"))</formula>
    </cfRule>
  </conditionalFormatting>
  <conditionalFormatting sqref="R43:R69 U43:U69 AA43:AA69 AD43:AD69 AG43:AG69 AM43:AM69 AP43:AP69 AV43:AV69 R14:R41 U14:U41 AA14:AA41 AD14:AD41 AG14:AG41 AM14:AM41 AP14:AP41 AV14:AV41 R72:R99 U72:U99 X72:X99 AA72:AA99 AD72:AD99 AG72:AG99 AJ72:AJ99 AM72:AM99 AP72:AP99 AS72:AS99 AV72:AV99 X14:X40">
    <cfRule type="expression" dxfId="588" priority="86">
      <formula xml:space="preserve"> OR(AND(Q14=0,Q14&lt;&gt;"",R14&lt;&gt;"Z",R14&lt;&gt;""),AND(Q14&gt;0,Q14&lt;&gt;"",R14&lt;&gt;"W",R14&lt;&gt;""),AND(Q14="", R14="W"))</formula>
    </cfRule>
  </conditionalFormatting>
  <conditionalFormatting sqref="S43:S69 V43:V69 AB43:AB69 AE43:AE69 AH43:AH69 AN43:AN69 AQ43:AQ69 AW43:AW69 S14:S41 V14:V41 AB14:AB41 AE14:AE41 AH14:AH41 AN14:AN41 AQ14:AQ41 AW14:AW41 S72:S99 V72:V99 Y72:Y99 AB72:AB99 AE72:AE99 AH72:AH99 AK72:AK99 AN72:AN99 AQ72:AQ99 AT72:AT99 AW72:AW99 Y14:Y40">
    <cfRule type="expression" dxfId="587" priority="85">
      <formula xml:space="preserve"> AND(OR(R14="X",R14="W"),S14="")</formula>
    </cfRule>
  </conditionalFormatting>
  <conditionalFormatting sqref="Q41 T41 Z41 AC41 AF41 AL41 AO41 AU41">
    <cfRule type="expression" dxfId="586" priority="89">
      <formula>OR(COUNTIF(R14:R40,"M")=27,COUNTIF(R14:R40,"X")=27)</formula>
    </cfRule>
    <cfRule type="expression" dxfId="585" priority="91">
      <formula>IF(OR(SUMPRODUCT(--(Q14:Q40=""),--(R14:R40=""))&gt;0,COUNTIF(R14:R40,"M")&gt;0,COUNTIF(R14:R40,"X")=27),"",SUM(Q14:Q40)) &lt;&gt; Q41</formula>
    </cfRule>
  </conditionalFormatting>
  <conditionalFormatting sqref="R41 U41 AA41 AD41 AG41 AM41 AP41 AV41">
    <cfRule type="expression" dxfId="584" priority="93">
      <formula>OR(COUNTIF(R14:R40,"M")=27,COUNTIF(R14:R40,"X")=27)</formula>
    </cfRule>
    <cfRule type="expression" dxfId="583" priority="95">
      <formula>IF(AND(OR(COUNTIF(R14:R40,"M")=27,COUNTIF(R14:R40,"X")=27),SUM(Q14:Q40)=0,ISNUMBER(Q41)),"",IF(COUNTIF(R14:R40,"M")&gt;0,"M",IF(AND(COUNTIF(R14:R40,R14)=27,OR(R14="X",R14="W",R14="Z")),UPPER(R14),""))) &lt;&gt; R41</formula>
    </cfRule>
  </conditionalFormatting>
  <conditionalFormatting sqref="Q72:Q99 T72:T99 W72:W99 Z72:Z99 AC72:AC99 AF72:AF99 AI72:AI99 AL72:AL99 AO72:AO99 AR72:AR99 AU72:AU99">
    <cfRule type="expression" dxfId="582" priority="97">
      <formula>OR(AND(R14="X",R43="X"),AND(R14="M",R43="M"))</formula>
    </cfRule>
    <cfRule type="expression" dxfId="581" priority="99">
      <formula>IF(OR(AND(Q14="",R14=""),AND(Q43="",R43=""),AND(R14="X",R43="X"),OR(R14="M",R43="M")),"",SUM(Q14,Q43)) &lt;&gt; Q72</formula>
    </cfRule>
  </conditionalFormatting>
  <conditionalFormatting sqref="R72:R99 U72:U99 X72:X99 AA72:AA99 AD72:AD99 AG72:AG99 AJ72:AJ99 AM72:AM99 AP72:AP99 AS72:AS99 AV72:AV99">
    <cfRule type="expression" dxfId="580" priority="101">
      <formula>OR(AND(R14="X",R43="X"),AND(R14="M",R43="M"))</formula>
    </cfRule>
    <cfRule type="expression" dxfId="579" priority="103">
      <formula>IF(AND(OR(AND(R14="M",R43="M"),AND(R14="X",R43="X")),SUM(Q14,Q43)=0,ISNUMBER(Q72)),"",IF(OR(R14="M",R43="M"),"M",IF(AND(R14=R43,OR(R14="X",R14="W",R14="Z")),UPPER(R14),""))) &lt;&gt; R72</formula>
    </cfRule>
  </conditionalFormatting>
  <conditionalFormatting sqref="W14:W40">
    <cfRule type="expression" dxfId="578" priority="105">
      <formula>OR(AND(R14="X",U14="X"),AND(R14="M",U14="M"))</formula>
    </cfRule>
    <cfRule type="expression" dxfId="577" priority="107">
      <formula>IF(OR(EXACT(Q14,R14),EXACT(T14,U14),AND(R14="X",U14="X"),OR(R14="M",U14="M")),"",SUM(Q14,T14)) &lt;&gt; W14</formula>
    </cfRule>
  </conditionalFormatting>
  <conditionalFormatting sqref="X14:X40">
    <cfRule type="expression" dxfId="576" priority="109">
      <formula>OR(AND(R14="X",U14="X"),AND(R14="M",U14="M"))</formula>
    </cfRule>
    <cfRule type="expression" dxfId="575" priority="111">
      <formula>IF(AND(OR(AND(R14="M",U14="M"),AND(R14="X",U14="X")),SUM(Q14,T14)=0,ISNUMBER(W14)),"",IF(OR(R14="M",U14="M"),"M",IF(AND(R14=U14,OR(R14="X",R14="W",R14="Z")),UPPER(R14),""))) &lt;&gt; X14</formula>
    </cfRule>
  </conditionalFormatting>
  <conditionalFormatting sqref="Q70 T70 Z70 AC70 AF70 AL70 AO70 AU70">
    <cfRule type="expression" dxfId="574" priority="80">
      <formula xml:space="preserve"> OR(AND(Q70=0,Q70&lt;&gt;"",R70&lt;&gt;"Z",R70&lt;&gt;""),AND(Q70&gt;0,Q70&lt;&gt;"",R70&lt;&gt;"W",R70&lt;&gt;""),AND(Q70="", R70="W"))</formula>
    </cfRule>
  </conditionalFormatting>
  <conditionalFormatting sqref="R70 U70 AA70 AD70 AG70 AM70 AP70 AV70">
    <cfRule type="expression" dxfId="573" priority="79">
      <formula xml:space="preserve"> OR(AND(Q70=0,Q70&lt;&gt;"",R70&lt;&gt;"Z",R70&lt;&gt;""),AND(Q70&gt;0,Q70&lt;&gt;"",R70&lt;&gt;"W",R70&lt;&gt;""),AND(Q70="", R70="W"))</formula>
    </cfRule>
  </conditionalFormatting>
  <conditionalFormatting sqref="S70 V70 AB70 AE70 AH70 AN70 AQ70 AW70">
    <cfRule type="expression" dxfId="572" priority="78">
      <formula xml:space="preserve"> AND(OR(R70="X",R70="W"),S70="")</formula>
    </cfRule>
  </conditionalFormatting>
  <conditionalFormatting sqref="Q70 T70 Z70 AC70 AF70 AL70 AO70 AU70">
    <cfRule type="expression" dxfId="571" priority="81">
      <formula>OR(COUNTIF(R43:R69,"M")=27,COUNTIF(R43:R69,"X")=27)</formula>
    </cfRule>
    <cfRule type="expression" dxfId="570" priority="82">
      <formula>IF(OR(SUMPRODUCT(--(Q43:Q69=""),--(R43:R69=""))&gt;0,COUNTIF(R43:R69,"M")&gt;0,COUNTIF(R43:R69,"X")=27),"",SUM(Q43:Q69)) &lt;&gt; Q70</formula>
    </cfRule>
  </conditionalFormatting>
  <conditionalFormatting sqref="R70 U70 AA70 AD70 AG70 AM70 AP70 AV70">
    <cfRule type="expression" dxfId="569" priority="83">
      <formula>OR(COUNTIF(R43:R69,"M")=27,COUNTIF(R43:R69,"X")=27)</formula>
    </cfRule>
    <cfRule type="expression" dxfId="568" priority="84">
      <formula>IF(AND(OR(COUNTIF(R43:R69,"M")=27,COUNTIF(R43:R69,"X")=27),SUM(Q43:Q69)=0,ISNUMBER(Q70)),"",IF(COUNTIF(R43:R69,"M")&gt;0,"M",IF(AND(COUNTIF(R43:R69,R43)=27,OR(R43="X",R43="W",R43="Z")),UPPER(R43),""))) &lt;&gt; R70</formula>
    </cfRule>
  </conditionalFormatting>
  <conditionalFormatting sqref="W41">
    <cfRule type="expression" dxfId="567" priority="73">
      <formula xml:space="preserve"> OR(AND(W41=0,W41&lt;&gt;"",X41&lt;&gt;"Z",X41&lt;&gt;""),AND(W41&gt;0,W41&lt;&gt;"",X41&lt;&gt;"W",X41&lt;&gt;""),AND(W41="", X41="W"))</formula>
    </cfRule>
  </conditionalFormatting>
  <conditionalFormatting sqref="X41">
    <cfRule type="expression" dxfId="566" priority="72">
      <formula xml:space="preserve"> OR(AND(W41=0,W41&lt;&gt;"",X41&lt;&gt;"Z",X41&lt;&gt;""),AND(W41&gt;0,W41&lt;&gt;"",X41&lt;&gt;"W",X41&lt;&gt;""),AND(W41="", X41="W"))</formula>
    </cfRule>
  </conditionalFormatting>
  <conditionalFormatting sqref="Y41">
    <cfRule type="expression" dxfId="565" priority="71">
      <formula xml:space="preserve"> AND(OR(X41="X",X41="W"),Y41="")</formula>
    </cfRule>
  </conditionalFormatting>
  <conditionalFormatting sqref="W41">
    <cfRule type="expression" dxfId="564" priority="74">
      <formula>OR(COUNTIF(X14:X40,"M")=27,COUNTIF(X14:X40,"X")=27)</formula>
    </cfRule>
    <cfRule type="expression" dxfId="563" priority="75">
      <formula>IF(OR(SUMPRODUCT(--(W14:W40=""),--(X14:X40=""))&gt;0,COUNTIF(X14:X40,"M")&gt;0,COUNTIF(X14:X40,"X")=27),"",SUM(W14:W40)) &lt;&gt; W41</formula>
    </cfRule>
  </conditionalFormatting>
  <conditionalFormatting sqref="X41">
    <cfRule type="expression" dxfId="562" priority="76">
      <formula>OR(COUNTIF(X14:X40,"M")=27,COUNTIF(X14:X40,"X")=27)</formula>
    </cfRule>
    <cfRule type="expression" dxfId="561" priority="77">
      <formula>IF(AND(OR(COUNTIF(X14:X40,"M")=27,COUNTIF(X14:X40,"X")=27),SUM(W14:W40)=0,ISNUMBER(W41)),"",IF(COUNTIF(X14:X40,"M")&gt;0,"M",IF(AND(COUNTIF(X14:X40,X14)=27,OR(X14="X",X14="W",X14="Z")),UPPER(X14),""))) &lt;&gt; X41</formula>
    </cfRule>
  </conditionalFormatting>
  <conditionalFormatting sqref="W43:W69">
    <cfRule type="expression" dxfId="560" priority="66">
      <formula xml:space="preserve"> OR(AND(W43=0,W43&lt;&gt;"",X43&lt;&gt;"Z",X43&lt;&gt;""),AND(W43&gt;0,W43&lt;&gt;"",X43&lt;&gt;"W",X43&lt;&gt;""),AND(W43="", X43="W"))</formula>
    </cfRule>
  </conditionalFormatting>
  <conditionalFormatting sqref="X43:X69">
    <cfRule type="expression" dxfId="559" priority="65">
      <formula xml:space="preserve"> OR(AND(W43=0,W43&lt;&gt;"",X43&lt;&gt;"Z",X43&lt;&gt;""),AND(W43&gt;0,W43&lt;&gt;"",X43&lt;&gt;"W",X43&lt;&gt;""),AND(W43="", X43="W"))</formula>
    </cfRule>
  </conditionalFormatting>
  <conditionalFormatting sqref="Y43:Y69">
    <cfRule type="expression" dxfId="558" priority="64">
      <formula xml:space="preserve"> AND(OR(X43="X",X43="W"),Y43="")</formula>
    </cfRule>
  </conditionalFormatting>
  <conditionalFormatting sqref="W43:W69">
    <cfRule type="expression" dxfId="557" priority="67">
      <formula>OR(AND(R43="X",U43="X"),AND(R43="M",U43="M"))</formula>
    </cfRule>
    <cfRule type="expression" dxfId="556" priority="68">
      <formula>IF(OR(EXACT(Q43,R43),EXACT(T43,U43),AND(R43="X",U43="X"),OR(R43="M",U43="M")),"",SUM(Q43,T43)) &lt;&gt; W43</formula>
    </cfRule>
  </conditionalFormatting>
  <conditionalFormatting sqref="X43:X69">
    <cfRule type="expression" dxfId="555" priority="69">
      <formula>OR(AND(R43="X",U43="X"),AND(R43="M",U43="M"))</formula>
    </cfRule>
    <cfRule type="expression" dxfId="554" priority="70">
      <formula>IF(AND(OR(AND(R43="M",U43="M"),AND(R43="X",U43="X")),SUM(Q43,T43)=0,ISNUMBER(W43)),"",IF(OR(R43="M",U43="M"),"M",IF(AND(R43=U43,OR(R43="X",R43="W",R43="Z")),UPPER(R43),""))) &lt;&gt; X43</formula>
    </cfRule>
  </conditionalFormatting>
  <conditionalFormatting sqref="W70">
    <cfRule type="expression" dxfId="553" priority="59">
      <formula xml:space="preserve"> OR(AND(W70=0,W70&lt;&gt;"",X70&lt;&gt;"Z",X70&lt;&gt;""),AND(W70&gt;0,W70&lt;&gt;"",X70&lt;&gt;"W",X70&lt;&gt;""),AND(W70="", X70="W"))</formula>
    </cfRule>
  </conditionalFormatting>
  <conditionalFormatting sqref="X70">
    <cfRule type="expression" dxfId="552" priority="58">
      <formula xml:space="preserve"> OR(AND(W70=0,W70&lt;&gt;"",X70&lt;&gt;"Z",X70&lt;&gt;""),AND(W70&gt;0,W70&lt;&gt;"",X70&lt;&gt;"W",X70&lt;&gt;""),AND(W70="", X70="W"))</formula>
    </cfRule>
  </conditionalFormatting>
  <conditionalFormatting sqref="Y70">
    <cfRule type="expression" dxfId="551" priority="57">
      <formula xml:space="preserve"> AND(OR(X70="X",X70="W"),Y70="")</formula>
    </cfRule>
  </conditionalFormatting>
  <conditionalFormatting sqref="W70">
    <cfRule type="expression" dxfId="550" priority="60">
      <formula>OR(COUNTIF(X43:X69,"M")=27,COUNTIF(X43:X69,"X")=27)</formula>
    </cfRule>
    <cfRule type="expression" dxfId="549" priority="61">
      <formula>IF(OR(SUMPRODUCT(--(W43:W69=""),--(X43:X69=""))&gt;0,COUNTIF(X43:X69,"M")&gt;0,COUNTIF(X43:X69,"X")=27),"",SUM(W43:W69)) &lt;&gt; W70</formula>
    </cfRule>
  </conditionalFormatting>
  <conditionalFormatting sqref="X70">
    <cfRule type="expression" dxfId="548" priority="62">
      <formula>OR(COUNTIF(X43:X69,"M")=27,COUNTIF(X43:X69,"X")=27)</formula>
    </cfRule>
    <cfRule type="expression" dxfId="547" priority="63">
      <formula>IF(AND(OR(COUNTIF(X43:X69,"M")=27,COUNTIF(X43:X69,"X")=27),SUM(W43:W69)=0,ISNUMBER(W70)),"",IF(COUNTIF(X43:X69,"M")&gt;0,"M",IF(AND(COUNTIF(X43:X69,X43)=27,OR(X43="X",X43="W",X43="Z")),UPPER(X43),""))) &lt;&gt; X70</formula>
    </cfRule>
  </conditionalFormatting>
  <conditionalFormatting sqref="AI14:AI40">
    <cfRule type="expression" dxfId="546" priority="52">
      <formula xml:space="preserve"> OR(AND(AI14=0,AI14&lt;&gt;"",AJ14&lt;&gt;"Z",AJ14&lt;&gt;""),AND(AI14&gt;0,AI14&lt;&gt;"",AJ14&lt;&gt;"W",AJ14&lt;&gt;""),AND(AI14="", AJ14="W"))</formula>
    </cfRule>
  </conditionalFormatting>
  <conditionalFormatting sqref="AJ14:AJ40">
    <cfRule type="expression" dxfId="545" priority="51">
      <formula xml:space="preserve"> OR(AND(AI14=0,AI14&lt;&gt;"",AJ14&lt;&gt;"Z",AJ14&lt;&gt;""),AND(AI14&gt;0,AI14&lt;&gt;"",AJ14&lt;&gt;"W",AJ14&lt;&gt;""),AND(AI14="", AJ14="W"))</formula>
    </cfRule>
  </conditionalFormatting>
  <conditionalFormatting sqref="AK14:AK40">
    <cfRule type="expression" dxfId="544" priority="50">
      <formula xml:space="preserve"> AND(OR(AJ14="X",AJ14="W"),AK14="")</formula>
    </cfRule>
  </conditionalFormatting>
  <conditionalFormatting sqref="AI14:AI40">
    <cfRule type="expression" dxfId="543" priority="53">
      <formula>OR(AND(AD14="X",AG14="X"),AND(AD14="M",AG14="M"))</formula>
    </cfRule>
    <cfRule type="expression" dxfId="542" priority="54">
      <formula>IF(OR(EXACT(AC14,AD14),EXACT(AF14,AG14),AND(AD14="X",AG14="X"),OR(AD14="M",AG14="M")),"",SUM(AC14,AF14)) &lt;&gt; AI14</formula>
    </cfRule>
  </conditionalFormatting>
  <conditionalFormatting sqref="AJ14:AJ40">
    <cfRule type="expression" dxfId="541" priority="55">
      <formula>OR(AND(AD14="X",AG14="X"),AND(AD14="M",AG14="M"))</formula>
    </cfRule>
    <cfRule type="expression" dxfId="540" priority="56">
      <formula>IF(AND(OR(AND(AD14="M",AG14="M"),AND(AD14="X",AG14="X")),SUM(AC14,AF14)=0,ISNUMBER(AI14)),"",IF(OR(AD14="M",AG14="M"),"M",IF(AND(AD14=AG14,OR(AD14="X",AD14="W",AD14="Z")),UPPER(AD14),""))) &lt;&gt; AJ14</formula>
    </cfRule>
  </conditionalFormatting>
  <conditionalFormatting sqref="AI41">
    <cfRule type="expression" dxfId="539" priority="45">
      <formula xml:space="preserve"> OR(AND(AI41=0,AI41&lt;&gt;"",AJ41&lt;&gt;"Z",AJ41&lt;&gt;""),AND(AI41&gt;0,AI41&lt;&gt;"",AJ41&lt;&gt;"W",AJ41&lt;&gt;""),AND(AI41="", AJ41="W"))</formula>
    </cfRule>
  </conditionalFormatting>
  <conditionalFormatting sqref="AJ41">
    <cfRule type="expression" dxfId="538" priority="44">
      <formula xml:space="preserve"> OR(AND(AI41=0,AI41&lt;&gt;"",AJ41&lt;&gt;"Z",AJ41&lt;&gt;""),AND(AI41&gt;0,AI41&lt;&gt;"",AJ41&lt;&gt;"W",AJ41&lt;&gt;""),AND(AI41="", AJ41="W"))</formula>
    </cfRule>
  </conditionalFormatting>
  <conditionalFormatting sqref="AK41">
    <cfRule type="expression" dxfId="537" priority="43">
      <formula xml:space="preserve"> AND(OR(AJ41="X",AJ41="W"),AK41="")</formula>
    </cfRule>
  </conditionalFormatting>
  <conditionalFormatting sqref="AI41">
    <cfRule type="expression" dxfId="536" priority="46">
      <formula>OR(COUNTIF(AJ14:AJ40,"M")=27,COUNTIF(AJ14:AJ40,"X")=27)</formula>
    </cfRule>
    <cfRule type="expression" dxfId="535" priority="47">
      <formula>IF(OR(SUMPRODUCT(--(AI14:AI40=""),--(AJ14:AJ40=""))&gt;0,COUNTIF(AJ14:AJ40,"M")&gt;0,COUNTIF(AJ14:AJ40,"X")=27),"",SUM(AI14:AI40)) &lt;&gt; AI41</formula>
    </cfRule>
  </conditionalFormatting>
  <conditionalFormatting sqref="AJ41">
    <cfRule type="expression" dxfId="534" priority="48">
      <formula>OR(COUNTIF(AJ14:AJ40,"M")=27,COUNTIF(AJ14:AJ40,"X")=27)</formula>
    </cfRule>
    <cfRule type="expression" dxfId="533" priority="49">
      <formula>IF(AND(OR(COUNTIF(AJ14:AJ40,"M")=27,COUNTIF(AJ14:AJ40,"X")=27),SUM(AI14:AI40)=0,ISNUMBER(AI41)),"",IF(COUNTIF(AJ14:AJ40,"M")&gt;0,"M",IF(AND(COUNTIF(AJ14:AJ40,AJ14)=27,OR(AJ14="X",AJ14="W",AJ14="Z")),UPPER(AJ14),""))) &lt;&gt; AJ41</formula>
    </cfRule>
  </conditionalFormatting>
  <conditionalFormatting sqref="AI43:AI69">
    <cfRule type="expression" dxfId="532" priority="38">
      <formula xml:space="preserve"> OR(AND(AI43=0,AI43&lt;&gt;"",AJ43&lt;&gt;"Z",AJ43&lt;&gt;""),AND(AI43&gt;0,AI43&lt;&gt;"",AJ43&lt;&gt;"W",AJ43&lt;&gt;""),AND(AI43="", AJ43="W"))</formula>
    </cfRule>
  </conditionalFormatting>
  <conditionalFormatting sqref="AJ43:AJ69">
    <cfRule type="expression" dxfId="531" priority="37">
      <formula xml:space="preserve"> OR(AND(AI43=0,AI43&lt;&gt;"",AJ43&lt;&gt;"Z",AJ43&lt;&gt;""),AND(AI43&gt;0,AI43&lt;&gt;"",AJ43&lt;&gt;"W",AJ43&lt;&gt;""),AND(AI43="", AJ43="W"))</formula>
    </cfRule>
  </conditionalFormatting>
  <conditionalFormatting sqref="AK43:AK69">
    <cfRule type="expression" dxfId="530" priority="36">
      <formula xml:space="preserve"> AND(OR(AJ43="X",AJ43="W"),AK43="")</formula>
    </cfRule>
  </conditionalFormatting>
  <conditionalFormatting sqref="AI43:AI69">
    <cfRule type="expression" dxfId="529" priority="39">
      <formula>OR(AND(AD43="X",AG43="X"),AND(AD43="M",AG43="M"))</formula>
    </cfRule>
    <cfRule type="expression" dxfId="528" priority="40">
      <formula>IF(OR(EXACT(AC43,AD43),EXACT(AF43,AG43),AND(AD43="X",AG43="X"),OR(AD43="M",AG43="M")),"",SUM(AC43,AF43)) &lt;&gt; AI43</formula>
    </cfRule>
  </conditionalFormatting>
  <conditionalFormatting sqref="AJ43:AJ69">
    <cfRule type="expression" dxfId="527" priority="41">
      <formula>OR(AND(AD43="X",AG43="X"),AND(AD43="M",AG43="M"))</formula>
    </cfRule>
    <cfRule type="expression" dxfId="526" priority="42">
      <formula>IF(AND(OR(AND(AD43="M",AG43="M"),AND(AD43="X",AG43="X")),SUM(AC43,AF43)=0,ISNUMBER(AI43)),"",IF(OR(AD43="M",AG43="M"),"M",IF(AND(AD43=AG43,OR(AD43="X",AD43="W",AD43="Z")),UPPER(AD43),""))) &lt;&gt; AJ43</formula>
    </cfRule>
  </conditionalFormatting>
  <conditionalFormatting sqref="AI70">
    <cfRule type="expression" dxfId="525" priority="31">
      <formula xml:space="preserve"> OR(AND(AI70=0,AI70&lt;&gt;"",AJ70&lt;&gt;"Z",AJ70&lt;&gt;""),AND(AI70&gt;0,AI70&lt;&gt;"",AJ70&lt;&gt;"W",AJ70&lt;&gt;""),AND(AI70="", AJ70="W"))</formula>
    </cfRule>
  </conditionalFormatting>
  <conditionalFormatting sqref="AJ70">
    <cfRule type="expression" dxfId="524" priority="30">
      <formula xml:space="preserve"> OR(AND(AI70=0,AI70&lt;&gt;"",AJ70&lt;&gt;"Z",AJ70&lt;&gt;""),AND(AI70&gt;0,AI70&lt;&gt;"",AJ70&lt;&gt;"W",AJ70&lt;&gt;""),AND(AI70="", AJ70="W"))</formula>
    </cfRule>
  </conditionalFormatting>
  <conditionalFormatting sqref="AK70">
    <cfRule type="expression" dxfId="523" priority="29">
      <formula xml:space="preserve"> AND(OR(AJ70="X",AJ70="W"),AK70="")</formula>
    </cfRule>
  </conditionalFormatting>
  <conditionalFormatting sqref="AI70">
    <cfRule type="expression" dxfId="522" priority="32">
      <formula>OR(COUNTIF(AJ43:AJ69,"M")=27,COUNTIF(AJ43:AJ69,"X")=27)</formula>
    </cfRule>
    <cfRule type="expression" dxfId="521" priority="33">
      <formula>IF(OR(SUMPRODUCT(--(AI43:AI69=""),--(AJ43:AJ69=""))&gt;0,COUNTIF(AJ43:AJ69,"M")&gt;0,COUNTIF(AJ43:AJ69,"X")=27),"",SUM(AI43:AI69)) &lt;&gt; AI70</formula>
    </cfRule>
  </conditionalFormatting>
  <conditionalFormatting sqref="AJ70">
    <cfRule type="expression" dxfId="520" priority="34">
      <formula>OR(COUNTIF(AJ43:AJ69,"M")=27,COUNTIF(AJ43:AJ69,"X")=27)</formula>
    </cfRule>
    <cfRule type="expression" dxfId="519" priority="35">
      <formula>IF(AND(OR(COUNTIF(AJ43:AJ69,"M")=27,COUNTIF(AJ43:AJ69,"X")=27),SUM(AI43:AI69)=0,ISNUMBER(AI70)),"",IF(COUNTIF(AJ43:AJ69,"M")&gt;0,"M",IF(AND(COUNTIF(AJ43:AJ69,AJ43)=27,OR(AJ43="X",AJ43="W",AJ43="Z")),UPPER(AJ43),""))) &lt;&gt; AJ70</formula>
    </cfRule>
  </conditionalFormatting>
  <conditionalFormatting sqref="AR14:AR40">
    <cfRule type="expression" dxfId="518" priority="24">
      <formula xml:space="preserve"> OR(AND(AR14=0,AR14&lt;&gt;"",AS14&lt;&gt;"Z",AS14&lt;&gt;""),AND(AR14&gt;0,AR14&lt;&gt;"",AS14&lt;&gt;"W",AS14&lt;&gt;""),AND(AR14="", AS14="W"))</formula>
    </cfRule>
  </conditionalFormatting>
  <conditionalFormatting sqref="AS14:AS40">
    <cfRule type="expression" dxfId="517" priority="23">
      <formula xml:space="preserve"> OR(AND(AR14=0,AR14&lt;&gt;"",AS14&lt;&gt;"Z",AS14&lt;&gt;""),AND(AR14&gt;0,AR14&lt;&gt;"",AS14&lt;&gt;"W",AS14&lt;&gt;""),AND(AR14="", AS14="W"))</formula>
    </cfRule>
  </conditionalFormatting>
  <conditionalFormatting sqref="AT14:AT40">
    <cfRule type="expression" dxfId="516" priority="22">
      <formula xml:space="preserve"> AND(OR(AS14="X",AS14="W"),AT14="")</formula>
    </cfRule>
  </conditionalFormatting>
  <conditionalFormatting sqref="AR14:AR40">
    <cfRule type="expression" dxfId="515" priority="25">
      <formula>OR(AND(AM14="X",AP14="X"),AND(AM14="M",AP14="M"))</formula>
    </cfRule>
    <cfRule type="expression" dxfId="514" priority="26">
      <formula>IF(OR(EXACT(AL14,AM14),EXACT(AO14,AP14),AND(AM14="X",AP14="X"),OR(AM14="M",AP14="M")),"",SUM(AL14,AO14)) &lt;&gt; AR14</formula>
    </cfRule>
  </conditionalFormatting>
  <conditionalFormatting sqref="AS14:AS40">
    <cfRule type="expression" dxfId="513" priority="27">
      <formula>OR(AND(AM14="X",AP14="X"),AND(AM14="M",AP14="M"))</formula>
    </cfRule>
    <cfRule type="expression" dxfId="512" priority="28">
      <formula>IF(AND(OR(AND(AM14="M",AP14="M"),AND(AM14="X",AP14="X")),SUM(AL14,AO14)=0,ISNUMBER(AR14)),"",IF(OR(AM14="M",AP14="M"),"M",IF(AND(AM14=AP14,OR(AM14="X",AM14="W",AM14="Z")),UPPER(AM14),""))) &lt;&gt; AS14</formula>
    </cfRule>
  </conditionalFormatting>
  <conditionalFormatting sqref="AR41">
    <cfRule type="expression" dxfId="511" priority="17">
      <formula xml:space="preserve"> OR(AND(AR41=0,AR41&lt;&gt;"",AS41&lt;&gt;"Z",AS41&lt;&gt;""),AND(AR41&gt;0,AR41&lt;&gt;"",AS41&lt;&gt;"W",AS41&lt;&gt;""),AND(AR41="", AS41="W"))</formula>
    </cfRule>
  </conditionalFormatting>
  <conditionalFormatting sqref="AS41">
    <cfRule type="expression" dxfId="510" priority="16">
      <formula xml:space="preserve"> OR(AND(AR41=0,AR41&lt;&gt;"",AS41&lt;&gt;"Z",AS41&lt;&gt;""),AND(AR41&gt;0,AR41&lt;&gt;"",AS41&lt;&gt;"W",AS41&lt;&gt;""),AND(AR41="", AS41="W"))</formula>
    </cfRule>
  </conditionalFormatting>
  <conditionalFormatting sqref="AT41">
    <cfRule type="expression" dxfId="509" priority="15">
      <formula xml:space="preserve"> AND(OR(AS41="X",AS41="W"),AT41="")</formula>
    </cfRule>
  </conditionalFormatting>
  <conditionalFormatting sqref="AR41">
    <cfRule type="expression" dxfId="508" priority="18">
      <formula>OR(COUNTIF(AS14:AS40,"M")=27,COUNTIF(AS14:AS40,"X")=27)</formula>
    </cfRule>
    <cfRule type="expression" dxfId="507" priority="19">
      <formula>IF(OR(SUMPRODUCT(--(AR14:AR40=""),--(AS14:AS40=""))&gt;0,COUNTIF(AS14:AS40,"M")&gt;0,COUNTIF(AS14:AS40,"X")=27),"",SUM(AR14:AR40)) &lt;&gt; AR41</formula>
    </cfRule>
  </conditionalFormatting>
  <conditionalFormatting sqref="AS41">
    <cfRule type="expression" dxfId="506" priority="20">
      <formula>OR(COUNTIF(AS14:AS40,"M")=27,COUNTIF(AS14:AS40,"X")=27)</formula>
    </cfRule>
    <cfRule type="expression" dxfId="505" priority="21">
      <formula>IF(AND(OR(COUNTIF(AS14:AS40,"M")=27,COUNTIF(AS14:AS40,"X")=27),SUM(AR14:AR40)=0,ISNUMBER(AR41)),"",IF(COUNTIF(AS14:AS40,"M")&gt;0,"M",IF(AND(COUNTIF(AS14:AS40,AS14)=27,OR(AS14="X",AS14="W",AS14="Z")),UPPER(AS14),""))) &lt;&gt; AS41</formula>
    </cfRule>
  </conditionalFormatting>
  <conditionalFormatting sqref="AR43:AR69">
    <cfRule type="expression" dxfId="504" priority="10">
      <formula xml:space="preserve"> OR(AND(AR43=0,AR43&lt;&gt;"",AS43&lt;&gt;"Z",AS43&lt;&gt;""),AND(AR43&gt;0,AR43&lt;&gt;"",AS43&lt;&gt;"W",AS43&lt;&gt;""),AND(AR43="", AS43="W"))</formula>
    </cfRule>
  </conditionalFormatting>
  <conditionalFormatting sqref="AS43:AS69">
    <cfRule type="expression" dxfId="503" priority="9">
      <formula xml:space="preserve"> OR(AND(AR43=0,AR43&lt;&gt;"",AS43&lt;&gt;"Z",AS43&lt;&gt;""),AND(AR43&gt;0,AR43&lt;&gt;"",AS43&lt;&gt;"W",AS43&lt;&gt;""),AND(AR43="", AS43="W"))</formula>
    </cfRule>
  </conditionalFormatting>
  <conditionalFormatting sqref="AT43:AT69">
    <cfRule type="expression" dxfId="502" priority="8">
      <formula xml:space="preserve"> AND(OR(AS43="X",AS43="W"),AT43="")</formula>
    </cfRule>
  </conditionalFormatting>
  <conditionalFormatting sqref="AR43:AR69">
    <cfRule type="expression" dxfId="501" priority="11">
      <formula>OR(AND(AM43="X",AP43="X"),AND(AM43="M",AP43="M"))</formula>
    </cfRule>
    <cfRule type="expression" dxfId="500" priority="12">
      <formula>IF(OR(EXACT(AL43,AM43),EXACT(AO43,AP43),AND(AM43="X",AP43="X"),OR(AM43="M",AP43="M")),"",SUM(AL43,AO43)) &lt;&gt; AR43</formula>
    </cfRule>
  </conditionalFormatting>
  <conditionalFormatting sqref="AS43:AS69">
    <cfRule type="expression" dxfId="499" priority="13">
      <formula>OR(AND(AM43="X",AP43="X"),AND(AM43="M",AP43="M"))</formula>
    </cfRule>
    <cfRule type="expression" dxfId="498" priority="14">
      <formula>IF(AND(OR(AND(AM43="M",AP43="M"),AND(AM43="X",AP43="X")),SUM(AL43,AO43)=0,ISNUMBER(AR43)),"",IF(OR(AM43="M",AP43="M"),"M",IF(AND(AM43=AP43,OR(AM43="X",AM43="W",AM43="Z")),UPPER(AM43),""))) &lt;&gt; AS43</formula>
    </cfRule>
  </conditionalFormatting>
  <conditionalFormatting sqref="AR70">
    <cfRule type="expression" dxfId="497" priority="3">
      <formula xml:space="preserve"> OR(AND(AR70=0,AR70&lt;&gt;"",AS70&lt;&gt;"Z",AS70&lt;&gt;""),AND(AR70&gt;0,AR70&lt;&gt;"",AS70&lt;&gt;"W",AS70&lt;&gt;""),AND(AR70="", AS70="W"))</formula>
    </cfRule>
  </conditionalFormatting>
  <conditionalFormatting sqref="AS70">
    <cfRule type="expression" dxfId="496" priority="2">
      <formula xml:space="preserve"> OR(AND(AR70=0,AR70&lt;&gt;"",AS70&lt;&gt;"Z",AS70&lt;&gt;""),AND(AR70&gt;0,AR70&lt;&gt;"",AS70&lt;&gt;"W",AS70&lt;&gt;""),AND(AR70="", AS70="W"))</formula>
    </cfRule>
  </conditionalFormatting>
  <conditionalFormatting sqref="AT70">
    <cfRule type="expression" dxfId="495" priority="1">
      <formula xml:space="preserve"> AND(OR(AS70="X",AS70="W"),AT70="")</formula>
    </cfRule>
  </conditionalFormatting>
  <conditionalFormatting sqref="AR70">
    <cfRule type="expression" dxfId="494" priority="4">
      <formula>OR(COUNTIF(AS43:AS69,"M")=27,COUNTIF(AS43:AS69,"X")=27)</formula>
    </cfRule>
    <cfRule type="expression" dxfId="493" priority="5">
      <formula>IF(OR(SUMPRODUCT(--(AR43:AR69=""),--(AS43:AS69=""))&gt;0,COUNTIF(AS43:AS69,"M")&gt;0,COUNTIF(AS43:AS69,"X")=27),"",SUM(AR43:AR69)) &lt;&gt; AR70</formula>
    </cfRule>
  </conditionalFormatting>
  <conditionalFormatting sqref="AS70">
    <cfRule type="expression" dxfId="492" priority="6">
      <formula>OR(COUNTIF(AS43:AS69,"M")=27,COUNTIF(AS43:AS69,"X")=27)</formula>
    </cfRule>
    <cfRule type="expression" dxfId="491" priority="7">
      <formula>IF(AND(OR(COUNTIF(AS43:AS69,"M")=27,COUNTIF(AS43:AS69,"X")=27),SUM(AR43:AR69)=0,ISNUMBER(AR70)),"",IF(COUNTIF(AS43:AS69,"M")&gt;0,"M",IF(AND(COUNTIF(AS43:AS69,AS43)=27,OR(AS43="X",AS43="W",AS43="Z")),UPPER(AS43),""))) &lt;&gt; AS70</formula>
    </cfRule>
  </conditionalFormatting>
  <dataValidations count="4">
    <dataValidation allowBlank="1" showInputMessage="1" showErrorMessage="1" sqref="Q100:AW1048576 F1:P1048576 A1:C1048576 D3 D1:E2 AX1:XFD1048576 Q1:AW13 D6:E1048576" xr:uid="{00000000-0002-0000-0300-000000000000}"/>
    <dataValidation type="textLength" allowBlank="1" showInputMessage="1" showErrorMessage="1" errorTitle="Invalid input" error="The length of the text should be between 2 and 500 characters" sqref="S14:S41 V14:V41 Y14:Y41 AB14:AB41 AE14:AE41 AH14:AH41 AK14:AK41 AN14:AN41 AQ14:AQ41 AT14:AT41 AW14:AW41 S43:S70 V43:V70 Y43:Y70 AB43:AB70 AE43:AE70 AH43:AH70 AK43:AK70 AN43:AN70 AQ43:AQ70 AT43:AT70 AW43:AW70 S72:S99 V72:V99 Y72:Y99 AB72:AB99 AE72:AE99 AH72:AH99 AK72:AK99 AN72:AN99 AQ72:AQ99 AT72:AT99 AW72:AW99" xr:uid="{00000000-0002-0000-0300-000001000000}">
      <formula1>2</formula1>
      <formula2>500</formula2>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41 U14:U41 X14:X41 AA14:AA41 AD14:AD41 AG14:AG41 AJ14:AJ41 AM14:AM41 AP14:AP41 AS14:AS41 AV14:AV41 R43:R70 U43:U70 X43:X70 AA43:AA70 AD43:AD70 AG43:AG70 AJ43:AJ70 AM43:AM70 AP43:AP70 AS43:AS70 AV43:AV70 R72:R99 U72:U99 X72:X99 AA72:AA99 AD72:AD99 AG72:AG99 AJ72:AJ99 AM72:AM99 AP72:AP99 AS72:AS99 AV72:AV99" xr:uid="{00000000-0002-0000-0300-000002000000}">
      <formula1>"Z,M,X,W"</formula1>
    </dataValidation>
    <dataValidation type="decimal" operator="greaterThanOrEqual" allowBlank="1" showInputMessage="1" showErrorMessage="1" errorTitle="Invalid input" error="Please enter a numeric value" sqref="Q14:Q41 T14:T41 W14:W41 Z14:Z41 AC14:AC41 AF14:AF41 AI14:AI41 AL14:AL41 AO14:AO41 AR14:AR41 AU14:AU41 Q43:Q70 T43:T70 W43:W70 Z43:Z70 AC43:AC70 AF43:AF70 AI43:AI70 AL43:AL70 AO43:AO70 AR43:AR70 AU43:AU70 Q72:Q99 T72:T99 W72:W99 Z72:Z99 AC72:AC99 AF72:AF99 AI72:AI99 AL72:AL99 AO72:AO99 AR72:AR99 AU72:AU99" xr:uid="{00000000-0002-0000-0300-000003000000}">
      <formula1>0</formula1>
    </dataValidation>
  </dataValidations>
  <pageMargins left="0.23622047244094491" right="0.23622047244094491" top="0.74803149606299213" bottom="0.74803149606299213" header="0.31496062992125984" footer="0.31496062992125984"/>
  <pageSetup scale="37" orientation="portrait" r:id="rId1"/>
  <headerFooter>
    <oddFooter>&amp;C&amp;P&amp;R&amp;F</oddFooter>
  </headerFooter>
  <rowBreaks count="1" manualBreakCount="1">
    <brk id="71" max="49" man="1"/>
  </rowBreaks>
  <colBreaks count="1" manualBreakCount="1">
    <brk id="32" max="106"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C85"/>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22" sqref="Q22"/>
    </sheetView>
  </sheetViews>
  <sheetFormatPr defaultColWidth="8.7109375" defaultRowHeight="15" x14ac:dyDescent="0.25"/>
  <cols>
    <col min="1" max="1" width="18.28515625" style="35" hidden="1" customWidth="1"/>
    <col min="2" max="2" width="9.140625" style="35" hidden="1" customWidth="1"/>
    <col min="3" max="3" width="5.7109375" style="35" customWidth="1"/>
    <col min="4" max="4" width="10.7109375" style="35" customWidth="1"/>
    <col min="5" max="5" width="15.7109375" style="35" customWidth="1"/>
    <col min="6" max="6" width="5" style="35" hidden="1" customWidth="1"/>
    <col min="7" max="7" width="3.855468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0.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9" width="5.7109375" style="35" customWidth="1"/>
    <col min="30" max="16384" width="8.7109375" style="35"/>
  </cols>
  <sheetData>
    <row r="1" spans="1:29" ht="45.6" customHeight="1" x14ac:dyDescent="0.25">
      <c r="A1" s="32" t="s">
        <v>141</v>
      </c>
      <c r="B1" s="33" t="s">
        <v>172</v>
      </c>
      <c r="C1" s="34"/>
      <c r="D1" s="317" t="s">
        <v>725</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row>
    <row r="2" spans="1:29" ht="3.75" customHeight="1" x14ac:dyDescent="0.25">
      <c r="A2" s="32" t="s">
        <v>124</v>
      </c>
      <c r="B2" s="33" t="str">
        <f>VLOOKUP(VAL_A1!$B$2,VAL_Drop_Down_Lists!$A$3:$B$213,2,FALSE)</f>
        <v>_X</v>
      </c>
      <c r="C2" s="36"/>
      <c r="D2" s="37"/>
      <c r="E2" s="37"/>
      <c r="F2" s="37"/>
      <c r="G2" s="37"/>
      <c r="H2" s="48"/>
      <c r="I2" s="48"/>
      <c r="J2" s="48"/>
      <c r="K2" s="48"/>
      <c r="L2" s="48"/>
      <c r="M2" s="48"/>
      <c r="N2" s="48"/>
      <c r="O2" s="48"/>
      <c r="P2" s="37"/>
      <c r="Q2" s="37"/>
      <c r="R2" s="37"/>
      <c r="S2" s="37"/>
      <c r="T2" s="37"/>
      <c r="U2" s="37"/>
      <c r="V2" s="37"/>
      <c r="W2" s="37"/>
      <c r="X2" s="37"/>
      <c r="Y2" s="37"/>
      <c r="Z2" s="37"/>
      <c r="AA2" s="37"/>
      <c r="AB2" s="37"/>
      <c r="AC2" s="47"/>
    </row>
    <row r="3" spans="1:29" ht="21" x14ac:dyDescent="0.25">
      <c r="A3" s="32" t="s">
        <v>144</v>
      </c>
      <c r="B3" s="107" t="str">
        <f>IF(VAL_A1!$H$33&lt;&gt;"", YEAR(VAL_A1!$H$33),"")</f>
        <v/>
      </c>
      <c r="C3" s="36"/>
      <c r="D3" s="303" t="s">
        <v>723</v>
      </c>
      <c r="E3" s="303"/>
      <c r="F3" s="37"/>
      <c r="G3" s="37"/>
      <c r="H3" s="48"/>
      <c r="I3" s="48"/>
      <c r="J3" s="48"/>
      <c r="K3" s="48"/>
      <c r="L3" s="48"/>
      <c r="M3" s="48"/>
      <c r="N3" s="48"/>
      <c r="O3" s="48"/>
      <c r="P3" s="37"/>
      <c r="Q3" s="318" t="s">
        <v>716</v>
      </c>
      <c r="R3" s="318"/>
      <c r="S3" s="318"/>
      <c r="T3" s="318"/>
      <c r="U3" s="318"/>
      <c r="V3" s="318"/>
      <c r="W3" s="318"/>
      <c r="X3" s="318"/>
      <c r="Y3" s="318"/>
      <c r="Z3" s="318"/>
      <c r="AA3" s="318"/>
      <c r="AB3" s="318"/>
      <c r="AC3" s="47"/>
    </row>
    <row r="4" spans="1:29" ht="36" customHeight="1" x14ac:dyDescent="0.25">
      <c r="A4" s="32" t="s">
        <v>145</v>
      </c>
      <c r="B4" s="107" t="str">
        <f>IF(VAL_A1!$H$34&lt;&gt;"", YEAR(VAL_A1!$H$34),"")</f>
        <v/>
      </c>
      <c r="C4" s="36"/>
      <c r="D4" s="303"/>
      <c r="E4" s="303"/>
      <c r="F4" s="37"/>
      <c r="G4" s="37"/>
      <c r="H4" s="48"/>
      <c r="I4" s="48"/>
      <c r="J4" s="48"/>
      <c r="K4" s="48"/>
      <c r="L4" s="48"/>
      <c r="M4" s="48"/>
      <c r="N4" s="48"/>
      <c r="O4" s="48"/>
      <c r="P4" s="37"/>
      <c r="Q4" s="318" t="s">
        <v>19</v>
      </c>
      <c r="R4" s="318"/>
      <c r="S4" s="318"/>
      <c r="T4" s="318" t="s">
        <v>623</v>
      </c>
      <c r="U4" s="318"/>
      <c r="V4" s="318"/>
      <c r="W4" s="318" t="s">
        <v>624</v>
      </c>
      <c r="X4" s="318"/>
      <c r="Y4" s="318"/>
      <c r="Z4" s="318" t="s">
        <v>21</v>
      </c>
      <c r="AA4" s="318"/>
      <c r="AB4" s="318"/>
      <c r="AC4" s="47"/>
    </row>
    <row r="5" spans="1:29" ht="21" x14ac:dyDescent="0.25">
      <c r="A5" s="32" t="s">
        <v>200</v>
      </c>
      <c r="B5" s="33" t="s">
        <v>641</v>
      </c>
      <c r="C5" s="36"/>
      <c r="D5" s="256" t="s">
        <v>55</v>
      </c>
      <c r="E5" s="256" t="s">
        <v>56</v>
      </c>
      <c r="F5" s="37"/>
      <c r="G5" s="37"/>
      <c r="H5" s="48"/>
      <c r="I5" s="48"/>
      <c r="J5" s="48"/>
      <c r="K5" s="48"/>
      <c r="L5" s="48"/>
      <c r="M5" s="48"/>
      <c r="N5" s="48"/>
      <c r="O5" s="48"/>
      <c r="P5" s="37"/>
      <c r="Q5" s="318" t="s">
        <v>30</v>
      </c>
      <c r="R5" s="318"/>
      <c r="S5" s="318"/>
      <c r="T5" s="318" t="s">
        <v>33</v>
      </c>
      <c r="U5" s="318"/>
      <c r="V5" s="318"/>
      <c r="W5" s="318" t="s">
        <v>36</v>
      </c>
      <c r="X5" s="318"/>
      <c r="Y5" s="318"/>
      <c r="Z5" s="318" t="s">
        <v>42</v>
      </c>
      <c r="AA5" s="318"/>
      <c r="AB5" s="318"/>
      <c r="AC5" s="47"/>
    </row>
    <row r="6" spans="1:29" ht="21" hidden="1" x14ac:dyDescent="0.25">
      <c r="A6" s="32" t="s">
        <v>146</v>
      </c>
      <c r="B6" s="33"/>
      <c r="C6" s="36"/>
      <c r="D6" s="36"/>
      <c r="E6" s="36"/>
      <c r="F6" s="157"/>
      <c r="G6" s="157"/>
      <c r="H6" s="158"/>
      <c r="I6" s="158"/>
      <c r="J6" s="158"/>
      <c r="K6" s="158"/>
      <c r="L6" s="158"/>
      <c r="M6" s="158"/>
      <c r="N6" s="158"/>
      <c r="O6" s="158"/>
      <c r="P6" s="42" t="s">
        <v>136</v>
      </c>
      <c r="Q6" s="142" t="s">
        <v>156</v>
      </c>
      <c r="R6" s="142"/>
      <c r="S6" s="142"/>
      <c r="T6" s="142" t="s">
        <v>157</v>
      </c>
      <c r="U6" s="142"/>
      <c r="V6" s="142"/>
      <c r="W6" s="142" t="s">
        <v>158</v>
      </c>
      <c r="X6" s="142"/>
      <c r="Y6" s="142"/>
      <c r="Z6" s="142" t="s">
        <v>160</v>
      </c>
      <c r="AA6" s="159"/>
      <c r="AB6" s="159"/>
      <c r="AC6" s="47"/>
    </row>
    <row r="7" spans="1:29" ht="21" hidden="1" x14ac:dyDescent="0.25">
      <c r="A7" s="32" t="s">
        <v>138</v>
      </c>
      <c r="B7" s="107" t="str">
        <f>IF(VAL_A1!$H$34&lt;&gt;"", YEAR(VAL_A1!$H$34),"")</f>
        <v/>
      </c>
      <c r="C7" s="36"/>
      <c r="D7" s="36"/>
      <c r="E7" s="36"/>
      <c r="F7" s="157"/>
      <c r="G7" s="157"/>
      <c r="H7" s="158"/>
      <c r="I7" s="158"/>
      <c r="J7" s="158"/>
      <c r="K7" s="158"/>
      <c r="L7" s="158"/>
      <c r="M7" s="158"/>
      <c r="N7" s="158"/>
      <c r="O7" s="158"/>
      <c r="P7" s="42" t="s">
        <v>198</v>
      </c>
      <c r="Q7" s="142" t="s">
        <v>14</v>
      </c>
      <c r="R7" s="142"/>
      <c r="S7" s="142"/>
      <c r="T7" s="142" t="s">
        <v>14</v>
      </c>
      <c r="U7" s="142"/>
      <c r="V7" s="142"/>
      <c r="W7" s="142" t="s">
        <v>14</v>
      </c>
      <c r="X7" s="142"/>
      <c r="Y7" s="142"/>
      <c r="Z7" s="142" t="s">
        <v>14</v>
      </c>
      <c r="AA7" s="159"/>
      <c r="AB7" s="159"/>
      <c r="AC7" s="47"/>
    </row>
    <row r="8" spans="1:29" ht="21" hidden="1" x14ac:dyDescent="0.25">
      <c r="A8" s="32" t="s">
        <v>142</v>
      </c>
      <c r="B8" s="107" t="str">
        <f>IF(VAL_A1!$H$35&lt;&gt;"", YEAR(VAL_A1!$H$35),"")</f>
        <v/>
      </c>
      <c r="C8" s="36"/>
      <c r="D8" s="36"/>
      <c r="E8" s="36"/>
      <c r="F8" s="160"/>
      <c r="G8" s="160"/>
      <c r="H8" s="160"/>
      <c r="I8" s="160"/>
      <c r="J8" s="160"/>
      <c r="K8" s="160"/>
      <c r="L8" s="160"/>
      <c r="M8" s="160"/>
      <c r="N8" s="160"/>
      <c r="O8" s="160"/>
      <c r="P8" s="42" t="s">
        <v>199</v>
      </c>
      <c r="Q8" s="142" t="s">
        <v>14</v>
      </c>
      <c r="R8" s="142"/>
      <c r="S8" s="142"/>
      <c r="T8" s="142" t="s">
        <v>14</v>
      </c>
      <c r="U8" s="142"/>
      <c r="V8" s="142"/>
      <c r="W8" s="142" t="s">
        <v>14</v>
      </c>
      <c r="X8" s="142"/>
      <c r="Y8" s="142"/>
      <c r="Z8" s="142" t="s">
        <v>14</v>
      </c>
      <c r="AA8" s="141"/>
      <c r="AB8" s="141"/>
      <c r="AC8" s="47"/>
    </row>
    <row r="9" spans="1:29" ht="21" hidden="1" x14ac:dyDescent="0.25">
      <c r="A9" s="32" t="s">
        <v>143</v>
      </c>
      <c r="B9" s="33" t="s">
        <v>753</v>
      </c>
      <c r="C9" s="36"/>
      <c r="D9" s="36"/>
      <c r="E9" s="36"/>
      <c r="F9" s="160"/>
      <c r="G9" s="160"/>
      <c r="H9" s="160"/>
      <c r="I9" s="160"/>
      <c r="J9" s="160"/>
      <c r="K9" s="160"/>
      <c r="L9" s="160"/>
      <c r="M9" s="160"/>
      <c r="N9" s="160"/>
      <c r="O9" s="160"/>
      <c r="P9" s="42" t="s">
        <v>15</v>
      </c>
      <c r="Q9" s="142" t="s">
        <v>14</v>
      </c>
      <c r="R9" s="142"/>
      <c r="S9" s="142"/>
      <c r="T9" s="142" t="s">
        <v>14</v>
      </c>
      <c r="U9" s="142"/>
      <c r="V9" s="142"/>
      <c r="W9" s="142" t="s">
        <v>14</v>
      </c>
      <c r="X9" s="142"/>
      <c r="Y9" s="142"/>
      <c r="Z9" s="142" t="s">
        <v>14</v>
      </c>
      <c r="AA9" s="142"/>
      <c r="AB9" s="142"/>
      <c r="AC9" s="47"/>
    </row>
    <row r="10" spans="1:29" ht="21" hidden="1" x14ac:dyDescent="0.25">
      <c r="A10" s="32" t="s">
        <v>131</v>
      </c>
      <c r="B10" s="33">
        <v>0</v>
      </c>
      <c r="C10" s="36"/>
      <c r="D10" s="36"/>
      <c r="E10" s="36"/>
      <c r="F10" s="160"/>
      <c r="G10" s="160"/>
      <c r="H10" s="160"/>
      <c r="I10" s="160"/>
      <c r="J10" s="160"/>
      <c r="K10" s="160"/>
      <c r="L10" s="160"/>
      <c r="M10" s="160"/>
      <c r="N10" s="160"/>
      <c r="O10" s="160"/>
      <c r="P10" s="42"/>
      <c r="Q10" s="142"/>
      <c r="R10" s="142"/>
      <c r="S10" s="142"/>
      <c r="T10" s="142"/>
      <c r="U10" s="142"/>
      <c r="V10" s="142"/>
      <c r="W10" s="142"/>
      <c r="X10" s="142"/>
      <c r="Y10" s="142"/>
      <c r="Z10" s="142"/>
      <c r="AA10" s="142"/>
      <c r="AB10" s="142"/>
      <c r="AC10" s="47"/>
    </row>
    <row r="11" spans="1:29" ht="21" hidden="1" x14ac:dyDescent="0.25">
      <c r="A11" s="32" t="s">
        <v>133</v>
      </c>
      <c r="B11" s="33">
        <v>0</v>
      </c>
      <c r="C11" s="36"/>
      <c r="D11" s="36"/>
      <c r="E11" s="36"/>
      <c r="F11" s="160"/>
      <c r="G11" s="160"/>
      <c r="H11" s="160"/>
      <c r="I11" s="160"/>
      <c r="J11" s="160"/>
      <c r="K11" s="160"/>
      <c r="L11" s="160"/>
      <c r="M11" s="160"/>
      <c r="N11" s="160"/>
      <c r="O11" s="160"/>
      <c r="P11" s="42"/>
      <c r="Q11" s="142"/>
      <c r="R11" s="142"/>
      <c r="S11" s="142"/>
      <c r="T11" s="142"/>
      <c r="U11" s="142"/>
      <c r="V11" s="142"/>
      <c r="W11" s="142"/>
      <c r="X11" s="142"/>
      <c r="Y11" s="142"/>
      <c r="Z11" s="142"/>
      <c r="AA11" s="142"/>
      <c r="AB11" s="142"/>
      <c r="AC11" s="47"/>
    </row>
    <row r="12" spans="1:29" ht="21" hidden="1" x14ac:dyDescent="0.25">
      <c r="C12" s="36"/>
      <c r="D12" s="36"/>
      <c r="E12" s="36"/>
      <c r="F12" s="160"/>
      <c r="G12" s="160"/>
      <c r="H12" s="160"/>
      <c r="I12" s="160"/>
      <c r="J12" s="160"/>
      <c r="K12" s="160"/>
      <c r="L12" s="160"/>
      <c r="M12" s="160"/>
      <c r="N12" s="160"/>
      <c r="O12" s="160"/>
      <c r="P12" s="161"/>
      <c r="Q12" s="90"/>
      <c r="R12" s="90"/>
      <c r="S12" s="90"/>
      <c r="T12" s="90"/>
      <c r="U12" s="90"/>
      <c r="V12" s="90"/>
      <c r="W12" s="90"/>
      <c r="X12" s="90"/>
      <c r="Y12" s="90"/>
      <c r="Z12" s="90"/>
      <c r="AA12" s="90"/>
      <c r="AB12" s="90"/>
      <c r="AC12" s="47"/>
    </row>
    <row r="13" spans="1:29" ht="3.75" hidden="1" customHeight="1" x14ac:dyDescent="0.25">
      <c r="C13" s="36"/>
      <c r="D13" s="36"/>
      <c r="E13" s="36"/>
      <c r="F13" s="203"/>
      <c r="G13" s="237" t="s">
        <v>16</v>
      </c>
      <c r="H13" s="238" t="s">
        <v>43</v>
      </c>
      <c r="I13" s="238" t="s">
        <v>139</v>
      </c>
      <c r="J13" s="238" t="s">
        <v>45</v>
      </c>
      <c r="K13" s="238" t="s">
        <v>44</v>
      </c>
      <c r="L13" s="238" t="s">
        <v>140</v>
      </c>
      <c r="M13" s="238" t="s">
        <v>46</v>
      </c>
      <c r="N13" s="238" t="s">
        <v>47</v>
      </c>
      <c r="O13" s="238" t="s">
        <v>137</v>
      </c>
      <c r="P13" s="203"/>
      <c r="Q13" s="240"/>
      <c r="R13" s="240"/>
      <c r="S13" s="240"/>
      <c r="T13" s="240"/>
      <c r="U13" s="240"/>
      <c r="V13" s="240"/>
      <c r="W13" s="240"/>
      <c r="X13" s="240"/>
      <c r="Y13" s="240"/>
      <c r="Z13" s="240"/>
      <c r="AA13" s="240"/>
      <c r="AB13" s="240"/>
      <c r="AC13" s="47"/>
    </row>
    <row r="14" spans="1:29" ht="15" customHeight="1" x14ac:dyDescent="0.25">
      <c r="C14" s="36"/>
      <c r="D14" s="303" t="s">
        <v>48</v>
      </c>
      <c r="E14" s="152" t="s">
        <v>87</v>
      </c>
      <c r="F14" s="44"/>
      <c r="G14" s="44" t="s">
        <v>625</v>
      </c>
      <c r="H14" s="44" t="s">
        <v>50</v>
      </c>
      <c r="I14" s="44" t="s">
        <v>152</v>
      </c>
      <c r="J14" s="44" t="s">
        <v>88</v>
      </c>
      <c r="K14" s="45" t="s">
        <v>148</v>
      </c>
      <c r="L14" s="44" t="s">
        <v>147</v>
      </c>
      <c r="M14" s="45" t="s">
        <v>14</v>
      </c>
      <c r="N14" s="45" t="s">
        <v>632</v>
      </c>
      <c r="O14" s="45" t="s">
        <v>632</v>
      </c>
      <c r="P14" s="102"/>
      <c r="Q14" s="75">
        <v>0</v>
      </c>
      <c r="R14" s="78"/>
      <c r="S14" s="79"/>
      <c r="T14" s="75">
        <v>0</v>
      </c>
      <c r="U14" s="78"/>
      <c r="V14" s="79"/>
      <c r="W14" s="75">
        <v>0</v>
      </c>
      <c r="X14" s="78"/>
      <c r="Y14" s="79"/>
      <c r="Z14" s="75">
        <v>0</v>
      </c>
      <c r="AA14" s="78"/>
      <c r="AB14" s="79"/>
      <c r="AC14" s="47"/>
    </row>
    <row r="15" spans="1:29" ht="15" customHeight="1" x14ac:dyDescent="0.25">
      <c r="C15" s="36"/>
      <c r="D15" s="303"/>
      <c r="E15" s="152">
        <v>15</v>
      </c>
      <c r="F15" s="153"/>
      <c r="G15" s="44" t="s">
        <v>625</v>
      </c>
      <c r="H15" s="44" t="s">
        <v>50</v>
      </c>
      <c r="I15" s="44" t="s">
        <v>152</v>
      </c>
      <c r="J15" s="44" t="s">
        <v>70</v>
      </c>
      <c r="K15" s="45" t="s">
        <v>148</v>
      </c>
      <c r="L15" s="44" t="s">
        <v>147</v>
      </c>
      <c r="M15" s="45" t="s">
        <v>14</v>
      </c>
      <c r="N15" s="45" t="s">
        <v>632</v>
      </c>
      <c r="O15" s="45" t="s">
        <v>632</v>
      </c>
      <c r="P15" s="102"/>
      <c r="Q15" s="75">
        <v>0</v>
      </c>
      <c r="R15" s="78"/>
      <c r="S15" s="79"/>
      <c r="T15" s="75">
        <v>0</v>
      </c>
      <c r="U15" s="78"/>
      <c r="V15" s="79"/>
      <c r="W15" s="75">
        <v>0</v>
      </c>
      <c r="X15" s="78"/>
      <c r="Y15" s="79"/>
      <c r="Z15" s="75">
        <v>0</v>
      </c>
      <c r="AA15" s="78"/>
      <c r="AB15" s="79"/>
      <c r="AC15" s="47"/>
    </row>
    <row r="16" spans="1:29" ht="15" customHeight="1" x14ac:dyDescent="0.25">
      <c r="C16" s="36"/>
      <c r="D16" s="303"/>
      <c r="E16" s="152">
        <v>16</v>
      </c>
      <c r="F16" s="153"/>
      <c r="G16" s="44" t="s">
        <v>625</v>
      </c>
      <c r="H16" s="44" t="s">
        <v>50</v>
      </c>
      <c r="I16" s="44" t="s">
        <v>152</v>
      </c>
      <c r="J16" s="44" t="s">
        <v>71</v>
      </c>
      <c r="K16" s="45" t="s">
        <v>148</v>
      </c>
      <c r="L16" s="44" t="s">
        <v>147</v>
      </c>
      <c r="M16" s="45" t="s">
        <v>14</v>
      </c>
      <c r="N16" s="45" t="s">
        <v>632</v>
      </c>
      <c r="O16" s="45" t="s">
        <v>632</v>
      </c>
      <c r="P16" s="102"/>
      <c r="Q16" s="75">
        <v>0</v>
      </c>
      <c r="R16" s="78"/>
      <c r="S16" s="79"/>
      <c r="T16" s="75">
        <v>0</v>
      </c>
      <c r="U16" s="78"/>
      <c r="V16" s="79"/>
      <c r="W16" s="75">
        <v>0</v>
      </c>
      <c r="X16" s="78"/>
      <c r="Y16" s="79"/>
      <c r="Z16" s="75">
        <v>0</v>
      </c>
      <c r="AA16" s="78"/>
      <c r="AB16" s="79"/>
      <c r="AC16" s="47"/>
    </row>
    <row r="17" spans="3:29" ht="15" customHeight="1" x14ac:dyDescent="0.25">
      <c r="C17" s="36"/>
      <c r="D17" s="303"/>
      <c r="E17" s="152">
        <v>17</v>
      </c>
      <c r="F17" s="153"/>
      <c r="G17" s="44" t="s">
        <v>625</v>
      </c>
      <c r="H17" s="44" t="s">
        <v>50</v>
      </c>
      <c r="I17" s="44" t="s">
        <v>152</v>
      </c>
      <c r="J17" s="44" t="s">
        <v>72</v>
      </c>
      <c r="K17" s="45" t="s">
        <v>148</v>
      </c>
      <c r="L17" s="44" t="s">
        <v>147</v>
      </c>
      <c r="M17" s="45" t="s">
        <v>14</v>
      </c>
      <c r="N17" s="45" t="s">
        <v>632</v>
      </c>
      <c r="O17" s="45" t="s">
        <v>632</v>
      </c>
      <c r="P17" s="102"/>
      <c r="Q17" s="75">
        <v>0</v>
      </c>
      <c r="R17" s="78"/>
      <c r="S17" s="79"/>
      <c r="T17" s="75">
        <v>0</v>
      </c>
      <c r="U17" s="78"/>
      <c r="V17" s="79"/>
      <c r="W17" s="75">
        <v>0</v>
      </c>
      <c r="X17" s="78"/>
      <c r="Y17" s="79"/>
      <c r="Z17" s="75">
        <v>0</v>
      </c>
      <c r="AA17" s="78"/>
      <c r="AB17" s="79"/>
      <c r="AC17" s="47"/>
    </row>
    <row r="18" spans="3:29" ht="15" customHeight="1" x14ac:dyDescent="0.25">
      <c r="C18" s="36"/>
      <c r="D18" s="303"/>
      <c r="E18" s="152">
        <v>18</v>
      </c>
      <c r="F18" s="153"/>
      <c r="G18" s="44" t="s">
        <v>625</v>
      </c>
      <c r="H18" s="44" t="s">
        <v>50</v>
      </c>
      <c r="I18" s="44" t="s">
        <v>152</v>
      </c>
      <c r="J18" s="44" t="s">
        <v>73</v>
      </c>
      <c r="K18" s="45" t="s">
        <v>148</v>
      </c>
      <c r="L18" s="44" t="s">
        <v>147</v>
      </c>
      <c r="M18" s="45" t="s">
        <v>14</v>
      </c>
      <c r="N18" s="45" t="s">
        <v>632</v>
      </c>
      <c r="O18" s="45" t="s">
        <v>632</v>
      </c>
      <c r="P18" s="102"/>
      <c r="Q18" s="75">
        <v>0</v>
      </c>
      <c r="R18" s="78"/>
      <c r="S18" s="79"/>
      <c r="T18" s="75">
        <v>0</v>
      </c>
      <c r="U18" s="78"/>
      <c r="V18" s="79"/>
      <c r="W18" s="75">
        <v>0</v>
      </c>
      <c r="X18" s="78"/>
      <c r="Y18" s="79"/>
      <c r="Z18" s="75">
        <v>0</v>
      </c>
      <c r="AA18" s="78"/>
      <c r="AB18" s="79"/>
      <c r="AC18" s="47"/>
    </row>
    <row r="19" spans="3:29" ht="15" customHeight="1" x14ac:dyDescent="0.25">
      <c r="C19" s="36"/>
      <c r="D19" s="303"/>
      <c r="E19" s="152">
        <v>19</v>
      </c>
      <c r="F19" s="153"/>
      <c r="G19" s="44" t="s">
        <v>625</v>
      </c>
      <c r="H19" s="44" t="s">
        <v>50</v>
      </c>
      <c r="I19" s="44" t="s">
        <v>152</v>
      </c>
      <c r="J19" s="44" t="s">
        <v>74</v>
      </c>
      <c r="K19" s="45" t="s">
        <v>148</v>
      </c>
      <c r="L19" s="44" t="s">
        <v>147</v>
      </c>
      <c r="M19" s="45" t="s">
        <v>14</v>
      </c>
      <c r="N19" s="45" t="s">
        <v>632</v>
      </c>
      <c r="O19" s="45" t="s">
        <v>632</v>
      </c>
      <c r="P19" s="102"/>
      <c r="Q19" s="75">
        <v>0</v>
      </c>
      <c r="R19" s="78"/>
      <c r="S19" s="79"/>
      <c r="T19" s="75">
        <v>0</v>
      </c>
      <c r="U19" s="78"/>
      <c r="V19" s="79"/>
      <c r="W19" s="75">
        <v>0</v>
      </c>
      <c r="X19" s="78"/>
      <c r="Y19" s="79"/>
      <c r="Z19" s="75">
        <v>0</v>
      </c>
      <c r="AA19" s="78"/>
      <c r="AB19" s="79"/>
      <c r="AC19" s="47"/>
    </row>
    <row r="20" spans="3:29" ht="15" customHeight="1" x14ac:dyDescent="0.25">
      <c r="C20" s="36"/>
      <c r="D20" s="303"/>
      <c r="E20" s="152">
        <v>20</v>
      </c>
      <c r="F20" s="153"/>
      <c r="G20" s="44" t="s">
        <v>625</v>
      </c>
      <c r="H20" s="44" t="s">
        <v>50</v>
      </c>
      <c r="I20" s="44" t="s">
        <v>152</v>
      </c>
      <c r="J20" s="44" t="s">
        <v>75</v>
      </c>
      <c r="K20" s="45" t="s">
        <v>148</v>
      </c>
      <c r="L20" s="44" t="s">
        <v>147</v>
      </c>
      <c r="M20" s="45" t="s">
        <v>14</v>
      </c>
      <c r="N20" s="45" t="s">
        <v>632</v>
      </c>
      <c r="O20" s="45" t="s">
        <v>632</v>
      </c>
      <c r="P20" s="102"/>
      <c r="Q20" s="75">
        <v>0</v>
      </c>
      <c r="R20" s="78"/>
      <c r="S20" s="79"/>
      <c r="T20" s="75">
        <v>0</v>
      </c>
      <c r="U20" s="78"/>
      <c r="V20" s="79"/>
      <c r="W20" s="75">
        <v>0</v>
      </c>
      <c r="X20" s="78"/>
      <c r="Y20" s="79"/>
      <c r="Z20" s="75">
        <v>0</v>
      </c>
      <c r="AA20" s="78"/>
      <c r="AB20" s="79"/>
      <c r="AC20" s="47"/>
    </row>
    <row r="21" spans="3:29" ht="15" customHeight="1" x14ac:dyDescent="0.25">
      <c r="C21" s="36"/>
      <c r="D21" s="303"/>
      <c r="E21" s="152">
        <v>21</v>
      </c>
      <c r="F21" s="153"/>
      <c r="G21" s="44" t="s">
        <v>625</v>
      </c>
      <c r="H21" s="44" t="s">
        <v>50</v>
      </c>
      <c r="I21" s="44" t="s">
        <v>152</v>
      </c>
      <c r="J21" s="44" t="s">
        <v>76</v>
      </c>
      <c r="K21" s="45" t="s">
        <v>148</v>
      </c>
      <c r="L21" s="44" t="s">
        <v>147</v>
      </c>
      <c r="M21" s="45" t="s">
        <v>14</v>
      </c>
      <c r="N21" s="45" t="s">
        <v>632</v>
      </c>
      <c r="O21" s="45" t="s">
        <v>632</v>
      </c>
      <c r="P21" s="102"/>
      <c r="Q21" s="75">
        <v>0</v>
      </c>
      <c r="R21" s="78"/>
      <c r="S21" s="79"/>
      <c r="T21" s="75">
        <v>0</v>
      </c>
      <c r="U21" s="78"/>
      <c r="V21" s="79"/>
      <c r="W21" s="75">
        <v>0</v>
      </c>
      <c r="X21" s="78"/>
      <c r="Y21" s="79"/>
      <c r="Z21" s="75">
        <v>0</v>
      </c>
      <c r="AA21" s="78"/>
      <c r="AB21" s="79"/>
      <c r="AC21" s="47"/>
    </row>
    <row r="22" spans="3:29" ht="15" customHeight="1" x14ac:dyDescent="0.25">
      <c r="C22" s="36"/>
      <c r="D22" s="303"/>
      <c r="E22" s="152">
        <v>22</v>
      </c>
      <c r="F22" s="153"/>
      <c r="G22" s="44" t="s">
        <v>625</v>
      </c>
      <c r="H22" s="44" t="s">
        <v>50</v>
      </c>
      <c r="I22" s="44" t="s">
        <v>152</v>
      </c>
      <c r="J22" s="44" t="s">
        <v>77</v>
      </c>
      <c r="K22" s="45" t="s">
        <v>148</v>
      </c>
      <c r="L22" s="44" t="s">
        <v>147</v>
      </c>
      <c r="M22" s="45" t="s">
        <v>14</v>
      </c>
      <c r="N22" s="45" t="s">
        <v>632</v>
      </c>
      <c r="O22" s="45" t="s">
        <v>632</v>
      </c>
      <c r="P22" s="102"/>
      <c r="Q22" s="75">
        <v>0</v>
      </c>
      <c r="R22" s="78"/>
      <c r="S22" s="79"/>
      <c r="T22" s="75">
        <v>0</v>
      </c>
      <c r="U22" s="78"/>
      <c r="V22" s="79"/>
      <c r="W22" s="75">
        <v>0</v>
      </c>
      <c r="X22" s="78"/>
      <c r="Y22" s="79"/>
      <c r="Z22" s="75">
        <v>0</v>
      </c>
      <c r="AA22" s="78"/>
      <c r="AB22" s="79"/>
      <c r="AC22" s="47"/>
    </row>
    <row r="23" spans="3:29" ht="15" customHeight="1" x14ac:dyDescent="0.25">
      <c r="C23" s="36"/>
      <c r="D23" s="303"/>
      <c r="E23" s="152">
        <v>23</v>
      </c>
      <c r="F23" s="153"/>
      <c r="G23" s="44" t="s">
        <v>625</v>
      </c>
      <c r="H23" s="44" t="s">
        <v>50</v>
      </c>
      <c r="I23" s="44" t="s">
        <v>152</v>
      </c>
      <c r="J23" s="44" t="s">
        <v>78</v>
      </c>
      <c r="K23" s="45" t="s">
        <v>148</v>
      </c>
      <c r="L23" s="44" t="s">
        <v>147</v>
      </c>
      <c r="M23" s="45" t="s">
        <v>14</v>
      </c>
      <c r="N23" s="45" t="s">
        <v>632</v>
      </c>
      <c r="O23" s="45" t="s">
        <v>632</v>
      </c>
      <c r="P23" s="102"/>
      <c r="Q23" s="75">
        <v>0</v>
      </c>
      <c r="R23" s="78"/>
      <c r="S23" s="79"/>
      <c r="T23" s="75">
        <v>0</v>
      </c>
      <c r="U23" s="78"/>
      <c r="V23" s="79"/>
      <c r="W23" s="75">
        <v>0</v>
      </c>
      <c r="X23" s="78"/>
      <c r="Y23" s="79"/>
      <c r="Z23" s="75">
        <v>0</v>
      </c>
      <c r="AA23" s="78"/>
      <c r="AB23" s="79"/>
      <c r="AC23" s="47"/>
    </row>
    <row r="24" spans="3:29" ht="15" customHeight="1" x14ac:dyDescent="0.25">
      <c r="C24" s="36"/>
      <c r="D24" s="303"/>
      <c r="E24" s="152">
        <v>24</v>
      </c>
      <c r="F24" s="153"/>
      <c r="G24" s="44" t="s">
        <v>625</v>
      </c>
      <c r="H24" s="44" t="s">
        <v>50</v>
      </c>
      <c r="I24" s="44" t="s">
        <v>152</v>
      </c>
      <c r="J24" s="44" t="s">
        <v>79</v>
      </c>
      <c r="K24" s="45" t="s">
        <v>148</v>
      </c>
      <c r="L24" s="44" t="s">
        <v>147</v>
      </c>
      <c r="M24" s="45" t="s">
        <v>14</v>
      </c>
      <c r="N24" s="45" t="s">
        <v>632</v>
      </c>
      <c r="O24" s="45" t="s">
        <v>632</v>
      </c>
      <c r="P24" s="102"/>
      <c r="Q24" s="75">
        <v>0</v>
      </c>
      <c r="R24" s="78"/>
      <c r="S24" s="79"/>
      <c r="T24" s="75">
        <v>0</v>
      </c>
      <c r="U24" s="78"/>
      <c r="V24" s="79"/>
      <c r="W24" s="75">
        <v>0</v>
      </c>
      <c r="X24" s="78"/>
      <c r="Y24" s="79"/>
      <c r="Z24" s="75">
        <v>0</v>
      </c>
      <c r="AA24" s="78"/>
      <c r="AB24" s="79"/>
      <c r="AC24" s="47"/>
    </row>
    <row r="25" spans="3:29" ht="15" customHeight="1" x14ac:dyDescent="0.25">
      <c r="C25" s="36"/>
      <c r="D25" s="303"/>
      <c r="E25" s="152" t="s">
        <v>80</v>
      </c>
      <c r="F25" s="153"/>
      <c r="G25" s="44" t="s">
        <v>625</v>
      </c>
      <c r="H25" s="44" t="s">
        <v>50</v>
      </c>
      <c r="I25" s="44" t="s">
        <v>152</v>
      </c>
      <c r="J25" s="44" t="s">
        <v>81</v>
      </c>
      <c r="K25" s="45" t="s">
        <v>148</v>
      </c>
      <c r="L25" s="44" t="s">
        <v>147</v>
      </c>
      <c r="M25" s="45" t="s">
        <v>14</v>
      </c>
      <c r="N25" s="45" t="s">
        <v>632</v>
      </c>
      <c r="O25" s="45" t="s">
        <v>632</v>
      </c>
      <c r="P25" s="102"/>
      <c r="Q25" s="75">
        <v>0</v>
      </c>
      <c r="R25" s="78"/>
      <c r="S25" s="79"/>
      <c r="T25" s="75">
        <v>0</v>
      </c>
      <c r="U25" s="78"/>
      <c r="V25" s="79"/>
      <c r="W25" s="75">
        <v>0</v>
      </c>
      <c r="X25" s="78"/>
      <c r="Y25" s="79"/>
      <c r="Z25" s="75">
        <v>0</v>
      </c>
      <c r="AA25" s="78"/>
      <c r="AB25" s="79"/>
      <c r="AC25" s="47"/>
    </row>
    <row r="26" spans="3:29" ht="15" customHeight="1" x14ac:dyDescent="0.25">
      <c r="C26" s="36"/>
      <c r="D26" s="303"/>
      <c r="E26" s="152" t="s">
        <v>89</v>
      </c>
      <c r="F26" s="153"/>
      <c r="G26" s="44" t="s">
        <v>625</v>
      </c>
      <c r="H26" s="44" t="s">
        <v>50</v>
      </c>
      <c r="I26" s="44" t="s">
        <v>152</v>
      </c>
      <c r="J26" s="44" t="s">
        <v>90</v>
      </c>
      <c r="K26" s="45" t="s">
        <v>148</v>
      </c>
      <c r="L26" s="44" t="s">
        <v>147</v>
      </c>
      <c r="M26" s="45" t="s">
        <v>14</v>
      </c>
      <c r="N26" s="45" t="s">
        <v>632</v>
      </c>
      <c r="O26" s="45" t="s">
        <v>632</v>
      </c>
      <c r="P26" s="102"/>
      <c r="Q26" s="75">
        <v>0</v>
      </c>
      <c r="R26" s="78"/>
      <c r="S26" s="79"/>
      <c r="T26" s="75">
        <v>0</v>
      </c>
      <c r="U26" s="78"/>
      <c r="V26" s="79"/>
      <c r="W26" s="75">
        <v>0</v>
      </c>
      <c r="X26" s="78"/>
      <c r="Y26" s="79"/>
      <c r="Z26" s="75">
        <v>0</v>
      </c>
      <c r="AA26" s="78"/>
      <c r="AB26" s="79"/>
      <c r="AC26" s="47"/>
    </row>
    <row r="27" spans="3:29" ht="15" customHeight="1" x14ac:dyDescent="0.25">
      <c r="C27" s="36"/>
      <c r="D27" s="303"/>
      <c r="E27" s="152" t="s">
        <v>91</v>
      </c>
      <c r="F27" s="153"/>
      <c r="G27" s="44" t="s">
        <v>625</v>
      </c>
      <c r="H27" s="44" t="s">
        <v>50</v>
      </c>
      <c r="I27" s="44" t="s">
        <v>152</v>
      </c>
      <c r="J27" s="44" t="s">
        <v>92</v>
      </c>
      <c r="K27" s="45" t="s">
        <v>148</v>
      </c>
      <c r="L27" s="44" t="s">
        <v>147</v>
      </c>
      <c r="M27" s="45" t="s">
        <v>14</v>
      </c>
      <c r="N27" s="45" t="s">
        <v>632</v>
      </c>
      <c r="O27" s="45" t="s">
        <v>632</v>
      </c>
      <c r="P27" s="102"/>
      <c r="Q27" s="75">
        <v>0</v>
      </c>
      <c r="R27" s="78"/>
      <c r="S27" s="79"/>
      <c r="T27" s="75">
        <v>0</v>
      </c>
      <c r="U27" s="78"/>
      <c r="V27" s="79"/>
      <c r="W27" s="75">
        <v>0</v>
      </c>
      <c r="X27" s="78"/>
      <c r="Y27" s="79"/>
      <c r="Z27" s="75">
        <v>0</v>
      </c>
      <c r="AA27" s="78"/>
      <c r="AB27" s="79"/>
      <c r="AC27" s="47"/>
    </row>
    <row r="28" spans="3:29" ht="15" customHeight="1" x14ac:dyDescent="0.25">
      <c r="C28" s="36"/>
      <c r="D28" s="303"/>
      <c r="E28" s="152" t="s">
        <v>93</v>
      </c>
      <c r="F28" s="153"/>
      <c r="G28" s="44" t="s">
        <v>625</v>
      </c>
      <c r="H28" s="44" t="s">
        <v>50</v>
      </c>
      <c r="I28" s="44" t="s">
        <v>152</v>
      </c>
      <c r="J28" s="44" t="s">
        <v>94</v>
      </c>
      <c r="K28" s="45" t="s">
        <v>148</v>
      </c>
      <c r="L28" s="44" t="s">
        <v>147</v>
      </c>
      <c r="M28" s="45" t="s">
        <v>14</v>
      </c>
      <c r="N28" s="45" t="s">
        <v>632</v>
      </c>
      <c r="O28" s="45" t="s">
        <v>632</v>
      </c>
      <c r="P28" s="102"/>
      <c r="Q28" s="75">
        <v>0</v>
      </c>
      <c r="R28" s="78"/>
      <c r="S28" s="79"/>
      <c r="T28" s="75">
        <v>0</v>
      </c>
      <c r="U28" s="78"/>
      <c r="V28" s="79"/>
      <c r="W28" s="75">
        <v>0</v>
      </c>
      <c r="X28" s="78"/>
      <c r="Y28" s="79"/>
      <c r="Z28" s="75">
        <v>0</v>
      </c>
      <c r="AA28" s="78"/>
      <c r="AB28" s="79"/>
      <c r="AC28" s="47"/>
    </row>
    <row r="29" spans="3:29" ht="15" customHeight="1" x14ac:dyDescent="0.25">
      <c r="C29" s="36"/>
      <c r="D29" s="303"/>
      <c r="E29" s="152" t="s">
        <v>95</v>
      </c>
      <c r="F29" s="153"/>
      <c r="G29" s="44" t="s">
        <v>625</v>
      </c>
      <c r="H29" s="44" t="s">
        <v>50</v>
      </c>
      <c r="I29" s="44" t="s">
        <v>152</v>
      </c>
      <c r="J29" s="44" t="s">
        <v>96</v>
      </c>
      <c r="K29" s="45" t="s">
        <v>148</v>
      </c>
      <c r="L29" s="44" t="s">
        <v>147</v>
      </c>
      <c r="M29" s="45" t="s">
        <v>14</v>
      </c>
      <c r="N29" s="45" t="s">
        <v>632</v>
      </c>
      <c r="O29" s="45" t="s">
        <v>632</v>
      </c>
      <c r="P29" s="102"/>
      <c r="Q29" s="75">
        <v>0</v>
      </c>
      <c r="R29" s="78"/>
      <c r="S29" s="79"/>
      <c r="T29" s="75">
        <v>0</v>
      </c>
      <c r="U29" s="78"/>
      <c r="V29" s="79"/>
      <c r="W29" s="75">
        <v>0</v>
      </c>
      <c r="X29" s="78"/>
      <c r="Y29" s="79"/>
      <c r="Z29" s="75">
        <v>0</v>
      </c>
      <c r="AA29" s="78"/>
      <c r="AB29" s="79"/>
      <c r="AC29" s="47"/>
    </row>
    <row r="30" spans="3:29" ht="15" customHeight="1" x14ac:dyDescent="0.25">
      <c r="C30" s="36"/>
      <c r="D30" s="303"/>
      <c r="E30" s="152" t="s">
        <v>97</v>
      </c>
      <c r="F30" s="153"/>
      <c r="G30" s="44" t="s">
        <v>625</v>
      </c>
      <c r="H30" s="44" t="s">
        <v>50</v>
      </c>
      <c r="I30" s="44" t="s">
        <v>152</v>
      </c>
      <c r="J30" s="44" t="s">
        <v>98</v>
      </c>
      <c r="K30" s="45" t="s">
        <v>148</v>
      </c>
      <c r="L30" s="44" t="s">
        <v>147</v>
      </c>
      <c r="M30" s="45" t="s">
        <v>14</v>
      </c>
      <c r="N30" s="45" t="s">
        <v>632</v>
      </c>
      <c r="O30" s="45" t="s">
        <v>632</v>
      </c>
      <c r="P30" s="102"/>
      <c r="Q30" s="75">
        <v>0</v>
      </c>
      <c r="R30" s="78"/>
      <c r="S30" s="79"/>
      <c r="T30" s="75">
        <v>0</v>
      </c>
      <c r="U30" s="78"/>
      <c r="V30" s="79"/>
      <c r="W30" s="75">
        <v>0</v>
      </c>
      <c r="X30" s="78"/>
      <c r="Y30" s="79"/>
      <c r="Z30" s="75">
        <v>0</v>
      </c>
      <c r="AA30" s="78"/>
      <c r="AB30" s="79"/>
      <c r="AC30" s="47"/>
    </row>
    <row r="31" spans="3:29" ht="15" customHeight="1" x14ac:dyDescent="0.25">
      <c r="C31" s="36"/>
      <c r="D31" s="303"/>
      <c r="E31" s="152" t="s">
        <v>84</v>
      </c>
      <c r="F31" s="153"/>
      <c r="G31" s="44" t="s">
        <v>625</v>
      </c>
      <c r="H31" s="44" t="s">
        <v>50</v>
      </c>
      <c r="I31" s="44" t="s">
        <v>152</v>
      </c>
      <c r="J31" s="44" t="s">
        <v>85</v>
      </c>
      <c r="K31" s="45" t="s">
        <v>148</v>
      </c>
      <c r="L31" s="44" t="s">
        <v>147</v>
      </c>
      <c r="M31" s="45" t="s">
        <v>14</v>
      </c>
      <c r="N31" s="45" t="s">
        <v>632</v>
      </c>
      <c r="O31" s="45" t="s">
        <v>632</v>
      </c>
      <c r="P31" s="102"/>
      <c r="Q31" s="75">
        <v>0</v>
      </c>
      <c r="R31" s="78"/>
      <c r="S31" s="79"/>
      <c r="T31" s="75">
        <v>0</v>
      </c>
      <c r="U31" s="78"/>
      <c r="V31" s="79"/>
      <c r="W31" s="75">
        <v>0</v>
      </c>
      <c r="X31" s="78"/>
      <c r="Y31" s="79"/>
      <c r="Z31" s="75">
        <v>0</v>
      </c>
      <c r="AA31" s="78"/>
      <c r="AB31" s="79"/>
      <c r="AC31" s="47"/>
    </row>
    <row r="32" spans="3:29" ht="15" customHeight="1" x14ac:dyDescent="0.25">
      <c r="C32" s="36"/>
      <c r="D32" s="303"/>
      <c r="E32" s="254" t="s">
        <v>86</v>
      </c>
      <c r="F32" s="162"/>
      <c r="G32" s="44" t="s">
        <v>625</v>
      </c>
      <c r="H32" s="44" t="s">
        <v>50</v>
      </c>
      <c r="I32" s="44" t="s">
        <v>152</v>
      </c>
      <c r="J32" s="44" t="s">
        <v>14</v>
      </c>
      <c r="K32" s="45" t="s">
        <v>148</v>
      </c>
      <c r="L32" s="44" t="s">
        <v>147</v>
      </c>
      <c r="M32" s="45" t="s">
        <v>14</v>
      </c>
      <c r="N32" s="45" t="s">
        <v>632</v>
      </c>
      <c r="O32" s="45" t="s">
        <v>632</v>
      </c>
      <c r="P32" s="163"/>
      <c r="Q32" s="80">
        <f>IF(OR(SUMPRODUCT(--(Q14:Q31=""),--(R14:R31=""))&gt;0,COUNTIF(R14:R31,"M")&gt;0,COUNTIF(R14:R31,"X")=18),"",SUM(Q14:Q31))</f>
        <v>0</v>
      </c>
      <c r="R32" s="81" t="str">
        <f>IF(AND(COUNTIF(R14:R31,"X")=18,SUM(Q14:Q31)=0,ISNUMBER(Q32)),"",IF(COUNTIF(R14:R31,"M")&gt;0,"M",IF(AND(COUNTIF(R14:R31,R14)=18,OR(R14="X",R14="W",R14="Z")),UPPER(R14),"")))</f>
        <v/>
      </c>
      <c r="S32" s="82"/>
      <c r="T32" s="80">
        <f t="shared" ref="T32" si="0">IF(OR(SUMPRODUCT(--(T14:T31=""),--(U14:U31=""))&gt;0,COUNTIF(U14:U31,"M")&gt;0,COUNTIF(U14:U31,"X")=18),"",SUM(T14:T31))</f>
        <v>0</v>
      </c>
      <c r="U32" s="81" t="str">
        <f t="shared" ref="U32" si="1">IF(AND(COUNTIF(U14:U31,"X")=18,SUM(T14:T31)=0,ISNUMBER(T32)),"",IF(COUNTIF(U14:U31,"M")&gt;0,"M",IF(AND(COUNTIF(U14:U31,U14)=18,OR(U14="X",U14="W",U14="Z")),UPPER(U14),"")))</f>
        <v/>
      </c>
      <c r="V32" s="82"/>
      <c r="W32" s="80">
        <f t="shared" ref="W32" si="2">IF(OR(SUMPRODUCT(--(W14:W31=""),--(X14:X31=""))&gt;0,COUNTIF(X14:X31,"M")&gt;0,COUNTIF(X14:X31,"X")=18),"",SUM(W14:W31))</f>
        <v>0</v>
      </c>
      <c r="X32" s="81" t="str">
        <f t="shared" ref="X32" si="3">IF(AND(COUNTIF(X14:X31,"X")=18,SUM(W14:W31)=0,ISNUMBER(W32)),"",IF(COUNTIF(X14:X31,"M")&gt;0,"M",IF(AND(COUNTIF(X14:X31,X14)=18,OR(X14="X",X14="W",X14="Z")),UPPER(X14),"")))</f>
        <v/>
      </c>
      <c r="Y32" s="82"/>
      <c r="Z32" s="80">
        <f t="shared" ref="Z32" si="4">IF(OR(SUMPRODUCT(--(Z14:Z31=""),--(AA14:AA31=""))&gt;0,COUNTIF(AA14:AA31,"M")&gt;0,COUNTIF(AA14:AA31,"X")=18),"",SUM(Z14:Z31))</f>
        <v>0</v>
      </c>
      <c r="AA32" s="81" t="str">
        <f t="shared" ref="AA32" si="5">IF(AND(COUNTIF(AA14:AA31,"X")=18,SUM(Z14:Z31)=0,ISNUMBER(Z32)),"",IF(COUNTIF(AA14:AA31,"M")&gt;0,"M",IF(AND(COUNTIF(AA14:AA31,AA14)=18,OR(AA14="X",AA14="W",AA14="Z")),UPPER(AA14),"")))</f>
        <v/>
      </c>
      <c r="AB32" s="82"/>
      <c r="AC32" s="47"/>
    </row>
    <row r="33" spans="3:29" ht="3.75" hidden="1" customHeight="1" x14ac:dyDescent="0.25">
      <c r="C33" s="36"/>
      <c r="D33" s="164"/>
      <c r="E33" s="165"/>
      <c r="F33" s="165"/>
      <c r="G33" s="92"/>
      <c r="H33" s="166"/>
      <c r="I33" s="166"/>
      <c r="J33" s="166"/>
      <c r="K33" s="166"/>
      <c r="L33" s="166"/>
      <c r="M33" s="167"/>
      <c r="N33" s="167"/>
      <c r="O33" s="167"/>
      <c r="P33" s="168"/>
      <c r="Q33" s="169"/>
      <c r="R33" s="169"/>
      <c r="S33" s="169"/>
      <c r="T33" s="169"/>
      <c r="U33" s="169"/>
      <c r="V33" s="169"/>
      <c r="W33" s="169"/>
      <c r="X33" s="169"/>
      <c r="Y33" s="169"/>
      <c r="Z33" s="169"/>
      <c r="AA33" s="169"/>
      <c r="AB33" s="169"/>
      <c r="AC33" s="47"/>
    </row>
    <row r="34" spans="3:29" ht="15" customHeight="1" x14ac:dyDescent="0.25">
      <c r="C34" s="36"/>
      <c r="D34" s="303" t="s">
        <v>52</v>
      </c>
      <c r="E34" s="152" t="s">
        <v>87</v>
      </c>
      <c r="F34" s="153"/>
      <c r="G34" s="44" t="s">
        <v>625</v>
      </c>
      <c r="H34" s="44" t="s">
        <v>53</v>
      </c>
      <c r="I34" s="44" t="s">
        <v>152</v>
      </c>
      <c r="J34" s="44" t="s">
        <v>88</v>
      </c>
      <c r="K34" s="45" t="s">
        <v>148</v>
      </c>
      <c r="L34" s="44" t="s">
        <v>147</v>
      </c>
      <c r="M34" s="45" t="s">
        <v>14</v>
      </c>
      <c r="N34" s="45" t="s">
        <v>632</v>
      </c>
      <c r="O34" s="45" t="s">
        <v>632</v>
      </c>
      <c r="P34" s="102"/>
      <c r="Q34" s="75">
        <v>0</v>
      </c>
      <c r="R34" s="78"/>
      <c r="S34" s="79"/>
      <c r="T34" s="75">
        <v>0</v>
      </c>
      <c r="U34" s="78"/>
      <c r="V34" s="79"/>
      <c r="W34" s="75">
        <v>0</v>
      </c>
      <c r="X34" s="78"/>
      <c r="Y34" s="79"/>
      <c r="Z34" s="75">
        <v>0</v>
      </c>
      <c r="AA34" s="78"/>
      <c r="AB34" s="79"/>
      <c r="AC34" s="47"/>
    </row>
    <row r="35" spans="3:29" ht="15" customHeight="1" x14ac:dyDescent="0.25">
      <c r="C35" s="36"/>
      <c r="D35" s="303"/>
      <c r="E35" s="152">
        <v>15</v>
      </c>
      <c r="F35" s="153"/>
      <c r="G35" s="44" t="s">
        <v>625</v>
      </c>
      <c r="H35" s="44" t="s">
        <v>53</v>
      </c>
      <c r="I35" s="44" t="s">
        <v>152</v>
      </c>
      <c r="J35" s="44" t="s">
        <v>70</v>
      </c>
      <c r="K35" s="45" t="s">
        <v>148</v>
      </c>
      <c r="L35" s="44" t="s">
        <v>147</v>
      </c>
      <c r="M35" s="45" t="s">
        <v>14</v>
      </c>
      <c r="N35" s="45" t="s">
        <v>632</v>
      </c>
      <c r="O35" s="45" t="s">
        <v>632</v>
      </c>
      <c r="P35" s="102"/>
      <c r="Q35" s="75">
        <v>0</v>
      </c>
      <c r="R35" s="78"/>
      <c r="S35" s="79"/>
      <c r="T35" s="75">
        <v>0</v>
      </c>
      <c r="U35" s="78"/>
      <c r="V35" s="79"/>
      <c r="W35" s="75">
        <v>0</v>
      </c>
      <c r="X35" s="78"/>
      <c r="Y35" s="79"/>
      <c r="Z35" s="75">
        <v>0</v>
      </c>
      <c r="AA35" s="78"/>
      <c r="AB35" s="79"/>
      <c r="AC35" s="47"/>
    </row>
    <row r="36" spans="3:29" ht="15" customHeight="1" x14ac:dyDescent="0.25">
      <c r="C36" s="36"/>
      <c r="D36" s="303"/>
      <c r="E36" s="152">
        <v>16</v>
      </c>
      <c r="F36" s="153"/>
      <c r="G36" s="44" t="s">
        <v>625</v>
      </c>
      <c r="H36" s="44" t="s">
        <v>53</v>
      </c>
      <c r="I36" s="44" t="s">
        <v>152</v>
      </c>
      <c r="J36" s="44" t="s">
        <v>71</v>
      </c>
      <c r="K36" s="45" t="s">
        <v>148</v>
      </c>
      <c r="L36" s="44" t="s">
        <v>147</v>
      </c>
      <c r="M36" s="45" t="s">
        <v>14</v>
      </c>
      <c r="N36" s="45" t="s">
        <v>632</v>
      </c>
      <c r="O36" s="45" t="s">
        <v>632</v>
      </c>
      <c r="P36" s="102"/>
      <c r="Q36" s="75">
        <v>0</v>
      </c>
      <c r="R36" s="78"/>
      <c r="S36" s="79"/>
      <c r="T36" s="75">
        <v>0</v>
      </c>
      <c r="U36" s="78"/>
      <c r="V36" s="79"/>
      <c r="W36" s="75">
        <v>0</v>
      </c>
      <c r="X36" s="78"/>
      <c r="Y36" s="79"/>
      <c r="Z36" s="75">
        <v>0</v>
      </c>
      <c r="AA36" s="78"/>
      <c r="AB36" s="79"/>
      <c r="AC36" s="47"/>
    </row>
    <row r="37" spans="3:29" ht="15" customHeight="1" x14ac:dyDescent="0.25">
      <c r="C37" s="36"/>
      <c r="D37" s="303"/>
      <c r="E37" s="152">
        <v>17</v>
      </c>
      <c r="F37" s="153"/>
      <c r="G37" s="44" t="s">
        <v>625</v>
      </c>
      <c r="H37" s="44" t="s">
        <v>53</v>
      </c>
      <c r="I37" s="44" t="s">
        <v>152</v>
      </c>
      <c r="J37" s="44" t="s">
        <v>72</v>
      </c>
      <c r="K37" s="45" t="s">
        <v>148</v>
      </c>
      <c r="L37" s="44" t="s">
        <v>147</v>
      </c>
      <c r="M37" s="45" t="s">
        <v>14</v>
      </c>
      <c r="N37" s="45" t="s">
        <v>632</v>
      </c>
      <c r="O37" s="45" t="s">
        <v>632</v>
      </c>
      <c r="P37" s="102"/>
      <c r="Q37" s="75">
        <v>0</v>
      </c>
      <c r="R37" s="78"/>
      <c r="S37" s="79"/>
      <c r="T37" s="75">
        <v>0</v>
      </c>
      <c r="U37" s="78"/>
      <c r="V37" s="79"/>
      <c r="W37" s="75">
        <v>0</v>
      </c>
      <c r="X37" s="78"/>
      <c r="Y37" s="79"/>
      <c r="Z37" s="75">
        <v>0</v>
      </c>
      <c r="AA37" s="78"/>
      <c r="AB37" s="79"/>
      <c r="AC37" s="47"/>
    </row>
    <row r="38" spans="3:29" ht="15" customHeight="1" x14ac:dyDescent="0.25">
      <c r="C38" s="36"/>
      <c r="D38" s="303"/>
      <c r="E38" s="152">
        <v>18</v>
      </c>
      <c r="F38" s="153"/>
      <c r="G38" s="44" t="s">
        <v>625</v>
      </c>
      <c r="H38" s="44" t="s">
        <v>53</v>
      </c>
      <c r="I38" s="44" t="s">
        <v>152</v>
      </c>
      <c r="J38" s="44" t="s">
        <v>73</v>
      </c>
      <c r="K38" s="45" t="s">
        <v>148</v>
      </c>
      <c r="L38" s="44" t="s">
        <v>147</v>
      </c>
      <c r="M38" s="45" t="s">
        <v>14</v>
      </c>
      <c r="N38" s="45" t="s">
        <v>632</v>
      </c>
      <c r="O38" s="45" t="s">
        <v>632</v>
      </c>
      <c r="P38" s="102"/>
      <c r="Q38" s="75">
        <v>0</v>
      </c>
      <c r="R38" s="78"/>
      <c r="S38" s="79"/>
      <c r="T38" s="75">
        <v>0</v>
      </c>
      <c r="U38" s="78"/>
      <c r="V38" s="79"/>
      <c r="W38" s="75">
        <v>0</v>
      </c>
      <c r="X38" s="78"/>
      <c r="Y38" s="79"/>
      <c r="Z38" s="75">
        <v>0</v>
      </c>
      <c r="AA38" s="78"/>
      <c r="AB38" s="79"/>
      <c r="AC38" s="47"/>
    </row>
    <row r="39" spans="3:29" ht="15" customHeight="1" x14ac:dyDescent="0.25">
      <c r="C39" s="36"/>
      <c r="D39" s="303"/>
      <c r="E39" s="152">
        <v>19</v>
      </c>
      <c r="F39" s="153"/>
      <c r="G39" s="44" t="s">
        <v>625</v>
      </c>
      <c r="H39" s="44" t="s">
        <v>53</v>
      </c>
      <c r="I39" s="44" t="s">
        <v>152</v>
      </c>
      <c r="J39" s="44" t="s">
        <v>74</v>
      </c>
      <c r="K39" s="45" t="s">
        <v>148</v>
      </c>
      <c r="L39" s="44" t="s">
        <v>147</v>
      </c>
      <c r="M39" s="45" t="s">
        <v>14</v>
      </c>
      <c r="N39" s="45" t="s">
        <v>632</v>
      </c>
      <c r="O39" s="45" t="s">
        <v>632</v>
      </c>
      <c r="P39" s="102"/>
      <c r="Q39" s="75">
        <v>0</v>
      </c>
      <c r="R39" s="78"/>
      <c r="S39" s="79"/>
      <c r="T39" s="75">
        <v>0</v>
      </c>
      <c r="U39" s="78"/>
      <c r="V39" s="79"/>
      <c r="W39" s="75">
        <v>0</v>
      </c>
      <c r="X39" s="78"/>
      <c r="Y39" s="79"/>
      <c r="Z39" s="75">
        <v>0</v>
      </c>
      <c r="AA39" s="78"/>
      <c r="AB39" s="79"/>
      <c r="AC39" s="47"/>
    </row>
    <row r="40" spans="3:29" ht="15" customHeight="1" x14ac:dyDescent="0.25">
      <c r="C40" s="36"/>
      <c r="D40" s="303"/>
      <c r="E40" s="152">
        <v>20</v>
      </c>
      <c r="F40" s="153"/>
      <c r="G40" s="44" t="s">
        <v>625</v>
      </c>
      <c r="H40" s="44" t="s">
        <v>53</v>
      </c>
      <c r="I40" s="44" t="s">
        <v>152</v>
      </c>
      <c r="J40" s="44" t="s">
        <v>75</v>
      </c>
      <c r="K40" s="45" t="s">
        <v>148</v>
      </c>
      <c r="L40" s="44" t="s">
        <v>147</v>
      </c>
      <c r="M40" s="45" t="s">
        <v>14</v>
      </c>
      <c r="N40" s="45" t="s">
        <v>632</v>
      </c>
      <c r="O40" s="45" t="s">
        <v>632</v>
      </c>
      <c r="P40" s="102"/>
      <c r="Q40" s="75">
        <v>0</v>
      </c>
      <c r="R40" s="78"/>
      <c r="S40" s="79"/>
      <c r="T40" s="75">
        <v>0</v>
      </c>
      <c r="U40" s="78"/>
      <c r="V40" s="79"/>
      <c r="W40" s="75">
        <v>0</v>
      </c>
      <c r="X40" s="78"/>
      <c r="Y40" s="79"/>
      <c r="Z40" s="75">
        <v>0</v>
      </c>
      <c r="AA40" s="78"/>
      <c r="AB40" s="79"/>
      <c r="AC40" s="47"/>
    </row>
    <row r="41" spans="3:29" ht="15" customHeight="1" x14ac:dyDescent="0.25">
      <c r="C41" s="36"/>
      <c r="D41" s="303"/>
      <c r="E41" s="152">
        <v>21</v>
      </c>
      <c r="F41" s="153"/>
      <c r="G41" s="44" t="s">
        <v>625</v>
      </c>
      <c r="H41" s="44" t="s">
        <v>53</v>
      </c>
      <c r="I41" s="44" t="s">
        <v>152</v>
      </c>
      <c r="J41" s="44" t="s">
        <v>76</v>
      </c>
      <c r="K41" s="45" t="s">
        <v>148</v>
      </c>
      <c r="L41" s="44" t="s">
        <v>147</v>
      </c>
      <c r="M41" s="45" t="s">
        <v>14</v>
      </c>
      <c r="N41" s="45" t="s">
        <v>632</v>
      </c>
      <c r="O41" s="45" t="s">
        <v>632</v>
      </c>
      <c r="P41" s="102"/>
      <c r="Q41" s="75">
        <v>0</v>
      </c>
      <c r="R41" s="78"/>
      <c r="S41" s="79"/>
      <c r="T41" s="75">
        <v>0</v>
      </c>
      <c r="U41" s="78"/>
      <c r="V41" s="79"/>
      <c r="W41" s="75">
        <v>0</v>
      </c>
      <c r="X41" s="78"/>
      <c r="Y41" s="79"/>
      <c r="Z41" s="75">
        <v>0</v>
      </c>
      <c r="AA41" s="78"/>
      <c r="AB41" s="79"/>
      <c r="AC41" s="47"/>
    </row>
    <row r="42" spans="3:29" ht="15" customHeight="1" x14ac:dyDescent="0.25">
      <c r="C42" s="36"/>
      <c r="D42" s="303"/>
      <c r="E42" s="152">
        <v>22</v>
      </c>
      <c r="F42" s="153"/>
      <c r="G42" s="44" t="s">
        <v>625</v>
      </c>
      <c r="H42" s="44" t="s">
        <v>53</v>
      </c>
      <c r="I42" s="44" t="s">
        <v>152</v>
      </c>
      <c r="J42" s="44" t="s">
        <v>77</v>
      </c>
      <c r="K42" s="45" t="s">
        <v>148</v>
      </c>
      <c r="L42" s="44" t="s">
        <v>147</v>
      </c>
      <c r="M42" s="45" t="s">
        <v>14</v>
      </c>
      <c r="N42" s="45" t="s">
        <v>632</v>
      </c>
      <c r="O42" s="45" t="s">
        <v>632</v>
      </c>
      <c r="P42" s="102"/>
      <c r="Q42" s="75">
        <v>0</v>
      </c>
      <c r="R42" s="78"/>
      <c r="S42" s="79"/>
      <c r="T42" s="75">
        <v>0</v>
      </c>
      <c r="U42" s="78"/>
      <c r="V42" s="79"/>
      <c r="W42" s="75">
        <v>0</v>
      </c>
      <c r="X42" s="78"/>
      <c r="Y42" s="79"/>
      <c r="Z42" s="75">
        <v>0</v>
      </c>
      <c r="AA42" s="78"/>
      <c r="AB42" s="79"/>
      <c r="AC42" s="47"/>
    </row>
    <row r="43" spans="3:29" ht="15" customHeight="1" x14ac:dyDescent="0.25">
      <c r="C43" s="36"/>
      <c r="D43" s="303"/>
      <c r="E43" s="152">
        <v>23</v>
      </c>
      <c r="F43" s="153"/>
      <c r="G43" s="44" t="s">
        <v>625</v>
      </c>
      <c r="H43" s="44" t="s">
        <v>53</v>
      </c>
      <c r="I43" s="44" t="s">
        <v>152</v>
      </c>
      <c r="J43" s="44" t="s">
        <v>78</v>
      </c>
      <c r="K43" s="45" t="s">
        <v>148</v>
      </c>
      <c r="L43" s="44" t="s">
        <v>147</v>
      </c>
      <c r="M43" s="45" t="s">
        <v>14</v>
      </c>
      <c r="N43" s="45" t="s">
        <v>632</v>
      </c>
      <c r="O43" s="45" t="s">
        <v>632</v>
      </c>
      <c r="P43" s="102"/>
      <c r="Q43" s="75">
        <v>0</v>
      </c>
      <c r="R43" s="78"/>
      <c r="S43" s="79"/>
      <c r="T43" s="75">
        <v>0</v>
      </c>
      <c r="U43" s="78"/>
      <c r="V43" s="79"/>
      <c r="W43" s="75">
        <v>0</v>
      </c>
      <c r="X43" s="78"/>
      <c r="Y43" s="79"/>
      <c r="Z43" s="75">
        <v>0</v>
      </c>
      <c r="AA43" s="78"/>
      <c r="AB43" s="79"/>
      <c r="AC43" s="47"/>
    </row>
    <row r="44" spans="3:29" ht="15" customHeight="1" x14ac:dyDescent="0.25">
      <c r="C44" s="36"/>
      <c r="D44" s="303"/>
      <c r="E44" s="152">
        <v>24</v>
      </c>
      <c r="F44" s="153"/>
      <c r="G44" s="44" t="s">
        <v>625</v>
      </c>
      <c r="H44" s="44" t="s">
        <v>53</v>
      </c>
      <c r="I44" s="44" t="s">
        <v>152</v>
      </c>
      <c r="J44" s="44" t="s">
        <v>79</v>
      </c>
      <c r="K44" s="45" t="s">
        <v>148</v>
      </c>
      <c r="L44" s="44" t="s">
        <v>147</v>
      </c>
      <c r="M44" s="45" t="s">
        <v>14</v>
      </c>
      <c r="N44" s="45" t="s">
        <v>632</v>
      </c>
      <c r="O44" s="45" t="s">
        <v>632</v>
      </c>
      <c r="P44" s="102"/>
      <c r="Q44" s="75">
        <v>0</v>
      </c>
      <c r="R44" s="78"/>
      <c r="S44" s="79"/>
      <c r="T44" s="75">
        <v>0</v>
      </c>
      <c r="U44" s="78"/>
      <c r="V44" s="79"/>
      <c r="W44" s="75">
        <v>0</v>
      </c>
      <c r="X44" s="78"/>
      <c r="Y44" s="79"/>
      <c r="Z44" s="75">
        <v>0</v>
      </c>
      <c r="AA44" s="78"/>
      <c r="AB44" s="79"/>
      <c r="AC44" s="47"/>
    </row>
    <row r="45" spans="3:29" ht="15" customHeight="1" x14ac:dyDescent="0.25">
      <c r="C45" s="36"/>
      <c r="D45" s="303"/>
      <c r="E45" s="152" t="s">
        <v>80</v>
      </c>
      <c r="F45" s="153"/>
      <c r="G45" s="44" t="s">
        <v>625</v>
      </c>
      <c r="H45" s="44" t="s">
        <v>53</v>
      </c>
      <c r="I45" s="44" t="s">
        <v>152</v>
      </c>
      <c r="J45" s="44" t="s">
        <v>81</v>
      </c>
      <c r="K45" s="45" t="s">
        <v>148</v>
      </c>
      <c r="L45" s="44" t="s">
        <v>147</v>
      </c>
      <c r="M45" s="45" t="s">
        <v>14</v>
      </c>
      <c r="N45" s="45" t="s">
        <v>632</v>
      </c>
      <c r="O45" s="45" t="s">
        <v>632</v>
      </c>
      <c r="P45" s="102"/>
      <c r="Q45" s="75">
        <v>0</v>
      </c>
      <c r="R45" s="78"/>
      <c r="S45" s="79"/>
      <c r="T45" s="75">
        <v>0</v>
      </c>
      <c r="U45" s="78"/>
      <c r="V45" s="79"/>
      <c r="W45" s="75">
        <v>0</v>
      </c>
      <c r="X45" s="78"/>
      <c r="Y45" s="79"/>
      <c r="Z45" s="75">
        <v>0</v>
      </c>
      <c r="AA45" s="78"/>
      <c r="AB45" s="79"/>
      <c r="AC45" s="47"/>
    </row>
    <row r="46" spans="3:29" ht="15" customHeight="1" x14ac:dyDescent="0.25">
      <c r="C46" s="36"/>
      <c r="D46" s="303"/>
      <c r="E46" s="152" t="s">
        <v>89</v>
      </c>
      <c r="F46" s="153"/>
      <c r="G46" s="44" t="s">
        <v>625</v>
      </c>
      <c r="H46" s="44" t="s">
        <v>53</v>
      </c>
      <c r="I46" s="44" t="s">
        <v>152</v>
      </c>
      <c r="J46" s="44" t="s">
        <v>90</v>
      </c>
      <c r="K46" s="45" t="s">
        <v>148</v>
      </c>
      <c r="L46" s="44" t="s">
        <v>147</v>
      </c>
      <c r="M46" s="45" t="s">
        <v>14</v>
      </c>
      <c r="N46" s="45" t="s">
        <v>632</v>
      </c>
      <c r="O46" s="45" t="s">
        <v>632</v>
      </c>
      <c r="P46" s="102"/>
      <c r="Q46" s="75">
        <v>0</v>
      </c>
      <c r="R46" s="78"/>
      <c r="S46" s="79"/>
      <c r="T46" s="75">
        <v>0</v>
      </c>
      <c r="U46" s="78"/>
      <c r="V46" s="79"/>
      <c r="W46" s="75">
        <v>0</v>
      </c>
      <c r="X46" s="78"/>
      <c r="Y46" s="79"/>
      <c r="Z46" s="75">
        <v>0</v>
      </c>
      <c r="AA46" s="78"/>
      <c r="AB46" s="79"/>
      <c r="AC46" s="47"/>
    </row>
    <row r="47" spans="3:29" ht="15" customHeight="1" x14ac:dyDescent="0.25">
      <c r="C47" s="36"/>
      <c r="D47" s="303"/>
      <c r="E47" s="152" t="s">
        <v>91</v>
      </c>
      <c r="F47" s="153"/>
      <c r="G47" s="44" t="s">
        <v>625</v>
      </c>
      <c r="H47" s="44" t="s">
        <v>53</v>
      </c>
      <c r="I47" s="44" t="s">
        <v>152</v>
      </c>
      <c r="J47" s="44" t="s">
        <v>92</v>
      </c>
      <c r="K47" s="45" t="s">
        <v>148</v>
      </c>
      <c r="L47" s="44" t="s">
        <v>147</v>
      </c>
      <c r="M47" s="45" t="s">
        <v>14</v>
      </c>
      <c r="N47" s="45" t="s">
        <v>632</v>
      </c>
      <c r="O47" s="45" t="s">
        <v>632</v>
      </c>
      <c r="P47" s="102"/>
      <c r="Q47" s="75">
        <v>0</v>
      </c>
      <c r="R47" s="78"/>
      <c r="S47" s="79"/>
      <c r="T47" s="75">
        <v>0</v>
      </c>
      <c r="U47" s="78"/>
      <c r="V47" s="79"/>
      <c r="W47" s="75">
        <v>0</v>
      </c>
      <c r="X47" s="78"/>
      <c r="Y47" s="79"/>
      <c r="Z47" s="75">
        <v>0</v>
      </c>
      <c r="AA47" s="78"/>
      <c r="AB47" s="79"/>
      <c r="AC47" s="47"/>
    </row>
    <row r="48" spans="3:29" ht="15" customHeight="1" x14ac:dyDescent="0.25">
      <c r="C48" s="36"/>
      <c r="D48" s="303"/>
      <c r="E48" s="152" t="s">
        <v>93</v>
      </c>
      <c r="F48" s="153"/>
      <c r="G48" s="44" t="s">
        <v>625</v>
      </c>
      <c r="H48" s="44" t="s">
        <v>53</v>
      </c>
      <c r="I48" s="44" t="s">
        <v>152</v>
      </c>
      <c r="J48" s="44" t="s">
        <v>94</v>
      </c>
      <c r="K48" s="45" t="s">
        <v>148</v>
      </c>
      <c r="L48" s="44" t="s">
        <v>147</v>
      </c>
      <c r="M48" s="45" t="s">
        <v>14</v>
      </c>
      <c r="N48" s="45" t="s">
        <v>632</v>
      </c>
      <c r="O48" s="45" t="s">
        <v>632</v>
      </c>
      <c r="P48" s="102"/>
      <c r="Q48" s="75">
        <v>0</v>
      </c>
      <c r="R48" s="78"/>
      <c r="S48" s="79"/>
      <c r="T48" s="75">
        <v>0</v>
      </c>
      <c r="U48" s="78"/>
      <c r="V48" s="79"/>
      <c r="W48" s="75">
        <v>0</v>
      </c>
      <c r="X48" s="78"/>
      <c r="Y48" s="79"/>
      <c r="Z48" s="75">
        <v>0</v>
      </c>
      <c r="AA48" s="78"/>
      <c r="AB48" s="79"/>
      <c r="AC48" s="47"/>
    </row>
    <row r="49" spans="3:29" ht="15" customHeight="1" x14ac:dyDescent="0.25">
      <c r="C49" s="36"/>
      <c r="D49" s="303"/>
      <c r="E49" s="152" t="s">
        <v>95</v>
      </c>
      <c r="F49" s="153"/>
      <c r="G49" s="44" t="s">
        <v>625</v>
      </c>
      <c r="H49" s="44" t="s">
        <v>53</v>
      </c>
      <c r="I49" s="44" t="s">
        <v>152</v>
      </c>
      <c r="J49" s="44" t="s">
        <v>96</v>
      </c>
      <c r="K49" s="45" t="s">
        <v>148</v>
      </c>
      <c r="L49" s="44" t="s">
        <v>147</v>
      </c>
      <c r="M49" s="45" t="s">
        <v>14</v>
      </c>
      <c r="N49" s="45" t="s">
        <v>632</v>
      </c>
      <c r="O49" s="45" t="s">
        <v>632</v>
      </c>
      <c r="P49" s="102"/>
      <c r="Q49" s="75">
        <v>0</v>
      </c>
      <c r="R49" s="78"/>
      <c r="S49" s="79"/>
      <c r="T49" s="75">
        <v>0</v>
      </c>
      <c r="U49" s="78"/>
      <c r="V49" s="79"/>
      <c r="W49" s="75">
        <v>0</v>
      </c>
      <c r="X49" s="78"/>
      <c r="Y49" s="79"/>
      <c r="Z49" s="75">
        <v>0</v>
      </c>
      <c r="AA49" s="78"/>
      <c r="AB49" s="79"/>
      <c r="AC49" s="47"/>
    </row>
    <row r="50" spans="3:29" ht="15" customHeight="1" x14ac:dyDescent="0.25">
      <c r="C50" s="36"/>
      <c r="D50" s="303"/>
      <c r="E50" s="152" t="s">
        <v>97</v>
      </c>
      <c r="F50" s="153"/>
      <c r="G50" s="44" t="s">
        <v>625</v>
      </c>
      <c r="H50" s="44" t="s">
        <v>53</v>
      </c>
      <c r="I50" s="44" t="s">
        <v>152</v>
      </c>
      <c r="J50" s="44" t="s">
        <v>98</v>
      </c>
      <c r="K50" s="45" t="s">
        <v>148</v>
      </c>
      <c r="L50" s="44" t="s">
        <v>147</v>
      </c>
      <c r="M50" s="45" t="s">
        <v>14</v>
      </c>
      <c r="N50" s="45" t="s">
        <v>632</v>
      </c>
      <c r="O50" s="45" t="s">
        <v>632</v>
      </c>
      <c r="P50" s="102"/>
      <c r="Q50" s="75">
        <v>0</v>
      </c>
      <c r="R50" s="78"/>
      <c r="S50" s="79"/>
      <c r="T50" s="75">
        <v>0</v>
      </c>
      <c r="U50" s="78"/>
      <c r="V50" s="79"/>
      <c r="W50" s="75">
        <v>0</v>
      </c>
      <c r="X50" s="78"/>
      <c r="Y50" s="79"/>
      <c r="Z50" s="75">
        <v>0</v>
      </c>
      <c r="AA50" s="78"/>
      <c r="AB50" s="79"/>
      <c r="AC50" s="47"/>
    </row>
    <row r="51" spans="3:29" ht="15" customHeight="1" x14ac:dyDescent="0.25">
      <c r="C51" s="36"/>
      <c r="D51" s="303"/>
      <c r="E51" s="152" t="s">
        <v>84</v>
      </c>
      <c r="F51" s="153"/>
      <c r="G51" s="44" t="s">
        <v>625</v>
      </c>
      <c r="H51" s="44" t="s">
        <v>53</v>
      </c>
      <c r="I51" s="44" t="s">
        <v>152</v>
      </c>
      <c r="J51" s="44" t="s">
        <v>85</v>
      </c>
      <c r="K51" s="45" t="s">
        <v>148</v>
      </c>
      <c r="L51" s="44" t="s">
        <v>147</v>
      </c>
      <c r="M51" s="45" t="s">
        <v>14</v>
      </c>
      <c r="N51" s="45" t="s">
        <v>632</v>
      </c>
      <c r="O51" s="45" t="s">
        <v>632</v>
      </c>
      <c r="P51" s="102"/>
      <c r="Q51" s="75">
        <v>0</v>
      </c>
      <c r="R51" s="78"/>
      <c r="S51" s="79"/>
      <c r="T51" s="75">
        <v>0</v>
      </c>
      <c r="U51" s="78"/>
      <c r="V51" s="79"/>
      <c r="W51" s="75">
        <v>0</v>
      </c>
      <c r="X51" s="78"/>
      <c r="Y51" s="79"/>
      <c r="Z51" s="75">
        <v>0</v>
      </c>
      <c r="AA51" s="78"/>
      <c r="AB51" s="79"/>
      <c r="AC51" s="47"/>
    </row>
    <row r="52" spans="3:29" ht="15" customHeight="1" x14ac:dyDescent="0.25">
      <c r="C52" s="36"/>
      <c r="D52" s="303"/>
      <c r="E52" s="254" t="s">
        <v>86</v>
      </c>
      <c r="F52" s="162"/>
      <c r="G52" s="44" t="s">
        <v>625</v>
      </c>
      <c r="H52" s="44" t="s">
        <v>53</v>
      </c>
      <c r="I52" s="44" t="s">
        <v>152</v>
      </c>
      <c r="J52" s="44" t="s">
        <v>14</v>
      </c>
      <c r="K52" s="45" t="s">
        <v>148</v>
      </c>
      <c r="L52" s="44" t="s">
        <v>147</v>
      </c>
      <c r="M52" s="45" t="s">
        <v>14</v>
      </c>
      <c r="N52" s="45" t="s">
        <v>632</v>
      </c>
      <c r="O52" s="45" t="s">
        <v>632</v>
      </c>
      <c r="P52" s="170"/>
      <c r="Q52" s="80">
        <f>IF(OR(SUMPRODUCT(--(Q34:Q51=""),--(R34:R51=""))&gt;0,COUNTIF(R34:R51,"M")&gt;0,COUNTIF(R34:R51,"X")=18),"",SUM(Q34:Q51))</f>
        <v>0</v>
      </c>
      <c r="R52" s="81" t="str">
        <f>IF(AND(COUNTIF(R34:R51,"X")=18,SUM(Q34:Q51)=0,ISNUMBER(Q52)),"",IF(COUNTIF(R34:R51,"M")&gt;0,"M",IF(AND(COUNTIF(R34:R51,R34)=18,OR(R34="X",R34="W",R34="Z")),UPPER(R34),"")))</f>
        <v/>
      </c>
      <c r="S52" s="82"/>
      <c r="T52" s="80">
        <f t="shared" ref="T52" si="6">IF(OR(SUMPRODUCT(--(T34:T51=""),--(U34:U51=""))&gt;0,COUNTIF(U34:U51,"M")&gt;0,COUNTIF(U34:U51,"X")=18),"",SUM(T34:T51))</f>
        <v>0</v>
      </c>
      <c r="U52" s="81" t="str">
        <f t="shared" ref="U52" si="7">IF(AND(COUNTIF(U34:U51,"X")=18,SUM(T34:T51)=0,ISNUMBER(T52)),"",IF(COUNTIF(U34:U51,"M")&gt;0,"M",IF(AND(COUNTIF(U34:U51,U34)=18,OR(U34="X",U34="W",U34="Z")),UPPER(U34),"")))</f>
        <v/>
      </c>
      <c r="V52" s="82"/>
      <c r="W52" s="80">
        <f t="shared" ref="W52" si="8">IF(OR(SUMPRODUCT(--(W34:W51=""),--(X34:X51=""))&gt;0,COUNTIF(X34:X51,"M")&gt;0,COUNTIF(X34:X51,"X")=18),"",SUM(W34:W51))</f>
        <v>0</v>
      </c>
      <c r="X52" s="81" t="str">
        <f t="shared" ref="X52" si="9">IF(AND(COUNTIF(X34:X51,"X")=18,SUM(W34:W51)=0,ISNUMBER(W52)),"",IF(COUNTIF(X34:X51,"M")&gt;0,"M",IF(AND(COUNTIF(X34:X51,X34)=18,OR(X34="X",X34="W",X34="Z")),UPPER(X34),"")))</f>
        <v/>
      </c>
      <c r="Y52" s="82"/>
      <c r="Z52" s="80">
        <f t="shared" ref="Z52" si="10">IF(OR(SUMPRODUCT(--(Z34:Z51=""),--(AA34:AA51=""))&gt;0,COUNTIF(AA34:AA51,"M")&gt;0,COUNTIF(AA34:AA51,"X")=18),"",SUM(Z34:Z51))</f>
        <v>0</v>
      </c>
      <c r="AA52" s="81" t="str">
        <f t="shared" ref="AA52" si="11">IF(AND(COUNTIF(AA34:AA51,"X")=18,SUM(Z34:Z51)=0,ISNUMBER(Z52)),"",IF(COUNTIF(AA34:AA51,"M")&gt;0,"M",IF(AND(COUNTIF(AA34:AA51,AA34)=18,OR(AA34="X",AA34="W",AA34="Z")),UPPER(AA34),"")))</f>
        <v/>
      </c>
      <c r="AB52" s="82"/>
      <c r="AC52" s="47"/>
    </row>
    <row r="53" spans="3:29" ht="3.75" hidden="1" customHeight="1" x14ac:dyDescent="0.25">
      <c r="C53" s="36"/>
      <c r="D53" s="171"/>
      <c r="E53" s="164"/>
      <c r="F53" s="164"/>
      <c r="G53" s="172"/>
      <c r="H53" s="166"/>
      <c r="I53" s="166"/>
      <c r="J53" s="166"/>
      <c r="K53" s="166"/>
      <c r="L53" s="166"/>
      <c r="M53" s="167"/>
      <c r="N53" s="167"/>
      <c r="O53" s="167"/>
      <c r="P53" s="168"/>
      <c r="Q53" s="169"/>
      <c r="R53" s="169"/>
      <c r="S53" s="169"/>
      <c r="T53" s="169"/>
      <c r="U53" s="169"/>
      <c r="V53" s="169"/>
      <c r="W53" s="169"/>
      <c r="X53" s="169"/>
      <c r="Y53" s="169"/>
      <c r="Z53" s="169"/>
      <c r="AA53" s="169"/>
      <c r="AB53" s="169"/>
      <c r="AC53" s="173"/>
    </row>
    <row r="54" spans="3:29" ht="15" customHeight="1" x14ac:dyDescent="0.25">
      <c r="C54" s="36"/>
      <c r="D54" s="319" t="s">
        <v>54</v>
      </c>
      <c r="E54" s="155" t="s">
        <v>87</v>
      </c>
      <c r="F54" s="153"/>
      <c r="G54" s="44" t="s">
        <v>625</v>
      </c>
      <c r="H54" s="44" t="s">
        <v>14</v>
      </c>
      <c r="I54" s="44" t="s">
        <v>152</v>
      </c>
      <c r="J54" s="44" t="s">
        <v>88</v>
      </c>
      <c r="K54" s="45" t="s">
        <v>148</v>
      </c>
      <c r="L54" s="44" t="s">
        <v>147</v>
      </c>
      <c r="M54" s="45" t="s">
        <v>14</v>
      </c>
      <c r="N54" s="45" t="s">
        <v>632</v>
      </c>
      <c r="O54" s="45" t="s">
        <v>632</v>
      </c>
      <c r="P54" s="102"/>
      <c r="Q54" s="80">
        <f>IF(OR(AND(Q14="",R14=""),AND(Q34="",R34=""),AND(R14="X",R34="X"),OR(R14="M",R34="M")),"",SUM(Q14,Q34))</f>
        <v>0</v>
      </c>
      <c r="R54" s="81" t="str">
        <f>IF(AND(AND(R14="X",R34="X"),SUM(Q14,Q34)=0,ISNUMBER(Q54)),"",IF(OR(R14="M",R34="M"),"M",IF(AND(R14=R34,OR(R14="X",R14="W",R14="Z")),UPPER(R14),"")))</f>
        <v/>
      </c>
      <c r="S54" s="82"/>
      <c r="T54" s="80">
        <f t="shared" ref="T54:T72" si="12">IF(OR(AND(T14="",U14=""),AND(T34="",U34=""),AND(U14="X",U34="X"),OR(U14="M",U34="M")),"",SUM(T14,T34))</f>
        <v>0</v>
      </c>
      <c r="U54" s="81" t="str">
        <f t="shared" ref="U54" si="13">IF(AND(AND(U14="X",U34="X"),SUM(T14,T34)=0,ISNUMBER(T54)),"",IF(OR(U14="M",U34="M"),"M",IF(AND(U14=U34,OR(U14="X",U14="W",U14="Z")),UPPER(U14),"")))</f>
        <v/>
      </c>
      <c r="V54" s="82"/>
      <c r="W54" s="80">
        <f t="shared" ref="W54:W72" si="14">IF(OR(AND(W14="",X14=""),AND(W34="",X34=""),AND(X14="X",X34="X"),OR(X14="M",X34="M")),"",SUM(W14,W34))</f>
        <v>0</v>
      </c>
      <c r="X54" s="81" t="str">
        <f t="shared" ref="X54" si="15">IF(AND(AND(X14="X",X34="X"),SUM(W14,W34)=0,ISNUMBER(W54)),"",IF(OR(X14="M",X34="M"),"M",IF(AND(X14=X34,OR(X14="X",X14="W",X14="Z")),UPPER(X14),"")))</f>
        <v/>
      </c>
      <c r="Y54" s="82"/>
      <c r="Z54" s="80">
        <f t="shared" ref="Z54:Z72" si="16">IF(OR(AND(Z14="",AA14=""),AND(Z34="",AA34=""),AND(AA14="X",AA34="X"),OR(AA14="M",AA34="M")),"",SUM(Z14,Z34))</f>
        <v>0</v>
      </c>
      <c r="AA54" s="81" t="str">
        <f t="shared" ref="AA54" si="17">IF(AND(AND(AA14="X",AA34="X"),SUM(Z14,Z34)=0,ISNUMBER(Z54)),"",IF(OR(AA14="M",AA34="M"),"M",IF(AND(AA14=AA34,OR(AA14="X",AA14="W",AA14="Z")),UPPER(AA14),"")))</f>
        <v/>
      </c>
      <c r="AB54" s="82"/>
      <c r="AC54" s="47"/>
    </row>
    <row r="55" spans="3:29" ht="15" customHeight="1" x14ac:dyDescent="0.25">
      <c r="C55" s="36"/>
      <c r="D55" s="320"/>
      <c r="E55" s="155">
        <v>15</v>
      </c>
      <c r="F55" s="153"/>
      <c r="G55" s="44" t="s">
        <v>625</v>
      </c>
      <c r="H55" s="44" t="s">
        <v>14</v>
      </c>
      <c r="I55" s="44" t="s">
        <v>152</v>
      </c>
      <c r="J55" s="44" t="s">
        <v>70</v>
      </c>
      <c r="K55" s="45" t="s">
        <v>148</v>
      </c>
      <c r="L55" s="44" t="s">
        <v>147</v>
      </c>
      <c r="M55" s="45" t="s">
        <v>14</v>
      </c>
      <c r="N55" s="45" t="s">
        <v>632</v>
      </c>
      <c r="O55" s="45" t="s">
        <v>632</v>
      </c>
      <c r="P55" s="102"/>
      <c r="Q55" s="80">
        <f>IF(OR(AND(Q15="",R15=""),AND(Q35="",R35=""),AND(R15="X",R35="X"),OR(R15="M",R35="M")),"",SUM(Q15,Q35))</f>
        <v>0</v>
      </c>
      <c r="R55" s="81" t="str">
        <f>IF(AND(AND(R15="X",R35="X"),SUM(Q15,Q35)=0,ISNUMBER(Q55)),"",IF(OR(R15="M",R35="M"),"M",IF(AND(R15=R35,OR(R15="X",R15="W",R15="Z")),UPPER(R15),"")))</f>
        <v/>
      </c>
      <c r="S55" s="82"/>
      <c r="T55" s="80">
        <f t="shared" si="12"/>
        <v>0</v>
      </c>
      <c r="U55" s="81" t="str">
        <f t="shared" ref="U55" si="18">IF(AND(AND(U15="X",U35="X"),SUM(T15,T35)=0,ISNUMBER(T55)),"",IF(OR(U15="M",U35="M"),"M",IF(AND(U15=U35,OR(U15="X",U15="W",U15="Z")),UPPER(U15),"")))</f>
        <v/>
      </c>
      <c r="V55" s="82"/>
      <c r="W55" s="80">
        <f t="shared" si="14"/>
        <v>0</v>
      </c>
      <c r="X55" s="81" t="str">
        <f t="shared" ref="X55" si="19">IF(AND(AND(X15="X",X35="X"),SUM(W15,W35)=0,ISNUMBER(W55)),"",IF(OR(X15="M",X35="M"),"M",IF(AND(X15=X35,OR(X15="X",X15="W",X15="Z")),UPPER(X15),"")))</f>
        <v/>
      </c>
      <c r="Y55" s="82"/>
      <c r="Z55" s="80">
        <f t="shared" si="16"/>
        <v>0</v>
      </c>
      <c r="AA55" s="81" t="str">
        <f t="shared" ref="AA55" si="20">IF(AND(AND(AA15="X",AA35="X"),SUM(Z15,Z35)=0,ISNUMBER(Z55)),"",IF(OR(AA15="M",AA35="M"),"M",IF(AND(AA15=AA35,OR(AA15="X",AA15="W",AA15="Z")),UPPER(AA15),"")))</f>
        <v/>
      </c>
      <c r="AB55" s="82"/>
      <c r="AC55" s="47"/>
    </row>
    <row r="56" spans="3:29" ht="15" customHeight="1" x14ac:dyDescent="0.25">
      <c r="C56" s="36"/>
      <c r="D56" s="320"/>
      <c r="E56" s="155">
        <v>16</v>
      </c>
      <c r="F56" s="153"/>
      <c r="G56" s="44" t="s">
        <v>625</v>
      </c>
      <c r="H56" s="44" t="s">
        <v>14</v>
      </c>
      <c r="I56" s="44" t="s">
        <v>152</v>
      </c>
      <c r="J56" s="44" t="s">
        <v>71</v>
      </c>
      <c r="K56" s="45" t="s">
        <v>148</v>
      </c>
      <c r="L56" s="44" t="s">
        <v>147</v>
      </c>
      <c r="M56" s="45" t="s">
        <v>14</v>
      </c>
      <c r="N56" s="45" t="s">
        <v>632</v>
      </c>
      <c r="O56" s="45" t="s">
        <v>632</v>
      </c>
      <c r="P56" s="102"/>
      <c r="Q56" s="80">
        <f>IF(OR(AND(Q16="",R16=""),AND(Q36="",R36=""),AND(R16="X",R36="X"),OR(R16="M",R36="M")),"",SUM(Q16,Q36))</f>
        <v>0</v>
      </c>
      <c r="R56" s="81" t="str">
        <f>IF(AND(AND(R16="X",R36="X"),SUM(Q16,Q36)=0,ISNUMBER(Q56)),"",IF(OR(R16="M",R36="M"),"M",IF(AND(R16=R36,OR(R16="X",R16="W",R16="Z")),UPPER(R16),"")))</f>
        <v/>
      </c>
      <c r="S56" s="82"/>
      <c r="T56" s="80">
        <f t="shared" si="12"/>
        <v>0</v>
      </c>
      <c r="U56" s="81" t="str">
        <f t="shared" ref="U56" si="21">IF(AND(AND(U16="X",U36="X"),SUM(T16,T36)=0,ISNUMBER(T56)),"",IF(OR(U16="M",U36="M"),"M",IF(AND(U16=U36,OR(U16="X",U16="W",U16="Z")),UPPER(U16),"")))</f>
        <v/>
      </c>
      <c r="V56" s="82"/>
      <c r="W56" s="80">
        <f t="shared" si="14"/>
        <v>0</v>
      </c>
      <c r="X56" s="81" t="str">
        <f t="shared" ref="X56" si="22">IF(AND(AND(X16="X",X36="X"),SUM(W16,W36)=0,ISNUMBER(W56)),"",IF(OR(X16="M",X36="M"),"M",IF(AND(X16=X36,OR(X16="X",X16="W",X16="Z")),UPPER(X16),"")))</f>
        <v/>
      </c>
      <c r="Y56" s="82"/>
      <c r="Z56" s="80">
        <f t="shared" si="16"/>
        <v>0</v>
      </c>
      <c r="AA56" s="81" t="str">
        <f t="shared" ref="AA56" si="23">IF(AND(AND(AA16="X",AA36="X"),SUM(Z16,Z36)=0,ISNUMBER(Z56)),"",IF(OR(AA16="M",AA36="M"),"M",IF(AND(AA16=AA36,OR(AA16="X",AA16="W",AA16="Z")),UPPER(AA16),"")))</f>
        <v/>
      </c>
      <c r="AB56" s="82"/>
      <c r="AC56" s="47"/>
    </row>
    <row r="57" spans="3:29" ht="15" customHeight="1" x14ac:dyDescent="0.25">
      <c r="C57" s="36"/>
      <c r="D57" s="320"/>
      <c r="E57" s="155">
        <v>17</v>
      </c>
      <c r="F57" s="153"/>
      <c r="G57" s="44" t="s">
        <v>625</v>
      </c>
      <c r="H57" s="44" t="s">
        <v>14</v>
      </c>
      <c r="I57" s="44" t="s">
        <v>152</v>
      </c>
      <c r="J57" s="44" t="s">
        <v>72</v>
      </c>
      <c r="K57" s="45" t="s">
        <v>148</v>
      </c>
      <c r="L57" s="44" t="s">
        <v>147</v>
      </c>
      <c r="M57" s="45" t="s">
        <v>14</v>
      </c>
      <c r="N57" s="45" t="s">
        <v>632</v>
      </c>
      <c r="O57" s="45" t="s">
        <v>632</v>
      </c>
      <c r="P57" s="102"/>
      <c r="Q57" s="80">
        <f>IF(OR(AND(Q17="",R17=""),AND(Q37="",R37=""),AND(R17="X",R37="X"),OR(R17="M",R37="M")),"",SUM(Q17,Q37))</f>
        <v>0</v>
      </c>
      <c r="R57" s="81" t="str">
        <f>IF(AND(AND(R17="X",R37="X"),SUM(Q17,Q37)=0,ISNUMBER(Q57)),"",IF(OR(R17="M",R37="M"),"M",IF(AND(R17=R37,OR(R17="X",R17="W",R17="Z")),UPPER(R17),"")))</f>
        <v/>
      </c>
      <c r="S57" s="82"/>
      <c r="T57" s="80">
        <f t="shared" si="12"/>
        <v>0</v>
      </c>
      <c r="U57" s="81" t="str">
        <f t="shared" ref="U57" si="24">IF(AND(AND(U17="X",U37="X"),SUM(T17,T37)=0,ISNUMBER(T57)),"",IF(OR(U17="M",U37="M"),"M",IF(AND(U17=U37,OR(U17="X",U17="W",U17="Z")),UPPER(U17),"")))</f>
        <v/>
      </c>
      <c r="V57" s="82"/>
      <c r="W57" s="80">
        <f t="shared" si="14"/>
        <v>0</v>
      </c>
      <c r="X57" s="81" t="str">
        <f t="shared" ref="X57" si="25">IF(AND(AND(X17="X",X37="X"),SUM(W17,W37)=0,ISNUMBER(W57)),"",IF(OR(X17="M",X37="M"),"M",IF(AND(X17=X37,OR(X17="X",X17="W",X17="Z")),UPPER(X17),"")))</f>
        <v/>
      </c>
      <c r="Y57" s="82"/>
      <c r="Z57" s="80">
        <f t="shared" si="16"/>
        <v>0</v>
      </c>
      <c r="AA57" s="81" t="str">
        <f t="shared" ref="AA57" si="26">IF(AND(AND(AA17="X",AA37="X"),SUM(Z17,Z37)=0,ISNUMBER(Z57)),"",IF(OR(AA17="M",AA37="M"),"M",IF(AND(AA17=AA37,OR(AA17="X",AA17="W",AA17="Z")),UPPER(AA17),"")))</f>
        <v/>
      </c>
      <c r="AB57" s="82"/>
      <c r="AC57" s="47"/>
    </row>
    <row r="58" spans="3:29" ht="15" customHeight="1" x14ac:dyDescent="0.25">
      <c r="C58" s="36"/>
      <c r="D58" s="320"/>
      <c r="E58" s="155">
        <v>18</v>
      </c>
      <c r="F58" s="153"/>
      <c r="G58" s="44" t="s">
        <v>625</v>
      </c>
      <c r="H58" s="44" t="s">
        <v>14</v>
      </c>
      <c r="I58" s="44" t="s">
        <v>152</v>
      </c>
      <c r="J58" s="44" t="s">
        <v>73</v>
      </c>
      <c r="K58" s="45" t="s">
        <v>148</v>
      </c>
      <c r="L58" s="44" t="s">
        <v>147</v>
      </c>
      <c r="M58" s="45" t="s">
        <v>14</v>
      </c>
      <c r="N58" s="45" t="s">
        <v>632</v>
      </c>
      <c r="O58" s="45" t="s">
        <v>632</v>
      </c>
      <c r="P58" s="102"/>
      <c r="Q58" s="80">
        <f>IF(OR(AND(Q18="",R18=""),AND(Q38="",R38=""),AND(R18="X",R38="X"),OR(R18="M",R38="M")),"",SUM(Q18,Q38))</f>
        <v>0</v>
      </c>
      <c r="R58" s="81" t="str">
        <f>IF(AND(AND(R18="X",R38="X"),SUM(Q18,Q38)=0,ISNUMBER(Q58)),"",IF(OR(R18="M",R38="M"),"M",IF(AND(R18=R38,OR(R18="X",R18="W",R18="Z")),UPPER(R18),"")))</f>
        <v/>
      </c>
      <c r="S58" s="82"/>
      <c r="T58" s="80">
        <f t="shared" si="12"/>
        <v>0</v>
      </c>
      <c r="U58" s="81" t="str">
        <f t="shared" ref="U58" si="27">IF(AND(AND(U18="X",U38="X"),SUM(T18,T38)=0,ISNUMBER(T58)),"",IF(OR(U18="M",U38="M"),"M",IF(AND(U18=U38,OR(U18="X",U18="W",U18="Z")),UPPER(U18),"")))</f>
        <v/>
      </c>
      <c r="V58" s="82"/>
      <c r="W58" s="80">
        <f t="shared" si="14"/>
        <v>0</v>
      </c>
      <c r="X58" s="81" t="str">
        <f t="shared" ref="X58" si="28">IF(AND(AND(X18="X",X38="X"),SUM(W18,W38)=0,ISNUMBER(W58)),"",IF(OR(X18="M",X38="M"),"M",IF(AND(X18=X38,OR(X18="X",X18="W",X18="Z")),UPPER(X18),"")))</f>
        <v/>
      </c>
      <c r="Y58" s="82"/>
      <c r="Z58" s="80">
        <f t="shared" si="16"/>
        <v>0</v>
      </c>
      <c r="AA58" s="81" t="str">
        <f t="shared" ref="AA58" si="29">IF(AND(AND(AA18="X",AA38="X"),SUM(Z18,Z38)=0,ISNUMBER(Z58)),"",IF(OR(AA18="M",AA38="M"),"M",IF(AND(AA18=AA38,OR(AA18="X",AA18="W",AA18="Z")),UPPER(AA18),"")))</f>
        <v/>
      </c>
      <c r="AB58" s="82"/>
      <c r="AC58" s="47"/>
    </row>
    <row r="59" spans="3:29" ht="15" customHeight="1" x14ac:dyDescent="0.25">
      <c r="C59" s="36"/>
      <c r="D59" s="320"/>
      <c r="E59" s="155">
        <v>19</v>
      </c>
      <c r="F59" s="153"/>
      <c r="G59" s="44" t="s">
        <v>625</v>
      </c>
      <c r="H59" s="44" t="s">
        <v>14</v>
      </c>
      <c r="I59" s="44" t="s">
        <v>152</v>
      </c>
      <c r="J59" s="44" t="s">
        <v>74</v>
      </c>
      <c r="K59" s="45" t="s">
        <v>148</v>
      </c>
      <c r="L59" s="44" t="s">
        <v>147</v>
      </c>
      <c r="M59" s="45" t="s">
        <v>14</v>
      </c>
      <c r="N59" s="45" t="s">
        <v>632</v>
      </c>
      <c r="O59" s="45" t="s">
        <v>632</v>
      </c>
      <c r="P59" s="102"/>
      <c r="Q59" s="80">
        <f t="shared" ref="Q59:Q72" si="30">IF(OR(AND(Q19="",R19=""),AND(Q39="",R39=""),AND(R19="X",R39="X"),OR(R19="M",R39="M")),"",SUM(Q19,Q39))</f>
        <v>0</v>
      </c>
      <c r="R59" s="81" t="str">
        <f t="shared" ref="R59" si="31">IF(AND(AND(R19="X",R39="X"),SUM(Q19,Q39)=0,ISNUMBER(Q59)),"",IF(OR(R19="M",R39="M"),"M",IF(AND(R19=R39,OR(R19="X",R19="W",R19="Z")),UPPER(R19),"")))</f>
        <v/>
      </c>
      <c r="S59" s="82"/>
      <c r="T59" s="80">
        <f t="shared" si="12"/>
        <v>0</v>
      </c>
      <c r="U59" s="81" t="str">
        <f t="shared" ref="U59" si="32">IF(AND(AND(U19="X",U39="X"),SUM(T19,T39)=0,ISNUMBER(T59)),"",IF(OR(U19="M",U39="M"),"M",IF(AND(U19=U39,OR(U19="X",U19="W",U19="Z")),UPPER(U19),"")))</f>
        <v/>
      </c>
      <c r="V59" s="82"/>
      <c r="W59" s="80">
        <f t="shared" si="14"/>
        <v>0</v>
      </c>
      <c r="X59" s="81" t="str">
        <f t="shared" ref="X59" si="33">IF(AND(AND(X19="X",X39="X"),SUM(W19,W39)=0,ISNUMBER(W59)),"",IF(OR(X19="M",X39="M"),"M",IF(AND(X19=X39,OR(X19="X",X19="W",X19="Z")),UPPER(X19),"")))</f>
        <v/>
      </c>
      <c r="Y59" s="82"/>
      <c r="Z59" s="80">
        <f t="shared" si="16"/>
        <v>0</v>
      </c>
      <c r="AA59" s="81" t="str">
        <f t="shared" ref="AA59" si="34">IF(AND(AND(AA19="X",AA39="X"),SUM(Z19,Z39)=0,ISNUMBER(Z59)),"",IF(OR(AA19="M",AA39="M"),"M",IF(AND(AA19=AA39,OR(AA19="X",AA19="W",AA19="Z")),UPPER(AA19),"")))</f>
        <v/>
      </c>
      <c r="AB59" s="82"/>
      <c r="AC59" s="47"/>
    </row>
    <row r="60" spans="3:29" ht="15" customHeight="1" x14ac:dyDescent="0.25">
      <c r="C60" s="36"/>
      <c r="D60" s="320"/>
      <c r="E60" s="155">
        <v>20</v>
      </c>
      <c r="F60" s="153"/>
      <c r="G60" s="44" t="s">
        <v>625</v>
      </c>
      <c r="H60" s="44" t="s">
        <v>14</v>
      </c>
      <c r="I60" s="44" t="s">
        <v>152</v>
      </c>
      <c r="J60" s="44" t="s">
        <v>75</v>
      </c>
      <c r="K60" s="45" t="s">
        <v>148</v>
      </c>
      <c r="L60" s="44" t="s">
        <v>147</v>
      </c>
      <c r="M60" s="45" t="s">
        <v>14</v>
      </c>
      <c r="N60" s="45" t="s">
        <v>632</v>
      </c>
      <c r="O60" s="45" t="s">
        <v>632</v>
      </c>
      <c r="P60" s="102"/>
      <c r="Q60" s="80">
        <f t="shared" si="30"/>
        <v>0</v>
      </c>
      <c r="R60" s="81" t="str">
        <f t="shared" ref="R60" si="35">IF(AND(AND(R20="X",R40="X"),SUM(Q20,Q40)=0,ISNUMBER(Q60)),"",IF(OR(R20="M",R40="M"),"M",IF(AND(R20=R40,OR(R20="X",R20="W",R20="Z")),UPPER(R20),"")))</f>
        <v/>
      </c>
      <c r="S60" s="82"/>
      <c r="T60" s="80">
        <f t="shared" si="12"/>
        <v>0</v>
      </c>
      <c r="U60" s="81" t="str">
        <f t="shared" ref="U60" si="36">IF(AND(AND(U20="X",U40="X"),SUM(T20,T40)=0,ISNUMBER(T60)),"",IF(OR(U20="M",U40="M"),"M",IF(AND(U20=U40,OR(U20="X",U20="W",U20="Z")),UPPER(U20),"")))</f>
        <v/>
      </c>
      <c r="V60" s="82"/>
      <c r="W60" s="80">
        <f t="shared" si="14"/>
        <v>0</v>
      </c>
      <c r="X60" s="81" t="str">
        <f t="shared" ref="X60" si="37">IF(AND(AND(X20="X",X40="X"),SUM(W20,W40)=0,ISNUMBER(W60)),"",IF(OR(X20="M",X40="M"),"M",IF(AND(X20=X40,OR(X20="X",X20="W",X20="Z")),UPPER(X20),"")))</f>
        <v/>
      </c>
      <c r="Y60" s="82"/>
      <c r="Z60" s="80">
        <f t="shared" si="16"/>
        <v>0</v>
      </c>
      <c r="AA60" s="81" t="str">
        <f t="shared" ref="AA60" si="38">IF(AND(AND(AA20="X",AA40="X"),SUM(Z20,Z40)=0,ISNUMBER(Z60)),"",IF(OR(AA20="M",AA40="M"),"M",IF(AND(AA20=AA40,OR(AA20="X",AA20="W",AA20="Z")),UPPER(AA20),"")))</f>
        <v/>
      </c>
      <c r="AB60" s="82"/>
      <c r="AC60" s="47"/>
    </row>
    <row r="61" spans="3:29" ht="15" customHeight="1" x14ac:dyDescent="0.25">
      <c r="C61" s="36"/>
      <c r="D61" s="320"/>
      <c r="E61" s="155">
        <v>21</v>
      </c>
      <c r="F61" s="153"/>
      <c r="G61" s="44" t="s">
        <v>625</v>
      </c>
      <c r="H61" s="44" t="s">
        <v>14</v>
      </c>
      <c r="I61" s="44" t="s">
        <v>152</v>
      </c>
      <c r="J61" s="44" t="s">
        <v>76</v>
      </c>
      <c r="K61" s="45" t="s">
        <v>148</v>
      </c>
      <c r="L61" s="44" t="s">
        <v>147</v>
      </c>
      <c r="M61" s="45" t="s">
        <v>14</v>
      </c>
      <c r="N61" s="45" t="s">
        <v>632</v>
      </c>
      <c r="O61" s="45" t="s">
        <v>632</v>
      </c>
      <c r="P61" s="102"/>
      <c r="Q61" s="80">
        <f t="shared" si="30"/>
        <v>0</v>
      </c>
      <c r="R61" s="81" t="str">
        <f t="shared" ref="R61" si="39">IF(AND(AND(R21="X",R41="X"),SUM(Q21,Q41)=0,ISNUMBER(Q61)),"",IF(OR(R21="M",R41="M"),"M",IF(AND(R21=R41,OR(R21="X",R21="W",R21="Z")),UPPER(R21),"")))</f>
        <v/>
      </c>
      <c r="S61" s="82"/>
      <c r="T61" s="80">
        <f t="shared" si="12"/>
        <v>0</v>
      </c>
      <c r="U61" s="81" t="str">
        <f t="shared" ref="U61" si="40">IF(AND(AND(U21="X",U41="X"),SUM(T21,T41)=0,ISNUMBER(T61)),"",IF(OR(U21="M",U41="M"),"M",IF(AND(U21=U41,OR(U21="X",U21="W",U21="Z")),UPPER(U21),"")))</f>
        <v/>
      </c>
      <c r="V61" s="82"/>
      <c r="W61" s="80">
        <f t="shared" si="14"/>
        <v>0</v>
      </c>
      <c r="X61" s="81" t="str">
        <f t="shared" ref="X61" si="41">IF(AND(AND(X21="X",X41="X"),SUM(W21,W41)=0,ISNUMBER(W61)),"",IF(OR(X21="M",X41="M"),"M",IF(AND(X21=X41,OR(X21="X",X21="W",X21="Z")),UPPER(X21),"")))</f>
        <v/>
      </c>
      <c r="Y61" s="82"/>
      <c r="Z61" s="80">
        <f t="shared" si="16"/>
        <v>0</v>
      </c>
      <c r="AA61" s="81" t="str">
        <f t="shared" ref="AA61" si="42">IF(AND(AND(AA21="X",AA41="X"),SUM(Z21,Z41)=0,ISNUMBER(Z61)),"",IF(OR(AA21="M",AA41="M"),"M",IF(AND(AA21=AA41,OR(AA21="X",AA21="W",AA21="Z")),UPPER(AA21),"")))</f>
        <v/>
      </c>
      <c r="AB61" s="82"/>
      <c r="AC61" s="47"/>
    </row>
    <row r="62" spans="3:29" ht="15" customHeight="1" x14ac:dyDescent="0.25">
      <c r="C62" s="36"/>
      <c r="D62" s="320"/>
      <c r="E62" s="155">
        <v>22</v>
      </c>
      <c r="F62" s="153"/>
      <c r="G62" s="44" t="s">
        <v>625</v>
      </c>
      <c r="H62" s="44" t="s">
        <v>14</v>
      </c>
      <c r="I62" s="44" t="s">
        <v>152</v>
      </c>
      <c r="J62" s="44" t="s">
        <v>77</v>
      </c>
      <c r="K62" s="45" t="s">
        <v>148</v>
      </c>
      <c r="L62" s="44" t="s">
        <v>147</v>
      </c>
      <c r="M62" s="45" t="s">
        <v>14</v>
      </c>
      <c r="N62" s="45" t="s">
        <v>632</v>
      </c>
      <c r="O62" s="45" t="s">
        <v>632</v>
      </c>
      <c r="P62" s="102"/>
      <c r="Q62" s="80">
        <f t="shared" si="30"/>
        <v>0</v>
      </c>
      <c r="R62" s="81" t="str">
        <f t="shared" ref="R62" si="43">IF(AND(AND(R22="X",R42="X"),SUM(Q22,Q42)=0,ISNUMBER(Q62)),"",IF(OR(R22="M",R42="M"),"M",IF(AND(R22=R42,OR(R22="X",R22="W",R22="Z")),UPPER(R22),"")))</f>
        <v/>
      </c>
      <c r="S62" s="82"/>
      <c r="T62" s="80">
        <f t="shared" si="12"/>
        <v>0</v>
      </c>
      <c r="U62" s="81" t="str">
        <f t="shared" ref="U62" si="44">IF(AND(AND(U22="X",U42="X"),SUM(T22,T42)=0,ISNUMBER(T62)),"",IF(OR(U22="M",U42="M"),"M",IF(AND(U22=U42,OR(U22="X",U22="W",U22="Z")),UPPER(U22),"")))</f>
        <v/>
      </c>
      <c r="V62" s="82"/>
      <c r="W62" s="80">
        <f t="shared" si="14"/>
        <v>0</v>
      </c>
      <c r="X62" s="81" t="str">
        <f t="shared" ref="X62" si="45">IF(AND(AND(X22="X",X42="X"),SUM(W22,W42)=0,ISNUMBER(W62)),"",IF(OR(X22="M",X42="M"),"M",IF(AND(X22=X42,OR(X22="X",X22="W",X22="Z")),UPPER(X22),"")))</f>
        <v/>
      </c>
      <c r="Y62" s="82"/>
      <c r="Z62" s="80">
        <f t="shared" si="16"/>
        <v>0</v>
      </c>
      <c r="AA62" s="81" t="str">
        <f t="shared" ref="AA62" si="46">IF(AND(AND(AA22="X",AA42="X"),SUM(Z22,Z42)=0,ISNUMBER(Z62)),"",IF(OR(AA22="M",AA42="M"),"M",IF(AND(AA22=AA42,OR(AA22="X",AA22="W",AA22="Z")),UPPER(AA22),"")))</f>
        <v/>
      </c>
      <c r="AB62" s="82"/>
      <c r="AC62" s="47"/>
    </row>
    <row r="63" spans="3:29" ht="15" customHeight="1" x14ac:dyDescent="0.25">
      <c r="C63" s="36"/>
      <c r="D63" s="320"/>
      <c r="E63" s="155">
        <v>23</v>
      </c>
      <c r="F63" s="153"/>
      <c r="G63" s="44" t="s">
        <v>625</v>
      </c>
      <c r="H63" s="44" t="s">
        <v>14</v>
      </c>
      <c r="I63" s="44" t="s">
        <v>152</v>
      </c>
      <c r="J63" s="44" t="s">
        <v>78</v>
      </c>
      <c r="K63" s="45" t="s">
        <v>148</v>
      </c>
      <c r="L63" s="44" t="s">
        <v>147</v>
      </c>
      <c r="M63" s="45" t="s">
        <v>14</v>
      </c>
      <c r="N63" s="45" t="s">
        <v>632</v>
      </c>
      <c r="O63" s="45" t="s">
        <v>632</v>
      </c>
      <c r="P63" s="102"/>
      <c r="Q63" s="80">
        <f t="shared" si="30"/>
        <v>0</v>
      </c>
      <c r="R63" s="81" t="str">
        <f t="shared" ref="R63" si="47">IF(AND(AND(R23="X",R43="X"),SUM(Q23,Q43)=0,ISNUMBER(Q63)),"",IF(OR(R23="M",R43="M"),"M",IF(AND(R23=R43,OR(R23="X",R23="W",R23="Z")),UPPER(R23),"")))</f>
        <v/>
      </c>
      <c r="S63" s="82"/>
      <c r="T63" s="80">
        <f t="shared" si="12"/>
        <v>0</v>
      </c>
      <c r="U63" s="81" t="str">
        <f t="shared" ref="U63" si="48">IF(AND(AND(U23="X",U43="X"),SUM(T23,T43)=0,ISNUMBER(T63)),"",IF(OR(U23="M",U43="M"),"M",IF(AND(U23=U43,OR(U23="X",U23="W",U23="Z")),UPPER(U23),"")))</f>
        <v/>
      </c>
      <c r="V63" s="82"/>
      <c r="W63" s="80">
        <f t="shared" si="14"/>
        <v>0</v>
      </c>
      <c r="X63" s="81" t="str">
        <f t="shared" ref="X63" si="49">IF(AND(AND(X23="X",X43="X"),SUM(W23,W43)=0,ISNUMBER(W63)),"",IF(OR(X23="M",X43="M"),"M",IF(AND(X23=X43,OR(X23="X",X23="W",X23="Z")),UPPER(X23),"")))</f>
        <v/>
      </c>
      <c r="Y63" s="82"/>
      <c r="Z63" s="80">
        <f t="shared" si="16"/>
        <v>0</v>
      </c>
      <c r="AA63" s="81" t="str">
        <f t="shared" ref="AA63" si="50">IF(AND(AND(AA23="X",AA43="X"),SUM(Z23,Z43)=0,ISNUMBER(Z63)),"",IF(OR(AA23="M",AA43="M"),"M",IF(AND(AA23=AA43,OR(AA23="X",AA23="W",AA23="Z")),UPPER(AA23),"")))</f>
        <v/>
      </c>
      <c r="AB63" s="82"/>
      <c r="AC63" s="47"/>
    </row>
    <row r="64" spans="3:29" ht="15" customHeight="1" x14ac:dyDescent="0.25">
      <c r="C64" s="36"/>
      <c r="D64" s="320"/>
      <c r="E64" s="155">
        <v>24</v>
      </c>
      <c r="F64" s="153"/>
      <c r="G64" s="44" t="s">
        <v>625</v>
      </c>
      <c r="H64" s="44" t="s">
        <v>14</v>
      </c>
      <c r="I64" s="44" t="s">
        <v>152</v>
      </c>
      <c r="J64" s="44" t="s">
        <v>79</v>
      </c>
      <c r="K64" s="45" t="s">
        <v>148</v>
      </c>
      <c r="L64" s="44" t="s">
        <v>147</v>
      </c>
      <c r="M64" s="45" t="s">
        <v>14</v>
      </c>
      <c r="N64" s="45" t="s">
        <v>632</v>
      </c>
      <c r="O64" s="45" t="s">
        <v>632</v>
      </c>
      <c r="P64" s="102"/>
      <c r="Q64" s="80">
        <f t="shared" si="30"/>
        <v>0</v>
      </c>
      <c r="R64" s="81" t="str">
        <f t="shared" ref="R64" si="51">IF(AND(AND(R24="X",R44="X"),SUM(Q24,Q44)=0,ISNUMBER(Q64)),"",IF(OR(R24="M",R44="M"),"M",IF(AND(R24=R44,OR(R24="X",R24="W",R24="Z")),UPPER(R24),"")))</f>
        <v/>
      </c>
      <c r="S64" s="82"/>
      <c r="T64" s="80">
        <f t="shared" si="12"/>
        <v>0</v>
      </c>
      <c r="U64" s="81" t="str">
        <f t="shared" ref="U64" si="52">IF(AND(AND(U24="X",U44="X"),SUM(T24,T44)=0,ISNUMBER(T64)),"",IF(OR(U24="M",U44="M"),"M",IF(AND(U24=U44,OR(U24="X",U24="W",U24="Z")),UPPER(U24),"")))</f>
        <v/>
      </c>
      <c r="V64" s="82"/>
      <c r="W64" s="80">
        <f t="shared" si="14"/>
        <v>0</v>
      </c>
      <c r="X64" s="81" t="str">
        <f t="shared" ref="X64" si="53">IF(AND(AND(X24="X",X44="X"),SUM(W24,W44)=0,ISNUMBER(W64)),"",IF(OR(X24="M",X44="M"),"M",IF(AND(X24=X44,OR(X24="X",X24="W",X24="Z")),UPPER(X24),"")))</f>
        <v/>
      </c>
      <c r="Y64" s="82"/>
      <c r="Z64" s="80">
        <f t="shared" si="16"/>
        <v>0</v>
      </c>
      <c r="AA64" s="81" t="str">
        <f t="shared" ref="AA64" si="54">IF(AND(AND(AA24="X",AA44="X"),SUM(Z24,Z44)=0,ISNUMBER(Z64)),"",IF(OR(AA24="M",AA44="M"),"M",IF(AND(AA24=AA44,OR(AA24="X",AA24="W",AA24="Z")),UPPER(AA24),"")))</f>
        <v/>
      </c>
      <c r="AB64" s="82"/>
      <c r="AC64" s="47"/>
    </row>
    <row r="65" spans="3:29" ht="15" customHeight="1" x14ac:dyDescent="0.25">
      <c r="C65" s="36"/>
      <c r="D65" s="320"/>
      <c r="E65" s="155" t="s">
        <v>80</v>
      </c>
      <c r="F65" s="153"/>
      <c r="G65" s="44" t="s">
        <v>625</v>
      </c>
      <c r="H65" s="44" t="s">
        <v>14</v>
      </c>
      <c r="I65" s="44" t="s">
        <v>152</v>
      </c>
      <c r="J65" s="44" t="s">
        <v>81</v>
      </c>
      <c r="K65" s="45" t="s">
        <v>148</v>
      </c>
      <c r="L65" s="44" t="s">
        <v>147</v>
      </c>
      <c r="M65" s="45" t="s">
        <v>14</v>
      </c>
      <c r="N65" s="45" t="s">
        <v>632</v>
      </c>
      <c r="O65" s="45" t="s">
        <v>632</v>
      </c>
      <c r="P65" s="102"/>
      <c r="Q65" s="80">
        <f t="shared" si="30"/>
        <v>0</v>
      </c>
      <c r="R65" s="81" t="str">
        <f t="shared" ref="R65" si="55">IF(AND(AND(R25="X",R45="X"),SUM(Q25,Q45)=0,ISNUMBER(Q65)),"",IF(OR(R25="M",R45="M"),"M",IF(AND(R25=R45,OR(R25="X",R25="W",R25="Z")),UPPER(R25),"")))</f>
        <v/>
      </c>
      <c r="S65" s="82"/>
      <c r="T65" s="80">
        <f t="shared" si="12"/>
        <v>0</v>
      </c>
      <c r="U65" s="81" t="str">
        <f t="shared" ref="U65" si="56">IF(AND(AND(U25="X",U45="X"),SUM(T25,T45)=0,ISNUMBER(T65)),"",IF(OR(U25="M",U45="M"),"M",IF(AND(U25=U45,OR(U25="X",U25="W",U25="Z")),UPPER(U25),"")))</f>
        <v/>
      </c>
      <c r="V65" s="82"/>
      <c r="W65" s="80">
        <f t="shared" si="14"/>
        <v>0</v>
      </c>
      <c r="X65" s="81" t="str">
        <f t="shared" ref="X65" si="57">IF(AND(AND(X25="X",X45="X"),SUM(W25,W45)=0,ISNUMBER(W65)),"",IF(OR(X25="M",X45="M"),"M",IF(AND(X25=X45,OR(X25="X",X25="W",X25="Z")),UPPER(X25),"")))</f>
        <v/>
      </c>
      <c r="Y65" s="82"/>
      <c r="Z65" s="80">
        <f t="shared" si="16"/>
        <v>0</v>
      </c>
      <c r="AA65" s="81" t="str">
        <f t="shared" ref="AA65" si="58">IF(AND(AND(AA25="X",AA45="X"),SUM(Z25,Z45)=0,ISNUMBER(Z65)),"",IF(OR(AA25="M",AA45="M"),"M",IF(AND(AA25=AA45,OR(AA25="X",AA25="W",AA25="Z")),UPPER(AA25),"")))</f>
        <v/>
      </c>
      <c r="AB65" s="82"/>
      <c r="AC65" s="47"/>
    </row>
    <row r="66" spans="3:29" ht="15" customHeight="1" x14ac:dyDescent="0.25">
      <c r="C66" s="36"/>
      <c r="D66" s="320"/>
      <c r="E66" s="155" t="s">
        <v>89</v>
      </c>
      <c r="F66" s="153"/>
      <c r="G66" s="44" t="s">
        <v>625</v>
      </c>
      <c r="H66" s="44" t="s">
        <v>14</v>
      </c>
      <c r="I66" s="44" t="s">
        <v>152</v>
      </c>
      <c r="J66" s="44" t="s">
        <v>90</v>
      </c>
      <c r="K66" s="45" t="s">
        <v>148</v>
      </c>
      <c r="L66" s="44" t="s">
        <v>147</v>
      </c>
      <c r="M66" s="45" t="s">
        <v>14</v>
      </c>
      <c r="N66" s="45" t="s">
        <v>632</v>
      </c>
      <c r="O66" s="45" t="s">
        <v>632</v>
      </c>
      <c r="P66" s="102"/>
      <c r="Q66" s="80">
        <f t="shared" si="30"/>
        <v>0</v>
      </c>
      <c r="R66" s="81" t="str">
        <f t="shared" ref="R66" si="59">IF(AND(AND(R26="X",R46="X"),SUM(Q26,Q46)=0,ISNUMBER(Q66)),"",IF(OR(R26="M",R46="M"),"M",IF(AND(R26=R46,OR(R26="X",R26="W",R26="Z")),UPPER(R26),"")))</f>
        <v/>
      </c>
      <c r="S66" s="82"/>
      <c r="T66" s="80">
        <f t="shared" si="12"/>
        <v>0</v>
      </c>
      <c r="U66" s="81" t="str">
        <f t="shared" ref="U66" si="60">IF(AND(AND(U26="X",U46="X"),SUM(T26,T46)=0,ISNUMBER(T66)),"",IF(OR(U26="M",U46="M"),"M",IF(AND(U26=U46,OR(U26="X",U26="W",U26="Z")),UPPER(U26),"")))</f>
        <v/>
      </c>
      <c r="V66" s="82"/>
      <c r="W66" s="80">
        <f t="shared" si="14"/>
        <v>0</v>
      </c>
      <c r="X66" s="81" t="str">
        <f t="shared" ref="X66" si="61">IF(AND(AND(X26="X",X46="X"),SUM(W26,W46)=0,ISNUMBER(W66)),"",IF(OR(X26="M",X46="M"),"M",IF(AND(X26=X46,OR(X26="X",X26="W",X26="Z")),UPPER(X26),"")))</f>
        <v/>
      </c>
      <c r="Y66" s="82"/>
      <c r="Z66" s="80">
        <f t="shared" si="16"/>
        <v>0</v>
      </c>
      <c r="AA66" s="81" t="str">
        <f t="shared" ref="AA66" si="62">IF(AND(AND(AA26="X",AA46="X"),SUM(Z26,Z46)=0,ISNUMBER(Z66)),"",IF(OR(AA26="M",AA46="M"),"M",IF(AND(AA26=AA46,OR(AA26="X",AA26="W",AA26="Z")),UPPER(AA26),"")))</f>
        <v/>
      </c>
      <c r="AB66" s="82"/>
      <c r="AC66" s="47"/>
    </row>
    <row r="67" spans="3:29" ht="15" customHeight="1" x14ac:dyDescent="0.25">
      <c r="C67" s="36"/>
      <c r="D67" s="320"/>
      <c r="E67" s="155" t="s">
        <v>91</v>
      </c>
      <c r="F67" s="153"/>
      <c r="G67" s="44" t="s">
        <v>625</v>
      </c>
      <c r="H67" s="44" t="s">
        <v>14</v>
      </c>
      <c r="I67" s="44" t="s">
        <v>152</v>
      </c>
      <c r="J67" s="44" t="s">
        <v>92</v>
      </c>
      <c r="K67" s="45" t="s">
        <v>148</v>
      </c>
      <c r="L67" s="44" t="s">
        <v>147</v>
      </c>
      <c r="M67" s="45" t="s">
        <v>14</v>
      </c>
      <c r="N67" s="45" t="s">
        <v>632</v>
      </c>
      <c r="O67" s="45" t="s">
        <v>632</v>
      </c>
      <c r="P67" s="102"/>
      <c r="Q67" s="80">
        <f>IF(OR(AND(Q27="",R27=""),AND(Q47="",R47=""),AND(R27="X",R47="X"),OR(R27="M",R47="M")),"",SUM(Q27,Q47))</f>
        <v>0</v>
      </c>
      <c r="R67" s="81" t="str">
        <f>IF(AND(AND(R27="X",R47="X"),SUM(Q27,Q47)=0,ISNUMBER(Q67)),"",IF(OR(R27="M",R47="M"),"M",IF(AND(R27=R47,OR(R27="X",R27="W",R27="Z")),UPPER(R27),"")))</f>
        <v/>
      </c>
      <c r="S67" s="82"/>
      <c r="T67" s="80">
        <f t="shared" si="12"/>
        <v>0</v>
      </c>
      <c r="U67" s="81" t="str">
        <f t="shared" ref="U67" si="63">IF(AND(AND(U27="X",U47="X"),SUM(T27,T47)=0,ISNUMBER(T67)),"",IF(OR(U27="M",U47="M"),"M",IF(AND(U27=U47,OR(U27="X",U27="W",U27="Z")),UPPER(U27),"")))</f>
        <v/>
      </c>
      <c r="V67" s="82"/>
      <c r="W67" s="80">
        <f t="shared" si="14"/>
        <v>0</v>
      </c>
      <c r="X67" s="81" t="str">
        <f t="shared" ref="X67" si="64">IF(AND(AND(X27="X",X47="X"),SUM(W27,W47)=0,ISNUMBER(W67)),"",IF(OR(X27="M",X47="M"),"M",IF(AND(X27=X47,OR(X27="X",X27="W",X27="Z")),UPPER(X27),"")))</f>
        <v/>
      </c>
      <c r="Y67" s="82"/>
      <c r="Z67" s="80">
        <f t="shared" si="16"/>
        <v>0</v>
      </c>
      <c r="AA67" s="81" t="str">
        <f t="shared" ref="AA67" si="65">IF(AND(AND(AA27="X",AA47="X"),SUM(Z27,Z47)=0,ISNUMBER(Z67)),"",IF(OR(AA27="M",AA47="M"),"M",IF(AND(AA27=AA47,OR(AA27="X",AA27="W",AA27="Z")),UPPER(AA27),"")))</f>
        <v/>
      </c>
      <c r="AB67" s="82"/>
      <c r="AC67" s="47"/>
    </row>
    <row r="68" spans="3:29" ht="15" customHeight="1" x14ac:dyDescent="0.25">
      <c r="C68" s="36"/>
      <c r="D68" s="320"/>
      <c r="E68" s="155" t="s">
        <v>93</v>
      </c>
      <c r="F68" s="153"/>
      <c r="G68" s="44" t="s">
        <v>625</v>
      </c>
      <c r="H68" s="44" t="s">
        <v>14</v>
      </c>
      <c r="I68" s="44" t="s">
        <v>152</v>
      </c>
      <c r="J68" s="44" t="s">
        <v>94</v>
      </c>
      <c r="K68" s="45" t="s">
        <v>148</v>
      </c>
      <c r="L68" s="44" t="s">
        <v>147</v>
      </c>
      <c r="M68" s="45" t="s">
        <v>14</v>
      </c>
      <c r="N68" s="45" t="s">
        <v>632</v>
      </c>
      <c r="O68" s="45" t="s">
        <v>632</v>
      </c>
      <c r="P68" s="102"/>
      <c r="Q68" s="80">
        <f>IF(OR(AND(Q28="",R28=""),AND(Q48="",R48=""),AND(R28="X",R48="X"),OR(R28="M",R48="M")),"",SUM(Q28,Q48))</f>
        <v>0</v>
      </c>
      <c r="R68" s="81" t="str">
        <f>IF(AND(AND(R28="X",R48="X"),SUM(Q28,Q48)=0,ISNUMBER(Q68)),"",IF(OR(R28="M",R48="M"),"M",IF(AND(R28=R48,OR(R28="X",R28="W",R28="Z")),UPPER(R28),"")))</f>
        <v/>
      </c>
      <c r="S68" s="82"/>
      <c r="T68" s="80">
        <f t="shared" si="12"/>
        <v>0</v>
      </c>
      <c r="U68" s="81" t="str">
        <f t="shared" ref="U68" si="66">IF(AND(AND(U28="X",U48="X"),SUM(T28,T48)=0,ISNUMBER(T68)),"",IF(OR(U28="M",U48="M"),"M",IF(AND(U28=U48,OR(U28="X",U28="W",U28="Z")),UPPER(U28),"")))</f>
        <v/>
      </c>
      <c r="V68" s="82"/>
      <c r="W68" s="80">
        <f t="shared" si="14"/>
        <v>0</v>
      </c>
      <c r="X68" s="81" t="str">
        <f t="shared" ref="X68" si="67">IF(AND(AND(X28="X",X48="X"),SUM(W28,W48)=0,ISNUMBER(W68)),"",IF(OR(X28="M",X48="M"),"M",IF(AND(X28=X48,OR(X28="X",X28="W",X28="Z")),UPPER(X28),"")))</f>
        <v/>
      </c>
      <c r="Y68" s="82"/>
      <c r="Z68" s="80">
        <f t="shared" si="16"/>
        <v>0</v>
      </c>
      <c r="AA68" s="81" t="str">
        <f t="shared" ref="AA68" si="68">IF(AND(AND(AA28="X",AA48="X"),SUM(Z28,Z48)=0,ISNUMBER(Z68)),"",IF(OR(AA28="M",AA48="M"),"M",IF(AND(AA28=AA48,OR(AA28="X",AA28="W",AA28="Z")),UPPER(AA28),"")))</f>
        <v/>
      </c>
      <c r="AB68" s="82"/>
      <c r="AC68" s="47"/>
    </row>
    <row r="69" spans="3:29" ht="15" customHeight="1" x14ac:dyDescent="0.25">
      <c r="C69" s="36"/>
      <c r="D69" s="320"/>
      <c r="E69" s="155" t="s">
        <v>95</v>
      </c>
      <c r="F69" s="153"/>
      <c r="G69" s="44" t="s">
        <v>625</v>
      </c>
      <c r="H69" s="44" t="s">
        <v>14</v>
      </c>
      <c r="I69" s="44" t="s">
        <v>152</v>
      </c>
      <c r="J69" s="44" t="s">
        <v>96</v>
      </c>
      <c r="K69" s="45" t="s">
        <v>148</v>
      </c>
      <c r="L69" s="44" t="s">
        <v>147</v>
      </c>
      <c r="M69" s="45" t="s">
        <v>14</v>
      </c>
      <c r="N69" s="45" t="s">
        <v>632</v>
      </c>
      <c r="O69" s="45" t="s">
        <v>632</v>
      </c>
      <c r="P69" s="102"/>
      <c r="Q69" s="80">
        <f>IF(OR(AND(Q29="",R29=""),AND(Q49="",R49=""),AND(R29="X",R49="X"),OR(R29="M",R49="M")),"",SUM(Q29,Q49))</f>
        <v>0</v>
      </c>
      <c r="R69" s="81" t="str">
        <f>IF(AND(AND(R29="X",R49="X"),SUM(Q29,Q49)=0,ISNUMBER(Q69)),"",IF(OR(R29="M",R49="M"),"M",IF(AND(R29=R49,OR(R29="X",R29="W",R29="Z")),UPPER(R29),"")))</f>
        <v/>
      </c>
      <c r="S69" s="82"/>
      <c r="T69" s="80">
        <f t="shared" si="12"/>
        <v>0</v>
      </c>
      <c r="U69" s="81" t="str">
        <f t="shared" ref="U69" si="69">IF(AND(AND(U29="X",U49="X"),SUM(T29,T49)=0,ISNUMBER(T69)),"",IF(OR(U29="M",U49="M"),"M",IF(AND(U29=U49,OR(U29="X",U29="W",U29="Z")),UPPER(U29),"")))</f>
        <v/>
      </c>
      <c r="V69" s="82"/>
      <c r="W69" s="80">
        <f t="shared" si="14"/>
        <v>0</v>
      </c>
      <c r="X69" s="81" t="str">
        <f t="shared" ref="X69" si="70">IF(AND(AND(X29="X",X49="X"),SUM(W29,W49)=0,ISNUMBER(W69)),"",IF(OR(X29="M",X49="M"),"M",IF(AND(X29=X49,OR(X29="X",X29="W",X29="Z")),UPPER(X29),"")))</f>
        <v/>
      </c>
      <c r="Y69" s="82"/>
      <c r="Z69" s="80">
        <f t="shared" si="16"/>
        <v>0</v>
      </c>
      <c r="AA69" s="81" t="str">
        <f t="shared" ref="AA69" si="71">IF(AND(AND(AA29="X",AA49="X"),SUM(Z29,Z49)=0,ISNUMBER(Z69)),"",IF(OR(AA29="M",AA49="M"),"M",IF(AND(AA29=AA49,OR(AA29="X",AA29="W",AA29="Z")),UPPER(AA29),"")))</f>
        <v/>
      </c>
      <c r="AB69" s="82"/>
      <c r="AC69" s="47"/>
    </row>
    <row r="70" spans="3:29" ht="15" customHeight="1" x14ac:dyDescent="0.25">
      <c r="C70" s="36"/>
      <c r="D70" s="320"/>
      <c r="E70" s="155" t="s">
        <v>97</v>
      </c>
      <c r="F70" s="153"/>
      <c r="G70" s="44" t="s">
        <v>625</v>
      </c>
      <c r="H70" s="44" t="s">
        <v>14</v>
      </c>
      <c r="I70" s="44" t="s">
        <v>152</v>
      </c>
      <c r="J70" s="44" t="s">
        <v>98</v>
      </c>
      <c r="K70" s="45" t="s">
        <v>148</v>
      </c>
      <c r="L70" s="44" t="s">
        <v>147</v>
      </c>
      <c r="M70" s="45" t="s">
        <v>14</v>
      </c>
      <c r="N70" s="45" t="s">
        <v>632</v>
      </c>
      <c r="O70" s="45" t="s">
        <v>632</v>
      </c>
      <c r="P70" s="102"/>
      <c r="Q70" s="80">
        <f>IF(OR(AND(Q30="",R30=""),AND(Q50="",R50=""),AND(R30="X",R50="X"),OR(R30="M",R50="M")),"",SUM(Q30,Q50))</f>
        <v>0</v>
      </c>
      <c r="R70" s="81" t="str">
        <f>IF(AND(AND(R30="X",R50="X"),SUM(Q30,Q50)=0,ISNUMBER(Q70)),"",IF(OR(R30="M",R50="M"),"M",IF(AND(R30=R50,OR(R30="X",R30="W",R30="Z")),UPPER(R30),"")))</f>
        <v/>
      </c>
      <c r="S70" s="82"/>
      <c r="T70" s="80">
        <f t="shared" si="12"/>
        <v>0</v>
      </c>
      <c r="U70" s="81" t="str">
        <f t="shared" ref="U70" si="72">IF(AND(AND(U30="X",U50="X"),SUM(T30,T50)=0,ISNUMBER(T70)),"",IF(OR(U30="M",U50="M"),"M",IF(AND(U30=U50,OR(U30="X",U30="W",U30="Z")),UPPER(U30),"")))</f>
        <v/>
      </c>
      <c r="V70" s="82"/>
      <c r="W70" s="80">
        <f t="shared" si="14"/>
        <v>0</v>
      </c>
      <c r="X70" s="81" t="str">
        <f t="shared" ref="X70" si="73">IF(AND(AND(X30="X",X50="X"),SUM(W30,W50)=0,ISNUMBER(W70)),"",IF(OR(X30="M",X50="M"),"M",IF(AND(X30=X50,OR(X30="X",X30="W",X30="Z")),UPPER(X30),"")))</f>
        <v/>
      </c>
      <c r="Y70" s="82"/>
      <c r="Z70" s="80">
        <f t="shared" si="16"/>
        <v>0</v>
      </c>
      <c r="AA70" s="81" t="str">
        <f t="shared" ref="AA70" si="74">IF(AND(AND(AA30="X",AA50="X"),SUM(Z30,Z50)=0,ISNUMBER(Z70)),"",IF(OR(AA30="M",AA50="M"),"M",IF(AND(AA30=AA50,OR(AA30="X",AA30="W",AA30="Z")),UPPER(AA30),"")))</f>
        <v/>
      </c>
      <c r="AB70" s="82"/>
      <c r="AC70" s="47"/>
    </row>
    <row r="71" spans="3:29" ht="15" customHeight="1" x14ac:dyDescent="0.25">
      <c r="C71" s="36"/>
      <c r="D71" s="320"/>
      <c r="E71" s="155" t="s">
        <v>84</v>
      </c>
      <c r="F71" s="153"/>
      <c r="G71" s="44" t="s">
        <v>625</v>
      </c>
      <c r="H71" s="44" t="s">
        <v>14</v>
      </c>
      <c r="I71" s="44" t="s">
        <v>152</v>
      </c>
      <c r="J71" s="44" t="s">
        <v>85</v>
      </c>
      <c r="K71" s="45" t="s">
        <v>148</v>
      </c>
      <c r="L71" s="44" t="s">
        <v>147</v>
      </c>
      <c r="M71" s="45" t="s">
        <v>14</v>
      </c>
      <c r="N71" s="45" t="s">
        <v>632</v>
      </c>
      <c r="O71" s="45" t="s">
        <v>632</v>
      </c>
      <c r="P71" s="102"/>
      <c r="Q71" s="80">
        <f>IF(OR(AND(Q31="",R31=""),AND(Q51="",R51=""),AND(R31="X",R51="X"),OR(R31="M",R51="M")),"",SUM(Q31,Q51))</f>
        <v>0</v>
      </c>
      <c r="R71" s="81" t="str">
        <f>IF(AND(AND(R31="X",R51="X"),SUM(Q31,Q51)=0,ISNUMBER(Q71)),"",IF(OR(R31="M",R51="M"),"M",IF(AND(R31=R51,OR(R31="X",R31="W",R31="Z")),UPPER(R31),"")))</f>
        <v/>
      </c>
      <c r="S71" s="82"/>
      <c r="T71" s="80">
        <f t="shared" si="12"/>
        <v>0</v>
      </c>
      <c r="U71" s="81" t="str">
        <f t="shared" ref="U71" si="75">IF(AND(AND(U31="X",U51="X"),SUM(T31,T51)=0,ISNUMBER(T71)),"",IF(OR(U31="M",U51="M"),"M",IF(AND(U31=U51,OR(U31="X",U31="W",U31="Z")),UPPER(U31),"")))</f>
        <v/>
      </c>
      <c r="V71" s="82"/>
      <c r="W71" s="80">
        <f t="shared" si="14"/>
        <v>0</v>
      </c>
      <c r="X71" s="81" t="str">
        <f t="shared" ref="X71" si="76">IF(AND(AND(X31="X",X51="X"),SUM(W31,W51)=0,ISNUMBER(W71)),"",IF(OR(X31="M",X51="M"),"M",IF(AND(X31=X51,OR(X31="X",X31="W",X31="Z")),UPPER(X31),"")))</f>
        <v/>
      </c>
      <c r="Y71" s="82"/>
      <c r="Z71" s="80">
        <f t="shared" si="16"/>
        <v>0</v>
      </c>
      <c r="AA71" s="81" t="str">
        <f t="shared" ref="AA71" si="77">IF(AND(AND(AA31="X",AA51="X"),SUM(Z31,Z51)=0,ISNUMBER(Z71)),"",IF(OR(AA31="M",AA51="M"),"M",IF(AND(AA31=AA51,OR(AA31="X",AA31="W",AA31="Z")),UPPER(AA31),"")))</f>
        <v/>
      </c>
      <c r="AB71" s="82"/>
      <c r="AC71" s="47"/>
    </row>
    <row r="72" spans="3:29" ht="15" customHeight="1" x14ac:dyDescent="0.25">
      <c r="C72" s="36"/>
      <c r="D72" s="321"/>
      <c r="E72" s="254" t="s">
        <v>86</v>
      </c>
      <c r="F72" s="162"/>
      <c r="G72" s="44" t="s">
        <v>625</v>
      </c>
      <c r="H72" s="44" t="s">
        <v>14</v>
      </c>
      <c r="I72" s="44" t="s">
        <v>152</v>
      </c>
      <c r="J72" s="44" t="s">
        <v>14</v>
      </c>
      <c r="K72" s="45" t="s">
        <v>148</v>
      </c>
      <c r="L72" s="44" t="s">
        <v>147</v>
      </c>
      <c r="M72" s="45" t="s">
        <v>14</v>
      </c>
      <c r="N72" s="45" t="s">
        <v>632</v>
      </c>
      <c r="O72" s="45" t="s">
        <v>632</v>
      </c>
      <c r="P72" s="102"/>
      <c r="Q72" s="80">
        <f t="shared" si="30"/>
        <v>0</v>
      </c>
      <c r="R72" s="81" t="str">
        <f t="shared" ref="R72" si="78">IF(AND(AND(R32="X",R52="X"),SUM(Q32,Q52)=0,ISNUMBER(Q72)),"",IF(OR(R32="M",R52="M"),"M",IF(AND(R32=R52,OR(R32="X",R32="W",R32="Z")),UPPER(R32),"")))</f>
        <v/>
      </c>
      <c r="S72" s="82"/>
      <c r="T72" s="80">
        <f t="shared" si="12"/>
        <v>0</v>
      </c>
      <c r="U72" s="81" t="str">
        <f t="shared" ref="U72" si="79">IF(AND(AND(U32="X",U52="X"),SUM(T32,T52)=0,ISNUMBER(T72)),"",IF(OR(U32="M",U52="M"),"M",IF(AND(U32=U52,OR(U32="X",U32="W",U32="Z")),UPPER(U32),"")))</f>
        <v/>
      </c>
      <c r="V72" s="82"/>
      <c r="W72" s="80">
        <f t="shared" si="14"/>
        <v>0</v>
      </c>
      <c r="X72" s="81" t="str">
        <f t="shared" ref="X72" si="80">IF(AND(AND(X32="X",X52="X"),SUM(W32,W52)=0,ISNUMBER(W72)),"",IF(OR(X32="M",X52="M"),"M",IF(AND(X32=X52,OR(X32="X",X32="W",X32="Z")),UPPER(X32),"")))</f>
        <v/>
      </c>
      <c r="Y72" s="82"/>
      <c r="Z72" s="80">
        <f t="shared" si="16"/>
        <v>0</v>
      </c>
      <c r="AA72" s="81" t="str">
        <f t="shared" ref="AA72" si="81">IF(AND(AND(AA32="X",AA52="X"),SUM(Z32,Z52)=0,ISNUMBER(Z72)),"",IF(OR(AA32="M",AA52="M"),"M",IF(AND(AA32=AA52,OR(AA32="X",AA32="W",AA32="Z")),UPPER(AA32),"")))</f>
        <v/>
      </c>
      <c r="AB72" s="82"/>
      <c r="AC72" s="47"/>
    </row>
    <row r="73" spans="3:29" ht="21" x14ac:dyDescent="0.25">
      <c r="C73" s="36"/>
      <c r="D73" s="47"/>
      <c r="E73" s="47"/>
      <c r="F73" s="173"/>
      <c r="G73" s="173"/>
      <c r="H73" s="173"/>
      <c r="I73" s="173"/>
      <c r="J73" s="173"/>
      <c r="K73" s="173"/>
      <c r="L73" s="173"/>
      <c r="M73" s="173"/>
      <c r="N73" s="173"/>
      <c r="O73" s="173"/>
      <c r="P73" s="173"/>
      <c r="Q73" s="47"/>
      <c r="R73" s="47"/>
      <c r="S73" s="47"/>
      <c r="T73" s="47"/>
      <c r="U73" s="47"/>
      <c r="V73" s="47"/>
      <c r="W73" s="47"/>
      <c r="X73" s="47"/>
      <c r="Y73" s="47"/>
      <c r="Z73" s="47"/>
      <c r="AA73" s="47"/>
      <c r="AB73" s="47"/>
      <c r="AC73" s="47"/>
    </row>
    <row r="74" spans="3:29" ht="21" x14ac:dyDescent="0.25">
      <c r="C74" s="36"/>
      <c r="D74" s="36"/>
      <c r="E74" s="36"/>
      <c r="F74" s="174"/>
      <c r="G74" s="174"/>
      <c r="H74" s="174"/>
      <c r="I74" s="174"/>
      <c r="J74" s="174"/>
      <c r="K74" s="174"/>
      <c r="L74" s="174"/>
      <c r="M74" s="174"/>
      <c r="N74" s="174"/>
      <c r="O74" s="174"/>
      <c r="P74" s="174"/>
      <c r="Q74" s="36"/>
      <c r="R74" s="36"/>
      <c r="S74" s="36"/>
      <c r="T74" s="36"/>
      <c r="U74" s="36"/>
      <c r="V74" s="36"/>
      <c r="W74" s="36"/>
      <c r="X74" s="36"/>
      <c r="Y74" s="36"/>
      <c r="Z74" s="36"/>
      <c r="AA74" s="36"/>
      <c r="AB74" s="36"/>
      <c r="AC74" s="36"/>
    </row>
    <row r="75" spans="3:29" hidden="1" x14ac:dyDescent="0.25">
      <c r="F75" s="175"/>
      <c r="G75" s="175"/>
      <c r="H75" s="175"/>
      <c r="I75" s="175"/>
      <c r="J75" s="175"/>
      <c r="K75" s="175"/>
      <c r="L75" s="175"/>
      <c r="M75" s="175"/>
      <c r="N75" s="175"/>
      <c r="O75" s="175"/>
      <c r="P75" s="175"/>
    </row>
    <row r="76" spans="3:29" hidden="1" x14ac:dyDescent="0.25">
      <c r="F76" s="175"/>
      <c r="G76" s="175"/>
      <c r="H76" s="175"/>
      <c r="I76" s="175"/>
      <c r="J76" s="175"/>
      <c r="K76" s="175"/>
      <c r="L76" s="175"/>
      <c r="M76" s="175"/>
      <c r="N76" s="175"/>
      <c r="O76" s="175"/>
      <c r="P76" s="175"/>
      <c r="Q76" s="43">
        <f>SUMPRODUCT(--(Q14:Q32=0),--(Q14:Q32&lt;&gt;""),--(R14:R32="Z"))+SUMPRODUCT(--(Q14:Q32=0),--(Q14:Q32&lt;&gt;""),--(R14:R32=""))+SUMPRODUCT(--(Q14:Q32&gt;0),--(R14:R32="W"))+SUMPRODUCT(--(Q14:Q32&gt;0), --(Q14:Q32&lt;&gt;""),--(R14:R32=""))+SUMPRODUCT(--(Q14:Q32=""),--(R14:R32="Z"))+SUMPRODUCT(--(Q34:Q52=0),--(Q34:Q52&lt;&gt;""),--(R34:R52="Z"))+SUMPRODUCT(--(Q34:Q52=0),--(Q34:Q52&lt;&gt;""),--(R34:R52=""))+SUMPRODUCT(--(Q34:Q52&gt;0),--(R34:R52="W"))+SUMPRODUCT(--(Q34:Q52&gt;0),--(Q34:Q52&lt;&gt;""),--(R34:R52=""))+SUMPRODUCT(--(Q34:Q52=""),--(R34:R52="Z"))+SUMPRODUCT(--(Q54:Q72=0),--(Q54:Q72&lt;&gt;""),--(R54:R72="Z"))+SUMPRODUCT(--(Q54:Q72=0),--(Q54:Q72&lt;&gt;""),--(R54:R72=""))+SUMPRODUCT(--(Q54:Q72&gt;0),--(R54:R72="W"))+SUMPRODUCT(--(Q54:Q72&gt;0),--(Q54:Q72&lt;&gt;""),--(R54:R72=""))+SUMPRODUCT(--(Q54:Q72=""),--(R54:R72="Z"))</f>
        <v>57</v>
      </c>
      <c r="R76" s="43"/>
      <c r="S76" s="43"/>
      <c r="T76" s="43">
        <f>SUMPRODUCT(--(T14:T32=0),--(T14:T32&lt;&gt;""),--(U14:U32="Z"))+SUMPRODUCT(--(T14:T32=0),--(T14:T32&lt;&gt;""),--(U14:U32=""))+SUMPRODUCT(--(T14:T32&gt;0),--(U14:U32="W"))+SUMPRODUCT(--(T14:T32&gt;0), --(T14:T32&lt;&gt;""),--(U14:U32=""))+SUMPRODUCT(--(T14:T32=""),--(U14:U32="Z"))+SUMPRODUCT(--(T34:T52=0),--(T34:T52&lt;&gt;""),--(U34:U52="Z"))+SUMPRODUCT(--(T34:T52=0),--(T34:T52&lt;&gt;""),--(U34:U52=""))+SUMPRODUCT(--(T34:T52&gt;0),--(U34:U52="W"))+SUMPRODUCT(--(T34:T52&gt;0),--(T34:T52&lt;&gt;""),--(U34:U52=""))+SUMPRODUCT(--(T34:T52=""),--(U34:U52="Z"))+SUMPRODUCT(--(T54:T72=0),--(T54:T72&lt;&gt;""),--(U54:U72="Z"))+SUMPRODUCT(--(T54:T72=0),--(T54:T72&lt;&gt;""),--(U54:U72=""))+SUMPRODUCT(--(T54:T72&gt;0),--(U54:U72="W"))+SUMPRODUCT(--(T54:T72&gt;0),--(T54:T72&lt;&gt;""),--(U54:U72=""))+SUMPRODUCT(--(T54:T72=""),--(U54:U72="Z"))</f>
        <v>57</v>
      </c>
      <c r="U76" s="43"/>
      <c r="V76" s="43"/>
      <c r="W76" s="43">
        <f>SUMPRODUCT(--(W14:W32=0),--(W14:W32&lt;&gt;""),--(X14:X32="Z"))+SUMPRODUCT(--(W14:W32=0),--(W14:W32&lt;&gt;""),--(X14:X32=""))+SUMPRODUCT(--(W14:W32&gt;0),--(X14:X32="W"))+SUMPRODUCT(--(W14:W32&gt;0), --(W14:W32&lt;&gt;""),--(X14:X32=""))+SUMPRODUCT(--(W14:W32=""),--(X14:X32="Z"))+SUMPRODUCT(--(W34:W52=0),--(W34:W52&lt;&gt;""),--(X34:X52="Z"))+SUMPRODUCT(--(W34:W52=0),--(W34:W52&lt;&gt;""),--(X34:X52=""))+SUMPRODUCT(--(W34:W52&gt;0),--(X34:X52="W"))+SUMPRODUCT(--(W34:W52&gt;0),--(W34:W52&lt;&gt;""),--(X34:X52=""))+SUMPRODUCT(--(W34:W52=""),--(X34:X52="Z"))+SUMPRODUCT(--(W54:W72=0),--(W54:W72&lt;&gt;""),--(X54:X72="Z"))+SUMPRODUCT(--(W54:W72=0),--(W54:W72&lt;&gt;""),--(X54:X72=""))+SUMPRODUCT(--(W54:W72&gt;0),--(X54:X72="W"))+SUMPRODUCT(--(W54:W72&gt;0),--(W54:W72&lt;&gt;""),--(X54:X72=""))+SUMPRODUCT(--(W54:W72=""),--(X54:X72="Z"))</f>
        <v>57</v>
      </c>
      <c r="X76" s="43"/>
      <c r="Y76" s="43"/>
      <c r="Z76" s="43">
        <f>SUMPRODUCT(--(Z14:Z32=0),--(Z14:Z32&lt;&gt;""),--(AA14:AA32="Z"))+SUMPRODUCT(--(Z14:Z32=0),--(Z14:Z32&lt;&gt;""),--(AA14:AA32=""))+SUMPRODUCT(--(Z14:Z32&gt;0),--(AA14:AA32="W"))+SUMPRODUCT(--(Z14:Z32&gt;0), --(Z14:Z32&lt;&gt;""),--(AA14:AA32=""))+SUMPRODUCT(--(Z14:Z32=""),--(AA14:AA32="Z"))+SUMPRODUCT(--(Z34:Z52=0),--(Z34:Z52&lt;&gt;""),--(AA34:AA52="Z"))+SUMPRODUCT(--(Z34:Z52=0),--(Z34:Z52&lt;&gt;""),--(AA34:AA52=""))+SUMPRODUCT(--(Z34:Z52&gt;0),--(AA34:AA52="W"))+SUMPRODUCT(--(Z34:Z52&gt;0),--(Z34:Z52&lt;&gt;""),--(AA34:AA52=""))+SUMPRODUCT(--(Z34:Z52=""),--(AA34:AA52="Z"))+SUMPRODUCT(--(Z54:Z72=0),--(Z54:Z72&lt;&gt;""),--(AA54:AA72="Z"))+SUMPRODUCT(--(Z54:Z72=0),--(Z54:Z72&lt;&gt;""),--(AA54:AA72=""))+SUMPRODUCT(--(Z54:Z72&gt;0),--(AA54:AA72="W"))+SUMPRODUCT(--(Z54:Z72&gt;0),--(Z54:Z72&lt;&gt;""),--(AA54:AA72=""))+SUMPRODUCT(--(Z54:Z72=""),--(AA54:AA72="Z"))</f>
        <v>57</v>
      </c>
      <c r="AA76" s="43"/>
      <c r="AB76" s="43"/>
    </row>
    <row r="77" spans="3:29" hidden="1" x14ac:dyDescent="0.25">
      <c r="F77" s="175"/>
      <c r="G77" s="175"/>
      <c r="H77" s="175"/>
      <c r="I77" s="175"/>
      <c r="J77" s="175"/>
      <c r="K77" s="175"/>
      <c r="L77" s="175"/>
      <c r="M77" s="175"/>
      <c r="N77" s="175"/>
      <c r="O77" s="175"/>
      <c r="P77" s="175"/>
    </row>
    <row r="78" spans="3:29" hidden="1" x14ac:dyDescent="0.25">
      <c r="F78" s="175"/>
      <c r="G78" s="175"/>
      <c r="H78" s="175"/>
      <c r="I78" s="175"/>
      <c r="J78" s="175"/>
      <c r="K78" s="175"/>
      <c r="L78" s="175"/>
      <c r="M78" s="175"/>
      <c r="N78" s="175"/>
      <c r="O78" s="175"/>
      <c r="P78" s="175"/>
    </row>
    <row r="79" spans="3:29" hidden="1" x14ac:dyDescent="0.25">
      <c r="F79" s="175"/>
      <c r="G79" s="175"/>
      <c r="H79" s="175"/>
      <c r="I79" s="175"/>
      <c r="J79" s="175"/>
      <c r="K79" s="175"/>
      <c r="L79" s="175"/>
      <c r="M79" s="175"/>
      <c r="N79" s="175"/>
      <c r="O79" s="175"/>
      <c r="P79" s="175"/>
    </row>
    <row r="80" spans="3:29" hidden="1" x14ac:dyDescent="0.25">
      <c r="F80" s="175"/>
      <c r="G80" s="175"/>
      <c r="H80" s="175"/>
      <c r="I80" s="175"/>
      <c r="J80" s="175"/>
      <c r="K80" s="175"/>
      <c r="L80" s="175"/>
      <c r="M80" s="175"/>
      <c r="N80" s="175"/>
      <c r="O80" s="175"/>
      <c r="P80" s="175"/>
    </row>
    <row r="81" spans="6:16" hidden="1" x14ac:dyDescent="0.25">
      <c r="F81" s="175"/>
      <c r="G81" s="175"/>
      <c r="H81" s="175"/>
      <c r="I81" s="175"/>
      <c r="J81" s="175"/>
      <c r="K81" s="175"/>
      <c r="L81" s="175"/>
      <c r="M81" s="175"/>
      <c r="N81" s="175"/>
      <c r="O81" s="175"/>
      <c r="P81" s="175"/>
    </row>
    <row r="82" spans="6:16" hidden="1" x14ac:dyDescent="0.25">
      <c r="F82" s="175"/>
      <c r="G82" s="175"/>
      <c r="H82" s="175"/>
      <c r="I82" s="175"/>
      <c r="J82" s="175"/>
      <c r="K82" s="175"/>
      <c r="L82" s="175"/>
      <c r="M82" s="175"/>
      <c r="N82" s="175"/>
      <c r="O82" s="175"/>
      <c r="P82" s="175"/>
    </row>
    <row r="83" spans="6:16" hidden="1" x14ac:dyDescent="0.25">
      <c r="F83" s="175"/>
      <c r="G83" s="175"/>
      <c r="H83" s="175"/>
      <c r="I83" s="175"/>
      <c r="J83" s="175"/>
      <c r="K83" s="175"/>
      <c r="L83" s="175"/>
      <c r="M83" s="175"/>
      <c r="N83" s="175"/>
      <c r="O83" s="175"/>
      <c r="P83" s="175"/>
    </row>
    <row r="84" spans="6:16" hidden="1" x14ac:dyDescent="0.25">
      <c r="F84" s="175"/>
      <c r="G84" s="175"/>
      <c r="H84" s="175"/>
      <c r="I84" s="175"/>
      <c r="J84" s="175"/>
      <c r="K84" s="175"/>
      <c r="L84" s="175"/>
      <c r="M84" s="175"/>
      <c r="N84" s="175"/>
      <c r="O84" s="175"/>
      <c r="P84" s="175"/>
    </row>
    <row r="85" spans="6:16" hidden="1" x14ac:dyDescent="0.25"/>
  </sheetData>
  <sheetProtection password="CA1C" sheet="1" objects="1" scenarios="1" formatCells="0" formatColumns="0" formatRows="0" sort="0" autoFilter="0"/>
  <mergeCells count="14">
    <mergeCell ref="D54:D72"/>
    <mergeCell ref="D14:D32"/>
    <mergeCell ref="D34:D52"/>
    <mergeCell ref="Q5:S5"/>
    <mergeCell ref="T5:V5"/>
    <mergeCell ref="Z5:AB5"/>
    <mergeCell ref="D1:AC1"/>
    <mergeCell ref="Q3:AB3"/>
    <mergeCell ref="Q4:S4"/>
    <mergeCell ref="T4:V4"/>
    <mergeCell ref="W4:Y4"/>
    <mergeCell ref="Z4:AB4"/>
    <mergeCell ref="D3:E4"/>
    <mergeCell ref="W5:Y5"/>
  </mergeCells>
  <conditionalFormatting sqref="Q54:Q72 T54:T72 W54:W72 Z54:Z72 Q14:Q32 T14:T32 W14:W32 Z14:Z32 Z34:Z51 W34:W51 T34:T51 Q34:Q51">
    <cfRule type="expression" dxfId="490" priority="10">
      <formula xml:space="preserve"> OR(AND(Q14=0,Q14&lt;&gt;"",R14&lt;&gt;"Z",R14&lt;&gt;""),AND(Q14&gt;0,Q14&lt;&gt;"",R14&lt;&gt;"W",R14&lt;&gt;""),AND(Q14="", R14="W"))</formula>
    </cfRule>
  </conditionalFormatting>
  <conditionalFormatting sqref="R34:R51 U34:U51 X34:X51 AA34:AA51 R14:R32 U14:U32 X14:X32 AA14:AA32 R54:R72 U54:U72 X54:X72 AA54:AA72">
    <cfRule type="expression" dxfId="489" priority="9">
      <formula xml:space="preserve"> OR(AND(Q14=0,Q14&lt;&gt;"",R14&lt;&gt;"Z",R14&lt;&gt;""),AND(Q14&gt;0,Q14&lt;&gt;"",R14&lt;&gt;"W",R14&lt;&gt;""),AND(Q14="", R14="W"))</formula>
    </cfRule>
  </conditionalFormatting>
  <conditionalFormatting sqref="S34:S51 V34:V51 Y34:Y51 AB34:AB51 S14:S32 V14:V32 Y14:Y32 AB14:AB32 S54:S72 V54:V72 Y54:Y72 AB54:AB72">
    <cfRule type="expression" dxfId="488" priority="8">
      <formula xml:space="preserve"> AND(OR(R14="X",R14="W"),S14="")</formula>
    </cfRule>
  </conditionalFormatting>
  <conditionalFormatting sqref="Q32 T32 W32 Z32">
    <cfRule type="expression" dxfId="487" priority="11">
      <formula>OR(COUNTIF(R14:R31,"M")=18,COUNTIF(R14:R31,"X")=18)</formula>
    </cfRule>
    <cfRule type="expression" dxfId="486" priority="12">
      <formula>IF(OR(SUMPRODUCT(--(Q14:Q31=""),--(R14:R31=""))&gt;0,COUNTIF(R14:R31,"M")&gt;0,COUNTIF(R14:R31,"X")=18),"",SUM(Q14:Q31)) &lt;&gt; Q32</formula>
    </cfRule>
  </conditionalFormatting>
  <conditionalFormatting sqref="R32 U32 X32 AA32">
    <cfRule type="expression" dxfId="485" priority="13">
      <formula>OR(COUNTIF(R14:R31,"M")=18,COUNTIF(R14:R31,"X")=18)</formula>
    </cfRule>
    <cfRule type="expression" dxfId="484" priority="14">
      <formula>IF(AND(OR(COUNTIF(R14:R31,"M")=18,COUNTIF(R14:R31,"X")=18),SUM(Q14:Q31)=0,ISNUMBER(Q32)),"",IF(COUNTIF(R14:R31,"M")&gt;0,"M",IF(AND(COUNTIF(R14:R31,R14)=18,OR(R14="X",R14="W",R14="Z")),UPPER(R14),""))) &lt;&gt; R32</formula>
    </cfRule>
  </conditionalFormatting>
  <conditionalFormatting sqref="Q54:Q72 T54:T72 W54:W72 Z54:Z72">
    <cfRule type="expression" dxfId="483" priority="15">
      <formula>OR(AND(R14="X",R34="X"),AND(R14="M",R34="M"))</formula>
    </cfRule>
  </conditionalFormatting>
  <conditionalFormatting sqref="Q54:Q72 T54:T72 W54:W72 Z54:Z72">
    <cfRule type="expression" dxfId="482" priority="16">
      <formula>IF(OR(AND(Q14="",R14=""),AND(Q34="",R34=""),AND(R14="X",R34="X"),OR(R14="M",R34="M")),"",SUM(Q14,Q34)) &lt;&gt; Q54</formula>
    </cfRule>
  </conditionalFormatting>
  <conditionalFormatting sqref="R54:R72 U54:U72 X54:X72 AA54:AA72">
    <cfRule type="expression" dxfId="481" priority="17">
      <formula>OR(AND(R14="X",R34="X"),AND(R14="M",R34="M"))</formula>
    </cfRule>
  </conditionalFormatting>
  <conditionalFormatting sqref="R54:R72 U54:U72 X54:X72 AA54:AA72">
    <cfRule type="expression" dxfId="480" priority="18">
      <formula>IF(AND(OR(AND(R14="M",R34="M"),AND(R14="X",R34="X")),SUM(Q14,Q34)=0,ISNUMBER(Q54)),"",IF(OR(R14="M",R34="M"),"M",IF(AND(R14=R34,OR(R14="X",R14="W",R14="Z")),UPPER(R14),""))) &lt;&gt; R54</formula>
    </cfRule>
  </conditionalFormatting>
  <conditionalFormatting sqref="Q52 T52 W52 Z52">
    <cfRule type="expression" dxfId="479" priority="3">
      <formula xml:space="preserve"> OR(AND(Q52=0,Q52&lt;&gt;"",R52&lt;&gt;"Z",R52&lt;&gt;""),AND(Q52&gt;0,Q52&lt;&gt;"",R52&lt;&gt;"W",R52&lt;&gt;""),AND(Q52="", R52="W"))</formula>
    </cfRule>
  </conditionalFormatting>
  <conditionalFormatting sqref="R52 U52 X52 AA52">
    <cfRule type="expression" dxfId="478" priority="2">
      <formula xml:space="preserve"> OR(AND(Q52=0,Q52&lt;&gt;"",R52&lt;&gt;"Z",R52&lt;&gt;""),AND(Q52&gt;0,Q52&lt;&gt;"",R52&lt;&gt;"W",R52&lt;&gt;""),AND(Q52="", R52="W"))</formula>
    </cfRule>
  </conditionalFormatting>
  <conditionalFormatting sqref="S52 V52 Y52 AB52">
    <cfRule type="expression" dxfId="477" priority="1">
      <formula xml:space="preserve"> AND(OR(R52="X",R52="W"),S52="")</formula>
    </cfRule>
  </conditionalFormatting>
  <conditionalFormatting sqref="Q52 T52 W52 Z52">
    <cfRule type="expression" dxfId="476" priority="4">
      <formula>OR(COUNTIF(R34:R51,"M")=18,COUNTIF(R34:R51,"X")=18)</formula>
    </cfRule>
    <cfRule type="expression" dxfId="475" priority="5">
      <formula>IF(OR(SUMPRODUCT(--(Q34:Q51=""),--(R34:R51=""))&gt;0,COUNTIF(R34:R51,"M")&gt;0,COUNTIF(R34:R51,"X")=18),"",SUM(Q34:Q51)) &lt;&gt; Q52</formula>
    </cfRule>
  </conditionalFormatting>
  <conditionalFormatting sqref="R52 U52 X52 AA52">
    <cfRule type="expression" dxfId="474" priority="6">
      <formula>OR(COUNTIF(R34:R51,"M")=18,COUNTIF(R34:R51,"X")=18)</formula>
    </cfRule>
    <cfRule type="expression" dxfId="473" priority="7">
      <formula>IF(AND(OR(COUNTIF(R34:R51,"M")=18,COUNTIF(R34:R51,"X")=18),SUM(Q34:Q51)=0,ISNUMBER(Q52)),"",IF(COUNTIF(R34:R51,"M")&gt;0,"M",IF(AND(COUNTIF(R34:R51,R34)=18,OR(R34="X",R34="W",R34="Z")),UPPER(R34),""))) &lt;&gt; R52</formula>
    </cfRule>
  </conditionalFormatting>
  <dataValidations count="4">
    <dataValidation allowBlank="1" showInputMessage="1" showErrorMessage="1" sqref="Q73:AB1048576 D1:D3 F1:P1048576 A1:C1048576 E1:E2 Q1:AB13 AC1:XFD1048576 D5:E1048576" xr:uid="{00000000-0002-0000-0400-000000000000}"/>
    <dataValidation type="decimal" operator="greaterThanOrEqual" allowBlank="1" showInputMessage="1" showErrorMessage="1" errorTitle="Invalid input" error="Please enter a numeric value" sqref="Q14:Q32 T14:T32 W14:W32 Z14:Z32 Q34:Q52 T34:T52 W34:W52 Z34:Z52 Q54:Q72 T54:T72 W54:W72 Z54:Z72" xr:uid="{00000000-0002-0000-04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2 U14:U32 X14:X32 AA14:AA32 R34:R52 U34:U52 X34:X52 AA34:AA52 R54:R72 U54:U72 X54:X72 AA54:AA72" xr:uid="{00000000-0002-0000-0400-000002000000}">
      <formula1>"Z,M,X,W"</formula1>
    </dataValidation>
    <dataValidation type="textLength" allowBlank="1" showInputMessage="1" showErrorMessage="1" errorTitle="Invalid input" error="The length of the text should be between 2 and 500 characters" sqref="S14:S32 V14:V32 Y14:Y32 AB14:AB32 S34:S52 V34:V52 Y34:Y52 AB34:AB52 S54:S72 V54:V72 Y54:Y72 AB54:AB72" xr:uid="{00000000-0002-0000-0400-000003000000}">
      <formula1>2</formula1>
      <formula2>500</formula2>
    </dataValidation>
  </dataValidations>
  <pageMargins left="0.23622047244094491" right="0.23622047244094491" top="0.74803149606299213" bottom="0.74803149606299213" header="0.31496062992125984" footer="0.31496062992125984"/>
  <pageSetup scale="68" orientation="portrait" r:id="rId1"/>
  <headerFooter>
    <oddFooter>&amp;C&amp;P&amp;R&amp;F</oddFooter>
  </headerFooter>
  <rowBreaks count="1" manualBreakCount="1">
    <brk id="5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R105"/>
  <sheetViews>
    <sheetView showGridLines="0" topLeftCell="C1" zoomScale="115" zoomScaleNormal="115" zoomScalePageLayoutView="80" workbookViewId="0">
      <pane xSplit="14" ySplit="13" topLeftCell="Q14" activePane="bottomRight" state="frozen"/>
      <selection activeCell="C1" sqref="C1"/>
      <selection pane="topRight" activeCell="Q1" sqref="Q1"/>
      <selection pane="bottomLeft" activeCell="C14" sqref="C14"/>
      <selection pane="bottomRight" activeCell="Q14" sqref="Q14"/>
    </sheetView>
  </sheetViews>
  <sheetFormatPr defaultColWidth="8.7109375" defaultRowHeight="15" x14ac:dyDescent="0.25"/>
  <cols>
    <col min="1" max="1" width="18.28515625" style="35" hidden="1" customWidth="1"/>
    <col min="2" max="2" width="6.85546875" style="35" hidden="1" customWidth="1"/>
    <col min="3" max="3" width="5.7109375" style="35" customWidth="1"/>
    <col min="4" max="4" width="10.7109375" style="35" customWidth="1"/>
    <col min="5" max="5" width="21.5703125" style="35" customWidth="1"/>
    <col min="6" max="6" width="8.7109375" style="47" hidden="1" customWidth="1"/>
    <col min="7" max="7" width="4.71093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1"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4" width="5.7109375" style="35" customWidth="1"/>
    <col min="45" max="16384" width="8.7109375" style="35"/>
  </cols>
  <sheetData>
    <row r="1" spans="1:44" ht="46.15" customHeight="1" x14ac:dyDescent="0.25">
      <c r="A1" s="32" t="s">
        <v>141</v>
      </c>
      <c r="B1" s="33" t="s">
        <v>173</v>
      </c>
      <c r="C1" s="34"/>
      <c r="D1" s="317" t="s">
        <v>752</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row>
    <row r="2" spans="1:44" ht="3.75" customHeight="1" x14ac:dyDescent="0.25">
      <c r="A2" s="32" t="s">
        <v>124</v>
      </c>
      <c r="B2" s="33" t="str">
        <f>VLOOKUP(VAL_A1!$B$2,VAL_Drop_Down_Lists!$A$3:$B$213,2,FALSE)</f>
        <v>_X</v>
      </c>
      <c r="C2" s="36"/>
      <c r="D2" s="36"/>
      <c r="E2" s="37"/>
      <c r="F2" s="37"/>
      <c r="G2" s="37"/>
      <c r="H2" s="48"/>
      <c r="I2" s="48"/>
      <c r="J2" s="48"/>
      <c r="K2" s="48"/>
      <c r="L2" s="48"/>
      <c r="M2" s="48"/>
      <c r="N2" s="48"/>
      <c r="O2" s="48"/>
      <c r="P2" s="48"/>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row>
    <row r="3" spans="1:44" ht="32.25" customHeight="1" x14ac:dyDescent="0.25">
      <c r="A3" s="32" t="s">
        <v>144</v>
      </c>
      <c r="B3" s="107" t="str">
        <f>IF(VAL_A1!$H$33&lt;&gt;"", YEAR(VAL_A1!$H$33),"")</f>
        <v/>
      </c>
      <c r="C3" s="36"/>
      <c r="D3" s="303" t="s">
        <v>723</v>
      </c>
      <c r="E3" s="303"/>
      <c r="F3" s="37"/>
      <c r="G3" s="37"/>
      <c r="H3" s="48"/>
      <c r="I3" s="48"/>
      <c r="J3" s="48"/>
      <c r="K3" s="48"/>
      <c r="L3" s="48"/>
      <c r="M3" s="48"/>
      <c r="N3" s="48"/>
      <c r="O3" s="48"/>
      <c r="P3" s="48"/>
      <c r="Q3" s="303" t="s">
        <v>717</v>
      </c>
      <c r="R3" s="303"/>
      <c r="S3" s="303"/>
      <c r="T3" s="303"/>
      <c r="U3" s="303"/>
      <c r="V3" s="303"/>
      <c r="W3" s="303"/>
      <c r="X3" s="303"/>
      <c r="Y3" s="303"/>
      <c r="Z3" s="303"/>
      <c r="AA3" s="303"/>
      <c r="AB3" s="303"/>
      <c r="AC3" s="303"/>
      <c r="AD3" s="303"/>
      <c r="AE3" s="303"/>
      <c r="AF3" s="303"/>
      <c r="AG3" s="303"/>
      <c r="AH3" s="303"/>
      <c r="AI3" s="303"/>
      <c r="AJ3" s="303"/>
      <c r="AK3" s="303"/>
      <c r="AL3" s="303"/>
      <c r="AM3" s="303"/>
      <c r="AN3" s="303"/>
      <c r="AO3" s="303"/>
      <c r="AP3" s="303"/>
      <c r="AQ3" s="303"/>
      <c r="AR3" s="49"/>
    </row>
    <row r="4" spans="1:44" ht="32.25" customHeight="1" x14ac:dyDescent="0.25">
      <c r="A4" s="32" t="s">
        <v>145</v>
      </c>
      <c r="B4" s="107" t="str">
        <f>IF(VAL_A1!$H$34&lt;&gt;"", YEAR(VAL_A1!$H$34),"")</f>
        <v/>
      </c>
      <c r="C4" s="36"/>
      <c r="D4" s="256" t="s">
        <v>55</v>
      </c>
      <c r="E4" s="256" t="s">
        <v>56</v>
      </c>
      <c r="F4" s="37"/>
      <c r="G4" s="37"/>
      <c r="H4" s="48"/>
      <c r="I4" s="48"/>
      <c r="J4" s="48"/>
      <c r="K4" s="48"/>
      <c r="L4" s="48"/>
      <c r="M4" s="48"/>
      <c r="N4" s="48"/>
      <c r="O4" s="48"/>
      <c r="P4" s="48"/>
      <c r="Q4" s="303" t="s">
        <v>99</v>
      </c>
      <c r="R4" s="303"/>
      <c r="S4" s="303"/>
      <c r="T4" s="303" t="s">
        <v>100</v>
      </c>
      <c r="U4" s="303"/>
      <c r="V4" s="303"/>
      <c r="W4" s="303" t="s">
        <v>101</v>
      </c>
      <c r="X4" s="303"/>
      <c r="Y4" s="303"/>
      <c r="Z4" s="303" t="s">
        <v>102</v>
      </c>
      <c r="AA4" s="303"/>
      <c r="AB4" s="303"/>
      <c r="AC4" s="303" t="s">
        <v>103</v>
      </c>
      <c r="AD4" s="303"/>
      <c r="AE4" s="303"/>
      <c r="AF4" s="303" t="s">
        <v>104</v>
      </c>
      <c r="AG4" s="303"/>
      <c r="AH4" s="303"/>
      <c r="AI4" s="303" t="s">
        <v>105</v>
      </c>
      <c r="AJ4" s="303"/>
      <c r="AK4" s="303"/>
      <c r="AL4" s="303" t="s">
        <v>721</v>
      </c>
      <c r="AM4" s="303"/>
      <c r="AN4" s="303"/>
      <c r="AO4" s="300" t="s">
        <v>86</v>
      </c>
      <c r="AP4" s="300"/>
      <c r="AQ4" s="300"/>
      <c r="AR4" s="49"/>
    </row>
    <row r="5" spans="1:44" s="53" customFormat="1" ht="3.75" hidden="1" customHeight="1" x14ac:dyDescent="0.25">
      <c r="A5" s="32" t="s">
        <v>200</v>
      </c>
      <c r="B5" s="33" t="s">
        <v>642</v>
      </c>
      <c r="C5" s="51"/>
      <c r="D5" s="51"/>
      <c r="E5" s="51"/>
      <c r="F5" s="51"/>
      <c r="G5" s="51"/>
      <c r="H5" s="51"/>
      <c r="I5" s="51"/>
      <c r="J5" s="51"/>
      <c r="K5" s="51"/>
      <c r="L5" s="51"/>
      <c r="M5" s="51"/>
      <c r="N5" s="51"/>
      <c r="O5" s="51"/>
      <c r="P5" s="51"/>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52"/>
    </row>
    <row r="6" spans="1:44" s="89" customFormat="1" hidden="1" x14ac:dyDescent="0.25">
      <c r="A6" s="32" t="s">
        <v>146</v>
      </c>
      <c r="B6" s="33"/>
      <c r="C6" s="85"/>
      <c r="D6" s="85"/>
      <c r="E6" s="85"/>
      <c r="F6" s="94"/>
      <c r="G6" s="86"/>
      <c r="H6" s="86"/>
      <c r="I6" s="86"/>
      <c r="J6" s="86"/>
      <c r="K6" s="86"/>
      <c r="L6" s="86"/>
      <c r="M6" s="87"/>
      <c r="N6" s="87"/>
      <c r="O6" s="87"/>
      <c r="P6" s="54" t="s">
        <v>136</v>
      </c>
      <c r="Q6" s="54" t="s">
        <v>156</v>
      </c>
      <c r="R6" s="54"/>
      <c r="S6" s="54"/>
      <c r="T6" s="54" t="s">
        <v>156</v>
      </c>
      <c r="U6" s="54"/>
      <c r="V6" s="54"/>
      <c r="W6" s="54" t="s">
        <v>156</v>
      </c>
      <c r="X6" s="54"/>
      <c r="Y6" s="54"/>
      <c r="Z6" s="54" t="s">
        <v>156</v>
      </c>
      <c r="AA6" s="54"/>
      <c r="AB6" s="54"/>
      <c r="AC6" s="54" t="s">
        <v>156</v>
      </c>
      <c r="AD6" s="54"/>
      <c r="AE6" s="54"/>
      <c r="AF6" s="54" t="s">
        <v>156</v>
      </c>
      <c r="AG6" s="54"/>
      <c r="AH6" s="54"/>
      <c r="AI6" s="54" t="s">
        <v>156</v>
      </c>
      <c r="AJ6" s="54"/>
      <c r="AK6" s="54"/>
      <c r="AL6" s="54" t="s">
        <v>156</v>
      </c>
      <c r="AM6" s="54"/>
      <c r="AN6" s="54"/>
      <c r="AO6" s="54" t="s">
        <v>156</v>
      </c>
      <c r="AP6" s="54"/>
      <c r="AQ6" s="54"/>
      <c r="AR6" s="88"/>
    </row>
    <row r="7" spans="1:44" s="53" customFormat="1" hidden="1" x14ac:dyDescent="0.25">
      <c r="A7" s="32" t="s">
        <v>138</v>
      </c>
      <c r="B7" s="107" t="str">
        <f>IF(VAL_A1!$H$34&lt;&gt;"", YEAR(VAL_A1!$H$34),"")</f>
        <v/>
      </c>
      <c r="C7" s="51"/>
      <c r="D7" s="51"/>
      <c r="E7" s="51"/>
      <c r="F7" s="95"/>
      <c r="G7" s="259"/>
      <c r="H7" s="259"/>
      <c r="I7" s="259"/>
      <c r="J7" s="259"/>
      <c r="K7" s="259"/>
      <c r="L7" s="259"/>
      <c r="M7" s="54"/>
      <c r="N7" s="54"/>
      <c r="O7" s="54"/>
      <c r="P7" s="54" t="s">
        <v>198</v>
      </c>
      <c r="Q7" s="54" t="s">
        <v>14</v>
      </c>
      <c r="R7" s="54"/>
      <c r="S7" s="54"/>
      <c r="T7" s="54" t="s">
        <v>14</v>
      </c>
      <c r="U7" s="54"/>
      <c r="V7" s="54"/>
      <c r="W7" s="54" t="s">
        <v>14</v>
      </c>
      <c r="X7" s="54"/>
      <c r="Y7" s="54"/>
      <c r="Z7" s="54" t="s">
        <v>14</v>
      </c>
      <c r="AA7" s="54"/>
      <c r="AB7" s="54"/>
      <c r="AC7" s="54" t="s">
        <v>14</v>
      </c>
      <c r="AD7" s="54"/>
      <c r="AE7" s="54"/>
      <c r="AF7" s="54" t="s">
        <v>14</v>
      </c>
      <c r="AG7" s="54"/>
      <c r="AH7" s="54"/>
      <c r="AI7" s="54" t="s">
        <v>14</v>
      </c>
      <c r="AJ7" s="54"/>
      <c r="AK7" s="54"/>
      <c r="AL7" s="54" t="s">
        <v>14</v>
      </c>
      <c r="AM7" s="54"/>
      <c r="AN7" s="54"/>
      <c r="AO7" s="54" t="s">
        <v>14</v>
      </c>
      <c r="AP7" s="54"/>
      <c r="AQ7" s="54"/>
      <c r="AR7" s="52"/>
    </row>
    <row r="8" spans="1:44" s="53" customFormat="1" hidden="1" x14ac:dyDescent="0.25">
      <c r="A8" s="32" t="s">
        <v>142</v>
      </c>
      <c r="B8" s="107" t="str">
        <f>IF(VAL_A1!$H$35&lt;&gt;"", YEAR(VAL_A1!$H$35),"")</f>
        <v/>
      </c>
      <c r="C8" s="51"/>
      <c r="D8" s="51"/>
      <c r="E8" s="51"/>
      <c r="F8" s="95"/>
      <c r="G8" s="259"/>
      <c r="H8" s="259"/>
      <c r="I8" s="259"/>
      <c r="J8" s="259"/>
      <c r="K8" s="259"/>
      <c r="L8" s="259"/>
      <c r="M8" s="54"/>
      <c r="N8" s="54"/>
      <c r="O8" s="54"/>
      <c r="P8" s="54" t="s">
        <v>199</v>
      </c>
      <c r="Q8" s="54" t="s">
        <v>14</v>
      </c>
      <c r="R8" s="54"/>
      <c r="S8" s="54"/>
      <c r="T8" s="54" t="s">
        <v>14</v>
      </c>
      <c r="U8" s="54"/>
      <c r="V8" s="54"/>
      <c r="W8" s="54" t="s">
        <v>14</v>
      </c>
      <c r="X8" s="54"/>
      <c r="Y8" s="54"/>
      <c r="Z8" s="54" t="s">
        <v>14</v>
      </c>
      <c r="AA8" s="54"/>
      <c r="AB8" s="54"/>
      <c r="AC8" s="54" t="s">
        <v>14</v>
      </c>
      <c r="AD8" s="54"/>
      <c r="AE8" s="54"/>
      <c r="AF8" s="54" t="s">
        <v>14</v>
      </c>
      <c r="AG8" s="54"/>
      <c r="AH8" s="54"/>
      <c r="AI8" s="54" t="s">
        <v>14</v>
      </c>
      <c r="AJ8" s="54"/>
      <c r="AK8" s="54"/>
      <c r="AL8" s="54" t="s">
        <v>14</v>
      </c>
      <c r="AM8" s="54"/>
      <c r="AN8" s="54"/>
      <c r="AO8" s="54" t="s">
        <v>14</v>
      </c>
      <c r="AP8" s="54"/>
      <c r="AQ8" s="54"/>
      <c r="AR8" s="52"/>
    </row>
    <row r="9" spans="1:44" s="53" customFormat="1" hidden="1" x14ac:dyDescent="0.25">
      <c r="A9" s="32" t="s">
        <v>143</v>
      </c>
      <c r="B9" s="33" t="s">
        <v>753</v>
      </c>
      <c r="C9" s="51"/>
      <c r="D9" s="51"/>
      <c r="E9" s="51"/>
      <c r="F9" s="95"/>
      <c r="G9" s="259"/>
      <c r="H9" s="259"/>
      <c r="I9" s="259"/>
      <c r="J9" s="259"/>
      <c r="K9" s="259"/>
      <c r="L9" s="259"/>
      <c r="M9" s="54"/>
      <c r="N9" s="54"/>
      <c r="O9" s="54"/>
      <c r="P9" s="54" t="s">
        <v>15</v>
      </c>
      <c r="Q9" s="54">
        <v>1</v>
      </c>
      <c r="R9" s="54"/>
      <c r="S9" s="54"/>
      <c r="T9" s="54">
        <v>2</v>
      </c>
      <c r="U9" s="54"/>
      <c r="V9" s="54"/>
      <c r="W9" s="54">
        <v>3</v>
      </c>
      <c r="X9" s="54"/>
      <c r="Y9" s="54"/>
      <c r="Z9" s="54">
        <v>4</v>
      </c>
      <c r="AA9" s="54"/>
      <c r="AB9" s="54"/>
      <c r="AC9" s="54">
        <v>5</v>
      </c>
      <c r="AD9" s="54"/>
      <c r="AE9" s="54"/>
      <c r="AF9" s="54">
        <v>6</v>
      </c>
      <c r="AG9" s="54"/>
      <c r="AH9" s="54"/>
      <c r="AI9" s="54">
        <v>7</v>
      </c>
      <c r="AJ9" s="54"/>
      <c r="AK9" s="54"/>
      <c r="AL9" s="54" t="s">
        <v>85</v>
      </c>
      <c r="AM9" s="54"/>
      <c r="AN9" s="54"/>
      <c r="AO9" s="54" t="s">
        <v>14</v>
      </c>
      <c r="AP9" s="54"/>
      <c r="AQ9" s="54"/>
      <c r="AR9" s="52"/>
    </row>
    <row r="10" spans="1:44" s="53" customFormat="1" hidden="1" x14ac:dyDescent="0.25">
      <c r="A10" s="32" t="s">
        <v>131</v>
      </c>
      <c r="B10" s="33">
        <v>0</v>
      </c>
      <c r="C10" s="51"/>
      <c r="D10" s="51"/>
      <c r="E10" s="51"/>
      <c r="F10" s="95"/>
      <c r="G10" s="259"/>
      <c r="H10" s="259"/>
      <c r="I10" s="259"/>
      <c r="J10" s="259"/>
      <c r="K10" s="259"/>
      <c r="L10" s="259"/>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2"/>
    </row>
    <row r="11" spans="1:44" s="53" customFormat="1" hidden="1" x14ac:dyDescent="0.25">
      <c r="A11" s="32" t="s">
        <v>133</v>
      </c>
      <c r="B11" s="33">
        <v>0</v>
      </c>
      <c r="C11" s="51"/>
      <c r="D11" s="51"/>
      <c r="E11" s="51"/>
      <c r="F11" s="95"/>
      <c r="G11" s="259"/>
      <c r="H11" s="259"/>
      <c r="I11" s="259"/>
      <c r="J11" s="259"/>
      <c r="K11" s="259"/>
      <c r="L11" s="259"/>
      <c r="M11" s="259"/>
      <c r="N11" s="259"/>
      <c r="O11" s="259"/>
      <c r="P11" s="259"/>
      <c r="Q11" s="323"/>
      <c r="R11" s="323"/>
      <c r="S11" s="323"/>
      <c r="T11" s="323"/>
      <c r="U11" s="323"/>
      <c r="V11" s="323"/>
      <c r="W11" s="323"/>
      <c r="X11" s="323"/>
      <c r="Y11" s="323"/>
      <c r="Z11" s="323"/>
      <c r="AA11" s="323"/>
      <c r="AB11" s="323"/>
      <c r="AC11" s="323"/>
      <c r="AD11" s="323"/>
      <c r="AE11" s="323"/>
      <c r="AF11" s="323"/>
      <c r="AG11" s="323"/>
      <c r="AH11" s="323"/>
      <c r="AI11" s="323"/>
      <c r="AJ11" s="323"/>
      <c r="AK11" s="323"/>
      <c r="AL11" s="323"/>
      <c r="AM11" s="323"/>
      <c r="AN11" s="323"/>
      <c r="AO11" s="259"/>
      <c r="AP11" s="259"/>
      <c r="AQ11" s="259"/>
      <c r="AR11" s="52"/>
    </row>
    <row r="12" spans="1:44" ht="21" hidden="1" x14ac:dyDescent="0.25">
      <c r="C12" s="36"/>
      <c r="D12" s="36"/>
      <c r="E12" s="36"/>
      <c r="F12" s="61"/>
      <c r="G12" s="54"/>
      <c r="H12" s="54"/>
      <c r="I12" s="54"/>
      <c r="J12" s="54"/>
      <c r="K12" s="54"/>
      <c r="L12" s="54"/>
      <c r="M12" s="54"/>
      <c r="N12" s="54"/>
      <c r="O12" s="54"/>
      <c r="P12" s="259"/>
      <c r="Q12" s="90"/>
      <c r="R12" s="90"/>
      <c r="S12" s="90"/>
      <c r="T12" s="90"/>
      <c r="U12" s="90"/>
      <c r="V12" s="90"/>
      <c r="W12" s="90"/>
      <c r="X12" s="90"/>
      <c r="Y12" s="90"/>
      <c r="Z12" s="90"/>
      <c r="AA12" s="90"/>
      <c r="AB12" s="90"/>
      <c r="AC12" s="90"/>
      <c r="AD12" s="90"/>
      <c r="AE12" s="90"/>
      <c r="AF12" s="90"/>
      <c r="AG12" s="90"/>
      <c r="AH12" s="90"/>
      <c r="AI12" s="90"/>
      <c r="AJ12" s="90"/>
      <c r="AK12" s="90"/>
      <c r="AL12" s="90"/>
      <c r="AM12" s="90"/>
      <c r="AN12" s="90"/>
      <c r="AO12" s="90"/>
      <c r="AP12" s="90"/>
      <c r="AQ12" s="90"/>
      <c r="AR12" s="56"/>
    </row>
    <row r="13" spans="1:44" ht="112.5" hidden="1" customHeight="1" x14ac:dyDescent="0.25">
      <c r="C13" s="36"/>
      <c r="D13" s="36"/>
      <c r="E13" s="36"/>
      <c r="F13" s="96"/>
      <c r="G13" s="99" t="s">
        <v>16</v>
      </c>
      <c r="H13" s="99" t="s">
        <v>43</v>
      </c>
      <c r="I13" s="99" t="s">
        <v>139</v>
      </c>
      <c r="J13" s="99" t="s">
        <v>45</v>
      </c>
      <c r="K13" s="99" t="s">
        <v>44</v>
      </c>
      <c r="L13" s="99" t="s">
        <v>140</v>
      </c>
      <c r="M13" s="99" t="s">
        <v>46</v>
      </c>
      <c r="N13" s="99" t="s">
        <v>47</v>
      </c>
      <c r="O13" s="99" t="s">
        <v>137</v>
      </c>
      <c r="P13" s="57"/>
      <c r="Q13" s="322"/>
      <c r="R13" s="322"/>
      <c r="S13" s="322"/>
      <c r="T13" s="322"/>
      <c r="U13" s="322"/>
      <c r="V13" s="322"/>
      <c r="W13" s="322"/>
      <c r="X13" s="322"/>
      <c r="Y13" s="322"/>
      <c r="Z13" s="322"/>
      <c r="AA13" s="322"/>
      <c r="AB13" s="322"/>
      <c r="AC13" s="322"/>
      <c r="AD13" s="322"/>
      <c r="AE13" s="322"/>
      <c r="AF13" s="322"/>
      <c r="AG13" s="322"/>
      <c r="AH13" s="322"/>
      <c r="AI13" s="322"/>
      <c r="AJ13" s="322"/>
      <c r="AK13" s="322"/>
      <c r="AL13" s="322"/>
      <c r="AM13" s="322"/>
      <c r="AN13" s="322"/>
      <c r="AO13" s="322"/>
      <c r="AP13" s="322"/>
      <c r="AQ13" s="322"/>
      <c r="AR13" s="37"/>
    </row>
    <row r="14" spans="1:44" ht="15" customHeight="1" x14ac:dyDescent="0.25">
      <c r="C14" s="36"/>
      <c r="D14" s="297" t="s">
        <v>48</v>
      </c>
      <c r="E14" s="257" t="s">
        <v>626</v>
      </c>
      <c r="F14" s="97"/>
      <c r="G14" s="44" t="s">
        <v>625</v>
      </c>
      <c r="H14" s="44" t="s">
        <v>50</v>
      </c>
      <c r="I14" s="44" t="s">
        <v>152</v>
      </c>
      <c r="J14" s="44" t="s">
        <v>106</v>
      </c>
      <c r="K14" s="45" t="s">
        <v>148</v>
      </c>
      <c r="L14" s="44" t="s">
        <v>147</v>
      </c>
      <c r="M14" s="45" t="s">
        <v>14</v>
      </c>
      <c r="N14" s="45" t="s">
        <v>632</v>
      </c>
      <c r="O14" s="45" t="s">
        <v>632</v>
      </c>
      <c r="P14" s="50"/>
      <c r="Q14" s="75">
        <v>0</v>
      </c>
      <c r="R14" s="78"/>
      <c r="S14" s="79"/>
      <c r="T14" s="75">
        <v>0</v>
      </c>
      <c r="U14" s="78"/>
      <c r="V14" s="79"/>
      <c r="W14" s="75">
        <v>0</v>
      </c>
      <c r="X14" s="78"/>
      <c r="Y14" s="79"/>
      <c r="Z14" s="75">
        <v>0</v>
      </c>
      <c r="AA14" s="78"/>
      <c r="AB14" s="79"/>
      <c r="AC14" s="75">
        <v>0</v>
      </c>
      <c r="AD14" s="78"/>
      <c r="AE14" s="79"/>
      <c r="AF14" s="75">
        <v>0</v>
      </c>
      <c r="AG14" s="78"/>
      <c r="AH14" s="79"/>
      <c r="AI14" s="75">
        <v>0</v>
      </c>
      <c r="AJ14" s="78"/>
      <c r="AK14" s="79"/>
      <c r="AL14" s="75">
        <v>0</v>
      </c>
      <c r="AM14" s="78"/>
      <c r="AN14" s="79"/>
      <c r="AO14" s="80">
        <f>IF(OR(EXACT(Q14,R14),EXACT(T14,U14),EXACT(W14,X14),EXACT(Z14,AA14),EXACT(AC14,AD14),EXACT(AF14,AG14),EXACT(AI14,AJ14),EXACT(AL14,AM14),COUNTIF(R14:AM14,"M")&gt;0,COUNTIF(R14:AM14,"X")=8),"",SUM(Q14,T14,W14,Z14,AC14,AF14,AI14,AL14))</f>
        <v>0</v>
      </c>
      <c r="AP14" s="81" t="str">
        <f>IF(AND(COUNTIF(R14:AM14,"X")=8,SUM(Q14,T14,W14,Z14,AC14,AF14,AI14,AL14)=0,ISNUMBER(AO14)),"",IF(COUNTIF(R14:AM14,"M")&gt;0,"M", IF(AND(COUNTIF(R14:AM14,R14)=8,OR(R14="X",R14="W",R14="Z")),UPPER(R14),"")))</f>
        <v/>
      </c>
      <c r="AQ14" s="82"/>
      <c r="AR14" s="37"/>
    </row>
    <row r="15" spans="1:44" ht="15" customHeight="1" x14ac:dyDescent="0.25">
      <c r="C15" s="36"/>
      <c r="D15" s="298"/>
      <c r="E15" s="257">
        <v>4</v>
      </c>
      <c r="F15" s="97"/>
      <c r="G15" s="44" t="s">
        <v>625</v>
      </c>
      <c r="H15" s="44" t="s">
        <v>50</v>
      </c>
      <c r="I15" s="44" t="s">
        <v>152</v>
      </c>
      <c r="J15" s="44" t="s">
        <v>59</v>
      </c>
      <c r="K15" s="45" t="s">
        <v>148</v>
      </c>
      <c r="L15" s="44" t="s">
        <v>147</v>
      </c>
      <c r="M15" s="45" t="s">
        <v>14</v>
      </c>
      <c r="N15" s="45" t="s">
        <v>632</v>
      </c>
      <c r="O15" s="45" t="s">
        <v>632</v>
      </c>
      <c r="P15" s="50"/>
      <c r="Q15" s="75">
        <v>0</v>
      </c>
      <c r="R15" s="78"/>
      <c r="S15" s="79"/>
      <c r="T15" s="75">
        <v>0</v>
      </c>
      <c r="U15" s="78"/>
      <c r="V15" s="79"/>
      <c r="W15" s="75">
        <v>0</v>
      </c>
      <c r="X15" s="78"/>
      <c r="Y15" s="79"/>
      <c r="Z15" s="75">
        <v>0</v>
      </c>
      <c r="AA15" s="78"/>
      <c r="AB15" s="79"/>
      <c r="AC15" s="75">
        <v>0</v>
      </c>
      <c r="AD15" s="78"/>
      <c r="AE15" s="79"/>
      <c r="AF15" s="75">
        <v>0</v>
      </c>
      <c r="AG15" s="78"/>
      <c r="AH15" s="79"/>
      <c r="AI15" s="75">
        <v>0</v>
      </c>
      <c r="AJ15" s="78"/>
      <c r="AK15" s="79"/>
      <c r="AL15" s="75">
        <v>0</v>
      </c>
      <c r="AM15" s="78"/>
      <c r="AN15" s="79"/>
      <c r="AO15" s="80">
        <f t="shared" ref="AO15:AO37" si="0">IF(OR(EXACT(Q15,R15),EXACT(T15,U15),EXACT(W15,X15),EXACT(Z15,AA15),EXACT(AC15,AD15),EXACT(AF15,AG15),EXACT(AI15,AJ15),EXACT(AL15,AM15),COUNTIF(R15:AM15,"M")&gt;0,COUNTIF(R15:AM15,"X")=8),"",SUM(Q15,T15,W15,Z15,AC15,AF15,AI15,AL15))</f>
        <v>0</v>
      </c>
      <c r="AP15" s="81" t="str">
        <f t="shared" ref="AP15:AP37" si="1">IF(AND(COUNTIF(R15:AM15,"X")=8,SUM(Q15,T15,W15,Z15,AC15,AF15,AI15,AL15)=0,ISNUMBER(AO15)),"",IF(COUNTIF(R15:AM15,"M")&gt;0,"M", IF(AND(COUNTIF(R15:AM15,R15)=8,OR(R15="X",R15="W",R15="Z")),UPPER(R15),"")))</f>
        <v/>
      </c>
      <c r="AQ15" s="82"/>
      <c r="AR15" s="37"/>
    </row>
    <row r="16" spans="1:44" ht="15" customHeight="1" x14ac:dyDescent="0.25">
      <c r="C16" s="36"/>
      <c r="D16" s="298"/>
      <c r="E16" s="257">
        <v>5</v>
      </c>
      <c r="F16" s="97"/>
      <c r="G16" s="44" t="s">
        <v>625</v>
      </c>
      <c r="H16" s="44" t="s">
        <v>50</v>
      </c>
      <c r="I16" s="44" t="s">
        <v>152</v>
      </c>
      <c r="J16" s="44" t="s">
        <v>60</v>
      </c>
      <c r="K16" s="45" t="s">
        <v>148</v>
      </c>
      <c r="L16" s="44" t="s">
        <v>147</v>
      </c>
      <c r="M16" s="45" t="s">
        <v>14</v>
      </c>
      <c r="N16" s="45" t="s">
        <v>632</v>
      </c>
      <c r="O16" s="45" t="s">
        <v>632</v>
      </c>
      <c r="P16" s="50"/>
      <c r="Q16" s="75">
        <v>0</v>
      </c>
      <c r="R16" s="78"/>
      <c r="S16" s="79"/>
      <c r="T16" s="75">
        <v>0</v>
      </c>
      <c r="U16" s="78"/>
      <c r="V16" s="79"/>
      <c r="W16" s="75">
        <v>0</v>
      </c>
      <c r="X16" s="78"/>
      <c r="Y16" s="79"/>
      <c r="Z16" s="75">
        <v>0</v>
      </c>
      <c r="AA16" s="78"/>
      <c r="AB16" s="79"/>
      <c r="AC16" s="75">
        <v>0</v>
      </c>
      <c r="AD16" s="78"/>
      <c r="AE16" s="79"/>
      <c r="AF16" s="75">
        <v>0</v>
      </c>
      <c r="AG16" s="78"/>
      <c r="AH16" s="79"/>
      <c r="AI16" s="75">
        <v>0</v>
      </c>
      <c r="AJ16" s="78"/>
      <c r="AK16" s="79"/>
      <c r="AL16" s="75">
        <v>0</v>
      </c>
      <c r="AM16" s="78"/>
      <c r="AN16" s="79"/>
      <c r="AO16" s="80">
        <f t="shared" si="0"/>
        <v>0</v>
      </c>
      <c r="AP16" s="81" t="str">
        <f t="shared" si="1"/>
        <v/>
      </c>
      <c r="AQ16" s="82"/>
      <c r="AR16" s="37"/>
    </row>
    <row r="17" spans="3:44" ht="15" customHeight="1" x14ac:dyDescent="0.25">
      <c r="C17" s="36"/>
      <c r="D17" s="298"/>
      <c r="E17" s="257">
        <v>6</v>
      </c>
      <c r="F17" s="97"/>
      <c r="G17" s="44" t="s">
        <v>625</v>
      </c>
      <c r="H17" s="44" t="s">
        <v>50</v>
      </c>
      <c r="I17" s="44" t="s">
        <v>152</v>
      </c>
      <c r="J17" s="44" t="s">
        <v>61</v>
      </c>
      <c r="K17" s="45" t="s">
        <v>148</v>
      </c>
      <c r="L17" s="44" t="s">
        <v>147</v>
      </c>
      <c r="M17" s="45" t="s">
        <v>14</v>
      </c>
      <c r="N17" s="45" t="s">
        <v>632</v>
      </c>
      <c r="O17" s="45" t="s">
        <v>632</v>
      </c>
      <c r="P17" s="50"/>
      <c r="Q17" s="75">
        <v>0</v>
      </c>
      <c r="R17" s="78"/>
      <c r="S17" s="79"/>
      <c r="T17" s="75">
        <v>0</v>
      </c>
      <c r="U17" s="78"/>
      <c r="V17" s="79"/>
      <c r="W17" s="75">
        <v>0</v>
      </c>
      <c r="X17" s="78"/>
      <c r="Y17" s="79"/>
      <c r="Z17" s="75">
        <v>0</v>
      </c>
      <c r="AA17" s="78"/>
      <c r="AB17" s="79"/>
      <c r="AC17" s="75">
        <v>0</v>
      </c>
      <c r="AD17" s="78"/>
      <c r="AE17" s="79"/>
      <c r="AF17" s="75">
        <v>0</v>
      </c>
      <c r="AG17" s="78"/>
      <c r="AH17" s="79"/>
      <c r="AI17" s="75">
        <v>0</v>
      </c>
      <c r="AJ17" s="78"/>
      <c r="AK17" s="79"/>
      <c r="AL17" s="75">
        <v>0</v>
      </c>
      <c r="AM17" s="78"/>
      <c r="AN17" s="79"/>
      <c r="AO17" s="80">
        <f t="shared" si="0"/>
        <v>0</v>
      </c>
      <c r="AP17" s="81" t="str">
        <f t="shared" si="1"/>
        <v/>
      </c>
      <c r="AQ17" s="82"/>
      <c r="AR17" s="37"/>
    </row>
    <row r="18" spans="3:44" ht="15" customHeight="1" x14ac:dyDescent="0.25">
      <c r="C18" s="36"/>
      <c r="D18" s="298"/>
      <c r="E18" s="257">
        <v>7</v>
      </c>
      <c r="F18" s="97"/>
      <c r="G18" s="44" t="s">
        <v>625</v>
      </c>
      <c r="H18" s="44" t="s">
        <v>50</v>
      </c>
      <c r="I18" s="44" t="s">
        <v>152</v>
      </c>
      <c r="J18" s="44" t="s">
        <v>62</v>
      </c>
      <c r="K18" s="45" t="s">
        <v>148</v>
      </c>
      <c r="L18" s="44" t="s">
        <v>147</v>
      </c>
      <c r="M18" s="45" t="s">
        <v>14</v>
      </c>
      <c r="N18" s="45" t="s">
        <v>632</v>
      </c>
      <c r="O18" s="45" t="s">
        <v>632</v>
      </c>
      <c r="P18" s="50"/>
      <c r="Q18" s="75">
        <v>0</v>
      </c>
      <c r="R18" s="78"/>
      <c r="S18" s="79"/>
      <c r="T18" s="75">
        <v>0</v>
      </c>
      <c r="U18" s="78"/>
      <c r="V18" s="79"/>
      <c r="W18" s="75">
        <v>0</v>
      </c>
      <c r="X18" s="78"/>
      <c r="Y18" s="79"/>
      <c r="Z18" s="75">
        <v>0</v>
      </c>
      <c r="AA18" s="78"/>
      <c r="AB18" s="79"/>
      <c r="AC18" s="75">
        <v>0</v>
      </c>
      <c r="AD18" s="78"/>
      <c r="AE18" s="79"/>
      <c r="AF18" s="75">
        <v>0</v>
      </c>
      <c r="AG18" s="78"/>
      <c r="AH18" s="79"/>
      <c r="AI18" s="75">
        <v>0</v>
      </c>
      <c r="AJ18" s="78"/>
      <c r="AK18" s="79"/>
      <c r="AL18" s="75">
        <v>0</v>
      </c>
      <c r="AM18" s="78"/>
      <c r="AN18" s="79"/>
      <c r="AO18" s="80">
        <f t="shared" si="0"/>
        <v>0</v>
      </c>
      <c r="AP18" s="81" t="str">
        <f t="shared" si="1"/>
        <v/>
      </c>
      <c r="AQ18" s="82"/>
      <c r="AR18" s="37"/>
    </row>
    <row r="19" spans="3:44" ht="15" customHeight="1" x14ac:dyDescent="0.25">
      <c r="C19" s="36"/>
      <c r="D19" s="298"/>
      <c r="E19" s="257">
        <v>8</v>
      </c>
      <c r="F19" s="97"/>
      <c r="G19" s="44" t="s">
        <v>625</v>
      </c>
      <c r="H19" s="44" t="s">
        <v>50</v>
      </c>
      <c r="I19" s="44" t="s">
        <v>152</v>
      </c>
      <c r="J19" s="44" t="s">
        <v>63</v>
      </c>
      <c r="K19" s="45" t="s">
        <v>148</v>
      </c>
      <c r="L19" s="44" t="s">
        <v>147</v>
      </c>
      <c r="M19" s="45" t="s">
        <v>14</v>
      </c>
      <c r="N19" s="45" t="s">
        <v>632</v>
      </c>
      <c r="O19" s="45" t="s">
        <v>632</v>
      </c>
      <c r="P19" s="50"/>
      <c r="Q19" s="75">
        <v>0</v>
      </c>
      <c r="R19" s="78"/>
      <c r="S19" s="79"/>
      <c r="T19" s="75">
        <v>0</v>
      </c>
      <c r="U19" s="78"/>
      <c r="V19" s="79"/>
      <c r="W19" s="75">
        <v>0</v>
      </c>
      <c r="X19" s="78"/>
      <c r="Y19" s="79"/>
      <c r="Z19" s="75">
        <v>0</v>
      </c>
      <c r="AA19" s="78"/>
      <c r="AB19" s="79"/>
      <c r="AC19" s="75">
        <v>0</v>
      </c>
      <c r="AD19" s="78"/>
      <c r="AE19" s="79"/>
      <c r="AF19" s="75">
        <v>0</v>
      </c>
      <c r="AG19" s="78"/>
      <c r="AH19" s="79"/>
      <c r="AI19" s="75">
        <v>0</v>
      </c>
      <c r="AJ19" s="78"/>
      <c r="AK19" s="79"/>
      <c r="AL19" s="75">
        <v>0</v>
      </c>
      <c r="AM19" s="78"/>
      <c r="AN19" s="79"/>
      <c r="AO19" s="80">
        <f t="shared" si="0"/>
        <v>0</v>
      </c>
      <c r="AP19" s="81" t="str">
        <f t="shared" si="1"/>
        <v/>
      </c>
      <c r="AQ19" s="82"/>
      <c r="AR19" s="37"/>
    </row>
    <row r="20" spans="3:44" ht="15" customHeight="1" x14ac:dyDescent="0.25">
      <c r="C20" s="36"/>
      <c r="D20" s="298"/>
      <c r="E20" s="257">
        <v>9</v>
      </c>
      <c r="F20" s="97"/>
      <c r="G20" s="44" t="s">
        <v>625</v>
      </c>
      <c r="H20" s="44" t="s">
        <v>50</v>
      </c>
      <c r="I20" s="44" t="s">
        <v>152</v>
      </c>
      <c r="J20" s="44" t="s">
        <v>64</v>
      </c>
      <c r="K20" s="45" t="s">
        <v>148</v>
      </c>
      <c r="L20" s="44" t="s">
        <v>147</v>
      </c>
      <c r="M20" s="45" t="s">
        <v>14</v>
      </c>
      <c r="N20" s="45" t="s">
        <v>632</v>
      </c>
      <c r="O20" s="45" t="s">
        <v>632</v>
      </c>
      <c r="P20" s="50"/>
      <c r="Q20" s="75">
        <v>0</v>
      </c>
      <c r="R20" s="78"/>
      <c r="S20" s="79"/>
      <c r="T20" s="75">
        <v>0</v>
      </c>
      <c r="U20" s="78"/>
      <c r="V20" s="79"/>
      <c r="W20" s="75">
        <v>0</v>
      </c>
      <c r="X20" s="78"/>
      <c r="Y20" s="79"/>
      <c r="Z20" s="75">
        <v>0</v>
      </c>
      <c r="AA20" s="78"/>
      <c r="AB20" s="79"/>
      <c r="AC20" s="75">
        <v>0</v>
      </c>
      <c r="AD20" s="78"/>
      <c r="AE20" s="79"/>
      <c r="AF20" s="75">
        <v>0</v>
      </c>
      <c r="AG20" s="78"/>
      <c r="AH20" s="79"/>
      <c r="AI20" s="75">
        <v>0</v>
      </c>
      <c r="AJ20" s="78"/>
      <c r="AK20" s="79"/>
      <c r="AL20" s="75">
        <v>0</v>
      </c>
      <c r="AM20" s="78"/>
      <c r="AN20" s="79"/>
      <c r="AO20" s="80">
        <f t="shared" si="0"/>
        <v>0</v>
      </c>
      <c r="AP20" s="81" t="str">
        <f t="shared" si="1"/>
        <v/>
      </c>
      <c r="AQ20" s="82"/>
      <c r="AR20" s="37"/>
    </row>
    <row r="21" spans="3:44" ht="15" customHeight="1" x14ac:dyDescent="0.25">
      <c r="C21" s="36"/>
      <c r="D21" s="298"/>
      <c r="E21" s="257">
        <v>10</v>
      </c>
      <c r="F21" s="97"/>
      <c r="G21" s="44" t="s">
        <v>625</v>
      </c>
      <c r="H21" s="44" t="s">
        <v>50</v>
      </c>
      <c r="I21" s="44" t="s">
        <v>152</v>
      </c>
      <c r="J21" s="44" t="s">
        <v>65</v>
      </c>
      <c r="K21" s="45" t="s">
        <v>148</v>
      </c>
      <c r="L21" s="44" t="s">
        <v>147</v>
      </c>
      <c r="M21" s="45" t="s">
        <v>14</v>
      </c>
      <c r="N21" s="45" t="s">
        <v>632</v>
      </c>
      <c r="O21" s="45" t="s">
        <v>632</v>
      </c>
      <c r="P21" s="50"/>
      <c r="Q21" s="75">
        <v>0</v>
      </c>
      <c r="R21" s="78"/>
      <c r="S21" s="79"/>
      <c r="T21" s="75">
        <v>0</v>
      </c>
      <c r="U21" s="78"/>
      <c r="V21" s="79"/>
      <c r="W21" s="75">
        <v>0</v>
      </c>
      <c r="X21" s="78"/>
      <c r="Y21" s="79"/>
      <c r="Z21" s="75">
        <v>0</v>
      </c>
      <c r="AA21" s="78"/>
      <c r="AB21" s="79"/>
      <c r="AC21" s="75">
        <v>0</v>
      </c>
      <c r="AD21" s="78"/>
      <c r="AE21" s="79"/>
      <c r="AF21" s="75">
        <v>0</v>
      </c>
      <c r="AG21" s="78"/>
      <c r="AH21" s="79"/>
      <c r="AI21" s="75">
        <v>0</v>
      </c>
      <c r="AJ21" s="78"/>
      <c r="AK21" s="79"/>
      <c r="AL21" s="75">
        <v>0</v>
      </c>
      <c r="AM21" s="78"/>
      <c r="AN21" s="79"/>
      <c r="AO21" s="80">
        <f t="shared" si="0"/>
        <v>0</v>
      </c>
      <c r="AP21" s="81" t="str">
        <f t="shared" si="1"/>
        <v/>
      </c>
      <c r="AQ21" s="82"/>
      <c r="AR21" s="37"/>
    </row>
    <row r="22" spans="3:44" ht="15" customHeight="1" x14ac:dyDescent="0.25">
      <c r="C22" s="36"/>
      <c r="D22" s="298"/>
      <c r="E22" s="257">
        <v>11</v>
      </c>
      <c r="F22" s="97"/>
      <c r="G22" s="44" t="s">
        <v>625</v>
      </c>
      <c r="H22" s="44" t="s">
        <v>50</v>
      </c>
      <c r="I22" s="44" t="s">
        <v>152</v>
      </c>
      <c r="J22" s="44" t="s">
        <v>66</v>
      </c>
      <c r="K22" s="45" t="s">
        <v>148</v>
      </c>
      <c r="L22" s="44" t="s">
        <v>147</v>
      </c>
      <c r="M22" s="45" t="s">
        <v>14</v>
      </c>
      <c r="N22" s="45" t="s">
        <v>632</v>
      </c>
      <c r="O22" s="45" t="s">
        <v>632</v>
      </c>
      <c r="P22" s="50"/>
      <c r="Q22" s="75">
        <v>0</v>
      </c>
      <c r="R22" s="78"/>
      <c r="S22" s="79"/>
      <c r="T22" s="75">
        <v>0</v>
      </c>
      <c r="U22" s="78"/>
      <c r="V22" s="79"/>
      <c r="W22" s="75">
        <v>0</v>
      </c>
      <c r="X22" s="78"/>
      <c r="Y22" s="79"/>
      <c r="Z22" s="75">
        <v>0</v>
      </c>
      <c r="AA22" s="78"/>
      <c r="AB22" s="79"/>
      <c r="AC22" s="75">
        <v>0</v>
      </c>
      <c r="AD22" s="78"/>
      <c r="AE22" s="79"/>
      <c r="AF22" s="75">
        <v>0</v>
      </c>
      <c r="AG22" s="78"/>
      <c r="AH22" s="79"/>
      <c r="AI22" s="75">
        <v>0</v>
      </c>
      <c r="AJ22" s="78"/>
      <c r="AK22" s="79"/>
      <c r="AL22" s="75">
        <v>0</v>
      </c>
      <c r="AM22" s="78"/>
      <c r="AN22" s="79"/>
      <c r="AO22" s="80">
        <f t="shared" si="0"/>
        <v>0</v>
      </c>
      <c r="AP22" s="81" t="str">
        <f t="shared" si="1"/>
        <v/>
      </c>
      <c r="AQ22" s="82"/>
      <c r="AR22" s="37"/>
    </row>
    <row r="23" spans="3:44" ht="15" customHeight="1" x14ac:dyDescent="0.25">
      <c r="C23" s="36"/>
      <c r="D23" s="298"/>
      <c r="E23" s="257">
        <v>12</v>
      </c>
      <c r="F23" s="97"/>
      <c r="G23" s="44" t="s">
        <v>625</v>
      </c>
      <c r="H23" s="44" t="s">
        <v>50</v>
      </c>
      <c r="I23" s="44" t="s">
        <v>152</v>
      </c>
      <c r="J23" s="44" t="s">
        <v>67</v>
      </c>
      <c r="K23" s="45" t="s">
        <v>148</v>
      </c>
      <c r="L23" s="44" t="s">
        <v>147</v>
      </c>
      <c r="M23" s="45" t="s">
        <v>14</v>
      </c>
      <c r="N23" s="45" t="s">
        <v>632</v>
      </c>
      <c r="O23" s="45" t="s">
        <v>632</v>
      </c>
      <c r="P23" s="50"/>
      <c r="Q23" s="75">
        <v>0</v>
      </c>
      <c r="R23" s="78"/>
      <c r="S23" s="79"/>
      <c r="T23" s="75">
        <v>0</v>
      </c>
      <c r="U23" s="78"/>
      <c r="V23" s="79"/>
      <c r="W23" s="75">
        <v>0</v>
      </c>
      <c r="X23" s="78"/>
      <c r="Y23" s="79"/>
      <c r="Z23" s="75">
        <v>0</v>
      </c>
      <c r="AA23" s="78"/>
      <c r="AB23" s="79"/>
      <c r="AC23" s="75">
        <v>0</v>
      </c>
      <c r="AD23" s="78"/>
      <c r="AE23" s="79"/>
      <c r="AF23" s="75">
        <v>0</v>
      </c>
      <c r="AG23" s="78"/>
      <c r="AH23" s="79"/>
      <c r="AI23" s="75">
        <v>0</v>
      </c>
      <c r="AJ23" s="78"/>
      <c r="AK23" s="79"/>
      <c r="AL23" s="75">
        <v>0</v>
      </c>
      <c r="AM23" s="78"/>
      <c r="AN23" s="79"/>
      <c r="AO23" s="80">
        <f t="shared" si="0"/>
        <v>0</v>
      </c>
      <c r="AP23" s="81" t="str">
        <f t="shared" si="1"/>
        <v/>
      </c>
      <c r="AQ23" s="82"/>
      <c r="AR23" s="37"/>
    </row>
    <row r="24" spans="3:44" ht="15" customHeight="1" x14ac:dyDescent="0.25">
      <c r="C24" s="36"/>
      <c r="D24" s="298"/>
      <c r="E24" s="257">
        <v>13</v>
      </c>
      <c r="F24" s="97"/>
      <c r="G24" s="44" t="s">
        <v>625</v>
      </c>
      <c r="H24" s="44" t="s">
        <v>50</v>
      </c>
      <c r="I24" s="44" t="s">
        <v>152</v>
      </c>
      <c r="J24" s="44" t="s">
        <v>68</v>
      </c>
      <c r="K24" s="45" t="s">
        <v>148</v>
      </c>
      <c r="L24" s="44" t="s">
        <v>147</v>
      </c>
      <c r="M24" s="45" t="s">
        <v>14</v>
      </c>
      <c r="N24" s="45" t="s">
        <v>632</v>
      </c>
      <c r="O24" s="45" t="s">
        <v>632</v>
      </c>
      <c r="P24" s="50"/>
      <c r="Q24" s="75">
        <v>0</v>
      </c>
      <c r="R24" s="78"/>
      <c r="S24" s="79"/>
      <c r="T24" s="75">
        <v>0</v>
      </c>
      <c r="U24" s="78"/>
      <c r="V24" s="79"/>
      <c r="W24" s="75">
        <v>0</v>
      </c>
      <c r="X24" s="78"/>
      <c r="Y24" s="79"/>
      <c r="Z24" s="75">
        <v>0</v>
      </c>
      <c r="AA24" s="78"/>
      <c r="AB24" s="79"/>
      <c r="AC24" s="75">
        <v>0</v>
      </c>
      <c r="AD24" s="78"/>
      <c r="AE24" s="79"/>
      <c r="AF24" s="75">
        <v>0</v>
      </c>
      <c r="AG24" s="78"/>
      <c r="AH24" s="79"/>
      <c r="AI24" s="75">
        <v>0</v>
      </c>
      <c r="AJ24" s="78"/>
      <c r="AK24" s="79"/>
      <c r="AL24" s="75">
        <v>0</v>
      </c>
      <c r="AM24" s="78"/>
      <c r="AN24" s="79"/>
      <c r="AO24" s="80">
        <f t="shared" si="0"/>
        <v>0</v>
      </c>
      <c r="AP24" s="81" t="str">
        <f t="shared" si="1"/>
        <v/>
      </c>
      <c r="AQ24" s="82"/>
      <c r="AR24" s="37"/>
    </row>
    <row r="25" spans="3:44" ht="15" customHeight="1" x14ac:dyDescent="0.25">
      <c r="C25" s="36"/>
      <c r="D25" s="298"/>
      <c r="E25" s="257">
        <v>14</v>
      </c>
      <c r="F25" s="97"/>
      <c r="G25" s="44" t="s">
        <v>625</v>
      </c>
      <c r="H25" s="44" t="s">
        <v>50</v>
      </c>
      <c r="I25" s="44" t="s">
        <v>152</v>
      </c>
      <c r="J25" s="44" t="s">
        <v>69</v>
      </c>
      <c r="K25" s="45" t="s">
        <v>148</v>
      </c>
      <c r="L25" s="44" t="s">
        <v>147</v>
      </c>
      <c r="M25" s="45" t="s">
        <v>14</v>
      </c>
      <c r="N25" s="45" t="s">
        <v>632</v>
      </c>
      <c r="O25" s="45" t="s">
        <v>632</v>
      </c>
      <c r="P25" s="50"/>
      <c r="Q25" s="75">
        <v>0</v>
      </c>
      <c r="R25" s="78"/>
      <c r="S25" s="79"/>
      <c r="T25" s="75">
        <v>0</v>
      </c>
      <c r="U25" s="78"/>
      <c r="V25" s="79"/>
      <c r="W25" s="75">
        <v>0</v>
      </c>
      <c r="X25" s="78"/>
      <c r="Y25" s="79"/>
      <c r="Z25" s="75">
        <v>0</v>
      </c>
      <c r="AA25" s="78"/>
      <c r="AB25" s="79"/>
      <c r="AC25" s="75">
        <v>0</v>
      </c>
      <c r="AD25" s="78"/>
      <c r="AE25" s="79"/>
      <c r="AF25" s="75">
        <v>0</v>
      </c>
      <c r="AG25" s="78"/>
      <c r="AH25" s="79"/>
      <c r="AI25" s="75">
        <v>0</v>
      </c>
      <c r="AJ25" s="78"/>
      <c r="AK25" s="79"/>
      <c r="AL25" s="75">
        <v>0</v>
      </c>
      <c r="AM25" s="78"/>
      <c r="AN25" s="79"/>
      <c r="AO25" s="80">
        <f t="shared" si="0"/>
        <v>0</v>
      </c>
      <c r="AP25" s="81" t="str">
        <f t="shared" si="1"/>
        <v/>
      </c>
      <c r="AQ25" s="82"/>
      <c r="AR25" s="37"/>
    </row>
    <row r="26" spans="3:44" ht="15" customHeight="1" x14ac:dyDescent="0.25">
      <c r="C26" s="36"/>
      <c r="D26" s="298"/>
      <c r="E26" s="257">
        <v>15</v>
      </c>
      <c r="F26" s="97"/>
      <c r="G26" s="44" t="s">
        <v>625</v>
      </c>
      <c r="H26" s="44" t="s">
        <v>50</v>
      </c>
      <c r="I26" s="44" t="s">
        <v>152</v>
      </c>
      <c r="J26" s="44" t="s">
        <v>70</v>
      </c>
      <c r="K26" s="45" t="s">
        <v>148</v>
      </c>
      <c r="L26" s="44" t="s">
        <v>147</v>
      </c>
      <c r="M26" s="45" t="s">
        <v>14</v>
      </c>
      <c r="N26" s="45" t="s">
        <v>632</v>
      </c>
      <c r="O26" s="45" t="s">
        <v>632</v>
      </c>
      <c r="P26" s="50"/>
      <c r="Q26" s="75">
        <v>0</v>
      </c>
      <c r="R26" s="78"/>
      <c r="S26" s="79"/>
      <c r="T26" s="75">
        <v>0</v>
      </c>
      <c r="U26" s="78"/>
      <c r="V26" s="79"/>
      <c r="W26" s="75">
        <v>0</v>
      </c>
      <c r="X26" s="78"/>
      <c r="Y26" s="79"/>
      <c r="Z26" s="75">
        <v>0</v>
      </c>
      <c r="AA26" s="78"/>
      <c r="AB26" s="79"/>
      <c r="AC26" s="75">
        <v>0</v>
      </c>
      <c r="AD26" s="78"/>
      <c r="AE26" s="79"/>
      <c r="AF26" s="75">
        <v>0</v>
      </c>
      <c r="AG26" s="78"/>
      <c r="AH26" s="79"/>
      <c r="AI26" s="75">
        <v>0</v>
      </c>
      <c r="AJ26" s="78"/>
      <c r="AK26" s="79"/>
      <c r="AL26" s="75">
        <v>0</v>
      </c>
      <c r="AM26" s="78"/>
      <c r="AN26" s="79"/>
      <c r="AO26" s="80">
        <f t="shared" si="0"/>
        <v>0</v>
      </c>
      <c r="AP26" s="81" t="str">
        <f t="shared" si="1"/>
        <v/>
      </c>
      <c r="AQ26" s="82"/>
      <c r="AR26" s="37"/>
    </row>
    <row r="27" spans="3:44" ht="15" customHeight="1" x14ac:dyDescent="0.25">
      <c r="C27" s="36"/>
      <c r="D27" s="298"/>
      <c r="E27" s="257">
        <v>16</v>
      </c>
      <c r="F27" s="97"/>
      <c r="G27" s="44" t="s">
        <v>625</v>
      </c>
      <c r="H27" s="44" t="s">
        <v>50</v>
      </c>
      <c r="I27" s="44" t="s">
        <v>152</v>
      </c>
      <c r="J27" s="44" t="s">
        <v>71</v>
      </c>
      <c r="K27" s="45" t="s">
        <v>148</v>
      </c>
      <c r="L27" s="44" t="s">
        <v>147</v>
      </c>
      <c r="M27" s="45" t="s">
        <v>14</v>
      </c>
      <c r="N27" s="45" t="s">
        <v>632</v>
      </c>
      <c r="O27" s="45" t="s">
        <v>632</v>
      </c>
      <c r="P27" s="50"/>
      <c r="Q27" s="75">
        <v>0</v>
      </c>
      <c r="R27" s="78"/>
      <c r="S27" s="79"/>
      <c r="T27" s="75">
        <v>0</v>
      </c>
      <c r="U27" s="78"/>
      <c r="V27" s="79"/>
      <c r="W27" s="75">
        <v>0</v>
      </c>
      <c r="X27" s="78"/>
      <c r="Y27" s="79"/>
      <c r="Z27" s="75">
        <v>0</v>
      </c>
      <c r="AA27" s="78"/>
      <c r="AB27" s="79"/>
      <c r="AC27" s="75">
        <v>0</v>
      </c>
      <c r="AD27" s="78"/>
      <c r="AE27" s="79"/>
      <c r="AF27" s="75">
        <v>0</v>
      </c>
      <c r="AG27" s="78"/>
      <c r="AH27" s="79"/>
      <c r="AI27" s="75">
        <v>0</v>
      </c>
      <c r="AJ27" s="78"/>
      <c r="AK27" s="79"/>
      <c r="AL27" s="75">
        <v>0</v>
      </c>
      <c r="AM27" s="78"/>
      <c r="AN27" s="79"/>
      <c r="AO27" s="80">
        <f t="shared" si="0"/>
        <v>0</v>
      </c>
      <c r="AP27" s="81" t="str">
        <f t="shared" si="1"/>
        <v/>
      </c>
      <c r="AQ27" s="82"/>
      <c r="AR27" s="37"/>
    </row>
    <row r="28" spans="3:44" ht="15" customHeight="1" x14ac:dyDescent="0.25">
      <c r="C28" s="36"/>
      <c r="D28" s="298"/>
      <c r="E28" s="257">
        <v>17</v>
      </c>
      <c r="F28" s="97"/>
      <c r="G28" s="44" t="s">
        <v>625</v>
      </c>
      <c r="H28" s="44" t="s">
        <v>50</v>
      </c>
      <c r="I28" s="44" t="s">
        <v>152</v>
      </c>
      <c r="J28" s="44" t="s">
        <v>72</v>
      </c>
      <c r="K28" s="45" t="s">
        <v>148</v>
      </c>
      <c r="L28" s="44" t="s">
        <v>147</v>
      </c>
      <c r="M28" s="45" t="s">
        <v>14</v>
      </c>
      <c r="N28" s="45" t="s">
        <v>632</v>
      </c>
      <c r="O28" s="45" t="s">
        <v>632</v>
      </c>
      <c r="P28" s="50"/>
      <c r="Q28" s="75">
        <v>0</v>
      </c>
      <c r="R28" s="78"/>
      <c r="S28" s="79"/>
      <c r="T28" s="75">
        <v>0</v>
      </c>
      <c r="U28" s="78"/>
      <c r="V28" s="79"/>
      <c r="W28" s="75">
        <v>0</v>
      </c>
      <c r="X28" s="78"/>
      <c r="Y28" s="79"/>
      <c r="Z28" s="75">
        <v>0</v>
      </c>
      <c r="AA28" s="78"/>
      <c r="AB28" s="79"/>
      <c r="AC28" s="75">
        <v>0</v>
      </c>
      <c r="AD28" s="78"/>
      <c r="AE28" s="79"/>
      <c r="AF28" s="75">
        <v>0</v>
      </c>
      <c r="AG28" s="78"/>
      <c r="AH28" s="79"/>
      <c r="AI28" s="75">
        <v>0</v>
      </c>
      <c r="AJ28" s="78"/>
      <c r="AK28" s="79"/>
      <c r="AL28" s="75">
        <v>0</v>
      </c>
      <c r="AM28" s="78"/>
      <c r="AN28" s="79"/>
      <c r="AO28" s="80">
        <f t="shared" si="0"/>
        <v>0</v>
      </c>
      <c r="AP28" s="81" t="str">
        <f t="shared" si="1"/>
        <v/>
      </c>
      <c r="AQ28" s="82"/>
      <c r="AR28" s="37"/>
    </row>
    <row r="29" spans="3:44" ht="15" customHeight="1" x14ac:dyDescent="0.25">
      <c r="C29" s="36"/>
      <c r="D29" s="298"/>
      <c r="E29" s="257">
        <v>18</v>
      </c>
      <c r="F29" s="97"/>
      <c r="G29" s="44" t="s">
        <v>625</v>
      </c>
      <c r="H29" s="44" t="s">
        <v>50</v>
      </c>
      <c r="I29" s="44" t="s">
        <v>152</v>
      </c>
      <c r="J29" s="44" t="s">
        <v>73</v>
      </c>
      <c r="K29" s="45" t="s">
        <v>148</v>
      </c>
      <c r="L29" s="44" t="s">
        <v>147</v>
      </c>
      <c r="M29" s="45" t="s">
        <v>14</v>
      </c>
      <c r="N29" s="45" t="s">
        <v>632</v>
      </c>
      <c r="O29" s="45" t="s">
        <v>632</v>
      </c>
      <c r="P29" s="50"/>
      <c r="Q29" s="75">
        <v>0</v>
      </c>
      <c r="R29" s="78"/>
      <c r="S29" s="79"/>
      <c r="T29" s="75">
        <v>0</v>
      </c>
      <c r="U29" s="78"/>
      <c r="V29" s="79"/>
      <c r="W29" s="75">
        <v>0</v>
      </c>
      <c r="X29" s="78"/>
      <c r="Y29" s="79"/>
      <c r="Z29" s="75">
        <v>0</v>
      </c>
      <c r="AA29" s="78"/>
      <c r="AB29" s="79"/>
      <c r="AC29" s="75">
        <v>0</v>
      </c>
      <c r="AD29" s="78"/>
      <c r="AE29" s="79"/>
      <c r="AF29" s="75">
        <v>0</v>
      </c>
      <c r="AG29" s="78"/>
      <c r="AH29" s="79"/>
      <c r="AI29" s="75">
        <v>0</v>
      </c>
      <c r="AJ29" s="78"/>
      <c r="AK29" s="79"/>
      <c r="AL29" s="75">
        <v>0</v>
      </c>
      <c r="AM29" s="78"/>
      <c r="AN29" s="79"/>
      <c r="AO29" s="80">
        <f t="shared" si="0"/>
        <v>0</v>
      </c>
      <c r="AP29" s="81" t="str">
        <f t="shared" si="1"/>
        <v/>
      </c>
      <c r="AQ29" s="82"/>
      <c r="AR29" s="37"/>
    </row>
    <row r="30" spans="3:44" ht="15" customHeight="1" x14ac:dyDescent="0.25">
      <c r="C30" s="36"/>
      <c r="D30" s="298"/>
      <c r="E30" s="257">
        <v>19</v>
      </c>
      <c r="F30" s="97"/>
      <c r="G30" s="44" t="s">
        <v>625</v>
      </c>
      <c r="H30" s="44" t="s">
        <v>50</v>
      </c>
      <c r="I30" s="44" t="s">
        <v>152</v>
      </c>
      <c r="J30" s="44" t="s">
        <v>74</v>
      </c>
      <c r="K30" s="45" t="s">
        <v>148</v>
      </c>
      <c r="L30" s="44" t="s">
        <v>147</v>
      </c>
      <c r="M30" s="45" t="s">
        <v>14</v>
      </c>
      <c r="N30" s="45" t="s">
        <v>632</v>
      </c>
      <c r="O30" s="45" t="s">
        <v>632</v>
      </c>
      <c r="P30" s="50"/>
      <c r="Q30" s="75">
        <v>0</v>
      </c>
      <c r="R30" s="78"/>
      <c r="S30" s="79"/>
      <c r="T30" s="75">
        <v>0</v>
      </c>
      <c r="U30" s="78"/>
      <c r="V30" s="79"/>
      <c r="W30" s="75">
        <v>0</v>
      </c>
      <c r="X30" s="78"/>
      <c r="Y30" s="79"/>
      <c r="Z30" s="75">
        <v>0</v>
      </c>
      <c r="AA30" s="78"/>
      <c r="AB30" s="79"/>
      <c r="AC30" s="75">
        <v>0</v>
      </c>
      <c r="AD30" s="78"/>
      <c r="AE30" s="79"/>
      <c r="AF30" s="75">
        <v>0</v>
      </c>
      <c r="AG30" s="78"/>
      <c r="AH30" s="79"/>
      <c r="AI30" s="75">
        <v>0</v>
      </c>
      <c r="AJ30" s="78"/>
      <c r="AK30" s="79"/>
      <c r="AL30" s="75">
        <v>0</v>
      </c>
      <c r="AM30" s="78"/>
      <c r="AN30" s="79"/>
      <c r="AO30" s="80">
        <f t="shared" si="0"/>
        <v>0</v>
      </c>
      <c r="AP30" s="81" t="str">
        <f t="shared" si="1"/>
        <v/>
      </c>
      <c r="AQ30" s="82"/>
      <c r="AR30" s="37"/>
    </row>
    <row r="31" spans="3:44" ht="15" customHeight="1" x14ac:dyDescent="0.25">
      <c r="C31" s="36"/>
      <c r="D31" s="298"/>
      <c r="E31" s="257">
        <v>20</v>
      </c>
      <c r="F31" s="97"/>
      <c r="G31" s="44" t="s">
        <v>625</v>
      </c>
      <c r="H31" s="44" t="s">
        <v>50</v>
      </c>
      <c r="I31" s="44" t="s">
        <v>152</v>
      </c>
      <c r="J31" s="44" t="s">
        <v>75</v>
      </c>
      <c r="K31" s="45" t="s">
        <v>148</v>
      </c>
      <c r="L31" s="44" t="s">
        <v>147</v>
      </c>
      <c r="M31" s="45" t="s">
        <v>14</v>
      </c>
      <c r="N31" s="45" t="s">
        <v>632</v>
      </c>
      <c r="O31" s="45" t="s">
        <v>632</v>
      </c>
      <c r="P31" s="50"/>
      <c r="Q31" s="75">
        <v>0</v>
      </c>
      <c r="R31" s="78"/>
      <c r="S31" s="79"/>
      <c r="T31" s="75">
        <v>0</v>
      </c>
      <c r="U31" s="78"/>
      <c r="V31" s="79"/>
      <c r="W31" s="75">
        <v>0</v>
      </c>
      <c r="X31" s="78"/>
      <c r="Y31" s="79"/>
      <c r="Z31" s="75">
        <v>0</v>
      </c>
      <c r="AA31" s="78"/>
      <c r="AB31" s="79"/>
      <c r="AC31" s="75">
        <v>0</v>
      </c>
      <c r="AD31" s="78"/>
      <c r="AE31" s="79"/>
      <c r="AF31" s="75">
        <v>0</v>
      </c>
      <c r="AG31" s="78"/>
      <c r="AH31" s="79"/>
      <c r="AI31" s="75">
        <v>0</v>
      </c>
      <c r="AJ31" s="78"/>
      <c r="AK31" s="79"/>
      <c r="AL31" s="75">
        <v>0</v>
      </c>
      <c r="AM31" s="78"/>
      <c r="AN31" s="79"/>
      <c r="AO31" s="80">
        <f t="shared" si="0"/>
        <v>0</v>
      </c>
      <c r="AP31" s="81" t="str">
        <f t="shared" si="1"/>
        <v/>
      </c>
      <c r="AQ31" s="82"/>
      <c r="AR31" s="37"/>
    </row>
    <row r="32" spans="3:44" ht="15" customHeight="1" x14ac:dyDescent="0.25">
      <c r="C32" s="36"/>
      <c r="D32" s="298"/>
      <c r="E32" s="257">
        <v>21</v>
      </c>
      <c r="F32" s="97"/>
      <c r="G32" s="44" t="s">
        <v>625</v>
      </c>
      <c r="H32" s="44" t="s">
        <v>50</v>
      </c>
      <c r="I32" s="44" t="s">
        <v>152</v>
      </c>
      <c r="J32" s="44" t="s">
        <v>76</v>
      </c>
      <c r="K32" s="45" t="s">
        <v>148</v>
      </c>
      <c r="L32" s="44" t="s">
        <v>147</v>
      </c>
      <c r="M32" s="45" t="s">
        <v>14</v>
      </c>
      <c r="N32" s="45" t="s">
        <v>632</v>
      </c>
      <c r="O32" s="45" t="s">
        <v>632</v>
      </c>
      <c r="P32" s="50"/>
      <c r="Q32" s="75">
        <v>0</v>
      </c>
      <c r="R32" s="78"/>
      <c r="S32" s="79"/>
      <c r="T32" s="75">
        <v>0</v>
      </c>
      <c r="U32" s="78"/>
      <c r="V32" s="79"/>
      <c r="W32" s="75">
        <v>0</v>
      </c>
      <c r="X32" s="78"/>
      <c r="Y32" s="79"/>
      <c r="Z32" s="75">
        <v>0</v>
      </c>
      <c r="AA32" s="78"/>
      <c r="AB32" s="79"/>
      <c r="AC32" s="75">
        <v>0</v>
      </c>
      <c r="AD32" s="78"/>
      <c r="AE32" s="79"/>
      <c r="AF32" s="75">
        <v>0</v>
      </c>
      <c r="AG32" s="78"/>
      <c r="AH32" s="79"/>
      <c r="AI32" s="75">
        <v>0</v>
      </c>
      <c r="AJ32" s="78"/>
      <c r="AK32" s="79"/>
      <c r="AL32" s="75">
        <v>0</v>
      </c>
      <c r="AM32" s="78"/>
      <c r="AN32" s="79"/>
      <c r="AO32" s="80">
        <f t="shared" si="0"/>
        <v>0</v>
      </c>
      <c r="AP32" s="81" t="str">
        <f t="shared" si="1"/>
        <v/>
      </c>
      <c r="AQ32" s="82"/>
      <c r="AR32" s="37"/>
    </row>
    <row r="33" spans="3:44" ht="15" customHeight="1" x14ac:dyDescent="0.25">
      <c r="C33" s="36"/>
      <c r="D33" s="298"/>
      <c r="E33" s="257">
        <v>22</v>
      </c>
      <c r="F33" s="97"/>
      <c r="G33" s="44" t="s">
        <v>625</v>
      </c>
      <c r="H33" s="44" t="s">
        <v>50</v>
      </c>
      <c r="I33" s="44" t="s">
        <v>152</v>
      </c>
      <c r="J33" s="44" t="s">
        <v>77</v>
      </c>
      <c r="K33" s="45" t="s">
        <v>148</v>
      </c>
      <c r="L33" s="44" t="s">
        <v>147</v>
      </c>
      <c r="M33" s="45" t="s">
        <v>14</v>
      </c>
      <c r="N33" s="45" t="s">
        <v>632</v>
      </c>
      <c r="O33" s="45" t="s">
        <v>632</v>
      </c>
      <c r="P33" s="50"/>
      <c r="Q33" s="75">
        <v>0</v>
      </c>
      <c r="R33" s="78"/>
      <c r="S33" s="79"/>
      <c r="T33" s="75">
        <v>0</v>
      </c>
      <c r="U33" s="78"/>
      <c r="V33" s="79"/>
      <c r="W33" s="75">
        <v>0</v>
      </c>
      <c r="X33" s="78"/>
      <c r="Y33" s="79"/>
      <c r="Z33" s="75">
        <v>0</v>
      </c>
      <c r="AA33" s="78"/>
      <c r="AB33" s="79"/>
      <c r="AC33" s="75">
        <v>0</v>
      </c>
      <c r="AD33" s="78"/>
      <c r="AE33" s="79"/>
      <c r="AF33" s="75">
        <v>0</v>
      </c>
      <c r="AG33" s="78"/>
      <c r="AH33" s="79"/>
      <c r="AI33" s="75">
        <v>0</v>
      </c>
      <c r="AJ33" s="78"/>
      <c r="AK33" s="79"/>
      <c r="AL33" s="75">
        <v>0</v>
      </c>
      <c r="AM33" s="78"/>
      <c r="AN33" s="79"/>
      <c r="AO33" s="80">
        <f t="shared" si="0"/>
        <v>0</v>
      </c>
      <c r="AP33" s="81" t="str">
        <f t="shared" si="1"/>
        <v/>
      </c>
      <c r="AQ33" s="82"/>
      <c r="AR33" s="37"/>
    </row>
    <row r="34" spans="3:44" ht="15" customHeight="1" x14ac:dyDescent="0.25">
      <c r="C34" s="36"/>
      <c r="D34" s="298"/>
      <c r="E34" s="257">
        <v>23</v>
      </c>
      <c r="F34" s="97"/>
      <c r="G34" s="44" t="s">
        <v>625</v>
      </c>
      <c r="H34" s="44" t="s">
        <v>50</v>
      </c>
      <c r="I34" s="44" t="s">
        <v>152</v>
      </c>
      <c r="J34" s="44" t="s">
        <v>78</v>
      </c>
      <c r="K34" s="45" t="s">
        <v>148</v>
      </c>
      <c r="L34" s="44" t="s">
        <v>147</v>
      </c>
      <c r="M34" s="45" t="s">
        <v>14</v>
      </c>
      <c r="N34" s="45" t="s">
        <v>632</v>
      </c>
      <c r="O34" s="45" t="s">
        <v>632</v>
      </c>
      <c r="P34" s="50"/>
      <c r="Q34" s="75">
        <v>0</v>
      </c>
      <c r="R34" s="78"/>
      <c r="S34" s="79"/>
      <c r="T34" s="75">
        <v>0</v>
      </c>
      <c r="U34" s="78"/>
      <c r="V34" s="79"/>
      <c r="W34" s="75">
        <v>0</v>
      </c>
      <c r="X34" s="78"/>
      <c r="Y34" s="79"/>
      <c r="Z34" s="75">
        <v>0</v>
      </c>
      <c r="AA34" s="78"/>
      <c r="AB34" s="79"/>
      <c r="AC34" s="75">
        <v>0</v>
      </c>
      <c r="AD34" s="78"/>
      <c r="AE34" s="79"/>
      <c r="AF34" s="75">
        <v>0</v>
      </c>
      <c r="AG34" s="78"/>
      <c r="AH34" s="79"/>
      <c r="AI34" s="75">
        <v>0</v>
      </c>
      <c r="AJ34" s="78"/>
      <c r="AK34" s="79"/>
      <c r="AL34" s="75">
        <v>0</v>
      </c>
      <c r="AM34" s="78"/>
      <c r="AN34" s="79"/>
      <c r="AO34" s="80">
        <f t="shared" si="0"/>
        <v>0</v>
      </c>
      <c r="AP34" s="81" t="str">
        <f t="shared" si="1"/>
        <v/>
      </c>
      <c r="AQ34" s="82"/>
      <c r="AR34" s="37"/>
    </row>
    <row r="35" spans="3:44" ht="15" customHeight="1" x14ac:dyDescent="0.25">
      <c r="C35" s="36"/>
      <c r="D35" s="298"/>
      <c r="E35" s="257">
        <v>24</v>
      </c>
      <c r="F35" s="97"/>
      <c r="G35" s="44" t="s">
        <v>625</v>
      </c>
      <c r="H35" s="44" t="s">
        <v>50</v>
      </c>
      <c r="I35" s="44" t="s">
        <v>152</v>
      </c>
      <c r="J35" s="44" t="s">
        <v>79</v>
      </c>
      <c r="K35" s="45" t="s">
        <v>148</v>
      </c>
      <c r="L35" s="44" t="s">
        <v>147</v>
      </c>
      <c r="M35" s="45" t="s">
        <v>14</v>
      </c>
      <c r="N35" s="45" t="s">
        <v>632</v>
      </c>
      <c r="O35" s="45" t="s">
        <v>632</v>
      </c>
      <c r="P35" s="50"/>
      <c r="Q35" s="75">
        <v>0</v>
      </c>
      <c r="R35" s="78"/>
      <c r="S35" s="79"/>
      <c r="T35" s="75">
        <v>0</v>
      </c>
      <c r="U35" s="78"/>
      <c r="V35" s="79"/>
      <c r="W35" s="75">
        <v>0</v>
      </c>
      <c r="X35" s="78"/>
      <c r="Y35" s="79"/>
      <c r="Z35" s="75">
        <v>0</v>
      </c>
      <c r="AA35" s="78"/>
      <c r="AB35" s="79"/>
      <c r="AC35" s="75">
        <v>0</v>
      </c>
      <c r="AD35" s="78"/>
      <c r="AE35" s="79"/>
      <c r="AF35" s="75">
        <v>0</v>
      </c>
      <c r="AG35" s="78"/>
      <c r="AH35" s="79"/>
      <c r="AI35" s="75">
        <v>0</v>
      </c>
      <c r="AJ35" s="78"/>
      <c r="AK35" s="79"/>
      <c r="AL35" s="75">
        <v>0</v>
      </c>
      <c r="AM35" s="78"/>
      <c r="AN35" s="79"/>
      <c r="AO35" s="80">
        <f t="shared" si="0"/>
        <v>0</v>
      </c>
      <c r="AP35" s="81" t="str">
        <f t="shared" si="1"/>
        <v/>
      </c>
      <c r="AQ35" s="82"/>
      <c r="AR35" s="37"/>
    </row>
    <row r="36" spans="3:44" ht="15" customHeight="1" x14ac:dyDescent="0.25">
      <c r="C36" s="36"/>
      <c r="D36" s="298"/>
      <c r="E36" s="257" t="s">
        <v>107</v>
      </c>
      <c r="F36" s="97"/>
      <c r="G36" s="44" t="s">
        <v>625</v>
      </c>
      <c r="H36" s="44" t="s">
        <v>50</v>
      </c>
      <c r="I36" s="44" t="s">
        <v>152</v>
      </c>
      <c r="J36" s="44" t="s">
        <v>108</v>
      </c>
      <c r="K36" s="45" t="s">
        <v>148</v>
      </c>
      <c r="L36" s="44" t="s">
        <v>147</v>
      </c>
      <c r="M36" s="45" t="s">
        <v>14</v>
      </c>
      <c r="N36" s="45" t="s">
        <v>632</v>
      </c>
      <c r="O36" s="45" t="s">
        <v>632</v>
      </c>
      <c r="P36" s="50"/>
      <c r="Q36" s="75">
        <v>0</v>
      </c>
      <c r="R36" s="78"/>
      <c r="S36" s="79"/>
      <c r="T36" s="75">
        <v>0</v>
      </c>
      <c r="U36" s="78"/>
      <c r="V36" s="79"/>
      <c r="W36" s="75">
        <v>0</v>
      </c>
      <c r="X36" s="78"/>
      <c r="Y36" s="79"/>
      <c r="Z36" s="75">
        <v>0</v>
      </c>
      <c r="AA36" s="78"/>
      <c r="AB36" s="79"/>
      <c r="AC36" s="75">
        <v>0</v>
      </c>
      <c r="AD36" s="78"/>
      <c r="AE36" s="79"/>
      <c r="AF36" s="75">
        <v>0</v>
      </c>
      <c r="AG36" s="78"/>
      <c r="AH36" s="79"/>
      <c r="AI36" s="75">
        <v>0</v>
      </c>
      <c r="AJ36" s="78"/>
      <c r="AK36" s="79"/>
      <c r="AL36" s="75">
        <v>0</v>
      </c>
      <c r="AM36" s="78"/>
      <c r="AN36" s="79"/>
      <c r="AO36" s="80">
        <f t="shared" si="0"/>
        <v>0</v>
      </c>
      <c r="AP36" s="81" t="str">
        <f t="shared" si="1"/>
        <v/>
      </c>
      <c r="AQ36" s="82"/>
      <c r="AR36" s="37"/>
    </row>
    <row r="37" spans="3:44" ht="15" customHeight="1" x14ac:dyDescent="0.25">
      <c r="C37" s="36"/>
      <c r="D37" s="298"/>
      <c r="E37" s="257" t="s">
        <v>84</v>
      </c>
      <c r="F37" s="97"/>
      <c r="G37" s="44" t="s">
        <v>625</v>
      </c>
      <c r="H37" s="44" t="s">
        <v>50</v>
      </c>
      <c r="I37" s="44" t="s">
        <v>152</v>
      </c>
      <c r="J37" s="44" t="s">
        <v>85</v>
      </c>
      <c r="K37" s="45" t="s">
        <v>148</v>
      </c>
      <c r="L37" s="44" t="s">
        <v>147</v>
      </c>
      <c r="M37" s="45" t="s">
        <v>14</v>
      </c>
      <c r="N37" s="45" t="s">
        <v>632</v>
      </c>
      <c r="O37" s="45" t="s">
        <v>632</v>
      </c>
      <c r="P37" s="50"/>
      <c r="Q37" s="75">
        <v>0</v>
      </c>
      <c r="R37" s="78"/>
      <c r="S37" s="79"/>
      <c r="T37" s="75">
        <v>0</v>
      </c>
      <c r="U37" s="78"/>
      <c r="V37" s="79"/>
      <c r="W37" s="75">
        <v>0</v>
      </c>
      <c r="X37" s="78"/>
      <c r="Y37" s="79"/>
      <c r="Z37" s="75">
        <v>0</v>
      </c>
      <c r="AA37" s="78"/>
      <c r="AB37" s="79"/>
      <c r="AC37" s="75">
        <v>0</v>
      </c>
      <c r="AD37" s="78"/>
      <c r="AE37" s="79"/>
      <c r="AF37" s="75">
        <v>0</v>
      </c>
      <c r="AG37" s="78"/>
      <c r="AH37" s="79"/>
      <c r="AI37" s="75">
        <v>0</v>
      </c>
      <c r="AJ37" s="78"/>
      <c r="AK37" s="79"/>
      <c r="AL37" s="75">
        <v>0</v>
      </c>
      <c r="AM37" s="78"/>
      <c r="AN37" s="79"/>
      <c r="AO37" s="80">
        <f t="shared" si="0"/>
        <v>0</v>
      </c>
      <c r="AP37" s="81" t="str">
        <f t="shared" si="1"/>
        <v/>
      </c>
      <c r="AQ37" s="82"/>
      <c r="AR37" s="37"/>
    </row>
    <row r="38" spans="3:44" ht="15" customHeight="1" x14ac:dyDescent="0.25">
      <c r="C38" s="36"/>
      <c r="D38" s="298"/>
      <c r="E38" s="265" t="s">
        <v>86</v>
      </c>
      <c r="F38" s="97"/>
      <c r="G38" s="44" t="s">
        <v>625</v>
      </c>
      <c r="H38" s="44" t="s">
        <v>50</v>
      </c>
      <c r="I38" s="44" t="s">
        <v>152</v>
      </c>
      <c r="J38" s="44" t="s">
        <v>14</v>
      </c>
      <c r="K38" s="45" t="s">
        <v>148</v>
      </c>
      <c r="L38" s="44" t="s">
        <v>147</v>
      </c>
      <c r="M38" s="45" t="s">
        <v>14</v>
      </c>
      <c r="N38" s="45" t="s">
        <v>632</v>
      </c>
      <c r="O38" s="45" t="s">
        <v>632</v>
      </c>
      <c r="P38" s="100"/>
      <c r="Q38" s="80">
        <f>IF(OR(SUMPRODUCT(--(Q14:Q37=""),--(R14:R37=""))&gt;0,COUNTIF(R14:R37,"M")&gt;0,COUNTIF(R14:R37,"X")=24),"",SUM(Q14:Q37))</f>
        <v>0</v>
      </c>
      <c r="R38" s="81" t="str">
        <f>IF(AND(COUNTIF(R14:R37,"X")=24,SUM(Q14:Q37)=0,ISNUMBER(Q38)),"",IF(COUNTIF(R14:R37,"M")&gt;0,"M",IF(AND(COUNTIF(R14:R37,R14)=24,OR(R14="X",R14="W",R14="Z")),UPPER(R14),"")))</f>
        <v/>
      </c>
      <c r="S38" s="82"/>
      <c r="T38" s="80">
        <f t="shared" ref="T38" si="2">IF(OR(SUMPRODUCT(--(T14:T37=""),--(U14:U37=""))&gt;0,COUNTIF(U14:U37,"M")&gt;0,COUNTIF(U14:U37,"X")=24),"",SUM(T14:T37))</f>
        <v>0</v>
      </c>
      <c r="U38" s="81" t="str">
        <f t="shared" ref="U38" si="3">IF(AND(COUNTIF(U14:U37,"X")=24,SUM(T14:T37)=0,ISNUMBER(T38)),"",IF(COUNTIF(U14:U37,"M")&gt;0,"M",IF(AND(COUNTIF(U14:U37,U14)=24,OR(U14="X",U14="W",U14="Z")),UPPER(U14),"")))</f>
        <v/>
      </c>
      <c r="V38" s="82"/>
      <c r="W38" s="80">
        <f t="shared" ref="W38" si="4">IF(OR(SUMPRODUCT(--(W14:W37=""),--(X14:X37=""))&gt;0,COUNTIF(X14:X37,"M")&gt;0,COUNTIF(X14:X37,"X")=24),"",SUM(W14:W37))</f>
        <v>0</v>
      </c>
      <c r="X38" s="81" t="str">
        <f t="shared" ref="X38" si="5">IF(AND(COUNTIF(X14:X37,"X")=24,SUM(W14:W37)=0,ISNUMBER(W38)),"",IF(COUNTIF(X14:X37,"M")&gt;0,"M",IF(AND(COUNTIF(X14:X37,X14)=24,OR(X14="X",X14="W",X14="Z")),UPPER(X14),"")))</f>
        <v/>
      </c>
      <c r="Y38" s="82"/>
      <c r="Z38" s="80">
        <f t="shared" ref="Z38" si="6">IF(OR(SUMPRODUCT(--(Z14:Z37=""),--(AA14:AA37=""))&gt;0,COUNTIF(AA14:AA37,"M")&gt;0,COUNTIF(AA14:AA37,"X")=24),"",SUM(Z14:Z37))</f>
        <v>0</v>
      </c>
      <c r="AA38" s="81" t="str">
        <f t="shared" ref="AA38" si="7">IF(AND(COUNTIF(AA14:AA37,"X")=24,SUM(Z14:Z37)=0,ISNUMBER(Z38)),"",IF(COUNTIF(AA14:AA37,"M")&gt;0,"M",IF(AND(COUNTIF(AA14:AA37,AA14)=24,OR(AA14="X",AA14="W",AA14="Z")),UPPER(AA14),"")))</f>
        <v/>
      </c>
      <c r="AB38" s="82"/>
      <c r="AC38" s="80">
        <f t="shared" ref="AC38" si="8">IF(OR(SUMPRODUCT(--(AC14:AC37=""),--(AD14:AD37=""))&gt;0,COUNTIF(AD14:AD37,"M")&gt;0,COUNTIF(AD14:AD37,"X")=24),"",SUM(AC14:AC37))</f>
        <v>0</v>
      </c>
      <c r="AD38" s="81" t="str">
        <f t="shared" ref="AD38" si="9">IF(AND(COUNTIF(AD14:AD37,"X")=24,SUM(AC14:AC37)=0,ISNUMBER(AC38)),"",IF(COUNTIF(AD14:AD37,"M")&gt;0,"M",IF(AND(COUNTIF(AD14:AD37,AD14)=24,OR(AD14="X",AD14="W",AD14="Z")),UPPER(AD14),"")))</f>
        <v/>
      </c>
      <c r="AE38" s="82"/>
      <c r="AF38" s="80">
        <f t="shared" ref="AF38" si="10">IF(OR(SUMPRODUCT(--(AF14:AF37=""),--(AG14:AG37=""))&gt;0,COUNTIF(AG14:AG37,"M")&gt;0,COUNTIF(AG14:AG37,"X")=24),"",SUM(AF14:AF37))</f>
        <v>0</v>
      </c>
      <c r="AG38" s="81" t="str">
        <f t="shared" ref="AG38" si="11">IF(AND(COUNTIF(AG14:AG37,"X")=24,SUM(AF14:AF37)=0,ISNUMBER(AF38)),"",IF(COUNTIF(AG14:AG37,"M")&gt;0,"M",IF(AND(COUNTIF(AG14:AG37,AG14)=24,OR(AG14="X",AG14="W",AG14="Z")),UPPER(AG14),"")))</f>
        <v/>
      </c>
      <c r="AH38" s="82"/>
      <c r="AI38" s="80">
        <f t="shared" ref="AI38" si="12">IF(OR(SUMPRODUCT(--(AI14:AI37=""),--(AJ14:AJ37=""))&gt;0,COUNTIF(AJ14:AJ37,"M")&gt;0,COUNTIF(AJ14:AJ37,"X")=24),"",SUM(AI14:AI37))</f>
        <v>0</v>
      </c>
      <c r="AJ38" s="81" t="str">
        <f t="shared" ref="AJ38" si="13">IF(AND(COUNTIF(AJ14:AJ37,"X")=24,SUM(AI14:AI37)=0,ISNUMBER(AI38)),"",IF(COUNTIF(AJ14:AJ37,"M")&gt;0,"M",IF(AND(COUNTIF(AJ14:AJ37,AJ14)=24,OR(AJ14="X",AJ14="W",AJ14="Z")),UPPER(AJ14),"")))</f>
        <v/>
      </c>
      <c r="AK38" s="82"/>
      <c r="AL38" s="80">
        <f t="shared" ref="AL38" si="14">IF(OR(SUMPRODUCT(--(AL14:AL37=""),--(AM14:AM37=""))&gt;0,COUNTIF(AM14:AM37,"M")&gt;0,COUNTIF(AM14:AM37,"X")=24),"",SUM(AL14:AL37))</f>
        <v>0</v>
      </c>
      <c r="AM38" s="81" t="str">
        <f t="shared" ref="AM38" si="15">IF(AND(COUNTIF(AM14:AM37,"X")=24,SUM(AL14:AL37)=0,ISNUMBER(AL38)),"",IF(COUNTIF(AM14:AM37,"M")&gt;0,"M",IF(AND(COUNTIF(AM14:AM37,AM14)=24,OR(AM14="X",AM14="W",AM14="Z")),UPPER(AM14),"")))</f>
        <v/>
      </c>
      <c r="AN38" s="82"/>
      <c r="AO38" s="80">
        <f t="shared" ref="AO38" si="16">IF(OR(SUMPRODUCT(--(AO14:AO37=""),--(AP14:AP37=""))&gt;0,COUNTIF(AP14:AP37,"M")&gt;0,COUNTIF(AP14:AP37,"X")=24),"",SUM(AO14:AO37))</f>
        <v>0</v>
      </c>
      <c r="AP38" s="81" t="str">
        <f t="shared" ref="AP38" si="17">IF(AND(COUNTIF(AP14:AP37,"X")=24,SUM(AO14:AO37)=0,ISNUMBER(AO38)),"",IF(COUNTIF(AP14:AP37,"M")&gt;0,"M",IF(AND(COUNTIF(AP14:AP37,AP14)=24,OR(AP14="X",AP14="W",AP14="Z")),UPPER(AP14),"")))</f>
        <v/>
      </c>
      <c r="AQ38" s="82"/>
      <c r="AR38" s="46"/>
    </row>
    <row r="39" spans="3:44" ht="15" customHeight="1" x14ac:dyDescent="0.25">
      <c r="C39" s="36"/>
      <c r="D39" s="299"/>
      <c r="E39" s="266" t="s">
        <v>713</v>
      </c>
      <c r="F39" s="98"/>
      <c r="G39" s="44" t="s">
        <v>175</v>
      </c>
      <c r="H39" s="44" t="s">
        <v>50</v>
      </c>
      <c r="I39" s="44" t="s">
        <v>152</v>
      </c>
      <c r="J39" s="44" t="s">
        <v>14</v>
      </c>
      <c r="K39" s="45" t="s">
        <v>148</v>
      </c>
      <c r="L39" s="44" t="s">
        <v>147</v>
      </c>
      <c r="M39" s="45" t="s">
        <v>14</v>
      </c>
      <c r="N39" s="45" t="s">
        <v>632</v>
      </c>
      <c r="O39" s="45" t="s">
        <v>632</v>
      </c>
      <c r="P39" s="50"/>
      <c r="Q39" s="75">
        <v>0</v>
      </c>
      <c r="R39" s="78"/>
      <c r="S39" s="79"/>
      <c r="T39" s="75">
        <v>0</v>
      </c>
      <c r="U39" s="78"/>
      <c r="V39" s="79"/>
      <c r="W39" s="75">
        <v>0</v>
      </c>
      <c r="X39" s="78"/>
      <c r="Y39" s="79"/>
      <c r="Z39" s="75">
        <v>0</v>
      </c>
      <c r="AA39" s="78"/>
      <c r="AB39" s="79"/>
      <c r="AC39" s="75">
        <v>0</v>
      </c>
      <c r="AD39" s="78"/>
      <c r="AE39" s="79"/>
      <c r="AF39" s="75">
        <v>0</v>
      </c>
      <c r="AG39" s="78"/>
      <c r="AH39" s="79"/>
      <c r="AI39" s="75">
        <v>0</v>
      </c>
      <c r="AJ39" s="78"/>
      <c r="AK39" s="79"/>
      <c r="AL39" s="75">
        <v>0</v>
      </c>
      <c r="AM39" s="78"/>
      <c r="AN39" s="79"/>
      <c r="AO39" s="80">
        <f>IF(OR(EXACT(Q39,R39),EXACT(T39,U39),EXACT(W39,X39),EXACT(Z39,AA39),EXACT(AC39,AD39),EXACT(AF39,AG39),EXACT(AI39,AJ39),EXACT(AL39,AM39),COUNTIF(R39:AM39,"M")&gt;0,COUNTIF(R39:AM39,"X")=8),"",SUM(Q39,T39,W39,Z39,AC39,AF39,AI39,AL39))</f>
        <v>0</v>
      </c>
      <c r="AP39" s="81" t="str">
        <f>IF(AND(COUNTIF(R39:AM39,"X")=8,SUM(Q39,T39,W39,Z39,AC39,AF39,AI39,AL39)=0,ISNUMBER(AO39)),"",IF(COUNTIF(R39:AM39,"M")&gt;0,"M", IF(AND(COUNTIF(R39:AM39,R39)=8,OR(R39="X",R39="W",R39="Z")),UPPER(R39),"")))</f>
        <v/>
      </c>
      <c r="AQ39" s="82"/>
      <c r="AR39" s="76"/>
    </row>
    <row r="40" spans="3:44" ht="3.75" hidden="1" customHeight="1" x14ac:dyDescent="0.25">
      <c r="C40" s="36"/>
      <c r="D40" s="267"/>
      <c r="E40" s="267"/>
      <c r="F40" s="58"/>
      <c r="G40" s="58"/>
      <c r="H40" s="58"/>
      <c r="I40" s="58"/>
      <c r="J40" s="58"/>
      <c r="K40" s="58"/>
      <c r="L40" s="58"/>
      <c r="M40" s="58"/>
      <c r="N40" s="58"/>
      <c r="O40" s="58"/>
      <c r="P40" s="58"/>
      <c r="Q40" s="58"/>
      <c r="R40" s="58"/>
      <c r="S40" s="58"/>
      <c r="T40" s="58"/>
      <c r="U40" s="58"/>
      <c r="V40" s="58"/>
      <c r="W40" s="59"/>
      <c r="X40" s="60"/>
      <c r="Y40" s="60"/>
      <c r="Z40" s="59"/>
      <c r="AA40" s="60"/>
      <c r="AB40" s="60"/>
      <c r="AC40" s="59"/>
      <c r="AD40" s="60"/>
      <c r="AE40" s="60"/>
      <c r="AF40" s="59"/>
      <c r="AG40" s="60"/>
      <c r="AH40" s="60"/>
      <c r="AI40" s="59"/>
      <c r="AJ40" s="60"/>
      <c r="AK40" s="60"/>
      <c r="AL40" s="59"/>
      <c r="AM40" s="60"/>
      <c r="AN40" s="60"/>
      <c r="AO40" s="59"/>
      <c r="AP40" s="60"/>
      <c r="AQ40" s="60"/>
      <c r="AR40" s="37"/>
    </row>
    <row r="41" spans="3:44" ht="15" customHeight="1" x14ac:dyDescent="0.25">
      <c r="C41" s="36"/>
      <c r="D41" s="297" t="s">
        <v>52</v>
      </c>
      <c r="E41" s="255" t="s">
        <v>626</v>
      </c>
      <c r="F41" s="97"/>
      <c r="G41" s="44" t="s">
        <v>625</v>
      </c>
      <c r="H41" s="44" t="s">
        <v>53</v>
      </c>
      <c r="I41" s="44" t="s">
        <v>152</v>
      </c>
      <c r="J41" s="44" t="s">
        <v>106</v>
      </c>
      <c r="K41" s="45" t="s">
        <v>148</v>
      </c>
      <c r="L41" s="44" t="s">
        <v>147</v>
      </c>
      <c r="M41" s="45" t="s">
        <v>14</v>
      </c>
      <c r="N41" s="45" t="s">
        <v>632</v>
      </c>
      <c r="O41" s="45" t="s">
        <v>632</v>
      </c>
      <c r="P41" s="50"/>
      <c r="Q41" s="75">
        <v>0</v>
      </c>
      <c r="R41" s="78"/>
      <c r="S41" s="79"/>
      <c r="T41" s="75">
        <v>0</v>
      </c>
      <c r="U41" s="78"/>
      <c r="V41" s="79"/>
      <c r="W41" s="75">
        <v>0</v>
      </c>
      <c r="X41" s="78"/>
      <c r="Y41" s="79"/>
      <c r="Z41" s="75">
        <v>0</v>
      </c>
      <c r="AA41" s="78"/>
      <c r="AB41" s="79"/>
      <c r="AC41" s="75">
        <v>0</v>
      </c>
      <c r="AD41" s="78"/>
      <c r="AE41" s="79"/>
      <c r="AF41" s="75">
        <v>0</v>
      </c>
      <c r="AG41" s="78"/>
      <c r="AH41" s="79"/>
      <c r="AI41" s="75">
        <v>0</v>
      </c>
      <c r="AJ41" s="78"/>
      <c r="AK41" s="79"/>
      <c r="AL41" s="75">
        <v>0</v>
      </c>
      <c r="AM41" s="78"/>
      <c r="AN41" s="79"/>
      <c r="AO41" s="80">
        <f>IF(OR(EXACT(Q41,R41),EXACT(T41,U41),EXACT(W41,X41),EXACT(Z41,AA41),EXACT(AC41,AD41),EXACT(AF41,AG41),EXACT(AI41,AJ41),EXACT(AL41,AM41),COUNTIF(R41:AM41,"M")&gt;0,COUNTIF(R41:AM41,"X")=8),"",SUM(Q41,T41,W41,Z41,AC41,AF41,AI41,AL41))</f>
        <v>0</v>
      </c>
      <c r="AP41" s="81" t="str">
        <f>IF(AND(COUNTIF(R41:AM41,"X")=8,SUM(Q41,T41,W41,Z41,AC41,AF41,AI41,AL41)=0,ISNUMBER(AO41)),"",IF(COUNTIF(R41:AM41,"M")&gt;0,"M", IF(AND(COUNTIF(R41:AM41,R41)=8,OR(R41="X",R41="W",R41="Z")),UPPER(R41),"")))</f>
        <v/>
      </c>
      <c r="AQ41" s="82"/>
      <c r="AR41" s="37"/>
    </row>
    <row r="42" spans="3:44" ht="15" customHeight="1" x14ac:dyDescent="0.25">
      <c r="C42" s="36"/>
      <c r="D42" s="298"/>
      <c r="E42" s="255">
        <v>4</v>
      </c>
      <c r="F42" s="97"/>
      <c r="G42" s="44" t="s">
        <v>625</v>
      </c>
      <c r="H42" s="44" t="s">
        <v>53</v>
      </c>
      <c r="I42" s="44" t="s">
        <v>152</v>
      </c>
      <c r="J42" s="44" t="s">
        <v>59</v>
      </c>
      <c r="K42" s="45" t="s">
        <v>148</v>
      </c>
      <c r="L42" s="44" t="s">
        <v>147</v>
      </c>
      <c r="M42" s="45" t="s">
        <v>14</v>
      </c>
      <c r="N42" s="45" t="s">
        <v>632</v>
      </c>
      <c r="O42" s="45" t="s">
        <v>632</v>
      </c>
      <c r="P42" s="50"/>
      <c r="Q42" s="75">
        <v>0</v>
      </c>
      <c r="R42" s="78"/>
      <c r="S42" s="79"/>
      <c r="T42" s="75">
        <v>0</v>
      </c>
      <c r="U42" s="78"/>
      <c r="V42" s="79"/>
      <c r="W42" s="75">
        <v>0</v>
      </c>
      <c r="X42" s="78"/>
      <c r="Y42" s="79"/>
      <c r="Z42" s="75">
        <v>0</v>
      </c>
      <c r="AA42" s="78"/>
      <c r="AB42" s="79"/>
      <c r="AC42" s="75">
        <v>0</v>
      </c>
      <c r="AD42" s="78"/>
      <c r="AE42" s="79"/>
      <c r="AF42" s="75">
        <v>0</v>
      </c>
      <c r="AG42" s="78"/>
      <c r="AH42" s="79"/>
      <c r="AI42" s="75">
        <v>0</v>
      </c>
      <c r="AJ42" s="78"/>
      <c r="AK42" s="79"/>
      <c r="AL42" s="75">
        <v>0</v>
      </c>
      <c r="AM42" s="78"/>
      <c r="AN42" s="79"/>
      <c r="AO42" s="80">
        <f t="shared" ref="AO42:AO64" si="18">IF(OR(EXACT(Q42,R42),EXACT(T42,U42),EXACT(W42,X42),EXACT(Z42,AA42),EXACT(AC42,AD42),EXACT(AF42,AG42),EXACT(AI42,AJ42),EXACT(AL42,AM42),COUNTIF(R42:AM42,"M")&gt;0,COUNTIF(R42:AM42,"X")=8),"",SUM(Q42,T42,W42,Z42,AC42,AF42,AI42,AL42))</f>
        <v>0</v>
      </c>
      <c r="AP42" s="81" t="str">
        <f t="shared" ref="AP42:AP64" si="19">IF(AND(COUNTIF(R42:AM42,"X")=8,SUM(Q42,T42,W42,Z42,AC42,AF42,AI42,AL42)=0,ISNUMBER(AO42)),"",IF(COUNTIF(R42:AM42,"M")&gt;0,"M", IF(AND(COUNTIF(R42:AM42,R42)=8,OR(R42="X",R42="W",R42="Z")),UPPER(R42),"")))</f>
        <v/>
      </c>
      <c r="AQ42" s="82"/>
      <c r="AR42" s="37"/>
    </row>
    <row r="43" spans="3:44" ht="15" customHeight="1" x14ac:dyDescent="0.25">
      <c r="C43" s="36"/>
      <c r="D43" s="298"/>
      <c r="E43" s="255">
        <v>5</v>
      </c>
      <c r="F43" s="97"/>
      <c r="G43" s="44" t="s">
        <v>625</v>
      </c>
      <c r="H43" s="44" t="s">
        <v>53</v>
      </c>
      <c r="I43" s="44" t="s">
        <v>152</v>
      </c>
      <c r="J43" s="44" t="s">
        <v>60</v>
      </c>
      <c r="K43" s="45" t="s">
        <v>148</v>
      </c>
      <c r="L43" s="44" t="s">
        <v>147</v>
      </c>
      <c r="M43" s="45" t="s">
        <v>14</v>
      </c>
      <c r="N43" s="45" t="s">
        <v>632</v>
      </c>
      <c r="O43" s="45" t="s">
        <v>632</v>
      </c>
      <c r="P43" s="50"/>
      <c r="Q43" s="75">
        <v>0</v>
      </c>
      <c r="R43" s="78"/>
      <c r="S43" s="79"/>
      <c r="T43" s="75">
        <v>0</v>
      </c>
      <c r="U43" s="78"/>
      <c r="V43" s="79"/>
      <c r="W43" s="75">
        <v>0</v>
      </c>
      <c r="X43" s="78"/>
      <c r="Y43" s="79"/>
      <c r="Z43" s="75">
        <v>0</v>
      </c>
      <c r="AA43" s="78"/>
      <c r="AB43" s="79"/>
      <c r="AC43" s="75">
        <v>0</v>
      </c>
      <c r="AD43" s="78"/>
      <c r="AE43" s="79"/>
      <c r="AF43" s="75">
        <v>0</v>
      </c>
      <c r="AG43" s="78"/>
      <c r="AH43" s="79"/>
      <c r="AI43" s="75">
        <v>0</v>
      </c>
      <c r="AJ43" s="78"/>
      <c r="AK43" s="79"/>
      <c r="AL43" s="75">
        <v>0</v>
      </c>
      <c r="AM43" s="78"/>
      <c r="AN43" s="79"/>
      <c r="AO43" s="80">
        <f t="shared" si="18"/>
        <v>0</v>
      </c>
      <c r="AP43" s="81" t="str">
        <f t="shared" si="19"/>
        <v/>
      </c>
      <c r="AQ43" s="82"/>
      <c r="AR43" s="37"/>
    </row>
    <row r="44" spans="3:44" ht="15" customHeight="1" x14ac:dyDescent="0.25">
      <c r="C44" s="36"/>
      <c r="D44" s="298"/>
      <c r="E44" s="255">
        <v>6</v>
      </c>
      <c r="F44" s="97"/>
      <c r="G44" s="44" t="s">
        <v>625</v>
      </c>
      <c r="H44" s="44" t="s">
        <v>53</v>
      </c>
      <c r="I44" s="44" t="s">
        <v>152</v>
      </c>
      <c r="J44" s="44" t="s">
        <v>61</v>
      </c>
      <c r="K44" s="45" t="s">
        <v>148</v>
      </c>
      <c r="L44" s="44" t="s">
        <v>147</v>
      </c>
      <c r="M44" s="45" t="s">
        <v>14</v>
      </c>
      <c r="N44" s="45" t="s">
        <v>632</v>
      </c>
      <c r="O44" s="45" t="s">
        <v>632</v>
      </c>
      <c r="P44" s="50"/>
      <c r="Q44" s="75">
        <v>0</v>
      </c>
      <c r="R44" s="78"/>
      <c r="S44" s="79"/>
      <c r="T44" s="75">
        <v>0</v>
      </c>
      <c r="U44" s="78"/>
      <c r="V44" s="79"/>
      <c r="W44" s="75">
        <v>0</v>
      </c>
      <c r="X44" s="78"/>
      <c r="Y44" s="79"/>
      <c r="Z44" s="75">
        <v>0</v>
      </c>
      <c r="AA44" s="78"/>
      <c r="AB44" s="79"/>
      <c r="AC44" s="75">
        <v>0</v>
      </c>
      <c r="AD44" s="78"/>
      <c r="AE44" s="79"/>
      <c r="AF44" s="75">
        <v>0</v>
      </c>
      <c r="AG44" s="78"/>
      <c r="AH44" s="79"/>
      <c r="AI44" s="75">
        <v>0</v>
      </c>
      <c r="AJ44" s="78"/>
      <c r="AK44" s="79"/>
      <c r="AL44" s="75">
        <v>0</v>
      </c>
      <c r="AM44" s="78"/>
      <c r="AN44" s="79"/>
      <c r="AO44" s="80">
        <f t="shared" si="18"/>
        <v>0</v>
      </c>
      <c r="AP44" s="81" t="str">
        <f t="shared" si="19"/>
        <v/>
      </c>
      <c r="AQ44" s="82"/>
      <c r="AR44" s="37"/>
    </row>
    <row r="45" spans="3:44" ht="15" customHeight="1" x14ac:dyDescent="0.25">
      <c r="C45" s="36"/>
      <c r="D45" s="298"/>
      <c r="E45" s="255">
        <v>7</v>
      </c>
      <c r="F45" s="97"/>
      <c r="G45" s="44" t="s">
        <v>625</v>
      </c>
      <c r="H45" s="44" t="s">
        <v>53</v>
      </c>
      <c r="I45" s="44" t="s">
        <v>152</v>
      </c>
      <c r="J45" s="44" t="s">
        <v>62</v>
      </c>
      <c r="K45" s="45" t="s">
        <v>148</v>
      </c>
      <c r="L45" s="44" t="s">
        <v>147</v>
      </c>
      <c r="M45" s="45" t="s">
        <v>14</v>
      </c>
      <c r="N45" s="45" t="s">
        <v>632</v>
      </c>
      <c r="O45" s="45" t="s">
        <v>632</v>
      </c>
      <c r="P45" s="50"/>
      <c r="Q45" s="75">
        <v>0</v>
      </c>
      <c r="R45" s="78"/>
      <c r="S45" s="79"/>
      <c r="T45" s="75">
        <v>0</v>
      </c>
      <c r="U45" s="78"/>
      <c r="V45" s="79"/>
      <c r="W45" s="75">
        <v>0</v>
      </c>
      <c r="X45" s="78"/>
      <c r="Y45" s="79"/>
      <c r="Z45" s="75">
        <v>0</v>
      </c>
      <c r="AA45" s="78"/>
      <c r="AB45" s="79"/>
      <c r="AC45" s="75">
        <v>0</v>
      </c>
      <c r="AD45" s="78"/>
      <c r="AE45" s="79"/>
      <c r="AF45" s="75">
        <v>0</v>
      </c>
      <c r="AG45" s="78"/>
      <c r="AH45" s="79"/>
      <c r="AI45" s="75">
        <v>0</v>
      </c>
      <c r="AJ45" s="78"/>
      <c r="AK45" s="79"/>
      <c r="AL45" s="75">
        <v>0</v>
      </c>
      <c r="AM45" s="78"/>
      <c r="AN45" s="79"/>
      <c r="AO45" s="80">
        <f t="shared" si="18"/>
        <v>0</v>
      </c>
      <c r="AP45" s="81" t="str">
        <f t="shared" si="19"/>
        <v/>
      </c>
      <c r="AQ45" s="82"/>
      <c r="AR45" s="37"/>
    </row>
    <row r="46" spans="3:44" ht="15" customHeight="1" x14ac:dyDescent="0.25">
      <c r="C46" s="36"/>
      <c r="D46" s="298"/>
      <c r="E46" s="255">
        <v>8</v>
      </c>
      <c r="F46" s="97"/>
      <c r="G46" s="44" t="s">
        <v>625</v>
      </c>
      <c r="H46" s="44" t="s">
        <v>53</v>
      </c>
      <c r="I46" s="44" t="s">
        <v>152</v>
      </c>
      <c r="J46" s="44" t="s">
        <v>63</v>
      </c>
      <c r="K46" s="45" t="s">
        <v>148</v>
      </c>
      <c r="L46" s="44" t="s">
        <v>147</v>
      </c>
      <c r="M46" s="45" t="s">
        <v>14</v>
      </c>
      <c r="N46" s="45" t="s">
        <v>632</v>
      </c>
      <c r="O46" s="45" t="s">
        <v>632</v>
      </c>
      <c r="P46" s="50"/>
      <c r="Q46" s="75">
        <v>0</v>
      </c>
      <c r="R46" s="78"/>
      <c r="S46" s="79"/>
      <c r="T46" s="75">
        <v>0</v>
      </c>
      <c r="U46" s="78"/>
      <c r="V46" s="79"/>
      <c r="W46" s="75">
        <v>0</v>
      </c>
      <c r="X46" s="78"/>
      <c r="Y46" s="79"/>
      <c r="Z46" s="75">
        <v>0</v>
      </c>
      <c r="AA46" s="78"/>
      <c r="AB46" s="79"/>
      <c r="AC46" s="75">
        <v>0</v>
      </c>
      <c r="AD46" s="78"/>
      <c r="AE46" s="79"/>
      <c r="AF46" s="75">
        <v>0</v>
      </c>
      <c r="AG46" s="78"/>
      <c r="AH46" s="79"/>
      <c r="AI46" s="75">
        <v>0</v>
      </c>
      <c r="AJ46" s="78"/>
      <c r="AK46" s="79"/>
      <c r="AL46" s="75">
        <v>0</v>
      </c>
      <c r="AM46" s="78"/>
      <c r="AN46" s="79"/>
      <c r="AO46" s="80">
        <f t="shared" si="18"/>
        <v>0</v>
      </c>
      <c r="AP46" s="81" t="str">
        <f t="shared" si="19"/>
        <v/>
      </c>
      <c r="AQ46" s="82"/>
      <c r="AR46" s="37"/>
    </row>
    <row r="47" spans="3:44" ht="15" customHeight="1" x14ac:dyDescent="0.25">
      <c r="C47" s="36"/>
      <c r="D47" s="298"/>
      <c r="E47" s="255">
        <v>9</v>
      </c>
      <c r="F47" s="97"/>
      <c r="G47" s="44" t="s">
        <v>625</v>
      </c>
      <c r="H47" s="44" t="s">
        <v>53</v>
      </c>
      <c r="I47" s="44" t="s">
        <v>152</v>
      </c>
      <c r="J47" s="44" t="s">
        <v>64</v>
      </c>
      <c r="K47" s="45" t="s">
        <v>148</v>
      </c>
      <c r="L47" s="44" t="s">
        <v>147</v>
      </c>
      <c r="M47" s="45" t="s">
        <v>14</v>
      </c>
      <c r="N47" s="45" t="s">
        <v>632</v>
      </c>
      <c r="O47" s="45" t="s">
        <v>632</v>
      </c>
      <c r="P47" s="50"/>
      <c r="Q47" s="75">
        <v>0</v>
      </c>
      <c r="R47" s="78"/>
      <c r="S47" s="79"/>
      <c r="T47" s="75">
        <v>0</v>
      </c>
      <c r="U47" s="78"/>
      <c r="V47" s="79"/>
      <c r="W47" s="75">
        <v>0</v>
      </c>
      <c r="X47" s="78"/>
      <c r="Y47" s="79"/>
      <c r="Z47" s="75">
        <v>0</v>
      </c>
      <c r="AA47" s="78"/>
      <c r="AB47" s="79"/>
      <c r="AC47" s="75">
        <v>0</v>
      </c>
      <c r="AD47" s="78"/>
      <c r="AE47" s="79"/>
      <c r="AF47" s="75">
        <v>0</v>
      </c>
      <c r="AG47" s="78"/>
      <c r="AH47" s="79"/>
      <c r="AI47" s="75">
        <v>0</v>
      </c>
      <c r="AJ47" s="78"/>
      <c r="AK47" s="79"/>
      <c r="AL47" s="75">
        <v>0</v>
      </c>
      <c r="AM47" s="78"/>
      <c r="AN47" s="79"/>
      <c r="AO47" s="80">
        <f t="shared" si="18"/>
        <v>0</v>
      </c>
      <c r="AP47" s="81" t="str">
        <f t="shared" si="19"/>
        <v/>
      </c>
      <c r="AQ47" s="82"/>
      <c r="AR47" s="37"/>
    </row>
    <row r="48" spans="3:44" ht="15" customHeight="1" x14ac:dyDescent="0.25">
      <c r="C48" s="36"/>
      <c r="D48" s="298"/>
      <c r="E48" s="255">
        <v>10</v>
      </c>
      <c r="F48" s="97"/>
      <c r="G48" s="44" t="s">
        <v>625</v>
      </c>
      <c r="H48" s="44" t="s">
        <v>53</v>
      </c>
      <c r="I48" s="44" t="s">
        <v>152</v>
      </c>
      <c r="J48" s="44" t="s">
        <v>65</v>
      </c>
      <c r="K48" s="45" t="s">
        <v>148</v>
      </c>
      <c r="L48" s="44" t="s">
        <v>147</v>
      </c>
      <c r="M48" s="45" t="s">
        <v>14</v>
      </c>
      <c r="N48" s="45" t="s">
        <v>632</v>
      </c>
      <c r="O48" s="45" t="s">
        <v>632</v>
      </c>
      <c r="P48" s="50"/>
      <c r="Q48" s="75">
        <v>0</v>
      </c>
      <c r="R48" s="78"/>
      <c r="S48" s="79"/>
      <c r="T48" s="75">
        <v>0</v>
      </c>
      <c r="U48" s="78"/>
      <c r="V48" s="79"/>
      <c r="W48" s="75">
        <v>0</v>
      </c>
      <c r="X48" s="78"/>
      <c r="Y48" s="79"/>
      <c r="Z48" s="75">
        <v>0</v>
      </c>
      <c r="AA48" s="78"/>
      <c r="AB48" s="79"/>
      <c r="AC48" s="75">
        <v>0</v>
      </c>
      <c r="AD48" s="78"/>
      <c r="AE48" s="79"/>
      <c r="AF48" s="75">
        <v>0</v>
      </c>
      <c r="AG48" s="78"/>
      <c r="AH48" s="79"/>
      <c r="AI48" s="75">
        <v>0</v>
      </c>
      <c r="AJ48" s="78"/>
      <c r="AK48" s="79"/>
      <c r="AL48" s="75">
        <v>0</v>
      </c>
      <c r="AM48" s="78"/>
      <c r="AN48" s="79"/>
      <c r="AO48" s="80">
        <f t="shared" si="18"/>
        <v>0</v>
      </c>
      <c r="AP48" s="81" t="str">
        <f t="shared" si="19"/>
        <v/>
      </c>
      <c r="AQ48" s="82"/>
      <c r="AR48" s="37"/>
    </row>
    <row r="49" spans="3:44" ht="15" customHeight="1" x14ac:dyDescent="0.25">
      <c r="C49" s="36"/>
      <c r="D49" s="298"/>
      <c r="E49" s="255">
        <v>11</v>
      </c>
      <c r="F49" s="97"/>
      <c r="G49" s="44" t="s">
        <v>625</v>
      </c>
      <c r="H49" s="44" t="s">
        <v>53</v>
      </c>
      <c r="I49" s="44" t="s">
        <v>152</v>
      </c>
      <c r="J49" s="44" t="s">
        <v>66</v>
      </c>
      <c r="K49" s="45" t="s">
        <v>148</v>
      </c>
      <c r="L49" s="44" t="s">
        <v>147</v>
      </c>
      <c r="M49" s="45" t="s">
        <v>14</v>
      </c>
      <c r="N49" s="45" t="s">
        <v>632</v>
      </c>
      <c r="O49" s="45" t="s">
        <v>632</v>
      </c>
      <c r="P49" s="50"/>
      <c r="Q49" s="75">
        <v>0</v>
      </c>
      <c r="R49" s="78"/>
      <c r="S49" s="79"/>
      <c r="T49" s="75">
        <v>0</v>
      </c>
      <c r="U49" s="78"/>
      <c r="V49" s="79"/>
      <c r="W49" s="75">
        <v>0</v>
      </c>
      <c r="X49" s="78"/>
      <c r="Y49" s="79"/>
      <c r="Z49" s="75">
        <v>0</v>
      </c>
      <c r="AA49" s="78"/>
      <c r="AB49" s="79"/>
      <c r="AC49" s="75">
        <v>0</v>
      </c>
      <c r="AD49" s="78"/>
      <c r="AE49" s="79"/>
      <c r="AF49" s="75">
        <v>0</v>
      </c>
      <c r="AG49" s="78"/>
      <c r="AH49" s="79"/>
      <c r="AI49" s="75">
        <v>0</v>
      </c>
      <c r="AJ49" s="78"/>
      <c r="AK49" s="79"/>
      <c r="AL49" s="75">
        <v>0</v>
      </c>
      <c r="AM49" s="78"/>
      <c r="AN49" s="79"/>
      <c r="AO49" s="80">
        <f t="shared" si="18"/>
        <v>0</v>
      </c>
      <c r="AP49" s="81" t="str">
        <f t="shared" si="19"/>
        <v/>
      </c>
      <c r="AQ49" s="82"/>
      <c r="AR49" s="37"/>
    </row>
    <row r="50" spans="3:44" ht="15" customHeight="1" x14ac:dyDescent="0.25">
      <c r="C50" s="36"/>
      <c r="D50" s="298"/>
      <c r="E50" s="255">
        <v>12</v>
      </c>
      <c r="F50" s="97"/>
      <c r="G50" s="44" t="s">
        <v>625</v>
      </c>
      <c r="H50" s="44" t="s">
        <v>53</v>
      </c>
      <c r="I50" s="44" t="s">
        <v>152</v>
      </c>
      <c r="J50" s="44" t="s">
        <v>67</v>
      </c>
      <c r="K50" s="45" t="s">
        <v>148</v>
      </c>
      <c r="L50" s="44" t="s">
        <v>147</v>
      </c>
      <c r="M50" s="45" t="s">
        <v>14</v>
      </c>
      <c r="N50" s="45" t="s">
        <v>632</v>
      </c>
      <c r="O50" s="45" t="s">
        <v>632</v>
      </c>
      <c r="P50" s="50"/>
      <c r="Q50" s="75">
        <v>0</v>
      </c>
      <c r="R50" s="78"/>
      <c r="S50" s="79"/>
      <c r="T50" s="75">
        <v>0</v>
      </c>
      <c r="U50" s="78"/>
      <c r="V50" s="79"/>
      <c r="W50" s="75">
        <v>0</v>
      </c>
      <c r="X50" s="78"/>
      <c r="Y50" s="79"/>
      <c r="Z50" s="75">
        <v>0</v>
      </c>
      <c r="AA50" s="78"/>
      <c r="AB50" s="79"/>
      <c r="AC50" s="75">
        <v>0</v>
      </c>
      <c r="AD50" s="78"/>
      <c r="AE50" s="79"/>
      <c r="AF50" s="75">
        <v>0</v>
      </c>
      <c r="AG50" s="78"/>
      <c r="AH50" s="79"/>
      <c r="AI50" s="75">
        <v>0</v>
      </c>
      <c r="AJ50" s="78"/>
      <c r="AK50" s="79"/>
      <c r="AL50" s="75">
        <v>0</v>
      </c>
      <c r="AM50" s="78"/>
      <c r="AN50" s="79"/>
      <c r="AO50" s="80">
        <f t="shared" si="18"/>
        <v>0</v>
      </c>
      <c r="AP50" s="81" t="str">
        <f t="shared" si="19"/>
        <v/>
      </c>
      <c r="AQ50" s="82"/>
      <c r="AR50" s="37"/>
    </row>
    <row r="51" spans="3:44" ht="15" customHeight="1" x14ac:dyDescent="0.25">
      <c r="C51" s="36"/>
      <c r="D51" s="298"/>
      <c r="E51" s="255">
        <v>13</v>
      </c>
      <c r="F51" s="97"/>
      <c r="G51" s="44" t="s">
        <v>625</v>
      </c>
      <c r="H51" s="44" t="s">
        <v>53</v>
      </c>
      <c r="I51" s="44" t="s">
        <v>152</v>
      </c>
      <c r="J51" s="44" t="s">
        <v>68</v>
      </c>
      <c r="K51" s="45" t="s">
        <v>148</v>
      </c>
      <c r="L51" s="44" t="s">
        <v>147</v>
      </c>
      <c r="M51" s="45" t="s">
        <v>14</v>
      </c>
      <c r="N51" s="45" t="s">
        <v>632</v>
      </c>
      <c r="O51" s="45" t="s">
        <v>632</v>
      </c>
      <c r="P51" s="50"/>
      <c r="Q51" s="75">
        <v>0</v>
      </c>
      <c r="R51" s="78"/>
      <c r="S51" s="79"/>
      <c r="T51" s="75">
        <v>0</v>
      </c>
      <c r="U51" s="78"/>
      <c r="V51" s="79"/>
      <c r="W51" s="75">
        <v>0</v>
      </c>
      <c r="X51" s="78"/>
      <c r="Y51" s="79"/>
      <c r="Z51" s="75">
        <v>0</v>
      </c>
      <c r="AA51" s="78"/>
      <c r="AB51" s="79"/>
      <c r="AC51" s="75">
        <v>0</v>
      </c>
      <c r="AD51" s="78"/>
      <c r="AE51" s="79"/>
      <c r="AF51" s="75">
        <v>0</v>
      </c>
      <c r="AG51" s="78"/>
      <c r="AH51" s="79"/>
      <c r="AI51" s="75">
        <v>0</v>
      </c>
      <c r="AJ51" s="78"/>
      <c r="AK51" s="79"/>
      <c r="AL51" s="75">
        <v>0</v>
      </c>
      <c r="AM51" s="78"/>
      <c r="AN51" s="79"/>
      <c r="AO51" s="80">
        <f t="shared" si="18"/>
        <v>0</v>
      </c>
      <c r="AP51" s="81" t="str">
        <f t="shared" si="19"/>
        <v/>
      </c>
      <c r="AQ51" s="82"/>
      <c r="AR51" s="37"/>
    </row>
    <row r="52" spans="3:44" ht="15" customHeight="1" x14ac:dyDescent="0.25">
      <c r="C52" s="36"/>
      <c r="D52" s="298"/>
      <c r="E52" s="255">
        <v>14</v>
      </c>
      <c r="F52" s="97"/>
      <c r="G52" s="44" t="s">
        <v>625</v>
      </c>
      <c r="H52" s="44" t="s">
        <v>53</v>
      </c>
      <c r="I52" s="44" t="s">
        <v>152</v>
      </c>
      <c r="J52" s="44" t="s">
        <v>69</v>
      </c>
      <c r="K52" s="45" t="s">
        <v>148</v>
      </c>
      <c r="L52" s="44" t="s">
        <v>147</v>
      </c>
      <c r="M52" s="45" t="s">
        <v>14</v>
      </c>
      <c r="N52" s="45" t="s">
        <v>632</v>
      </c>
      <c r="O52" s="45" t="s">
        <v>632</v>
      </c>
      <c r="P52" s="50"/>
      <c r="Q52" s="75">
        <v>0</v>
      </c>
      <c r="R52" s="78"/>
      <c r="S52" s="79"/>
      <c r="T52" s="75">
        <v>0</v>
      </c>
      <c r="U52" s="78"/>
      <c r="V52" s="79"/>
      <c r="W52" s="75">
        <v>0</v>
      </c>
      <c r="X52" s="78"/>
      <c r="Y52" s="79"/>
      <c r="Z52" s="75">
        <v>0</v>
      </c>
      <c r="AA52" s="78"/>
      <c r="AB52" s="79"/>
      <c r="AC52" s="75">
        <v>0</v>
      </c>
      <c r="AD52" s="78"/>
      <c r="AE52" s="79"/>
      <c r="AF52" s="75">
        <v>0</v>
      </c>
      <c r="AG52" s="78"/>
      <c r="AH52" s="79"/>
      <c r="AI52" s="75">
        <v>0</v>
      </c>
      <c r="AJ52" s="78"/>
      <c r="AK52" s="79"/>
      <c r="AL52" s="75">
        <v>0</v>
      </c>
      <c r="AM52" s="78"/>
      <c r="AN52" s="79"/>
      <c r="AO52" s="80">
        <f t="shared" si="18"/>
        <v>0</v>
      </c>
      <c r="AP52" s="81" t="str">
        <f t="shared" si="19"/>
        <v/>
      </c>
      <c r="AQ52" s="82"/>
      <c r="AR52" s="37"/>
    </row>
    <row r="53" spans="3:44" ht="15" customHeight="1" x14ac:dyDescent="0.25">
      <c r="C53" s="36"/>
      <c r="D53" s="298"/>
      <c r="E53" s="255">
        <v>15</v>
      </c>
      <c r="F53" s="97"/>
      <c r="G53" s="44" t="s">
        <v>625</v>
      </c>
      <c r="H53" s="44" t="s">
        <v>53</v>
      </c>
      <c r="I53" s="44" t="s">
        <v>152</v>
      </c>
      <c r="J53" s="44" t="s">
        <v>70</v>
      </c>
      <c r="K53" s="45" t="s">
        <v>148</v>
      </c>
      <c r="L53" s="44" t="s">
        <v>147</v>
      </c>
      <c r="M53" s="45" t="s">
        <v>14</v>
      </c>
      <c r="N53" s="45" t="s">
        <v>632</v>
      </c>
      <c r="O53" s="45" t="s">
        <v>632</v>
      </c>
      <c r="P53" s="50"/>
      <c r="Q53" s="75">
        <v>0</v>
      </c>
      <c r="R53" s="78"/>
      <c r="S53" s="79"/>
      <c r="T53" s="75">
        <v>0</v>
      </c>
      <c r="U53" s="78"/>
      <c r="V53" s="79"/>
      <c r="W53" s="75">
        <v>0</v>
      </c>
      <c r="X53" s="78"/>
      <c r="Y53" s="79"/>
      <c r="Z53" s="75">
        <v>0</v>
      </c>
      <c r="AA53" s="78"/>
      <c r="AB53" s="79"/>
      <c r="AC53" s="75">
        <v>0</v>
      </c>
      <c r="AD53" s="78"/>
      <c r="AE53" s="79"/>
      <c r="AF53" s="75">
        <v>0</v>
      </c>
      <c r="AG53" s="78"/>
      <c r="AH53" s="79"/>
      <c r="AI53" s="75">
        <v>0</v>
      </c>
      <c r="AJ53" s="78"/>
      <c r="AK53" s="79"/>
      <c r="AL53" s="75">
        <v>0</v>
      </c>
      <c r="AM53" s="78"/>
      <c r="AN53" s="79"/>
      <c r="AO53" s="80">
        <f t="shared" si="18"/>
        <v>0</v>
      </c>
      <c r="AP53" s="81" t="str">
        <f t="shared" si="19"/>
        <v/>
      </c>
      <c r="AQ53" s="82"/>
      <c r="AR53" s="37"/>
    </row>
    <row r="54" spans="3:44" ht="15" customHeight="1" x14ac:dyDescent="0.25">
      <c r="C54" s="36"/>
      <c r="D54" s="298"/>
      <c r="E54" s="255">
        <v>16</v>
      </c>
      <c r="F54" s="97"/>
      <c r="G54" s="44" t="s">
        <v>625</v>
      </c>
      <c r="H54" s="44" t="s">
        <v>53</v>
      </c>
      <c r="I54" s="44" t="s">
        <v>152</v>
      </c>
      <c r="J54" s="44" t="s">
        <v>71</v>
      </c>
      <c r="K54" s="45" t="s">
        <v>148</v>
      </c>
      <c r="L54" s="44" t="s">
        <v>147</v>
      </c>
      <c r="M54" s="45" t="s">
        <v>14</v>
      </c>
      <c r="N54" s="45" t="s">
        <v>632</v>
      </c>
      <c r="O54" s="45" t="s">
        <v>632</v>
      </c>
      <c r="P54" s="50"/>
      <c r="Q54" s="75">
        <v>0</v>
      </c>
      <c r="R54" s="78"/>
      <c r="S54" s="79"/>
      <c r="T54" s="75">
        <v>0</v>
      </c>
      <c r="U54" s="78"/>
      <c r="V54" s="79"/>
      <c r="W54" s="75">
        <v>0</v>
      </c>
      <c r="X54" s="78"/>
      <c r="Y54" s="79"/>
      <c r="Z54" s="75">
        <v>0</v>
      </c>
      <c r="AA54" s="78"/>
      <c r="AB54" s="79"/>
      <c r="AC54" s="75">
        <v>0</v>
      </c>
      <c r="AD54" s="78"/>
      <c r="AE54" s="79"/>
      <c r="AF54" s="75">
        <v>0</v>
      </c>
      <c r="AG54" s="78"/>
      <c r="AH54" s="79"/>
      <c r="AI54" s="75">
        <v>0</v>
      </c>
      <c r="AJ54" s="78"/>
      <c r="AK54" s="79"/>
      <c r="AL54" s="75">
        <v>0</v>
      </c>
      <c r="AM54" s="78"/>
      <c r="AN54" s="79"/>
      <c r="AO54" s="80">
        <f t="shared" si="18"/>
        <v>0</v>
      </c>
      <c r="AP54" s="81" t="str">
        <f t="shared" si="19"/>
        <v/>
      </c>
      <c r="AQ54" s="82"/>
      <c r="AR54" s="37"/>
    </row>
    <row r="55" spans="3:44" ht="15" customHeight="1" x14ac:dyDescent="0.25">
      <c r="C55" s="36"/>
      <c r="D55" s="298"/>
      <c r="E55" s="255">
        <v>17</v>
      </c>
      <c r="F55" s="97"/>
      <c r="G55" s="44" t="s">
        <v>625</v>
      </c>
      <c r="H55" s="44" t="s">
        <v>53</v>
      </c>
      <c r="I55" s="44" t="s">
        <v>152</v>
      </c>
      <c r="J55" s="44" t="s">
        <v>72</v>
      </c>
      <c r="K55" s="45" t="s">
        <v>148</v>
      </c>
      <c r="L55" s="44" t="s">
        <v>147</v>
      </c>
      <c r="M55" s="45" t="s">
        <v>14</v>
      </c>
      <c r="N55" s="45" t="s">
        <v>632</v>
      </c>
      <c r="O55" s="45" t="s">
        <v>632</v>
      </c>
      <c r="P55" s="50"/>
      <c r="Q55" s="75">
        <v>0</v>
      </c>
      <c r="R55" s="78"/>
      <c r="S55" s="79"/>
      <c r="T55" s="75">
        <v>0</v>
      </c>
      <c r="U55" s="78"/>
      <c r="V55" s="79"/>
      <c r="W55" s="75">
        <v>0</v>
      </c>
      <c r="X55" s="78"/>
      <c r="Y55" s="79"/>
      <c r="Z55" s="75">
        <v>0</v>
      </c>
      <c r="AA55" s="78"/>
      <c r="AB55" s="79"/>
      <c r="AC55" s="75">
        <v>0</v>
      </c>
      <c r="AD55" s="78"/>
      <c r="AE55" s="79"/>
      <c r="AF55" s="75">
        <v>0</v>
      </c>
      <c r="AG55" s="78"/>
      <c r="AH55" s="79"/>
      <c r="AI55" s="75">
        <v>0</v>
      </c>
      <c r="AJ55" s="78"/>
      <c r="AK55" s="79"/>
      <c r="AL55" s="75">
        <v>0</v>
      </c>
      <c r="AM55" s="78"/>
      <c r="AN55" s="79"/>
      <c r="AO55" s="80">
        <f t="shared" si="18"/>
        <v>0</v>
      </c>
      <c r="AP55" s="81" t="str">
        <f t="shared" si="19"/>
        <v/>
      </c>
      <c r="AQ55" s="82"/>
      <c r="AR55" s="37"/>
    </row>
    <row r="56" spans="3:44" ht="15" customHeight="1" x14ac:dyDescent="0.25">
      <c r="C56" s="36"/>
      <c r="D56" s="298"/>
      <c r="E56" s="255">
        <v>18</v>
      </c>
      <c r="F56" s="97"/>
      <c r="G56" s="44" t="s">
        <v>625</v>
      </c>
      <c r="H56" s="44" t="s">
        <v>53</v>
      </c>
      <c r="I56" s="44" t="s">
        <v>152</v>
      </c>
      <c r="J56" s="44" t="s">
        <v>73</v>
      </c>
      <c r="K56" s="45" t="s">
        <v>148</v>
      </c>
      <c r="L56" s="44" t="s">
        <v>147</v>
      </c>
      <c r="M56" s="45" t="s">
        <v>14</v>
      </c>
      <c r="N56" s="45" t="s">
        <v>632</v>
      </c>
      <c r="O56" s="45" t="s">
        <v>632</v>
      </c>
      <c r="P56" s="50"/>
      <c r="Q56" s="75">
        <v>0</v>
      </c>
      <c r="R56" s="78"/>
      <c r="S56" s="79"/>
      <c r="T56" s="75">
        <v>0</v>
      </c>
      <c r="U56" s="78"/>
      <c r="V56" s="79"/>
      <c r="W56" s="75">
        <v>0</v>
      </c>
      <c r="X56" s="78"/>
      <c r="Y56" s="79"/>
      <c r="Z56" s="75">
        <v>0</v>
      </c>
      <c r="AA56" s="78"/>
      <c r="AB56" s="79"/>
      <c r="AC56" s="75">
        <v>0</v>
      </c>
      <c r="AD56" s="78"/>
      <c r="AE56" s="79"/>
      <c r="AF56" s="75">
        <v>0</v>
      </c>
      <c r="AG56" s="78"/>
      <c r="AH56" s="79"/>
      <c r="AI56" s="75">
        <v>0</v>
      </c>
      <c r="AJ56" s="78"/>
      <c r="AK56" s="79"/>
      <c r="AL56" s="75">
        <v>0</v>
      </c>
      <c r="AM56" s="78"/>
      <c r="AN56" s="79"/>
      <c r="AO56" s="80">
        <f t="shared" si="18"/>
        <v>0</v>
      </c>
      <c r="AP56" s="81" t="str">
        <f t="shared" si="19"/>
        <v/>
      </c>
      <c r="AQ56" s="82"/>
      <c r="AR56" s="37"/>
    </row>
    <row r="57" spans="3:44" ht="15" customHeight="1" x14ac:dyDescent="0.25">
      <c r="C57" s="36"/>
      <c r="D57" s="298"/>
      <c r="E57" s="255">
        <v>19</v>
      </c>
      <c r="F57" s="97"/>
      <c r="G57" s="44" t="s">
        <v>625</v>
      </c>
      <c r="H57" s="44" t="s">
        <v>53</v>
      </c>
      <c r="I57" s="44" t="s">
        <v>152</v>
      </c>
      <c r="J57" s="44" t="s">
        <v>74</v>
      </c>
      <c r="K57" s="45" t="s">
        <v>148</v>
      </c>
      <c r="L57" s="44" t="s">
        <v>147</v>
      </c>
      <c r="M57" s="45" t="s">
        <v>14</v>
      </c>
      <c r="N57" s="45" t="s">
        <v>632</v>
      </c>
      <c r="O57" s="45" t="s">
        <v>632</v>
      </c>
      <c r="P57" s="50"/>
      <c r="Q57" s="75">
        <v>0</v>
      </c>
      <c r="R57" s="78"/>
      <c r="S57" s="79"/>
      <c r="T57" s="75">
        <v>0</v>
      </c>
      <c r="U57" s="78"/>
      <c r="V57" s="79"/>
      <c r="W57" s="75">
        <v>0</v>
      </c>
      <c r="X57" s="78"/>
      <c r="Y57" s="79"/>
      <c r="Z57" s="75">
        <v>0</v>
      </c>
      <c r="AA57" s="78"/>
      <c r="AB57" s="79"/>
      <c r="AC57" s="75">
        <v>0</v>
      </c>
      <c r="AD57" s="78"/>
      <c r="AE57" s="79"/>
      <c r="AF57" s="75">
        <v>0</v>
      </c>
      <c r="AG57" s="78"/>
      <c r="AH57" s="79"/>
      <c r="AI57" s="75">
        <v>0</v>
      </c>
      <c r="AJ57" s="78"/>
      <c r="AK57" s="79"/>
      <c r="AL57" s="75">
        <v>0</v>
      </c>
      <c r="AM57" s="78"/>
      <c r="AN57" s="79"/>
      <c r="AO57" s="80">
        <f t="shared" si="18"/>
        <v>0</v>
      </c>
      <c r="AP57" s="81" t="str">
        <f t="shared" si="19"/>
        <v/>
      </c>
      <c r="AQ57" s="82"/>
      <c r="AR57" s="37"/>
    </row>
    <row r="58" spans="3:44" ht="15" customHeight="1" x14ac:dyDescent="0.25">
      <c r="C58" s="36"/>
      <c r="D58" s="298"/>
      <c r="E58" s="255">
        <v>20</v>
      </c>
      <c r="F58" s="97"/>
      <c r="G58" s="44" t="s">
        <v>625</v>
      </c>
      <c r="H58" s="44" t="s">
        <v>53</v>
      </c>
      <c r="I58" s="44" t="s">
        <v>152</v>
      </c>
      <c r="J58" s="44" t="s">
        <v>75</v>
      </c>
      <c r="K58" s="45" t="s">
        <v>148</v>
      </c>
      <c r="L58" s="44" t="s">
        <v>147</v>
      </c>
      <c r="M58" s="45" t="s">
        <v>14</v>
      </c>
      <c r="N58" s="45" t="s">
        <v>632</v>
      </c>
      <c r="O58" s="45" t="s">
        <v>632</v>
      </c>
      <c r="P58" s="50"/>
      <c r="Q58" s="75">
        <v>0</v>
      </c>
      <c r="R58" s="78"/>
      <c r="S58" s="79"/>
      <c r="T58" s="75">
        <v>0</v>
      </c>
      <c r="U58" s="78"/>
      <c r="V58" s="79"/>
      <c r="W58" s="75">
        <v>0</v>
      </c>
      <c r="X58" s="78"/>
      <c r="Y58" s="79"/>
      <c r="Z58" s="75">
        <v>0</v>
      </c>
      <c r="AA58" s="78"/>
      <c r="AB58" s="79"/>
      <c r="AC58" s="75">
        <v>0</v>
      </c>
      <c r="AD58" s="78"/>
      <c r="AE58" s="79"/>
      <c r="AF58" s="75">
        <v>0</v>
      </c>
      <c r="AG58" s="78"/>
      <c r="AH58" s="79"/>
      <c r="AI58" s="75">
        <v>0</v>
      </c>
      <c r="AJ58" s="78"/>
      <c r="AK58" s="79"/>
      <c r="AL58" s="75">
        <v>0</v>
      </c>
      <c r="AM58" s="78"/>
      <c r="AN58" s="79"/>
      <c r="AO58" s="80">
        <f t="shared" si="18"/>
        <v>0</v>
      </c>
      <c r="AP58" s="81" t="str">
        <f t="shared" si="19"/>
        <v/>
      </c>
      <c r="AQ58" s="82"/>
      <c r="AR58" s="37"/>
    </row>
    <row r="59" spans="3:44" ht="15" customHeight="1" x14ac:dyDescent="0.25">
      <c r="C59" s="36"/>
      <c r="D59" s="298"/>
      <c r="E59" s="255">
        <v>21</v>
      </c>
      <c r="F59" s="97"/>
      <c r="G59" s="44" t="s">
        <v>625</v>
      </c>
      <c r="H59" s="44" t="s">
        <v>53</v>
      </c>
      <c r="I59" s="44" t="s">
        <v>152</v>
      </c>
      <c r="J59" s="44" t="s">
        <v>76</v>
      </c>
      <c r="K59" s="45" t="s">
        <v>148</v>
      </c>
      <c r="L59" s="44" t="s">
        <v>147</v>
      </c>
      <c r="M59" s="45" t="s">
        <v>14</v>
      </c>
      <c r="N59" s="45" t="s">
        <v>632</v>
      </c>
      <c r="O59" s="45" t="s">
        <v>632</v>
      </c>
      <c r="P59" s="50"/>
      <c r="Q59" s="75">
        <v>0</v>
      </c>
      <c r="R59" s="78"/>
      <c r="S59" s="79"/>
      <c r="T59" s="75">
        <v>0</v>
      </c>
      <c r="U59" s="78"/>
      <c r="V59" s="79"/>
      <c r="W59" s="75">
        <v>0</v>
      </c>
      <c r="X59" s="78"/>
      <c r="Y59" s="79"/>
      <c r="Z59" s="75">
        <v>0</v>
      </c>
      <c r="AA59" s="78"/>
      <c r="AB59" s="79"/>
      <c r="AC59" s="75">
        <v>0</v>
      </c>
      <c r="AD59" s="78"/>
      <c r="AE59" s="79"/>
      <c r="AF59" s="75">
        <v>0</v>
      </c>
      <c r="AG59" s="78"/>
      <c r="AH59" s="79"/>
      <c r="AI59" s="75">
        <v>0</v>
      </c>
      <c r="AJ59" s="78"/>
      <c r="AK59" s="79"/>
      <c r="AL59" s="75">
        <v>0</v>
      </c>
      <c r="AM59" s="78"/>
      <c r="AN59" s="79"/>
      <c r="AO59" s="80">
        <f t="shared" si="18"/>
        <v>0</v>
      </c>
      <c r="AP59" s="81" t="str">
        <f t="shared" si="19"/>
        <v/>
      </c>
      <c r="AQ59" s="82"/>
      <c r="AR59" s="37"/>
    </row>
    <row r="60" spans="3:44" ht="15" customHeight="1" x14ac:dyDescent="0.25">
      <c r="C60" s="36"/>
      <c r="D60" s="298"/>
      <c r="E60" s="255">
        <v>22</v>
      </c>
      <c r="F60" s="97"/>
      <c r="G60" s="44" t="s">
        <v>625</v>
      </c>
      <c r="H60" s="44" t="s">
        <v>53</v>
      </c>
      <c r="I60" s="44" t="s">
        <v>152</v>
      </c>
      <c r="J60" s="44" t="s">
        <v>77</v>
      </c>
      <c r="K60" s="45" t="s">
        <v>148</v>
      </c>
      <c r="L60" s="44" t="s">
        <v>147</v>
      </c>
      <c r="M60" s="45" t="s">
        <v>14</v>
      </c>
      <c r="N60" s="45" t="s">
        <v>632</v>
      </c>
      <c r="O60" s="45" t="s">
        <v>632</v>
      </c>
      <c r="P60" s="50"/>
      <c r="Q60" s="75">
        <v>0</v>
      </c>
      <c r="R60" s="78"/>
      <c r="S60" s="79"/>
      <c r="T60" s="75">
        <v>0</v>
      </c>
      <c r="U60" s="78"/>
      <c r="V60" s="79"/>
      <c r="W60" s="75">
        <v>0</v>
      </c>
      <c r="X60" s="78"/>
      <c r="Y60" s="79"/>
      <c r="Z60" s="75">
        <v>0</v>
      </c>
      <c r="AA60" s="78"/>
      <c r="AB60" s="79"/>
      <c r="AC60" s="75">
        <v>0</v>
      </c>
      <c r="AD60" s="78"/>
      <c r="AE60" s="79"/>
      <c r="AF60" s="75">
        <v>0</v>
      </c>
      <c r="AG60" s="78"/>
      <c r="AH60" s="79"/>
      <c r="AI60" s="75">
        <v>0</v>
      </c>
      <c r="AJ60" s="78"/>
      <c r="AK60" s="79"/>
      <c r="AL60" s="75">
        <v>0</v>
      </c>
      <c r="AM60" s="78"/>
      <c r="AN60" s="79"/>
      <c r="AO60" s="80">
        <f t="shared" si="18"/>
        <v>0</v>
      </c>
      <c r="AP60" s="81" t="str">
        <f t="shared" si="19"/>
        <v/>
      </c>
      <c r="AQ60" s="82"/>
      <c r="AR60" s="37"/>
    </row>
    <row r="61" spans="3:44" ht="15" customHeight="1" x14ac:dyDescent="0.25">
      <c r="C61" s="36"/>
      <c r="D61" s="298"/>
      <c r="E61" s="255">
        <v>23</v>
      </c>
      <c r="F61" s="97"/>
      <c r="G61" s="44" t="s">
        <v>625</v>
      </c>
      <c r="H61" s="44" t="s">
        <v>53</v>
      </c>
      <c r="I61" s="44" t="s">
        <v>152</v>
      </c>
      <c r="J61" s="44" t="s">
        <v>78</v>
      </c>
      <c r="K61" s="45" t="s">
        <v>148</v>
      </c>
      <c r="L61" s="44" t="s">
        <v>147</v>
      </c>
      <c r="M61" s="45" t="s">
        <v>14</v>
      </c>
      <c r="N61" s="45" t="s">
        <v>632</v>
      </c>
      <c r="O61" s="45" t="s">
        <v>632</v>
      </c>
      <c r="P61" s="50"/>
      <c r="Q61" s="75">
        <v>0</v>
      </c>
      <c r="R61" s="78"/>
      <c r="S61" s="79"/>
      <c r="T61" s="75">
        <v>0</v>
      </c>
      <c r="U61" s="78"/>
      <c r="V61" s="79"/>
      <c r="W61" s="75">
        <v>0</v>
      </c>
      <c r="X61" s="78"/>
      <c r="Y61" s="79"/>
      <c r="Z61" s="75">
        <v>0</v>
      </c>
      <c r="AA61" s="78"/>
      <c r="AB61" s="79"/>
      <c r="AC61" s="75">
        <v>0</v>
      </c>
      <c r="AD61" s="78"/>
      <c r="AE61" s="79"/>
      <c r="AF61" s="75">
        <v>0</v>
      </c>
      <c r="AG61" s="78"/>
      <c r="AH61" s="79"/>
      <c r="AI61" s="75">
        <v>0</v>
      </c>
      <c r="AJ61" s="78"/>
      <c r="AK61" s="79"/>
      <c r="AL61" s="75">
        <v>0</v>
      </c>
      <c r="AM61" s="78"/>
      <c r="AN61" s="79"/>
      <c r="AO61" s="80">
        <f t="shared" si="18"/>
        <v>0</v>
      </c>
      <c r="AP61" s="81" t="str">
        <f t="shared" si="19"/>
        <v/>
      </c>
      <c r="AQ61" s="82"/>
      <c r="AR61" s="37"/>
    </row>
    <row r="62" spans="3:44" ht="15" customHeight="1" x14ac:dyDescent="0.25">
      <c r="C62" s="36"/>
      <c r="D62" s="298"/>
      <c r="E62" s="255">
        <v>24</v>
      </c>
      <c r="F62" s="97"/>
      <c r="G62" s="44" t="s">
        <v>625</v>
      </c>
      <c r="H62" s="44" t="s">
        <v>53</v>
      </c>
      <c r="I62" s="44" t="s">
        <v>152</v>
      </c>
      <c r="J62" s="44" t="s">
        <v>79</v>
      </c>
      <c r="K62" s="45" t="s">
        <v>148</v>
      </c>
      <c r="L62" s="44" t="s">
        <v>147</v>
      </c>
      <c r="M62" s="45" t="s">
        <v>14</v>
      </c>
      <c r="N62" s="45" t="s">
        <v>632</v>
      </c>
      <c r="O62" s="45" t="s">
        <v>632</v>
      </c>
      <c r="P62" s="50"/>
      <c r="Q62" s="75">
        <v>0</v>
      </c>
      <c r="R62" s="78"/>
      <c r="S62" s="79"/>
      <c r="T62" s="75">
        <v>0</v>
      </c>
      <c r="U62" s="78"/>
      <c r="V62" s="79"/>
      <c r="W62" s="75">
        <v>0</v>
      </c>
      <c r="X62" s="78"/>
      <c r="Y62" s="79"/>
      <c r="Z62" s="75">
        <v>0</v>
      </c>
      <c r="AA62" s="78"/>
      <c r="AB62" s="79"/>
      <c r="AC62" s="75">
        <v>0</v>
      </c>
      <c r="AD62" s="78"/>
      <c r="AE62" s="79"/>
      <c r="AF62" s="75">
        <v>0</v>
      </c>
      <c r="AG62" s="78"/>
      <c r="AH62" s="79"/>
      <c r="AI62" s="75">
        <v>0</v>
      </c>
      <c r="AJ62" s="78"/>
      <c r="AK62" s="79"/>
      <c r="AL62" s="75">
        <v>0</v>
      </c>
      <c r="AM62" s="78"/>
      <c r="AN62" s="79"/>
      <c r="AO62" s="80">
        <f t="shared" si="18"/>
        <v>0</v>
      </c>
      <c r="AP62" s="81" t="str">
        <f t="shared" si="19"/>
        <v/>
      </c>
      <c r="AQ62" s="82"/>
      <c r="AR62" s="37"/>
    </row>
    <row r="63" spans="3:44" ht="15" customHeight="1" x14ac:dyDescent="0.25">
      <c r="C63" s="36"/>
      <c r="D63" s="298"/>
      <c r="E63" s="255" t="s">
        <v>107</v>
      </c>
      <c r="F63" s="97"/>
      <c r="G63" s="44" t="s">
        <v>625</v>
      </c>
      <c r="H63" s="44" t="s">
        <v>53</v>
      </c>
      <c r="I63" s="44" t="s">
        <v>152</v>
      </c>
      <c r="J63" s="44" t="s">
        <v>108</v>
      </c>
      <c r="K63" s="45" t="s">
        <v>148</v>
      </c>
      <c r="L63" s="44" t="s">
        <v>147</v>
      </c>
      <c r="M63" s="45" t="s">
        <v>14</v>
      </c>
      <c r="N63" s="45" t="s">
        <v>632</v>
      </c>
      <c r="O63" s="45" t="s">
        <v>632</v>
      </c>
      <c r="P63" s="50"/>
      <c r="Q63" s="75">
        <v>0</v>
      </c>
      <c r="R63" s="78"/>
      <c r="S63" s="79"/>
      <c r="T63" s="75">
        <v>0</v>
      </c>
      <c r="U63" s="78"/>
      <c r="V63" s="79"/>
      <c r="W63" s="75">
        <v>0</v>
      </c>
      <c r="X63" s="78"/>
      <c r="Y63" s="79"/>
      <c r="Z63" s="75">
        <v>0</v>
      </c>
      <c r="AA63" s="78"/>
      <c r="AB63" s="79"/>
      <c r="AC63" s="75">
        <v>0</v>
      </c>
      <c r="AD63" s="78"/>
      <c r="AE63" s="79"/>
      <c r="AF63" s="75">
        <v>0</v>
      </c>
      <c r="AG63" s="78"/>
      <c r="AH63" s="79"/>
      <c r="AI63" s="75">
        <v>0</v>
      </c>
      <c r="AJ63" s="78"/>
      <c r="AK63" s="79"/>
      <c r="AL63" s="75">
        <v>0</v>
      </c>
      <c r="AM63" s="78"/>
      <c r="AN63" s="79"/>
      <c r="AO63" s="80">
        <f t="shared" si="18"/>
        <v>0</v>
      </c>
      <c r="AP63" s="81" t="str">
        <f t="shared" si="19"/>
        <v/>
      </c>
      <c r="AQ63" s="82"/>
      <c r="AR63" s="37"/>
    </row>
    <row r="64" spans="3:44" ht="15" customHeight="1" x14ac:dyDescent="0.25">
      <c r="C64" s="36"/>
      <c r="D64" s="298"/>
      <c r="E64" s="255" t="s">
        <v>84</v>
      </c>
      <c r="F64" s="97"/>
      <c r="G64" s="44" t="s">
        <v>625</v>
      </c>
      <c r="H64" s="44" t="s">
        <v>53</v>
      </c>
      <c r="I64" s="44" t="s">
        <v>152</v>
      </c>
      <c r="J64" s="44" t="s">
        <v>85</v>
      </c>
      <c r="K64" s="45" t="s">
        <v>148</v>
      </c>
      <c r="L64" s="44" t="s">
        <v>147</v>
      </c>
      <c r="M64" s="45" t="s">
        <v>14</v>
      </c>
      <c r="N64" s="45" t="s">
        <v>632</v>
      </c>
      <c r="O64" s="45" t="s">
        <v>632</v>
      </c>
      <c r="P64" s="50"/>
      <c r="Q64" s="75">
        <v>0</v>
      </c>
      <c r="R64" s="78"/>
      <c r="S64" s="79"/>
      <c r="T64" s="75">
        <v>0</v>
      </c>
      <c r="U64" s="78"/>
      <c r="V64" s="79"/>
      <c r="W64" s="75">
        <v>0</v>
      </c>
      <c r="X64" s="78"/>
      <c r="Y64" s="79"/>
      <c r="Z64" s="75">
        <v>0</v>
      </c>
      <c r="AA64" s="78"/>
      <c r="AB64" s="79"/>
      <c r="AC64" s="75">
        <v>0</v>
      </c>
      <c r="AD64" s="78"/>
      <c r="AE64" s="79"/>
      <c r="AF64" s="75">
        <v>0</v>
      </c>
      <c r="AG64" s="78"/>
      <c r="AH64" s="79"/>
      <c r="AI64" s="75">
        <v>0</v>
      </c>
      <c r="AJ64" s="78"/>
      <c r="AK64" s="79"/>
      <c r="AL64" s="75">
        <v>0</v>
      </c>
      <c r="AM64" s="78"/>
      <c r="AN64" s="79"/>
      <c r="AO64" s="80">
        <f t="shared" si="18"/>
        <v>0</v>
      </c>
      <c r="AP64" s="81" t="str">
        <f t="shared" si="19"/>
        <v/>
      </c>
      <c r="AQ64" s="82"/>
      <c r="AR64" s="37"/>
    </row>
    <row r="65" spans="3:44" ht="15" customHeight="1" x14ac:dyDescent="0.25">
      <c r="C65" s="36"/>
      <c r="D65" s="298"/>
      <c r="E65" s="254" t="s">
        <v>86</v>
      </c>
      <c r="F65" s="97"/>
      <c r="G65" s="44" t="s">
        <v>625</v>
      </c>
      <c r="H65" s="44" t="s">
        <v>53</v>
      </c>
      <c r="I65" s="44" t="s">
        <v>152</v>
      </c>
      <c r="J65" s="44" t="s">
        <v>14</v>
      </c>
      <c r="K65" s="45" t="s">
        <v>148</v>
      </c>
      <c r="L65" s="44" t="s">
        <v>147</v>
      </c>
      <c r="M65" s="45" t="s">
        <v>14</v>
      </c>
      <c r="N65" s="45" t="s">
        <v>632</v>
      </c>
      <c r="O65" s="45" t="s">
        <v>632</v>
      </c>
      <c r="P65" s="93"/>
      <c r="Q65" s="80">
        <f>IF(OR(SUMPRODUCT(--(Q41:Q64=""),--(R41:R64=""))&gt;0,COUNTIF(R41:R64,"M")&gt;0,COUNTIF(R41:R64,"X")=24),"",SUM(Q41:Q64))</f>
        <v>0</v>
      </c>
      <c r="R65" s="81" t="str">
        <f>IF(AND(COUNTIF(R41:R64,"X")=24,SUM(Q41:Q64)=0,ISNUMBER(Q65)),"",IF(COUNTIF(R41:R64,"M")&gt;0,"M",IF(AND(COUNTIF(R41:R64,R41)=24,OR(R41="X",R41="W",R41="Z")),UPPER(R41),"")))</f>
        <v/>
      </c>
      <c r="S65" s="82"/>
      <c r="T65" s="80">
        <f t="shared" ref="T65" si="20">IF(OR(SUMPRODUCT(--(T41:T64=""),--(U41:U64=""))&gt;0,COUNTIF(U41:U64,"M")&gt;0,COUNTIF(U41:U64,"X")=24),"",SUM(T41:T64))</f>
        <v>0</v>
      </c>
      <c r="U65" s="81" t="str">
        <f t="shared" ref="U65" si="21">IF(AND(COUNTIF(U41:U64,"X")=24,SUM(T41:T64)=0,ISNUMBER(T65)),"",IF(COUNTIF(U41:U64,"M")&gt;0,"M",IF(AND(COUNTIF(U41:U64,U41)=24,OR(U41="X",U41="W",U41="Z")),UPPER(U41),"")))</f>
        <v/>
      </c>
      <c r="V65" s="82"/>
      <c r="W65" s="80">
        <f t="shared" ref="W65" si="22">IF(OR(SUMPRODUCT(--(W41:W64=""),--(X41:X64=""))&gt;0,COUNTIF(X41:X64,"M")&gt;0,COUNTIF(X41:X64,"X")=24),"",SUM(W41:W64))</f>
        <v>0</v>
      </c>
      <c r="X65" s="81" t="str">
        <f t="shared" ref="X65" si="23">IF(AND(COUNTIF(X41:X64,"X")=24,SUM(W41:W64)=0,ISNUMBER(W65)),"",IF(COUNTIF(X41:X64,"M")&gt;0,"M",IF(AND(COUNTIF(X41:X64,X41)=24,OR(X41="X",X41="W",X41="Z")),UPPER(X41),"")))</f>
        <v/>
      </c>
      <c r="Y65" s="82"/>
      <c r="Z65" s="80">
        <f t="shared" ref="Z65" si="24">IF(OR(SUMPRODUCT(--(Z41:Z64=""),--(AA41:AA64=""))&gt;0,COUNTIF(AA41:AA64,"M")&gt;0,COUNTIF(AA41:AA64,"X")=24),"",SUM(Z41:Z64))</f>
        <v>0</v>
      </c>
      <c r="AA65" s="81" t="str">
        <f t="shared" ref="AA65" si="25">IF(AND(COUNTIF(AA41:AA64,"X")=24,SUM(Z41:Z64)=0,ISNUMBER(Z65)),"",IF(COUNTIF(AA41:AA64,"M")&gt;0,"M",IF(AND(COUNTIF(AA41:AA64,AA41)=24,OR(AA41="X",AA41="W",AA41="Z")),UPPER(AA41),"")))</f>
        <v/>
      </c>
      <c r="AB65" s="82"/>
      <c r="AC65" s="80">
        <f t="shared" ref="AC65" si="26">IF(OR(SUMPRODUCT(--(AC41:AC64=""),--(AD41:AD64=""))&gt;0,COUNTIF(AD41:AD64,"M")&gt;0,COUNTIF(AD41:AD64,"X")=24),"",SUM(AC41:AC64))</f>
        <v>0</v>
      </c>
      <c r="AD65" s="81" t="str">
        <f t="shared" ref="AD65" si="27">IF(AND(COUNTIF(AD41:AD64,"X")=24,SUM(AC41:AC64)=0,ISNUMBER(AC65)),"",IF(COUNTIF(AD41:AD64,"M")&gt;0,"M",IF(AND(COUNTIF(AD41:AD64,AD41)=24,OR(AD41="X",AD41="W",AD41="Z")),UPPER(AD41),"")))</f>
        <v/>
      </c>
      <c r="AE65" s="82"/>
      <c r="AF65" s="80">
        <f t="shared" ref="AF65" si="28">IF(OR(SUMPRODUCT(--(AF41:AF64=""),--(AG41:AG64=""))&gt;0,COUNTIF(AG41:AG64,"M")&gt;0,COUNTIF(AG41:AG64,"X")=24),"",SUM(AF41:AF64))</f>
        <v>0</v>
      </c>
      <c r="AG65" s="81" t="str">
        <f t="shared" ref="AG65" si="29">IF(AND(COUNTIF(AG41:AG64,"X")=24,SUM(AF41:AF64)=0,ISNUMBER(AF65)),"",IF(COUNTIF(AG41:AG64,"M")&gt;0,"M",IF(AND(COUNTIF(AG41:AG64,AG41)=24,OR(AG41="X",AG41="W",AG41="Z")),UPPER(AG41),"")))</f>
        <v/>
      </c>
      <c r="AH65" s="82"/>
      <c r="AI65" s="80">
        <f t="shared" ref="AI65" si="30">IF(OR(SUMPRODUCT(--(AI41:AI64=""),--(AJ41:AJ64=""))&gt;0,COUNTIF(AJ41:AJ64,"M")&gt;0,COUNTIF(AJ41:AJ64,"X")=24),"",SUM(AI41:AI64))</f>
        <v>0</v>
      </c>
      <c r="AJ65" s="81" t="str">
        <f t="shared" ref="AJ65" si="31">IF(AND(COUNTIF(AJ41:AJ64,"X")=24,SUM(AI41:AI64)=0,ISNUMBER(AI65)),"",IF(COUNTIF(AJ41:AJ64,"M")&gt;0,"M",IF(AND(COUNTIF(AJ41:AJ64,AJ41)=24,OR(AJ41="X",AJ41="W",AJ41="Z")),UPPER(AJ41),"")))</f>
        <v/>
      </c>
      <c r="AK65" s="82"/>
      <c r="AL65" s="80">
        <f t="shared" ref="AL65" si="32">IF(OR(SUMPRODUCT(--(AL41:AL64=""),--(AM41:AM64=""))&gt;0,COUNTIF(AM41:AM64,"M")&gt;0,COUNTIF(AM41:AM64,"X")=24),"",SUM(AL41:AL64))</f>
        <v>0</v>
      </c>
      <c r="AM65" s="81" t="str">
        <f t="shared" ref="AM65" si="33">IF(AND(COUNTIF(AM41:AM64,"X")=24,SUM(AL41:AL64)=0,ISNUMBER(AL65)),"",IF(COUNTIF(AM41:AM64,"M")&gt;0,"M",IF(AND(COUNTIF(AM41:AM64,AM41)=24,OR(AM41="X",AM41="W",AM41="Z")),UPPER(AM41),"")))</f>
        <v/>
      </c>
      <c r="AN65" s="82"/>
      <c r="AO65" s="80">
        <f t="shared" ref="AO65" si="34">IF(OR(SUMPRODUCT(--(AO41:AO64=""),--(AP41:AP64=""))&gt;0,COUNTIF(AP41:AP64,"M")&gt;0,COUNTIF(AP41:AP64,"X")=24),"",SUM(AO41:AO64))</f>
        <v>0</v>
      </c>
      <c r="AP65" s="81" t="str">
        <f t="shared" ref="AP65" si="35">IF(AND(COUNTIF(AP41:AP64,"X")=24,SUM(AO41:AO64)=0,ISNUMBER(AO65)),"",IF(COUNTIF(AP41:AP64,"M")&gt;0,"M",IF(AND(COUNTIF(AP41:AP64,AP41)=24,OR(AP41="X",AP41="W",AP41="Z")),UPPER(AP41),"")))</f>
        <v/>
      </c>
      <c r="AQ65" s="82"/>
      <c r="AR65" s="46"/>
    </row>
    <row r="66" spans="3:44" ht="15" customHeight="1" x14ac:dyDescent="0.25">
      <c r="C66" s="36"/>
      <c r="D66" s="299"/>
      <c r="E66" s="258" t="s">
        <v>713</v>
      </c>
      <c r="F66" s="98"/>
      <c r="G66" s="44" t="s">
        <v>175</v>
      </c>
      <c r="H66" s="44" t="s">
        <v>53</v>
      </c>
      <c r="I66" s="44" t="s">
        <v>152</v>
      </c>
      <c r="J66" s="44" t="s">
        <v>14</v>
      </c>
      <c r="K66" s="45" t="s">
        <v>148</v>
      </c>
      <c r="L66" s="44" t="s">
        <v>147</v>
      </c>
      <c r="M66" s="45" t="s">
        <v>14</v>
      </c>
      <c r="N66" s="45" t="s">
        <v>632</v>
      </c>
      <c r="O66" s="45" t="s">
        <v>632</v>
      </c>
      <c r="P66" s="50"/>
      <c r="Q66" s="75">
        <v>0</v>
      </c>
      <c r="R66" s="78"/>
      <c r="S66" s="79"/>
      <c r="T66" s="75">
        <v>0</v>
      </c>
      <c r="U66" s="78"/>
      <c r="V66" s="79"/>
      <c r="W66" s="75">
        <v>0</v>
      </c>
      <c r="X66" s="78"/>
      <c r="Y66" s="79"/>
      <c r="Z66" s="75">
        <v>0</v>
      </c>
      <c r="AA66" s="78"/>
      <c r="AB66" s="79"/>
      <c r="AC66" s="75">
        <v>0</v>
      </c>
      <c r="AD66" s="78"/>
      <c r="AE66" s="79"/>
      <c r="AF66" s="75">
        <v>0</v>
      </c>
      <c r="AG66" s="78"/>
      <c r="AH66" s="79"/>
      <c r="AI66" s="75">
        <v>0</v>
      </c>
      <c r="AJ66" s="78"/>
      <c r="AK66" s="79"/>
      <c r="AL66" s="75">
        <v>0</v>
      </c>
      <c r="AM66" s="78"/>
      <c r="AN66" s="79"/>
      <c r="AO66" s="80">
        <f>IF(OR(EXACT(Q66,R66),EXACT(T66,U66),EXACT(W66,X66),EXACT(Z66,AA66),EXACT(AC66,AD66),EXACT(AF66,AG66),EXACT(AI66,AJ66),EXACT(AL66,AM66),COUNTIF(R66:AM66,"M")&gt;0,COUNTIF(R66:AM66,"X")=8),"",SUM(Q66,T66,W66,Z66,AC66,AF66,AI66,AL66))</f>
        <v>0</v>
      </c>
      <c r="AP66" s="81" t="str">
        <f>IF(AND(COUNTIF(R66:AM66,"X")=8,SUM(Q66,T66,W66,Z66,AC66,AF66,AI66,AL66)=0,ISNUMBER(AO66)),"",IF(COUNTIF(R66:AM66,"M")&gt;0,"M", IF(AND(COUNTIF(R66:AM66,R66)=8,OR(R66="X",R66="W",R66="Z")),UPPER(R66),"")))</f>
        <v/>
      </c>
      <c r="AQ66" s="82"/>
      <c r="AR66" s="76"/>
    </row>
    <row r="67" spans="3:44" ht="3.75" hidden="1" customHeight="1" x14ac:dyDescent="0.25">
      <c r="C67" s="36"/>
      <c r="D67" s="268"/>
      <c r="E67" s="58"/>
      <c r="F67" s="58"/>
      <c r="G67" s="58"/>
      <c r="H67" s="58"/>
      <c r="I67" s="58"/>
      <c r="J67" s="58"/>
      <c r="K67" s="58"/>
      <c r="L67" s="58"/>
      <c r="M67" s="58"/>
      <c r="N67" s="58"/>
      <c r="O67" s="58"/>
      <c r="P67" s="58"/>
      <c r="Q67" s="58"/>
      <c r="R67" s="60"/>
      <c r="S67" s="60"/>
      <c r="T67" s="59"/>
      <c r="U67" s="60"/>
      <c r="V67" s="60"/>
      <c r="W67" s="59"/>
      <c r="X67" s="60"/>
      <c r="Y67" s="60"/>
      <c r="Z67" s="59"/>
      <c r="AA67" s="60"/>
      <c r="AB67" s="60"/>
      <c r="AC67" s="59"/>
      <c r="AD67" s="60"/>
      <c r="AE67" s="60"/>
      <c r="AF67" s="59"/>
      <c r="AG67" s="60"/>
      <c r="AH67" s="60"/>
      <c r="AI67" s="59"/>
      <c r="AJ67" s="60"/>
      <c r="AK67" s="60"/>
      <c r="AL67" s="59"/>
      <c r="AM67" s="60"/>
      <c r="AN67" s="60"/>
      <c r="AO67" s="59"/>
      <c r="AP67" s="60"/>
      <c r="AQ67" s="60"/>
      <c r="AR67" s="37"/>
    </row>
    <row r="68" spans="3:44" ht="15" customHeight="1" x14ac:dyDescent="0.25">
      <c r="C68" s="36"/>
      <c r="D68" s="319" t="s">
        <v>54</v>
      </c>
      <c r="E68" s="254" t="s">
        <v>626</v>
      </c>
      <c r="F68" s="97"/>
      <c r="G68" s="44" t="s">
        <v>625</v>
      </c>
      <c r="H68" s="44" t="s">
        <v>14</v>
      </c>
      <c r="I68" s="44" t="s">
        <v>152</v>
      </c>
      <c r="J68" s="44" t="s">
        <v>106</v>
      </c>
      <c r="K68" s="45" t="s">
        <v>148</v>
      </c>
      <c r="L68" s="44" t="s">
        <v>147</v>
      </c>
      <c r="M68" s="45" t="s">
        <v>14</v>
      </c>
      <c r="N68" s="45" t="s">
        <v>632</v>
      </c>
      <c r="O68" s="45" t="s">
        <v>632</v>
      </c>
      <c r="P68" s="55"/>
      <c r="Q68" s="80">
        <f t="shared" ref="Q68" si="36">IF(OR(AND(Q14="",R14=""),AND(Q41="",R41=""),AND(R14="X",R41="X"),OR(R14="M",R41="M")),"",SUM(Q14,Q41))</f>
        <v>0</v>
      </c>
      <c r="R68" s="81" t="str">
        <f>IF(AND(AND(R14="X",R41="X"),SUM(Q14,Q41)=0,ISNUMBER(Q68)),"",IF(OR(R14="M",R41="M"),"M",IF(AND(R14=R41,OR(R14="X",R14="W",R14="Z")),UPPER(R14),"")))</f>
        <v/>
      </c>
      <c r="S68" s="82"/>
      <c r="T68" s="80">
        <f t="shared" ref="T68:T93" si="37">IF(OR(AND(T14="",U14=""),AND(T41="",U41=""),AND(U14="X",U41="X"),OR(U14="M",U41="M")),"",SUM(T14,T41))</f>
        <v>0</v>
      </c>
      <c r="U68" s="81" t="str">
        <f t="shared" ref="U68" si="38">IF(AND(AND(U14="X",U41="X"),SUM(T14,T41)=0,ISNUMBER(T68)),"",IF(OR(U14="M",U41="M"),"M",IF(AND(U14=U41,OR(U14="X",U14="W",U14="Z")),UPPER(U14),"")))</f>
        <v/>
      </c>
      <c r="V68" s="82"/>
      <c r="W68" s="80">
        <f t="shared" ref="W68:W93" si="39">IF(OR(AND(W14="",X14=""),AND(W41="",X41=""),AND(X14="X",X41="X"),OR(X14="M",X41="M")),"",SUM(W14,W41))</f>
        <v>0</v>
      </c>
      <c r="X68" s="81" t="str">
        <f t="shared" ref="X68" si="40">IF(AND(AND(X14="X",X41="X"),SUM(W14,W41)=0,ISNUMBER(W68)),"",IF(OR(X14="M",X41="M"),"M",IF(AND(X14=X41,OR(X14="X",X14="W",X14="Z")),UPPER(X14),"")))</f>
        <v/>
      </c>
      <c r="Y68" s="82"/>
      <c r="Z68" s="80">
        <f t="shared" ref="Z68:Z93" si="41">IF(OR(AND(Z14="",AA14=""),AND(Z41="",AA41=""),AND(AA14="X",AA41="X"),OR(AA14="M",AA41="M")),"",SUM(Z14,Z41))</f>
        <v>0</v>
      </c>
      <c r="AA68" s="81" t="str">
        <f t="shared" ref="AA68" si="42">IF(AND(AND(AA14="X",AA41="X"),SUM(Z14,Z41)=0,ISNUMBER(Z68)),"",IF(OR(AA14="M",AA41="M"),"M",IF(AND(AA14=AA41,OR(AA14="X",AA14="W",AA14="Z")),UPPER(AA14),"")))</f>
        <v/>
      </c>
      <c r="AB68" s="82"/>
      <c r="AC68" s="80">
        <f t="shared" ref="AC68:AC93" si="43">IF(OR(AND(AC14="",AD14=""),AND(AC41="",AD41=""),AND(AD14="X",AD41="X"),OR(AD14="M",AD41="M")),"",SUM(AC14,AC41))</f>
        <v>0</v>
      </c>
      <c r="AD68" s="81" t="str">
        <f t="shared" ref="AD68" si="44">IF(AND(AND(AD14="X",AD41="X"),SUM(AC14,AC41)=0,ISNUMBER(AC68)),"",IF(OR(AD14="M",AD41="M"),"M",IF(AND(AD14=AD41,OR(AD14="X",AD14="W",AD14="Z")),UPPER(AD14),"")))</f>
        <v/>
      </c>
      <c r="AE68" s="82"/>
      <c r="AF68" s="80">
        <f t="shared" ref="AF68:AF93" si="45">IF(OR(AND(AF14="",AG14=""),AND(AF41="",AG41=""),AND(AG14="X",AG41="X"),OR(AG14="M",AG41="M")),"",SUM(AF14,AF41))</f>
        <v>0</v>
      </c>
      <c r="AG68" s="81" t="str">
        <f t="shared" ref="AG68" si="46">IF(AND(AND(AG14="X",AG41="X"),SUM(AF14,AF41)=0,ISNUMBER(AF68)),"",IF(OR(AG14="M",AG41="M"),"M",IF(AND(AG14=AG41,OR(AG14="X",AG14="W",AG14="Z")),UPPER(AG14),"")))</f>
        <v/>
      </c>
      <c r="AH68" s="82"/>
      <c r="AI68" s="80">
        <f t="shared" ref="AI68:AI93" si="47">IF(OR(AND(AI14="",AJ14=""),AND(AI41="",AJ41=""),AND(AJ14="X",AJ41="X"),OR(AJ14="M",AJ41="M")),"",SUM(AI14,AI41))</f>
        <v>0</v>
      </c>
      <c r="AJ68" s="81" t="str">
        <f t="shared" ref="AJ68" si="48">IF(AND(AND(AJ14="X",AJ41="X"),SUM(AI14,AI41)=0,ISNUMBER(AI68)),"",IF(OR(AJ14="M",AJ41="M"),"M",IF(AND(AJ14=AJ41,OR(AJ14="X",AJ14="W",AJ14="Z")),UPPER(AJ14),"")))</f>
        <v/>
      </c>
      <c r="AK68" s="82"/>
      <c r="AL68" s="80">
        <f t="shared" ref="AL68:AL93" si="49">IF(OR(AND(AL14="",AM14=""),AND(AL41="",AM41=""),AND(AM14="X",AM41="X"),OR(AM14="M",AM41="M")),"",SUM(AL14,AL41))</f>
        <v>0</v>
      </c>
      <c r="AM68" s="81" t="str">
        <f t="shared" ref="AM68" si="50">IF(AND(AND(AM14="X",AM41="X"),SUM(AL14,AL41)=0,ISNUMBER(AL68)),"",IF(OR(AM14="M",AM41="M"),"M",IF(AND(AM14=AM41,OR(AM14="X",AM14="W",AM14="Z")),UPPER(AM14),"")))</f>
        <v/>
      </c>
      <c r="AN68" s="82"/>
      <c r="AO68" s="80">
        <f t="shared" ref="AO68:AO93" si="51">IF(OR(AND(AO14="",AP14=""),AND(AO41="",AP41=""),AND(AP14="X",AP41="X"),OR(AP14="M",AP41="M")),"",SUM(AO14,AO41))</f>
        <v>0</v>
      </c>
      <c r="AP68" s="81" t="str">
        <f t="shared" ref="AP68" si="52">IF(AND(AND(AP14="X",AP41="X"),SUM(AO14,AO41)=0,ISNUMBER(AO68)),"",IF(OR(AP14="M",AP41="M"),"M",IF(AND(AP14=AP41,OR(AP14="X",AP14="W",AP14="Z")),UPPER(AP14),"")))</f>
        <v/>
      </c>
      <c r="AQ68" s="82"/>
      <c r="AR68" s="37"/>
    </row>
    <row r="69" spans="3:44" ht="15" customHeight="1" x14ac:dyDescent="0.25">
      <c r="C69" s="36"/>
      <c r="D69" s="320"/>
      <c r="E69" s="254">
        <v>4</v>
      </c>
      <c r="F69" s="97"/>
      <c r="G69" s="44" t="s">
        <v>625</v>
      </c>
      <c r="H69" s="44" t="s">
        <v>14</v>
      </c>
      <c r="I69" s="44" t="s">
        <v>152</v>
      </c>
      <c r="J69" s="44" t="s">
        <v>59</v>
      </c>
      <c r="K69" s="45" t="s">
        <v>148</v>
      </c>
      <c r="L69" s="44" t="s">
        <v>147</v>
      </c>
      <c r="M69" s="45" t="s">
        <v>14</v>
      </c>
      <c r="N69" s="45" t="s">
        <v>632</v>
      </c>
      <c r="O69" s="45" t="s">
        <v>632</v>
      </c>
      <c r="P69" s="55"/>
      <c r="Q69" s="80">
        <f t="shared" ref="Q69:Q93" si="53">IF(OR(AND(Q15="",R15=""),AND(Q42="",R42=""),AND(R15="X",R42="X"),OR(R15="M",R42="M")),"",SUM(Q15,Q42))</f>
        <v>0</v>
      </c>
      <c r="R69" s="81" t="str">
        <f t="shared" ref="R69" si="54">IF(AND(AND(R15="X",R42="X"),SUM(Q15,Q42)=0,ISNUMBER(Q69)),"",IF(OR(R15="M",R42="M"),"M",IF(AND(R15=R42,OR(R15="X",R15="W",R15="Z")),UPPER(R15),"")))</f>
        <v/>
      </c>
      <c r="S69" s="82"/>
      <c r="T69" s="80">
        <f t="shared" si="37"/>
        <v>0</v>
      </c>
      <c r="U69" s="81" t="str">
        <f t="shared" ref="U69" si="55">IF(AND(AND(U15="X",U42="X"),SUM(T15,T42)=0,ISNUMBER(T69)),"",IF(OR(U15="M",U42="M"),"M",IF(AND(U15=U42,OR(U15="X",U15="W",U15="Z")),UPPER(U15),"")))</f>
        <v/>
      </c>
      <c r="V69" s="82"/>
      <c r="W69" s="80">
        <f t="shared" si="39"/>
        <v>0</v>
      </c>
      <c r="X69" s="81" t="str">
        <f t="shared" ref="X69" si="56">IF(AND(AND(X15="X",X42="X"),SUM(W15,W42)=0,ISNUMBER(W69)),"",IF(OR(X15="M",X42="M"),"M",IF(AND(X15=X42,OR(X15="X",X15="W",X15="Z")),UPPER(X15),"")))</f>
        <v/>
      </c>
      <c r="Y69" s="82"/>
      <c r="Z69" s="80">
        <f t="shared" si="41"/>
        <v>0</v>
      </c>
      <c r="AA69" s="81" t="str">
        <f t="shared" ref="AA69" si="57">IF(AND(AND(AA15="X",AA42="X"),SUM(Z15,Z42)=0,ISNUMBER(Z69)),"",IF(OR(AA15="M",AA42="M"),"M",IF(AND(AA15=AA42,OR(AA15="X",AA15="W",AA15="Z")),UPPER(AA15),"")))</f>
        <v/>
      </c>
      <c r="AB69" s="82"/>
      <c r="AC69" s="80">
        <f t="shared" si="43"/>
        <v>0</v>
      </c>
      <c r="AD69" s="81" t="str">
        <f t="shared" ref="AD69" si="58">IF(AND(AND(AD15="X",AD42="X"),SUM(AC15,AC42)=0,ISNUMBER(AC69)),"",IF(OR(AD15="M",AD42="M"),"M",IF(AND(AD15=AD42,OR(AD15="X",AD15="W",AD15="Z")),UPPER(AD15),"")))</f>
        <v/>
      </c>
      <c r="AE69" s="82"/>
      <c r="AF69" s="80">
        <f t="shared" si="45"/>
        <v>0</v>
      </c>
      <c r="AG69" s="81" t="str">
        <f t="shared" ref="AG69" si="59">IF(AND(AND(AG15="X",AG42="X"),SUM(AF15,AF42)=0,ISNUMBER(AF69)),"",IF(OR(AG15="M",AG42="M"),"M",IF(AND(AG15=AG42,OR(AG15="X",AG15="W",AG15="Z")),UPPER(AG15),"")))</f>
        <v/>
      </c>
      <c r="AH69" s="82"/>
      <c r="AI69" s="80">
        <f t="shared" si="47"/>
        <v>0</v>
      </c>
      <c r="AJ69" s="81" t="str">
        <f t="shared" ref="AJ69" si="60">IF(AND(AND(AJ15="X",AJ42="X"),SUM(AI15,AI42)=0,ISNUMBER(AI69)),"",IF(OR(AJ15="M",AJ42="M"),"M",IF(AND(AJ15=AJ42,OR(AJ15="X",AJ15="W",AJ15="Z")),UPPER(AJ15),"")))</f>
        <v/>
      </c>
      <c r="AK69" s="82"/>
      <c r="AL69" s="80">
        <f t="shared" si="49"/>
        <v>0</v>
      </c>
      <c r="AM69" s="81" t="str">
        <f t="shared" ref="AM69" si="61">IF(AND(AND(AM15="X",AM42="X"),SUM(AL15,AL42)=0,ISNUMBER(AL69)),"",IF(OR(AM15="M",AM42="M"),"M",IF(AND(AM15=AM42,OR(AM15="X",AM15="W",AM15="Z")),UPPER(AM15),"")))</f>
        <v/>
      </c>
      <c r="AN69" s="82"/>
      <c r="AO69" s="80">
        <f t="shared" si="51"/>
        <v>0</v>
      </c>
      <c r="AP69" s="81" t="str">
        <f t="shared" ref="AP69" si="62">IF(AND(AND(AP15="X",AP42="X"),SUM(AO15,AO42)=0,ISNUMBER(AO69)),"",IF(OR(AP15="M",AP42="M"),"M",IF(AND(AP15=AP42,OR(AP15="X",AP15="W",AP15="Z")),UPPER(AP15),"")))</f>
        <v/>
      </c>
      <c r="AQ69" s="82"/>
      <c r="AR69" s="37"/>
    </row>
    <row r="70" spans="3:44" ht="15" customHeight="1" x14ac:dyDescent="0.25">
      <c r="C70" s="36"/>
      <c r="D70" s="320"/>
      <c r="E70" s="254">
        <v>5</v>
      </c>
      <c r="F70" s="97"/>
      <c r="G70" s="44" t="s">
        <v>625</v>
      </c>
      <c r="H70" s="44" t="s">
        <v>14</v>
      </c>
      <c r="I70" s="44" t="s">
        <v>152</v>
      </c>
      <c r="J70" s="44" t="s">
        <v>60</v>
      </c>
      <c r="K70" s="45" t="s">
        <v>148</v>
      </c>
      <c r="L70" s="44" t="s">
        <v>147</v>
      </c>
      <c r="M70" s="45" t="s">
        <v>14</v>
      </c>
      <c r="N70" s="45" t="s">
        <v>632</v>
      </c>
      <c r="O70" s="45" t="s">
        <v>632</v>
      </c>
      <c r="P70" s="55"/>
      <c r="Q70" s="80">
        <f t="shared" si="53"/>
        <v>0</v>
      </c>
      <c r="R70" s="81" t="str">
        <f t="shared" ref="R70" si="63">IF(AND(AND(R16="X",R43="X"),SUM(Q16,Q43)=0,ISNUMBER(Q70)),"",IF(OR(R16="M",R43="M"),"M",IF(AND(R16=R43,OR(R16="X",R16="W",R16="Z")),UPPER(R16),"")))</f>
        <v/>
      </c>
      <c r="S70" s="82"/>
      <c r="T70" s="80">
        <f t="shared" si="37"/>
        <v>0</v>
      </c>
      <c r="U70" s="81" t="str">
        <f t="shared" ref="U70" si="64">IF(AND(AND(U16="X",U43="X"),SUM(T16,T43)=0,ISNUMBER(T70)),"",IF(OR(U16="M",U43="M"),"M",IF(AND(U16=U43,OR(U16="X",U16="W",U16="Z")),UPPER(U16),"")))</f>
        <v/>
      </c>
      <c r="V70" s="82"/>
      <c r="W70" s="80">
        <f t="shared" si="39"/>
        <v>0</v>
      </c>
      <c r="X70" s="81" t="str">
        <f t="shared" ref="X70" si="65">IF(AND(AND(X16="X",X43="X"),SUM(W16,W43)=0,ISNUMBER(W70)),"",IF(OR(X16="M",X43="M"),"M",IF(AND(X16=X43,OR(X16="X",X16="W",X16="Z")),UPPER(X16),"")))</f>
        <v/>
      </c>
      <c r="Y70" s="82"/>
      <c r="Z70" s="80">
        <f t="shared" si="41"/>
        <v>0</v>
      </c>
      <c r="AA70" s="81" t="str">
        <f t="shared" ref="AA70" si="66">IF(AND(AND(AA16="X",AA43="X"),SUM(Z16,Z43)=0,ISNUMBER(Z70)),"",IF(OR(AA16="M",AA43="M"),"M",IF(AND(AA16=AA43,OR(AA16="X",AA16="W",AA16="Z")),UPPER(AA16),"")))</f>
        <v/>
      </c>
      <c r="AB70" s="82"/>
      <c r="AC70" s="80">
        <f t="shared" si="43"/>
        <v>0</v>
      </c>
      <c r="AD70" s="81" t="str">
        <f t="shared" ref="AD70" si="67">IF(AND(AND(AD16="X",AD43="X"),SUM(AC16,AC43)=0,ISNUMBER(AC70)),"",IF(OR(AD16="M",AD43="M"),"M",IF(AND(AD16=AD43,OR(AD16="X",AD16="W",AD16="Z")),UPPER(AD16),"")))</f>
        <v/>
      </c>
      <c r="AE70" s="82"/>
      <c r="AF70" s="80">
        <f t="shared" si="45"/>
        <v>0</v>
      </c>
      <c r="AG70" s="81" t="str">
        <f t="shared" ref="AG70" si="68">IF(AND(AND(AG16="X",AG43="X"),SUM(AF16,AF43)=0,ISNUMBER(AF70)),"",IF(OR(AG16="M",AG43="M"),"M",IF(AND(AG16=AG43,OR(AG16="X",AG16="W",AG16="Z")),UPPER(AG16),"")))</f>
        <v/>
      </c>
      <c r="AH70" s="82"/>
      <c r="AI70" s="80">
        <f t="shared" si="47"/>
        <v>0</v>
      </c>
      <c r="AJ70" s="81" t="str">
        <f t="shared" ref="AJ70" si="69">IF(AND(AND(AJ16="X",AJ43="X"),SUM(AI16,AI43)=0,ISNUMBER(AI70)),"",IF(OR(AJ16="M",AJ43="M"),"M",IF(AND(AJ16=AJ43,OR(AJ16="X",AJ16="W",AJ16="Z")),UPPER(AJ16),"")))</f>
        <v/>
      </c>
      <c r="AK70" s="82"/>
      <c r="AL70" s="80">
        <f t="shared" si="49"/>
        <v>0</v>
      </c>
      <c r="AM70" s="81" t="str">
        <f t="shared" ref="AM70" si="70">IF(AND(AND(AM16="X",AM43="X"),SUM(AL16,AL43)=0,ISNUMBER(AL70)),"",IF(OR(AM16="M",AM43="M"),"M",IF(AND(AM16=AM43,OR(AM16="X",AM16="W",AM16="Z")),UPPER(AM16),"")))</f>
        <v/>
      </c>
      <c r="AN70" s="82"/>
      <c r="AO70" s="80">
        <f t="shared" si="51"/>
        <v>0</v>
      </c>
      <c r="AP70" s="81" t="str">
        <f t="shared" ref="AP70" si="71">IF(AND(AND(AP16="X",AP43="X"),SUM(AO16,AO43)=0,ISNUMBER(AO70)),"",IF(OR(AP16="M",AP43="M"),"M",IF(AND(AP16=AP43,OR(AP16="X",AP16="W",AP16="Z")),UPPER(AP16),"")))</f>
        <v/>
      </c>
      <c r="AQ70" s="82"/>
      <c r="AR70" s="37"/>
    </row>
    <row r="71" spans="3:44" ht="15" customHeight="1" x14ac:dyDescent="0.25">
      <c r="C71" s="36"/>
      <c r="D71" s="320"/>
      <c r="E71" s="254">
        <v>6</v>
      </c>
      <c r="F71" s="97"/>
      <c r="G71" s="44" t="s">
        <v>625</v>
      </c>
      <c r="H71" s="44" t="s">
        <v>14</v>
      </c>
      <c r="I71" s="44" t="s">
        <v>152</v>
      </c>
      <c r="J71" s="44" t="s">
        <v>61</v>
      </c>
      <c r="K71" s="45" t="s">
        <v>148</v>
      </c>
      <c r="L71" s="44" t="s">
        <v>147</v>
      </c>
      <c r="M71" s="45" t="s">
        <v>14</v>
      </c>
      <c r="N71" s="45" t="s">
        <v>632</v>
      </c>
      <c r="O71" s="45" t="s">
        <v>632</v>
      </c>
      <c r="P71" s="55"/>
      <c r="Q71" s="80">
        <f t="shared" si="53"/>
        <v>0</v>
      </c>
      <c r="R71" s="81" t="str">
        <f t="shared" ref="R71" si="72">IF(AND(AND(R17="X",R44="X"),SUM(Q17,Q44)=0,ISNUMBER(Q71)),"",IF(OR(R17="M",R44="M"),"M",IF(AND(R17=R44,OR(R17="X",R17="W",R17="Z")),UPPER(R17),"")))</f>
        <v/>
      </c>
      <c r="S71" s="82"/>
      <c r="T71" s="80">
        <f t="shared" si="37"/>
        <v>0</v>
      </c>
      <c r="U71" s="81" t="str">
        <f t="shared" ref="U71" si="73">IF(AND(AND(U17="X",U44="X"),SUM(T17,T44)=0,ISNUMBER(T71)),"",IF(OR(U17="M",U44="M"),"M",IF(AND(U17=U44,OR(U17="X",U17="W",U17="Z")),UPPER(U17),"")))</f>
        <v/>
      </c>
      <c r="V71" s="82"/>
      <c r="W71" s="80">
        <f t="shared" si="39"/>
        <v>0</v>
      </c>
      <c r="X71" s="81" t="str">
        <f t="shared" ref="X71" si="74">IF(AND(AND(X17="X",X44="X"),SUM(W17,W44)=0,ISNUMBER(W71)),"",IF(OR(X17="M",X44="M"),"M",IF(AND(X17=X44,OR(X17="X",X17="W",X17="Z")),UPPER(X17),"")))</f>
        <v/>
      </c>
      <c r="Y71" s="82"/>
      <c r="Z71" s="80">
        <f t="shared" si="41"/>
        <v>0</v>
      </c>
      <c r="AA71" s="81" t="str">
        <f t="shared" ref="AA71" si="75">IF(AND(AND(AA17="X",AA44="X"),SUM(Z17,Z44)=0,ISNUMBER(Z71)),"",IF(OR(AA17="M",AA44="M"),"M",IF(AND(AA17=AA44,OR(AA17="X",AA17="W",AA17="Z")),UPPER(AA17),"")))</f>
        <v/>
      </c>
      <c r="AB71" s="82"/>
      <c r="AC71" s="80">
        <f t="shared" si="43"/>
        <v>0</v>
      </c>
      <c r="AD71" s="81" t="str">
        <f t="shared" ref="AD71" si="76">IF(AND(AND(AD17="X",AD44="X"),SUM(AC17,AC44)=0,ISNUMBER(AC71)),"",IF(OR(AD17="M",AD44="M"),"M",IF(AND(AD17=AD44,OR(AD17="X",AD17="W",AD17="Z")),UPPER(AD17),"")))</f>
        <v/>
      </c>
      <c r="AE71" s="82"/>
      <c r="AF71" s="80">
        <f t="shared" si="45"/>
        <v>0</v>
      </c>
      <c r="AG71" s="81" t="str">
        <f t="shared" ref="AG71" si="77">IF(AND(AND(AG17="X",AG44="X"),SUM(AF17,AF44)=0,ISNUMBER(AF71)),"",IF(OR(AG17="M",AG44="M"),"M",IF(AND(AG17=AG44,OR(AG17="X",AG17="W",AG17="Z")),UPPER(AG17),"")))</f>
        <v/>
      </c>
      <c r="AH71" s="82"/>
      <c r="AI71" s="80">
        <f t="shared" si="47"/>
        <v>0</v>
      </c>
      <c r="AJ71" s="81" t="str">
        <f t="shared" ref="AJ71" si="78">IF(AND(AND(AJ17="X",AJ44="X"),SUM(AI17,AI44)=0,ISNUMBER(AI71)),"",IF(OR(AJ17="M",AJ44="M"),"M",IF(AND(AJ17=AJ44,OR(AJ17="X",AJ17="W",AJ17="Z")),UPPER(AJ17),"")))</f>
        <v/>
      </c>
      <c r="AK71" s="82"/>
      <c r="AL71" s="80">
        <f t="shared" si="49"/>
        <v>0</v>
      </c>
      <c r="AM71" s="81" t="str">
        <f t="shared" ref="AM71" si="79">IF(AND(AND(AM17="X",AM44="X"),SUM(AL17,AL44)=0,ISNUMBER(AL71)),"",IF(OR(AM17="M",AM44="M"),"M",IF(AND(AM17=AM44,OR(AM17="X",AM17="W",AM17="Z")),UPPER(AM17),"")))</f>
        <v/>
      </c>
      <c r="AN71" s="82"/>
      <c r="AO71" s="80">
        <f t="shared" si="51"/>
        <v>0</v>
      </c>
      <c r="AP71" s="81" t="str">
        <f t="shared" ref="AP71" si="80">IF(AND(AND(AP17="X",AP44="X"),SUM(AO17,AO44)=0,ISNUMBER(AO71)),"",IF(OR(AP17="M",AP44="M"),"M",IF(AND(AP17=AP44,OR(AP17="X",AP17="W",AP17="Z")),UPPER(AP17),"")))</f>
        <v/>
      </c>
      <c r="AQ71" s="82"/>
      <c r="AR71" s="37"/>
    </row>
    <row r="72" spans="3:44" ht="15" customHeight="1" x14ac:dyDescent="0.25">
      <c r="C72" s="36"/>
      <c r="D72" s="320"/>
      <c r="E72" s="254">
        <v>7</v>
      </c>
      <c r="F72" s="97"/>
      <c r="G72" s="44" t="s">
        <v>625</v>
      </c>
      <c r="H72" s="44" t="s">
        <v>14</v>
      </c>
      <c r="I72" s="44" t="s">
        <v>152</v>
      </c>
      <c r="J72" s="44" t="s">
        <v>62</v>
      </c>
      <c r="K72" s="45" t="s">
        <v>148</v>
      </c>
      <c r="L72" s="44" t="s">
        <v>147</v>
      </c>
      <c r="M72" s="45" t="s">
        <v>14</v>
      </c>
      <c r="N72" s="45" t="s">
        <v>632</v>
      </c>
      <c r="O72" s="45" t="s">
        <v>632</v>
      </c>
      <c r="P72" s="55"/>
      <c r="Q72" s="80">
        <f t="shared" si="53"/>
        <v>0</v>
      </c>
      <c r="R72" s="81" t="str">
        <f t="shared" ref="R72" si="81">IF(AND(AND(R18="X",R45="X"),SUM(Q18,Q45)=0,ISNUMBER(Q72)),"",IF(OR(R18="M",R45="M"),"M",IF(AND(R18=R45,OR(R18="X",R18="W",R18="Z")),UPPER(R18),"")))</f>
        <v/>
      </c>
      <c r="S72" s="82"/>
      <c r="T72" s="80">
        <f t="shared" si="37"/>
        <v>0</v>
      </c>
      <c r="U72" s="81" t="str">
        <f t="shared" ref="U72" si="82">IF(AND(AND(U18="X",U45="X"),SUM(T18,T45)=0,ISNUMBER(T72)),"",IF(OR(U18="M",U45="M"),"M",IF(AND(U18=U45,OR(U18="X",U18="W",U18="Z")),UPPER(U18),"")))</f>
        <v/>
      </c>
      <c r="V72" s="82"/>
      <c r="W72" s="80">
        <f t="shared" si="39"/>
        <v>0</v>
      </c>
      <c r="X72" s="81" t="str">
        <f t="shared" ref="X72" si="83">IF(AND(AND(X18="X",X45="X"),SUM(W18,W45)=0,ISNUMBER(W72)),"",IF(OR(X18="M",X45="M"),"M",IF(AND(X18=X45,OR(X18="X",X18="W",X18="Z")),UPPER(X18),"")))</f>
        <v/>
      </c>
      <c r="Y72" s="82"/>
      <c r="Z72" s="80">
        <f t="shared" si="41"/>
        <v>0</v>
      </c>
      <c r="AA72" s="81" t="str">
        <f t="shared" ref="AA72" si="84">IF(AND(AND(AA18="X",AA45="X"),SUM(Z18,Z45)=0,ISNUMBER(Z72)),"",IF(OR(AA18="M",AA45="M"),"M",IF(AND(AA18=AA45,OR(AA18="X",AA18="W",AA18="Z")),UPPER(AA18),"")))</f>
        <v/>
      </c>
      <c r="AB72" s="82"/>
      <c r="AC72" s="80">
        <f t="shared" si="43"/>
        <v>0</v>
      </c>
      <c r="AD72" s="81" t="str">
        <f t="shared" ref="AD72" si="85">IF(AND(AND(AD18="X",AD45="X"),SUM(AC18,AC45)=0,ISNUMBER(AC72)),"",IF(OR(AD18="M",AD45="M"),"M",IF(AND(AD18=AD45,OR(AD18="X",AD18="W",AD18="Z")),UPPER(AD18),"")))</f>
        <v/>
      </c>
      <c r="AE72" s="82"/>
      <c r="AF72" s="80">
        <f t="shared" si="45"/>
        <v>0</v>
      </c>
      <c r="AG72" s="81" t="str">
        <f t="shared" ref="AG72" si="86">IF(AND(AND(AG18="X",AG45="X"),SUM(AF18,AF45)=0,ISNUMBER(AF72)),"",IF(OR(AG18="M",AG45="M"),"M",IF(AND(AG18=AG45,OR(AG18="X",AG18="W",AG18="Z")),UPPER(AG18),"")))</f>
        <v/>
      </c>
      <c r="AH72" s="82"/>
      <c r="AI72" s="80">
        <f t="shared" si="47"/>
        <v>0</v>
      </c>
      <c r="AJ72" s="81" t="str">
        <f t="shared" ref="AJ72" si="87">IF(AND(AND(AJ18="X",AJ45="X"),SUM(AI18,AI45)=0,ISNUMBER(AI72)),"",IF(OR(AJ18="M",AJ45="M"),"M",IF(AND(AJ18=AJ45,OR(AJ18="X",AJ18="W",AJ18="Z")),UPPER(AJ18),"")))</f>
        <v/>
      </c>
      <c r="AK72" s="82"/>
      <c r="AL72" s="80">
        <f t="shared" si="49"/>
        <v>0</v>
      </c>
      <c r="AM72" s="81" t="str">
        <f t="shared" ref="AM72" si="88">IF(AND(AND(AM18="X",AM45="X"),SUM(AL18,AL45)=0,ISNUMBER(AL72)),"",IF(OR(AM18="M",AM45="M"),"M",IF(AND(AM18=AM45,OR(AM18="X",AM18="W",AM18="Z")),UPPER(AM18),"")))</f>
        <v/>
      </c>
      <c r="AN72" s="82"/>
      <c r="AO72" s="80">
        <f t="shared" si="51"/>
        <v>0</v>
      </c>
      <c r="AP72" s="81" t="str">
        <f t="shared" ref="AP72" si="89">IF(AND(AND(AP18="X",AP45="X"),SUM(AO18,AO45)=0,ISNUMBER(AO72)),"",IF(OR(AP18="M",AP45="M"),"M",IF(AND(AP18=AP45,OR(AP18="X",AP18="W",AP18="Z")),UPPER(AP18),"")))</f>
        <v/>
      </c>
      <c r="AQ72" s="82"/>
      <c r="AR72" s="37"/>
    </row>
    <row r="73" spans="3:44" ht="15" customHeight="1" x14ac:dyDescent="0.25">
      <c r="C73" s="36"/>
      <c r="D73" s="320"/>
      <c r="E73" s="254">
        <v>8</v>
      </c>
      <c r="F73" s="97"/>
      <c r="G73" s="44" t="s">
        <v>625</v>
      </c>
      <c r="H73" s="44" t="s">
        <v>14</v>
      </c>
      <c r="I73" s="44" t="s">
        <v>152</v>
      </c>
      <c r="J73" s="44" t="s">
        <v>63</v>
      </c>
      <c r="K73" s="45" t="s">
        <v>148</v>
      </c>
      <c r="L73" s="44" t="s">
        <v>147</v>
      </c>
      <c r="M73" s="45" t="s">
        <v>14</v>
      </c>
      <c r="N73" s="45" t="s">
        <v>632</v>
      </c>
      <c r="O73" s="45" t="s">
        <v>632</v>
      </c>
      <c r="P73" s="55"/>
      <c r="Q73" s="80">
        <f t="shared" si="53"/>
        <v>0</v>
      </c>
      <c r="R73" s="81" t="str">
        <f t="shared" ref="R73" si="90">IF(AND(AND(R19="X",R46="X"),SUM(Q19,Q46)=0,ISNUMBER(Q73)),"",IF(OR(R19="M",R46="M"),"M",IF(AND(R19=R46,OR(R19="X",R19="W",R19="Z")),UPPER(R19),"")))</f>
        <v/>
      </c>
      <c r="S73" s="82"/>
      <c r="T73" s="80">
        <f t="shared" si="37"/>
        <v>0</v>
      </c>
      <c r="U73" s="81" t="str">
        <f t="shared" ref="U73" si="91">IF(AND(AND(U19="X",U46="X"),SUM(T19,T46)=0,ISNUMBER(T73)),"",IF(OR(U19="M",U46="M"),"M",IF(AND(U19=U46,OR(U19="X",U19="W",U19="Z")),UPPER(U19),"")))</f>
        <v/>
      </c>
      <c r="V73" s="82"/>
      <c r="W73" s="80">
        <f t="shared" si="39"/>
        <v>0</v>
      </c>
      <c r="X73" s="81" t="str">
        <f t="shared" ref="X73" si="92">IF(AND(AND(X19="X",X46="X"),SUM(W19,W46)=0,ISNUMBER(W73)),"",IF(OR(X19="M",X46="M"),"M",IF(AND(X19=X46,OR(X19="X",X19="W",X19="Z")),UPPER(X19),"")))</f>
        <v/>
      </c>
      <c r="Y73" s="82"/>
      <c r="Z73" s="80">
        <f t="shared" si="41"/>
        <v>0</v>
      </c>
      <c r="AA73" s="81" t="str">
        <f t="shared" ref="AA73" si="93">IF(AND(AND(AA19="X",AA46="X"),SUM(Z19,Z46)=0,ISNUMBER(Z73)),"",IF(OR(AA19="M",AA46="M"),"M",IF(AND(AA19=AA46,OR(AA19="X",AA19="W",AA19="Z")),UPPER(AA19),"")))</f>
        <v/>
      </c>
      <c r="AB73" s="82"/>
      <c r="AC73" s="80">
        <f t="shared" si="43"/>
        <v>0</v>
      </c>
      <c r="AD73" s="81" t="str">
        <f t="shared" ref="AD73" si="94">IF(AND(AND(AD19="X",AD46="X"),SUM(AC19,AC46)=0,ISNUMBER(AC73)),"",IF(OR(AD19="M",AD46="M"),"M",IF(AND(AD19=AD46,OR(AD19="X",AD19="W",AD19="Z")),UPPER(AD19),"")))</f>
        <v/>
      </c>
      <c r="AE73" s="82"/>
      <c r="AF73" s="80">
        <f t="shared" si="45"/>
        <v>0</v>
      </c>
      <c r="AG73" s="81" t="str">
        <f t="shared" ref="AG73" si="95">IF(AND(AND(AG19="X",AG46="X"),SUM(AF19,AF46)=0,ISNUMBER(AF73)),"",IF(OR(AG19="M",AG46="M"),"M",IF(AND(AG19=AG46,OR(AG19="X",AG19="W",AG19="Z")),UPPER(AG19),"")))</f>
        <v/>
      </c>
      <c r="AH73" s="82"/>
      <c r="AI73" s="80">
        <f t="shared" si="47"/>
        <v>0</v>
      </c>
      <c r="AJ73" s="81" t="str">
        <f t="shared" ref="AJ73" si="96">IF(AND(AND(AJ19="X",AJ46="X"),SUM(AI19,AI46)=0,ISNUMBER(AI73)),"",IF(OR(AJ19="M",AJ46="M"),"M",IF(AND(AJ19=AJ46,OR(AJ19="X",AJ19="W",AJ19="Z")),UPPER(AJ19),"")))</f>
        <v/>
      </c>
      <c r="AK73" s="82"/>
      <c r="AL73" s="80">
        <f t="shared" si="49"/>
        <v>0</v>
      </c>
      <c r="AM73" s="81" t="str">
        <f t="shared" ref="AM73" si="97">IF(AND(AND(AM19="X",AM46="X"),SUM(AL19,AL46)=0,ISNUMBER(AL73)),"",IF(OR(AM19="M",AM46="M"),"M",IF(AND(AM19=AM46,OR(AM19="X",AM19="W",AM19="Z")),UPPER(AM19),"")))</f>
        <v/>
      </c>
      <c r="AN73" s="82"/>
      <c r="AO73" s="80">
        <f t="shared" si="51"/>
        <v>0</v>
      </c>
      <c r="AP73" s="81" t="str">
        <f t="shared" ref="AP73" si="98">IF(AND(AND(AP19="X",AP46="X"),SUM(AO19,AO46)=0,ISNUMBER(AO73)),"",IF(OR(AP19="M",AP46="M"),"M",IF(AND(AP19=AP46,OR(AP19="X",AP19="W",AP19="Z")),UPPER(AP19),"")))</f>
        <v/>
      </c>
      <c r="AQ73" s="82"/>
      <c r="AR73" s="37"/>
    </row>
    <row r="74" spans="3:44" ht="15" customHeight="1" x14ac:dyDescent="0.25">
      <c r="C74" s="36"/>
      <c r="D74" s="320"/>
      <c r="E74" s="254">
        <v>9</v>
      </c>
      <c r="F74" s="97"/>
      <c r="G74" s="44" t="s">
        <v>625</v>
      </c>
      <c r="H74" s="44" t="s">
        <v>14</v>
      </c>
      <c r="I74" s="44" t="s">
        <v>152</v>
      </c>
      <c r="J74" s="44" t="s">
        <v>64</v>
      </c>
      <c r="K74" s="45" t="s">
        <v>148</v>
      </c>
      <c r="L74" s="44" t="s">
        <v>147</v>
      </c>
      <c r="M74" s="45" t="s">
        <v>14</v>
      </c>
      <c r="N74" s="45" t="s">
        <v>632</v>
      </c>
      <c r="O74" s="45" t="s">
        <v>632</v>
      </c>
      <c r="P74" s="55"/>
      <c r="Q74" s="80">
        <f t="shared" si="53"/>
        <v>0</v>
      </c>
      <c r="R74" s="81" t="str">
        <f t="shared" ref="R74" si="99">IF(AND(AND(R20="X",R47="X"),SUM(Q20,Q47)=0,ISNUMBER(Q74)),"",IF(OR(R20="M",R47="M"),"M",IF(AND(R20=R47,OR(R20="X",R20="W",R20="Z")),UPPER(R20),"")))</f>
        <v/>
      </c>
      <c r="S74" s="82"/>
      <c r="T74" s="80">
        <f t="shared" si="37"/>
        <v>0</v>
      </c>
      <c r="U74" s="81" t="str">
        <f t="shared" ref="U74" si="100">IF(AND(AND(U20="X",U47="X"),SUM(T20,T47)=0,ISNUMBER(T74)),"",IF(OR(U20="M",U47="M"),"M",IF(AND(U20=U47,OR(U20="X",U20="W",U20="Z")),UPPER(U20),"")))</f>
        <v/>
      </c>
      <c r="V74" s="82"/>
      <c r="W74" s="80">
        <f t="shared" si="39"/>
        <v>0</v>
      </c>
      <c r="X74" s="81" t="str">
        <f t="shared" ref="X74" si="101">IF(AND(AND(X20="X",X47="X"),SUM(W20,W47)=0,ISNUMBER(W74)),"",IF(OR(X20="M",X47="M"),"M",IF(AND(X20=X47,OR(X20="X",X20="W",X20="Z")),UPPER(X20),"")))</f>
        <v/>
      </c>
      <c r="Y74" s="82"/>
      <c r="Z74" s="80">
        <f t="shared" si="41"/>
        <v>0</v>
      </c>
      <c r="AA74" s="81" t="str">
        <f t="shared" ref="AA74" si="102">IF(AND(AND(AA20="X",AA47="X"),SUM(Z20,Z47)=0,ISNUMBER(Z74)),"",IF(OR(AA20="M",AA47="M"),"M",IF(AND(AA20=AA47,OR(AA20="X",AA20="W",AA20="Z")),UPPER(AA20),"")))</f>
        <v/>
      </c>
      <c r="AB74" s="82"/>
      <c r="AC74" s="80">
        <f t="shared" si="43"/>
        <v>0</v>
      </c>
      <c r="AD74" s="81" t="str">
        <f t="shared" ref="AD74" si="103">IF(AND(AND(AD20="X",AD47="X"),SUM(AC20,AC47)=0,ISNUMBER(AC74)),"",IF(OR(AD20="M",AD47="M"),"M",IF(AND(AD20=AD47,OR(AD20="X",AD20="W",AD20="Z")),UPPER(AD20),"")))</f>
        <v/>
      </c>
      <c r="AE74" s="82"/>
      <c r="AF74" s="80">
        <f t="shared" si="45"/>
        <v>0</v>
      </c>
      <c r="AG74" s="81" t="str">
        <f t="shared" ref="AG74" si="104">IF(AND(AND(AG20="X",AG47="X"),SUM(AF20,AF47)=0,ISNUMBER(AF74)),"",IF(OR(AG20="M",AG47="M"),"M",IF(AND(AG20=AG47,OR(AG20="X",AG20="W",AG20="Z")),UPPER(AG20),"")))</f>
        <v/>
      </c>
      <c r="AH74" s="82"/>
      <c r="AI74" s="80">
        <f t="shared" si="47"/>
        <v>0</v>
      </c>
      <c r="AJ74" s="81" t="str">
        <f t="shared" ref="AJ74" si="105">IF(AND(AND(AJ20="X",AJ47="X"),SUM(AI20,AI47)=0,ISNUMBER(AI74)),"",IF(OR(AJ20="M",AJ47="M"),"M",IF(AND(AJ20=AJ47,OR(AJ20="X",AJ20="W",AJ20="Z")),UPPER(AJ20),"")))</f>
        <v/>
      </c>
      <c r="AK74" s="82"/>
      <c r="AL74" s="80">
        <f t="shared" si="49"/>
        <v>0</v>
      </c>
      <c r="AM74" s="81" t="str">
        <f t="shared" ref="AM74" si="106">IF(AND(AND(AM20="X",AM47="X"),SUM(AL20,AL47)=0,ISNUMBER(AL74)),"",IF(OR(AM20="M",AM47="M"),"M",IF(AND(AM20=AM47,OR(AM20="X",AM20="W",AM20="Z")),UPPER(AM20),"")))</f>
        <v/>
      </c>
      <c r="AN74" s="82"/>
      <c r="AO74" s="80">
        <f t="shared" si="51"/>
        <v>0</v>
      </c>
      <c r="AP74" s="81" t="str">
        <f t="shared" ref="AP74" si="107">IF(AND(AND(AP20="X",AP47="X"),SUM(AO20,AO47)=0,ISNUMBER(AO74)),"",IF(OR(AP20="M",AP47="M"),"M",IF(AND(AP20=AP47,OR(AP20="X",AP20="W",AP20="Z")),UPPER(AP20),"")))</f>
        <v/>
      </c>
      <c r="AQ74" s="82"/>
      <c r="AR74" s="37"/>
    </row>
    <row r="75" spans="3:44" ht="15" customHeight="1" x14ac:dyDescent="0.25">
      <c r="C75" s="36"/>
      <c r="D75" s="320"/>
      <c r="E75" s="254">
        <v>10</v>
      </c>
      <c r="F75" s="97"/>
      <c r="G75" s="44" t="s">
        <v>625</v>
      </c>
      <c r="H75" s="44" t="s">
        <v>14</v>
      </c>
      <c r="I75" s="44" t="s">
        <v>152</v>
      </c>
      <c r="J75" s="44" t="s">
        <v>65</v>
      </c>
      <c r="K75" s="45" t="s">
        <v>148</v>
      </c>
      <c r="L75" s="44" t="s">
        <v>147</v>
      </c>
      <c r="M75" s="45" t="s">
        <v>14</v>
      </c>
      <c r="N75" s="45" t="s">
        <v>632</v>
      </c>
      <c r="O75" s="45" t="s">
        <v>632</v>
      </c>
      <c r="P75" s="55"/>
      <c r="Q75" s="80">
        <f t="shared" si="53"/>
        <v>0</v>
      </c>
      <c r="R75" s="81" t="str">
        <f t="shared" ref="R75" si="108">IF(AND(AND(R21="X",R48="X"),SUM(Q21,Q48)=0,ISNUMBER(Q75)),"",IF(OR(R21="M",R48="M"),"M",IF(AND(R21=R48,OR(R21="X",R21="W",R21="Z")),UPPER(R21),"")))</f>
        <v/>
      </c>
      <c r="S75" s="82"/>
      <c r="T75" s="80">
        <f t="shared" si="37"/>
        <v>0</v>
      </c>
      <c r="U75" s="81" t="str">
        <f t="shared" ref="U75" si="109">IF(AND(AND(U21="X",U48="X"),SUM(T21,T48)=0,ISNUMBER(T75)),"",IF(OR(U21="M",U48="M"),"M",IF(AND(U21=U48,OR(U21="X",U21="W",U21="Z")),UPPER(U21),"")))</f>
        <v/>
      </c>
      <c r="V75" s="82"/>
      <c r="W75" s="80">
        <f t="shared" si="39"/>
        <v>0</v>
      </c>
      <c r="X75" s="81" t="str">
        <f t="shared" ref="X75" si="110">IF(AND(AND(X21="X",X48="X"),SUM(W21,W48)=0,ISNUMBER(W75)),"",IF(OR(X21="M",X48="M"),"M",IF(AND(X21=X48,OR(X21="X",X21="W",X21="Z")),UPPER(X21),"")))</f>
        <v/>
      </c>
      <c r="Y75" s="82"/>
      <c r="Z75" s="80">
        <f t="shared" si="41"/>
        <v>0</v>
      </c>
      <c r="AA75" s="81" t="str">
        <f t="shared" ref="AA75" si="111">IF(AND(AND(AA21="X",AA48="X"),SUM(Z21,Z48)=0,ISNUMBER(Z75)),"",IF(OR(AA21="M",AA48="M"),"M",IF(AND(AA21=AA48,OR(AA21="X",AA21="W",AA21="Z")),UPPER(AA21),"")))</f>
        <v/>
      </c>
      <c r="AB75" s="82"/>
      <c r="AC75" s="80">
        <f t="shared" si="43"/>
        <v>0</v>
      </c>
      <c r="AD75" s="81" t="str">
        <f t="shared" ref="AD75" si="112">IF(AND(AND(AD21="X",AD48="X"),SUM(AC21,AC48)=0,ISNUMBER(AC75)),"",IF(OR(AD21="M",AD48="M"),"M",IF(AND(AD21=AD48,OR(AD21="X",AD21="W",AD21="Z")),UPPER(AD21),"")))</f>
        <v/>
      </c>
      <c r="AE75" s="82"/>
      <c r="AF75" s="80">
        <f t="shared" si="45"/>
        <v>0</v>
      </c>
      <c r="AG75" s="81" t="str">
        <f t="shared" ref="AG75" si="113">IF(AND(AND(AG21="X",AG48="X"),SUM(AF21,AF48)=0,ISNUMBER(AF75)),"",IF(OR(AG21="M",AG48="M"),"M",IF(AND(AG21=AG48,OR(AG21="X",AG21="W",AG21="Z")),UPPER(AG21),"")))</f>
        <v/>
      </c>
      <c r="AH75" s="82"/>
      <c r="AI75" s="80">
        <f t="shared" si="47"/>
        <v>0</v>
      </c>
      <c r="AJ75" s="81" t="str">
        <f t="shared" ref="AJ75" si="114">IF(AND(AND(AJ21="X",AJ48="X"),SUM(AI21,AI48)=0,ISNUMBER(AI75)),"",IF(OR(AJ21="M",AJ48="M"),"M",IF(AND(AJ21=AJ48,OR(AJ21="X",AJ21="W",AJ21="Z")),UPPER(AJ21),"")))</f>
        <v/>
      </c>
      <c r="AK75" s="82"/>
      <c r="AL75" s="80">
        <f t="shared" si="49"/>
        <v>0</v>
      </c>
      <c r="AM75" s="81" t="str">
        <f t="shared" ref="AM75" si="115">IF(AND(AND(AM21="X",AM48="X"),SUM(AL21,AL48)=0,ISNUMBER(AL75)),"",IF(OR(AM21="M",AM48="M"),"M",IF(AND(AM21=AM48,OR(AM21="X",AM21="W",AM21="Z")),UPPER(AM21),"")))</f>
        <v/>
      </c>
      <c r="AN75" s="82"/>
      <c r="AO75" s="80">
        <f t="shared" si="51"/>
        <v>0</v>
      </c>
      <c r="AP75" s="81" t="str">
        <f t="shared" ref="AP75" si="116">IF(AND(AND(AP21="X",AP48="X"),SUM(AO21,AO48)=0,ISNUMBER(AO75)),"",IF(OR(AP21="M",AP48="M"),"M",IF(AND(AP21=AP48,OR(AP21="X",AP21="W",AP21="Z")),UPPER(AP21),"")))</f>
        <v/>
      </c>
      <c r="AQ75" s="82"/>
      <c r="AR75" s="37"/>
    </row>
    <row r="76" spans="3:44" ht="15" customHeight="1" x14ac:dyDescent="0.25">
      <c r="C76" s="36"/>
      <c r="D76" s="320"/>
      <c r="E76" s="254">
        <v>11</v>
      </c>
      <c r="F76" s="97"/>
      <c r="G76" s="44" t="s">
        <v>625</v>
      </c>
      <c r="H76" s="44" t="s">
        <v>14</v>
      </c>
      <c r="I76" s="44" t="s">
        <v>152</v>
      </c>
      <c r="J76" s="44" t="s">
        <v>66</v>
      </c>
      <c r="K76" s="45" t="s">
        <v>148</v>
      </c>
      <c r="L76" s="44" t="s">
        <v>147</v>
      </c>
      <c r="M76" s="45" t="s">
        <v>14</v>
      </c>
      <c r="N76" s="45" t="s">
        <v>632</v>
      </c>
      <c r="O76" s="45" t="s">
        <v>632</v>
      </c>
      <c r="P76" s="55"/>
      <c r="Q76" s="80">
        <f t="shared" si="53"/>
        <v>0</v>
      </c>
      <c r="R76" s="81" t="str">
        <f t="shared" ref="R76" si="117">IF(AND(AND(R22="X",R49="X"),SUM(Q22,Q49)=0,ISNUMBER(Q76)),"",IF(OR(R22="M",R49="M"),"M",IF(AND(R22=R49,OR(R22="X",R22="W",R22="Z")),UPPER(R22),"")))</f>
        <v/>
      </c>
      <c r="S76" s="82"/>
      <c r="T76" s="80">
        <f t="shared" si="37"/>
        <v>0</v>
      </c>
      <c r="U76" s="81" t="str">
        <f t="shared" ref="U76" si="118">IF(AND(AND(U22="X",U49="X"),SUM(T22,T49)=0,ISNUMBER(T76)),"",IF(OR(U22="M",U49="M"),"M",IF(AND(U22=U49,OR(U22="X",U22="W",U22="Z")),UPPER(U22),"")))</f>
        <v/>
      </c>
      <c r="V76" s="82"/>
      <c r="W76" s="80">
        <f t="shared" si="39"/>
        <v>0</v>
      </c>
      <c r="X76" s="81" t="str">
        <f t="shared" ref="X76" si="119">IF(AND(AND(X22="X",X49="X"),SUM(W22,W49)=0,ISNUMBER(W76)),"",IF(OR(X22="M",X49="M"),"M",IF(AND(X22=X49,OR(X22="X",X22="W",X22="Z")),UPPER(X22),"")))</f>
        <v/>
      </c>
      <c r="Y76" s="82"/>
      <c r="Z76" s="80">
        <f t="shared" si="41"/>
        <v>0</v>
      </c>
      <c r="AA76" s="81" t="str">
        <f t="shared" ref="AA76" si="120">IF(AND(AND(AA22="X",AA49="X"),SUM(Z22,Z49)=0,ISNUMBER(Z76)),"",IF(OR(AA22="M",AA49="M"),"M",IF(AND(AA22=AA49,OR(AA22="X",AA22="W",AA22="Z")),UPPER(AA22),"")))</f>
        <v/>
      </c>
      <c r="AB76" s="82"/>
      <c r="AC76" s="80">
        <f t="shared" si="43"/>
        <v>0</v>
      </c>
      <c r="AD76" s="81" t="str">
        <f t="shared" ref="AD76" si="121">IF(AND(AND(AD22="X",AD49="X"),SUM(AC22,AC49)=0,ISNUMBER(AC76)),"",IF(OR(AD22="M",AD49="M"),"M",IF(AND(AD22=AD49,OR(AD22="X",AD22="W",AD22="Z")),UPPER(AD22),"")))</f>
        <v/>
      </c>
      <c r="AE76" s="82"/>
      <c r="AF76" s="80">
        <f t="shared" si="45"/>
        <v>0</v>
      </c>
      <c r="AG76" s="81" t="str">
        <f t="shared" ref="AG76" si="122">IF(AND(AND(AG22="X",AG49="X"),SUM(AF22,AF49)=0,ISNUMBER(AF76)),"",IF(OR(AG22="M",AG49="M"),"M",IF(AND(AG22=AG49,OR(AG22="X",AG22="W",AG22="Z")),UPPER(AG22),"")))</f>
        <v/>
      </c>
      <c r="AH76" s="82"/>
      <c r="AI76" s="80">
        <f t="shared" si="47"/>
        <v>0</v>
      </c>
      <c r="AJ76" s="81" t="str">
        <f t="shared" ref="AJ76" si="123">IF(AND(AND(AJ22="X",AJ49="X"),SUM(AI22,AI49)=0,ISNUMBER(AI76)),"",IF(OR(AJ22="M",AJ49="M"),"M",IF(AND(AJ22=AJ49,OR(AJ22="X",AJ22="W",AJ22="Z")),UPPER(AJ22),"")))</f>
        <v/>
      </c>
      <c r="AK76" s="82"/>
      <c r="AL76" s="80">
        <f t="shared" si="49"/>
        <v>0</v>
      </c>
      <c r="AM76" s="81" t="str">
        <f t="shared" ref="AM76" si="124">IF(AND(AND(AM22="X",AM49="X"),SUM(AL22,AL49)=0,ISNUMBER(AL76)),"",IF(OR(AM22="M",AM49="M"),"M",IF(AND(AM22=AM49,OR(AM22="X",AM22="W",AM22="Z")),UPPER(AM22),"")))</f>
        <v/>
      </c>
      <c r="AN76" s="82"/>
      <c r="AO76" s="80">
        <f t="shared" si="51"/>
        <v>0</v>
      </c>
      <c r="AP76" s="81" t="str">
        <f t="shared" ref="AP76" si="125">IF(AND(AND(AP22="X",AP49="X"),SUM(AO22,AO49)=0,ISNUMBER(AO76)),"",IF(OR(AP22="M",AP49="M"),"M",IF(AND(AP22=AP49,OR(AP22="X",AP22="W",AP22="Z")),UPPER(AP22),"")))</f>
        <v/>
      </c>
      <c r="AQ76" s="82"/>
      <c r="AR76" s="37"/>
    </row>
    <row r="77" spans="3:44" ht="15" customHeight="1" x14ac:dyDescent="0.25">
      <c r="C77" s="36"/>
      <c r="D77" s="320"/>
      <c r="E77" s="254">
        <v>12</v>
      </c>
      <c r="F77" s="97"/>
      <c r="G77" s="44" t="s">
        <v>625</v>
      </c>
      <c r="H77" s="44" t="s">
        <v>14</v>
      </c>
      <c r="I77" s="44" t="s">
        <v>152</v>
      </c>
      <c r="J77" s="44" t="s">
        <v>67</v>
      </c>
      <c r="K77" s="45" t="s">
        <v>148</v>
      </c>
      <c r="L77" s="44" t="s">
        <v>147</v>
      </c>
      <c r="M77" s="45" t="s">
        <v>14</v>
      </c>
      <c r="N77" s="45" t="s">
        <v>632</v>
      </c>
      <c r="O77" s="45" t="s">
        <v>632</v>
      </c>
      <c r="P77" s="55"/>
      <c r="Q77" s="80">
        <f t="shared" si="53"/>
        <v>0</v>
      </c>
      <c r="R77" s="81" t="str">
        <f t="shared" ref="R77" si="126">IF(AND(AND(R23="X",R50="X"),SUM(Q23,Q50)=0,ISNUMBER(Q77)),"",IF(OR(R23="M",R50="M"),"M",IF(AND(R23=R50,OR(R23="X",R23="W",R23="Z")),UPPER(R23),"")))</f>
        <v/>
      </c>
      <c r="S77" s="82"/>
      <c r="T77" s="80">
        <f t="shared" si="37"/>
        <v>0</v>
      </c>
      <c r="U77" s="81" t="str">
        <f t="shared" ref="U77" si="127">IF(AND(AND(U23="X",U50="X"),SUM(T23,T50)=0,ISNUMBER(T77)),"",IF(OR(U23="M",U50="M"),"M",IF(AND(U23=U50,OR(U23="X",U23="W",U23="Z")),UPPER(U23),"")))</f>
        <v/>
      </c>
      <c r="V77" s="82"/>
      <c r="W77" s="80">
        <f t="shared" si="39"/>
        <v>0</v>
      </c>
      <c r="X77" s="81" t="str">
        <f t="shared" ref="X77" si="128">IF(AND(AND(X23="X",X50="X"),SUM(W23,W50)=0,ISNUMBER(W77)),"",IF(OR(X23="M",X50="M"),"M",IF(AND(X23=X50,OR(X23="X",X23="W",X23="Z")),UPPER(X23),"")))</f>
        <v/>
      </c>
      <c r="Y77" s="82"/>
      <c r="Z77" s="80">
        <f t="shared" si="41"/>
        <v>0</v>
      </c>
      <c r="AA77" s="81" t="str">
        <f t="shared" ref="AA77" si="129">IF(AND(AND(AA23="X",AA50="X"),SUM(Z23,Z50)=0,ISNUMBER(Z77)),"",IF(OR(AA23="M",AA50="M"),"M",IF(AND(AA23=AA50,OR(AA23="X",AA23="W",AA23="Z")),UPPER(AA23),"")))</f>
        <v/>
      </c>
      <c r="AB77" s="82"/>
      <c r="AC77" s="80">
        <f t="shared" si="43"/>
        <v>0</v>
      </c>
      <c r="AD77" s="81" t="str">
        <f t="shared" ref="AD77" si="130">IF(AND(AND(AD23="X",AD50="X"),SUM(AC23,AC50)=0,ISNUMBER(AC77)),"",IF(OR(AD23="M",AD50="M"),"M",IF(AND(AD23=AD50,OR(AD23="X",AD23="W",AD23="Z")),UPPER(AD23),"")))</f>
        <v/>
      </c>
      <c r="AE77" s="82"/>
      <c r="AF77" s="80">
        <f t="shared" si="45"/>
        <v>0</v>
      </c>
      <c r="AG77" s="81" t="str">
        <f t="shared" ref="AG77" si="131">IF(AND(AND(AG23="X",AG50="X"),SUM(AF23,AF50)=0,ISNUMBER(AF77)),"",IF(OR(AG23="M",AG50="M"),"M",IF(AND(AG23=AG50,OR(AG23="X",AG23="W",AG23="Z")),UPPER(AG23),"")))</f>
        <v/>
      </c>
      <c r="AH77" s="82"/>
      <c r="AI77" s="80">
        <f t="shared" si="47"/>
        <v>0</v>
      </c>
      <c r="AJ77" s="81" t="str">
        <f t="shared" ref="AJ77" si="132">IF(AND(AND(AJ23="X",AJ50="X"),SUM(AI23,AI50)=0,ISNUMBER(AI77)),"",IF(OR(AJ23="M",AJ50="M"),"M",IF(AND(AJ23=AJ50,OR(AJ23="X",AJ23="W",AJ23="Z")),UPPER(AJ23),"")))</f>
        <v/>
      </c>
      <c r="AK77" s="82"/>
      <c r="AL77" s="80">
        <f t="shared" si="49"/>
        <v>0</v>
      </c>
      <c r="AM77" s="81" t="str">
        <f t="shared" ref="AM77" si="133">IF(AND(AND(AM23="X",AM50="X"),SUM(AL23,AL50)=0,ISNUMBER(AL77)),"",IF(OR(AM23="M",AM50="M"),"M",IF(AND(AM23=AM50,OR(AM23="X",AM23="W",AM23="Z")),UPPER(AM23),"")))</f>
        <v/>
      </c>
      <c r="AN77" s="82"/>
      <c r="AO77" s="80">
        <f t="shared" si="51"/>
        <v>0</v>
      </c>
      <c r="AP77" s="81" t="str">
        <f t="shared" ref="AP77" si="134">IF(AND(AND(AP23="X",AP50="X"),SUM(AO23,AO50)=0,ISNUMBER(AO77)),"",IF(OR(AP23="M",AP50="M"),"M",IF(AND(AP23=AP50,OR(AP23="X",AP23="W",AP23="Z")),UPPER(AP23),"")))</f>
        <v/>
      </c>
      <c r="AQ77" s="82"/>
      <c r="AR77" s="37"/>
    </row>
    <row r="78" spans="3:44" ht="15" customHeight="1" x14ac:dyDescent="0.25">
      <c r="C78" s="36"/>
      <c r="D78" s="320"/>
      <c r="E78" s="254">
        <v>13</v>
      </c>
      <c r="F78" s="97"/>
      <c r="G78" s="44" t="s">
        <v>625</v>
      </c>
      <c r="H78" s="44" t="s">
        <v>14</v>
      </c>
      <c r="I78" s="44" t="s">
        <v>152</v>
      </c>
      <c r="J78" s="44" t="s">
        <v>68</v>
      </c>
      <c r="K78" s="45" t="s">
        <v>148</v>
      </c>
      <c r="L78" s="44" t="s">
        <v>147</v>
      </c>
      <c r="M78" s="45" t="s">
        <v>14</v>
      </c>
      <c r="N78" s="45" t="s">
        <v>632</v>
      </c>
      <c r="O78" s="45" t="s">
        <v>632</v>
      </c>
      <c r="P78" s="55"/>
      <c r="Q78" s="80">
        <f t="shared" si="53"/>
        <v>0</v>
      </c>
      <c r="R78" s="81" t="str">
        <f t="shared" ref="R78" si="135">IF(AND(AND(R24="X",R51="X"),SUM(Q24,Q51)=0,ISNUMBER(Q78)),"",IF(OR(R24="M",R51="M"),"M",IF(AND(R24=R51,OR(R24="X",R24="W",R24="Z")),UPPER(R24),"")))</f>
        <v/>
      </c>
      <c r="S78" s="82"/>
      <c r="T78" s="80">
        <f t="shared" si="37"/>
        <v>0</v>
      </c>
      <c r="U78" s="81" t="str">
        <f t="shared" ref="U78" si="136">IF(AND(AND(U24="X",U51="X"),SUM(T24,T51)=0,ISNUMBER(T78)),"",IF(OR(U24="M",U51="M"),"M",IF(AND(U24=U51,OR(U24="X",U24="W",U24="Z")),UPPER(U24),"")))</f>
        <v/>
      </c>
      <c r="V78" s="82"/>
      <c r="W78" s="80">
        <f t="shared" si="39"/>
        <v>0</v>
      </c>
      <c r="X78" s="81" t="str">
        <f t="shared" ref="X78" si="137">IF(AND(AND(X24="X",X51="X"),SUM(W24,W51)=0,ISNUMBER(W78)),"",IF(OR(X24="M",X51="M"),"M",IF(AND(X24=X51,OR(X24="X",X24="W",X24="Z")),UPPER(X24),"")))</f>
        <v/>
      </c>
      <c r="Y78" s="82"/>
      <c r="Z78" s="80">
        <f t="shared" si="41"/>
        <v>0</v>
      </c>
      <c r="AA78" s="81" t="str">
        <f t="shared" ref="AA78" si="138">IF(AND(AND(AA24="X",AA51="X"),SUM(Z24,Z51)=0,ISNUMBER(Z78)),"",IF(OR(AA24="M",AA51="M"),"M",IF(AND(AA24=AA51,OR(AA24="X",AA24="W",AA24="Z")),UPPER(AA24),"")))</f>
        <v/>
      </c>
      <c r="AB78" s="82"/>
      <c r="AC78" s="80">
        <f t="shared" si="43"/>
        <v>0</v>
      </c>
      <c r="AD78" s="81" t="str">
        <f t="shared" ref="AD78" si="139">IF(AND(AND(AD24="X",AD51="X"),SUM(AC24,AC51)=0,ISNUMBER(AC78)),"",IF(OR(AD24="M",AD51="M"),"M",IF(AND(AD24=AD51,OR(AD24="X",AD24="W",AD24="Z")),UPPER(AD24),"")))</f>
        <v/>
      </c>
      <c r="AE78" s="82"/>
      <c r="AF78" s="80">
        <f t="shared" si="45"/>
        <v>0</v>
      </c>
      <c r="AG78" s="81" t="str">
        <f t="shared" ref="AG78" si="140">IF(AND(AND(AG24="X",AG51="X"),SUM(AF24,AF51)=0,ISNUMBER(AF78)),"",IF(OR(AG24="M",AG51="M"),"M",IF(AND(AG24=AG51,OR(AG24="X",AG24="W",AG24="Z")),UPPER(AG24),"")))</f>
        <v/>
      </c>
      <c r="AH78" s="82"/>
      <c r="AI78" s="80">
        <f t="shared" si="47"/>
        <v>0</v>
      </c>
      <c r="AJ78" s="81" t="str">
        <f t="shared" ref="AJ78" si="141">IF(AND(AND(AJ24="X",AJ51="X"),SUM(AI24,AI51)=0,ISNUMBER(AI78)),"",IF(OR(AJ24="M",AJ51="M"),"M",IF(AND(AJ24=AJ51,OR(AJ24="X",AJ24="W",AJ24="Z")),UPPER(AJ24),"")))</f>
        <v/>
      </c>
      <c r="AK78" s="82"/>
      <c r="AL78" s="80">
        <f t="shared" si="49"/>
        <v>0</v>
      </c>
      <c r="AM78" s="81" t="str">
        <f t="shared" ref="AM78" si="142">IF(AND(AND(AM24="X",AM51="X"),SUM(AL24,AL51)=0,ISNUMBER(AL78)),"",IF(OR(AM24="M",AM51="M"),"M",IF(AND(AM24=AM51,OR(AM24="X",AM24="W",AM24="Z")),UPPER(AM24),"")))</f>
        <v/>
      </c>
      <c r="AN78" s="82"/>
      <c r="AO78" s="80">
        <f t="shared" si="51"/>
        <v>0</v>
      </c>
      <c r="AP78" s="81" t="str">
        <f t="shared" ref="AP78" si="143">IF(AND(AND(AP24="X",AP51="X"),SUM(AO24,AO51)=0,ISNUMBER(AO78)),"",IF(OR(AP24="M",AP51="M"),"M",IF(AND(AP24=AP51,OR(AP24="X",AP24="W",AP24="Z")),UPPER(AP24),"")))</f>
        <v/>
      </c>
      <c r="AQ78" s="82"/>
      <c r="AR78" s="37"/>
    </row>
    <row r="79" spans="3:44" ht="15" customHeight="1" x14ac:dyDescent="0.25">
      <c r="C79" s="36"/>
      <c r="D79" s="320"/>
      <c r="E79" s="254">
        <v>14</v>
      </c>
      <c r="F79" s="97"/>
      <c r="G79" s="44" t="s">
        <v>625</v>
      </c>
      <c r="H79" s="44" t="s">
        <v>14</v>
      </c>
      <c r="I79" s="44" t="s">
        <v>152</v>
      </c>
      <c r="J79" s="44" t="s">
        <v>69</v>
      </c>
      <c r="K79" s="45" t="s">
        <v>148</v>
      </c>
      <c r="L79" s="44" t="s">
        <v>147</v>
      </c>
      <c r="M79" s="45" t="s">
        <v>14</v>
      </c>
      <c r="N79" s="45" t="s">
        <v>632</v>
      </c>
      <c r="O79" s="45" t="s">
        <v>632</v>
      </c>
      <c r="P79" s="55"/>
      <c r="Q79" s="80">
        <f t="shared" si="53"/>
        <v>0</v>
      </c>
      <c r="R79" s="81" t="str">
        <f t="shared" ref="R79" si="144">IF(AND(AND(R25="X",R52="X"),SUM(Q25,Q52)=0,ISNUMBER(Q79)),"",IF(OR(R25="M",R52="M"),"M",IF(AND(R25=R52,OR(R25="X",R25="W",R25="Z")),UPPER(R25),"")))</f>
        <v/>
      </c>
      <c r="S79" s="82"/>
      <c r="T79" s="80">
        <f t="shared" si="37"/>
        <v>0</v>
      </c>
      <c r="U79" s="81" t="str">
        <f t="shared" ref="U79" si="145">IF(AND(AND(U25="X",U52="X"),SUM(T25,T52)=0,ISNUMBER(T79)),"",IF(OR(U25="M",U52="M"),"M",IF(AND(U25=U52,OR(U25="X",U25="W",U25="Z")),UPPER(U25),"")))</f>
        <v/>
      </c>
      <c r="V79" s="82"/>
      <c r="W79" s="80">
        <f t="shared" si="39"/>
        <v>0</v>
      </c>
      <c r="X79" s="81" t="str">
        <f t="shared" ref="X79" si="146">IF(AND(AND(X25="X",X52="X"),SUM(W25,W52)=0,ISNUMBER(W79)),"",IF(OR(X25="M",X52="M"),"M",IF(AND(X25=X52,OR(X25="X",X25="W",X25="Z")),UPPER(X25),"")))</f>
        <v/>
      </c>
      <c r="Y79" s="82"/>
      <c r="Z79" s="80">
        <f t="shared" si="41"/>
        <v>0</v>
      </c>
      <c r="AA79" s="81" t="str">
        <f t="shared" ref="AA79" si="147">IF(AND(AND(AA25="X",AA52="X"),SUM(Z25,Z52)=0,ISNUMBER(Z79)),"",IF(OR(AA25="M",AA52="M"),"M",IF(AND(AA25=AA52,OR(AA25="X",AA25="W",AA25="Z")),UPPER(AA25),"")))</f>
        <v/>
      </c>
      <c r="AB79" s="82"/>
      <c r="AC79" s="80">
        <f t="shared" si="43"/>
        <v>0</v>
      </c>
      <c r="AD79" s="81" t="str">
        <f t="shared" ref="AD79" si="148">IF(AND(AND(AD25="X",AD52="X"),SUM(AC25,AC52)=0,ISNUMBER(AC79)),"",IF(OR(AD25="M",AD52="M"),"M",IF(AND(AD25=AD52,OR(AD25="X",AD25="W",AD25="Z")),UPPER(AD25),"")))</f>
        <v/>
      </c>
      <c r="AE79" s="82"/>
      <c r="AF79" s="80">
        <f t="shared" si="45"/>
        <v>0</v>
      </c>
      <c r="AG79" s="81" t="str">
        <f t="shared" ref="AG79" si="149">IF(AND(AND(AG25="X",AG52="X"),SUM(AF25,AF52)=0,ISNUMBER(AF79)),"",IF(OR(AG25="M",AG52="M"),"M",IF(AND(AG25=AG52,OR(AG25="X",AG25="W",AG25="Z")),UPPER(AG25),"")))</f>
        <v/>
      </c>
      <c r="AH79" s="82"/>
      <c r="AI79" s="80">
        <f t="shared" si="47"/>
        <v>0</v>
      </c>
      <c r="AJ79" s="81" t="str">
        <f t="shared" ref="AJ79" si="150">IF(AND(AND(AJ25="X",AJ52="X"),SUM(AI25,AI52)=0,ISNUMBER(AI79)),"",IF(OR(AJ25="M",AJ52="M"),"M",IF(AND(AJ25=AJ52,OR(AJ25="X",AJ25="W",AJ25="Z")),UPPER(AJ25),"")))</f>
        <v/>
      </c>
      <c r="AK79" s="82"/>
      <c r="AL79" s="80">
        <f t="shared" si="49"/>
        <v>0</v>
      </c>
      <c r="AM79" s="81" t="str">
        <f t="shared" ref="AM79" si="151">IF(AND(AND(AM25="X",AM52="X"),SUM(AL25,AL52)=0,ISNUMBER(AL79)),"",IF(OR(AM25="M",AM52="M"),"M",IF(AND(AM25=AM52,OR(AM25="X",AM25="W",AM25="Z")),UPPER(AM25),"")))</f>
        <v/>
      </c>
      <c r="AN79" s="82"/>
      <c r="AO79" s="80">
        <f t="shared" si="51"/>
        <v>0</v>
      </c>
      <c r="AP79" s="81" t="str">
        <f t="shared" ref="AP79" si="152">IF(AND(AND(AP25="X",AP52="X"),SUM(AO25,AO52)=0,ISNUMBER(AO79)),"",IF(OR(AP25="M",AP52="M"),"M",IF(AND(AP25=AP52,OR(AP25="X",AP25="W",AP25="Z")),UPPER(AP25),"")))</f>
        <v/>
      </c>
      <c r="AQ79" s="82"/>
      <c r="AR79" s="37"/>
    </row>
    <row r="80" spans="3:44" ht="15" customHeight="1" x14ac:dyDescent="0.25">
      <c r="C80" s="36"/>
      <c r="D80" s="320"/>
      <c r="E80" s="254">
        <v>15</v>
      </c>
      <c r="F80" s="97"/>
      <c r="G80" s="44" t="s">
        <v>625</v>
      </c>
      <c r="H80" s="44" t="s">
        <v>14</v>
      </c>
      <c r="I80" s="44" t="s">
        <v>152</v>
      </c>
      <c r="J80" s="44" t="s">
        <v>70</v>
      </c>
      <c r="K80" s="45" t="s">
        <v>148</v>
      </c>
      <c r="L80" s="44" t="s">
        <v>147</v>
      </c>
      <c r="M80" s="45" t="s">
        <v>14</v>
      </c>
      <c r="N80" s="45" t="s">
        <v>632</v>
      </c>
      <c r="O80" s="45" t="s">
        <v>632</v>
      </c>
      <c r="P80" s="55"/>
      <c r="Q80" s="80">
        <f t="shared" si="53"/>
        <v>0</v>
      </c>
      <c r="R80" s="81" t="str">
        <f t="shared" ref="R80" si="153">IF(AND(AND(R26="X",R53="X"),SUM(Q26,Q53)=0,ISNUMBER(Q80)),"",IF(OR(R26="M",R53="M"),"M",IF(AND(R26=R53,OR(R26="X",R26="W",R26="Z")),UPPER(R26),"")))</f>
        <v/>
      </c>
      <c r="S80" s="82"/>
      <c r="T80" s="80">
        <f t="shared" si="37"/>
        <v>0</v>
      </c>
      <c r="U80" s="81" t="str">
        <f t="shared" ref="U80" si="154">IF(AND(AND(U26="X",U53="X"),SUM(T26,T53)=0,ISNUMBER(T80)),"",IF(OR(U26="M",U53="M"),"M",IF(AND(U26=U53,OR(U26="X",U26="W",U26="Z")),UPPER(U26),"")))</f>
        <v/>
      </c>
      <c r="V80" s="82"/>
      <c r="W80" s="80">
        <f t="shared" si="39"/>
        <v>0</v>
      </c>
      <c r="X80" s="81" t="str">
        <f t="shared" ref="X80" si="155">IF(AND(AND(X26="X",X53="X"),SUM(W26,W53)=0,ISNUMBER(W80)),"",IF(OR(X26="M",X53="M"),"M",IF(AND(X26=X53,OR(X26="X",X26="W",X26="Z")),UPPER(X26),"")))</f>
        <v/>
      </c>
      <c r="Y80" s="82"/>
      <c r="Z80" s="80">
        <f t="shared" si="41"/>
        <v>0</v>
      </c>
      <c r="AA80" s="81" t="str">
        <f t="shared" ref="AA80" si="156">IF(AND(AND(AA26="X",AA53="X"),SUM(Z26,Z53)=0,ISNUMBER(Z80)),"",IF(OR(AA26="M",AA53="M"),"M",IF(AND(AA26=AA53,OR(AA26="X",AA26="W",AA26="Z")),UPPER(AA26),"")))</f>
        <v/>
      </c>
      <c r="AB80" s="82"/>
      <c r="AC80" s="80">
        <f t="shared" si="43"/>
        <v>0</v>
      </c>
      <c r="AD80" s="81" t="str">
        <f t="shared" ref="AD80" si="157">IF(AND(AND(AD26="X",AD53="X"),SUM(AC26,AC53)=0,ISNUMBER(AC80)),"",IF(OR(AD26="M",AD53="M"),"M",IF(AND(AD26=AD53,OR(AD26="X",AD26="W",AD26="Z")),UPPER(AD26),"")))</f>
        <v/>
      </c>
      <c r="AE80" s="82"/>
      <c r="AF80" s="80">
        <f t="shared" si="45"/>
        <v>0</v>
      </c>
      <c r="AG80" s="81" t="str">
        <f t="shared" ref="AG80" si="158">IF(AND(AND(AG26="X",AG53="X"),SUM(AF26,AF53)=0,ISNUMBER(AF80)),"",IF(OR(AG26="M",AG53="M"),"M",IF(AND(AG26=AG53,OR(AG26="X",AG26="W",AG26="Z")),UPPER(AG26),"")))</f>
        <v/>
      </c>
      <c r="AH80" s="82"/>
      <c r="AI80" s="80">
        <f t="shared" si="47"/>
        <v>0</v>
      </c>
      <c r="AJ80" s="81" t="str">
        <f t="shared" ref="AJ80" si="159">IF(AND(AND(AJ26="X",AJ53="X"),SUM(AI26,AI53)=0,ISNUMBER(AI80)),"",IF(OR(AJ26="M",AJ53="M"),"M",IF(AND(AJ26=AJ53,OR(AJ26="X",AJ26="W",AJ26="Z")),UPPER(AJ26),"")))</f>
        <v/>
      </c>
      <c r="AK80" s="82"/>
      <c r="AL80" s="80">
        <f t="shared" si="49"/>
        <v>0</v>
      </c>
      <c r="AM80" s="81" t="str">
        <f t="shared" ref="AM80" si="160">IF(AND(AND(AM26="X",AM53="X"),SUM(AL26,AL53)=0,ISNUMBER(AL80)),"",IF(OR(AM26="M",AM53="M"),"M",IF(AND(AM26=AM53,OR(AM26="X",AM26="W",AM26="Z")),UPPER(AM26),"")))</f>
        <v/>
      </c>
      <c r="AN80" s="82"/>
      <c r="AO80" s="80">
        <f t="shared" si="51"/>
        <v>0</v>
      </c>
      <c r="AP80" s="81" t="str">
        <f t="shared" ref="AP80" si="161">IF(AND(AND(AP26="X",AP53="X"),SUM(AO26,AO53)=0,ISNUMBER(AO80)),"",IF(OR(AP26="M",AP53="M"),"M",IF(AND(AP26=AP53,OR(AP26="X",AP26="W",AP26="Z")),UPPER(AP26),"")))</f>
        <v/>
      </c>
      <c r="AQ80" s="82"/>
      <c r="AR80" s="37"/>
    </row>
    <row r="81" spans="3:44" ht="15" customHeight="1" x14ac:dyDescent="0.25">
      <c r="C81" s="36"/>
      <c r="D81" s="320"/>
      <c r="E81" s="254">
        <v>16</v>
      </c>
      <c r="F81" s="97"/>
      <c r="G81" s="44" t="s">
        <v>625</v>
      </c>
      <c r="H81" s="44" t="s">
        <v>14</v>
      </c>
      <c r="I81" s="44" t="s">
        <v>152</v>
      </c>
      <c r="J81" s="44" t="s">
        <v>71</v>
      </c>
      <c r="K81" s="45" t="s">
        <v>148</v>
      </c>
      <c r="L81" s="44" t="s">
        <v>147</v>
      </c>
      <c r="M81" s="45" t="s">
        <v>14</v>
      </c>
      <c r="N81" s="45" t="s">
        <v>632</v>
      </c>
      <c r="O81" s="45" t="s">
        <v>632</v>
      </c>
      <c r="P81" s="55"/>
      <c r="Q81" s="80">
        <f t="shared" si="53"/>
        <v>0</v>
      </c>
      <c r="R81" s="81" t="str">
        <f t="shared" ref="R81" si="162">IF(AND(AND(R27="X",R54="X"),SUM(Q27,Q54)=0,ISNUMBER(Q81)),"",IF(OR(R27="M",R54="M"),"M",IF(AND(R27=R54,OR(R27="X",R27="W",R27="Z")),UPPER(R27),"")))</f>
        <v/>
      </c>
      <c r="S81" s="82"/>
      <c r="T81" s="80">
        <f t="shared" si="37"/>
        <v>0</v>
      </c>
      <c r="U81" s="81" t="str">
        <f t="shared" ref="U81" si="163">IF(AND(AND(U27="X",U54="X"),SUM(T27,T54)=0,ISNUMBER(T81)),"",IF(OR(U27="M",U54="M"),"M",IF(AND(U27=U54,OR(U27="X",U27="W",U27="Z")),UPPER(U27),"")))</f>
        <v/>
      </c>
      <c r="V81" s="82"/>
      <c r="W81" s="80">
        <f t="shared" si="39"/>
        <v>0</v>
      </c>
      <c r="X81" s="81" t="str">
        <f t="shared" ref="X81" si="164">IF(AND(AND(X27="X",X54="X"),SUM(W27,W54)=0,ISNUMBER(W81)),"",IF(OR(X27="M",X54="M"),"M",IF(AND(X27=X54,OR(X27="X",X27="W",X27="Z")),UPPER(X27),"")))</f>
        <v/>
      </c>
      <c r="Y81" s="82"/>
      <c r="Z81" s="80">
        <f t="shared" si="41"/>
        <v>0</v>
      </c>
      <c r="AA81" s="81" t="str">
        <f t="shared" ref="AA81" si="165">IF(AND(AND(AA27="X",AA54="X"),SUM(Z27,Z54)=0,ISNUMBER(Z81)),"",IF(OR(AA27="M",AA54="M"),"M",IF(AND(AA27=AA54,OR(AA27="X",AA27="W",AA27="Z")),UPPER(AA27),"")))</f>
        <v/>
      </c>
      <c r="AB81" s="82"/>
      <c r="AC81" s="80">
        <f t="shared" si="43"/>
        <v>0</v>
      </c>
      <c r="AD81" s="81" t="str">
        <f t="shared" ref="AD81" si="166">IF(AND(AND(AD27="X",AD54="X"),SUM(AC27,AC54)=0,ISNUMBER(AC81)),"",IF(OR(AD27="M",AD54="M"),"M",IF(AND(AD27=AD54,OR(AD27="X",AD27="W",AD27="Z")),UPPER(AD27),"")))</f>
        <v/>
      </c>
      <c r="AE81" s="82"/>
      <c r="AF81" s="80">
        <f t="shared" si="45"/>
        <v>0</v>
      </c>
      <c r="AG81" s="81" t="str">
        <f t="shared" ref="AG81" si="167">IF(AND(AND(AG27="X",AG54="X"),SUM(AF27,AF54)=0,ISNUMBER(AF81)),"",IF(OR(AG27="M",AG54="M"),"M",IF(AND(AG27=AG54,OR(AG27="X",AG27="W",AG27="Z")),UPPER(AG27),"")))</f>
        <v/>
      </c>
      <c r="AH81" s="82"/>
      <c r="AI81" s="80">
        <f t="shared" si="47"/>
        <v>0</v>
      </c>
      <c r="AJ81" s="81" t="str">
        <f t="shared" ref="AJ81" si="168">IF(AND(AND(AJ27="X",AJ54="X"),SUM(AI27,AI54)=0,ISNUMBER(AI81)),"",IF(OR(AJ27="M",AJ54="M"),"M",IF(AND(AJ27=AJ54,OR(AJ27="X",AJ27="W",AJ27="Z")),UPPER(AJ27),"")))</f>
        <v/>
      </c>
      <c r="AK81" s="82"/>
      <c r="AL81" s="80">
        <f t="shared" si="49"/>
        <v>0</v>
      </c>
      <c r="AM81" s="81" t="str">
        <f t="shared" ref="AM81" si="169">IF(AND(AND(AM27="X",AM54="X"),SUM(AL27,AL54)=0,ISNUMBER(AL81)),"",IF(OR(AM27="M",AM54="M"),"M",IF(AND(AM27=AM54,OR(AM27="X",AM27="W",AM27="Z")),UPPER(AM27),"")))</f>
        <v/>
      </c>
      <c r="AN81" s="82"/>
      <c r="AO81" s="80">
        <f t="shared" si="51"/>
        <v>0</v>
      </c>
      <c r="AP81" s="81" t="str">
        <f t="shared" ref="AP81" si="170">IF(AND(AND(AP27="X",AP54="X"),SUM(AO27,AO54)=0,ISNUMBER(AO81)),"",IF(OR(AP27="M",AP54="M"),"M",IF(AND(AP27=AP54,OR(AP27="X",AP27="W",AP27="Z")),UPPER(AP27),"")))</f>
        <v/>
      </c>
      <c r="AQ81" s="82"/>
      <c r="AR81" s="37"/>
    </row>
    <row r="82" spans="3:44" ht="15" customHeight="1" x14ac:dyDescent="0.25">
      <c r="C82" s="36"/>
      <c r="D82" s="320"/>
      <c r="E82" s="254">
        <v>17</v>
      </c>
      <c r="F82" s="97"/>
      <c r="G82" s="44" t="s">
        <v>625</v>
      </c>
      <c r="H82" s="44" t="s">
        <v>14</v>
      </c>
      <c r="I82" s="44" t="s">
        <v>152</v>
      </c>
      <c r="J82" s="44" t="s">
        <v>72</v>
      </c>
      <c r="K82" s="45" t="s">
        <v>148</v>
      </c>
      <c r="L82" s="44" t="s">
        <v>147</v>
      </c>
      <c r="M82" s="45" t="s">
        <v>14</v>
      </c>
      <c r="N82" s="45" t="s">
        <v>632</v>
      </c>
      <c r="O82" s="45" t="s">
        <v>632</v>
      </c>
      <c r="P82" s="55"/>
      <c r="Q82" s="80">
        <f t="shared" si="53"/>
        <v>0</v>
      </c>
      <c r="R82" s="81" t="str">
        <f t="shared" ref="R82" si="171">IF(AND(AND(R28="X",R55="X"),SUM(Q28,Q55)=0,ISNUMBER(Q82)),"",IF(OR(R28="M",R55="M"),"M",IF(AND(R28=R55,OR(R28="X",R28="W",R28="Z")),UPPER(R28),"")))</f>
        <v/>
      </c>
      <c r="S82" s="82"/>
      <c r="T82" s="80">
        <f t="shared" si="37"/>
        <v>0</v>
      </c>
      <c r="U82" s="81" t="str">
        <f t="shared" ref="U82" si="172">IF(AND(AND(U28="X",U55="X"),SUM(T28,T55)=0,ISNUMBER(T82)),"",IF(OR(U28="M",U55="M"),"M",IF(AND(U28=U55,OR(U28="X",U28="W",U28="Z")),UPPER(U28),"")))</f>
        <v/>
      </c>
      <c r="V82" s="82"/>
      <c r="W82" s="80">
        <f t="shared" si="39"/>
        <v>0</v>
      </c>
      <c r="X82" s="81" t="str">
        <f t="shared" ref="X82" si="173">IF(AND(AND(X28="X",X55="X"),SUM(W28,W55)=0,ISNUMBER(W82)),"",IF(OR(X28="M",X55="M"),"M",IF(AND(X28=X55,OR(X28="X",X28="W",X28="Z")),UPPER(X28),"")))</f>
        <v/>
      </c>
      <c r="Y82" s="82"/>
      <c r="Z82" s="80">
        <f t="shared" si="41"/>
        <v>0</v>
      </c>
      <c r="AA82" s="81" t="str">
        <f t="shared" ref="AA82" si="174">IF(AND(AND(AA28="X",AA55="X"),SUM(Z28,Z55)=0,ISNUMBER(Z82)),"",IF(OR(AA28="M",AA55="M"),"M",IF(AND(AA28=AA55,OR(AA28="X",AA28="W",AA28="Z")),UPPER(AA28),"")))</f>
        <v/>
      </c>
      <c r="AB82" s="82"/>
      <c r="AC82" s="80">
        <f t="shared" si="43"/>
        <v>0</v>
      </c>
      <c r="AD82" s="81" t="str">
        <f t="shared" ref="AD82" si="175">IF(AND(AND(AD28="X",AD55="X"),SUM(AC28,AC55)=0,ISNUMBER(AC82)),"",IF(OR(AD28="M",AD55="M"),"M",IF(AND(AD28=AD55,OR(AD28="X",AD28="W",AD28="Z")),UPPER(AD28),"")))</f>
        <v/>
      </c>
      <c r="AE82" s="82"/>
      <c r="AF82" s="80">
        <f t="shared" si="45"/>
        <v>0</v>
      </c>
      <c r="AG82" s="81" t="str">
        <f t="shared" ref="AG82" si="176">IF(AND(AND(AG28="X",AG55="X"),SUM(AF28,AF55)=0,ISNUMBER(AF82)),"",IF(OR(AG28="M",AG55="M"),"M",IF(AND(AG28=AG55,OR(AG28="X",AG28="W",AG28="Z")),UPPER(AG28),"")))</f>
        <v/>
      </c>
      <c r="AH82" s="82"/>
      <c r="AI82" s="80">
        <f t="shared" si="47"/>
        <v>0</v>
      </c>
      <c r="AJ82" s="81" t="str">
        <f t="shared" ref="AJ82" si="177">IF(AND(AND(AJ28="X",AJ55="X"),SUM(AI28,AI55)=0,ISNUMBER(AI82)),"",IF(OR(AJ28="M",AJ55="M"),"M",IF(AND(AJ28=AJ55,OR(AJ28="X",AJ28="W",AJ28="Z")),UPPER(AJ28),"")))</f>
        <v/>
      </c>
      <c r="AK82" s="82"/>
      <c r="AL82" s="80">
        <f t="shared" si="49"/>
        <v>0</v>
      </c>
      <c r="AM82" s="81" t="str">
        <f t="shared" ref="AM82" si="178">IF(AND(AND(AM28="X",AM55="X"),SUM(AL28,AL55)=0,ISNUMBER(AL82)),"",IF(OR(AM28="M",AM55="M"),"M",IF(AND(AM28=AM55,OR(AM28="X",AM28="W",AM28="Z")),UPPER(AM28),"")))</f>
        <v/>
      </c>
      <c r="AN82" s="82"/>
      <c r="AO82" s="80">
        <f t="shared" si="51"/>
        <v>0</v>
      </c>
      <c r="AP82" s="81" t="str">
        <f t="shared" ref="AP82" si="179">IF(AND(AND(AP28="X",AP55="X"),SUM(AO28,AO55)=0,ISNUMBER(AO82)),"",IF(OR(AP28="M",AP55="M"),"M",IF(AND(AP28=AP55,OR(AP28="X",AP28="W",AP28="Z")),UPPER(AP28),"")))</f>
        <v/>
      </c>
      <c r="AQ82" s="82"/>
      <c r="AR82" s="37"/>
    </row>
    <row r="83" spans="3:44" ht="15" customHeight="1" x14ac:dyDescent="0.25">
      <c r="C83" s="36"/>
      <c r="D83" s="320"/>
      <c r="E83" s="254">
        <v>18</v>
      </c>
      <c r="F83" s="97"/>
      <c r="G83" s="44" t="s">
        <v>625</v>
      </c>
      <c r="H83" s="44" t="s">
        <v>14</v>
      </c>
      <c r="I83" s="44" t="s">
        <v>152</v>
      </c>
      <c r="J83" s="44" t="s">
        <v>73</v>
      </c>
      <c r="K83" s="45" t="s">
        <v>148</v>
      </c>
      <c r="L83" s="44" t="s">
        <v>147</v>
      </c>
      <c r="M83" s="45" t="s">
        <v>14</v>
      </c>
      <c r="N83" s="45" t="s">
        <v>632</v>
      </c>
      <c r="O83" s="45" t="s">
        <v>632</v>
      </c>
      <c r="P83" s="55"/>
      <c r="Q83" s="80">
        <f t="shared" si="53"/>
        <v>0</v>
      </c>
      <c r="R83" s="81" t="str">
        <f t="shared" ref="R83" si="180">IF(AND(AND(R29="X",R56="X"),SUM(Q29,Q56)=0,ISNUMBER(Q83)),"",IF(OR(R29="M",R56="M"),"M",IF(AND(R29=R56,OR(R29="X",R29="W",R29="Z")),UPPER(R29),"")))</f>
        <v/>
      </c>
      <c r="S83" s="82"/>
      <c r="T83" s="80">
        <f t="shared" si="37"/>
        <v>0</v>
      </c>
      <c r="U83" s="81" t="str">
        <f t="shared" ref="U83" si="181">IF(AND(AND(U29="X",U56="X"),SUM(T29,T56)=0,ISNUMBER(T83)),"",IF(OR(U29="M",U56="M"),"M",IF(AND(U29=U56,OR(U29="X",U29="W",U29="Z")),UPPER(U29),"")))</f>
        <v/>
      </c>
      <c r="V83" s="82"/>
      <c r="W83" s="80">
        <f t="shared" si="39"/>
        <v>0</v>
      </c>
      <c r="X83" s="81" t="str">
        <f t="shared" ref="X83" si="182">IF(AND(AND(X29="X",X56="X"),SUM(W29,W56)=0,ISNUMBER(W83)),"",IF(OR(X29="M",X56="M"),"M",IF(AND(X29=X56,OR(X29="X",X29="W",X29="Z")),UPPER(X29),"")))</f>
        <v/>
      </c>
      <c r="Y83" s="82"/>
      <c r="Z83" s="80">
        <f t="shared" si="41"/>
        <v>0</v>
      </c>
      <c r="AA83" s="81" t="str">
        <f t="shared" ref="AA83" si="183">IF(AND(AND(AA29="X",AA56="X"),SUM(Z29,Z56)=0,ISNUMBER(Z83)),"",IF(OR(AA29="M",AA56="M"),"M",IF(AND(AA29=AA56,OR(AA29="X",AA29="W",AA29="Z")),UPPER(AA29),"")))</f>
        <v/>
      </c>
      <c r="AB83" s="82"/>
      <c r="AC83" s="80">
        <f t="shared" si="43"/>
        <v>0</v>
      </c>
      <c r="AD83" s="81" t="str">
        <f t="shared" ref="AD83" si="184">IF(AND(AND(AD29="X",AD56="X"),SUM(AC29,AC56)=0,ISNUMBER(AC83)),"",IF(OR(AD29="M",AD56="M"),"M",IF(AND(AD29=AD56,OR(AD29="X",AD29="W",AD29="Z")),UPPER(AD29),"")))</f>
        <v/>
      </c>
      <c r="AE83" s="82"/>
      <c r="AF83" s="80">
        <f t="shared" si="45"/>
        <v>0</v>
      </c>
      <c r="AG83" s="81" t="str">
        <f t="shared" ref="AG83" si="185">IF(AND(AND(AG29="X",AG56="X"),SUM(AF29,AF56)=0,ISNUMBER(AF83)),"",IF(OR(AG29="M",AG56="M"),"M",IF(AND(AG29=AG56,OR(AG29="X",AG29="W",AG29="Z")),UPPER(AG29),"")))</f>
        <v/>
      </c>
      <c r="AH83" s="82"/>
      <c r="AI83" s="80">
        <f t="shared" si="47"/>
        <v>0</v>
      </c>
      <c r="AJ83" s="81" t="str">
        <f t="shared" ref="AJ83" si="186">IF(AND(AND(AJ29="X",AJ56="X"),SUM(AI29,AI56)=0,ISNUMBER(AI83)),"",IF(OR(AJ29="M",AJ56="M"),"M",IF(AND(AJ29=AJ56,OR(AJ29="X",AJ29="W",AJ29="Z")),UPPER(AJ29),"")))</f>
        <v/>
      </c>
      <c r="AK83" s="82"/>
      <c r="AL83" s="80">
        <f t="shared" si="49"/>
        <v>0</v>
      </c>
      <c r="AM83" s="81" t="str">
        <f t="shared" ref="AM83" si="187">IF(AND(AND(AM29="X",AM56="X"),SUM(AL29,AL56)=0,ISNUMBER(AL83)),"",IF(OR(AM29="M",AM56="M"),"M",IF(AND(AM29=AM56,OR(AM29="X",AM29="W",AM29="Z")),UPPER(AM29),"")))</f>
        <v/>
      </c>
      <c r="AN83" s="82"/>
      <c r="AO83" s="80">
        <f t="shared" si="51"/>
        <v>0</v>
      </c>
      <c r="AP83" s="81" t="str">
        <f t="shared" ref="AP83" si="188">IF(AND(AND(AP29="X",AP56="X"),SUM(AO29,AO56)=0,ISNUMBER(AO83)),"",IF(OR(AP29="M",AP56="M"),"M",IF(AND(AP29=AP56,OR(AP29="X",AP29="W",AP29="Z")),UPPER(AP29),"")))</f>
        <v/>
      </c>
      <c r="AQ83" s="82"/>
      <c r="AR83" s="37"/>
    </row>
    <row r="84" spans="3:44" ht="15" customHeight="1" x14ac:dyDescent="0.25">
      <c r="C84" s="36"/>
      <c r="D84" s="320"/>
      <c r="E84" s="254">
        <v>19</v>
      </c>
      <c r="F84" s="97"/>
      <c r="G84" s="44" t="s">
        <v>625</v>
      </c>
      <c r="H84" s="44" t="s">
        <v>14</v>
      </c>
      <c r="I84" s="44" t="s">
        <v>152</v>
      </c>
      <c r="J84" s="44" t="s">
        <v>74</v>
      </c>
      <c r="K84" s="45" t="s">
        <v>148</v>
      </c>
      <c r="L84" s="44" t="s">
        <v>147</v>
      </c>
      <c r="M84" s="45" t="s">
        <v>14</v>
      </c>
      <c r="N84" s="45" t="s">
        <v>632</v>
      </c>
      <c r="O84" s="45" t="s">
        <v>632</v>
      </c>
      <c r="P84" s="55"/>
      <c r="Q84" s="80">
        <f t="shared" si="53"/>
        <v>0</v>
      </c>
      <c r="R84" s="81" t="str">
        <f t="shared" ref="R84" si="189">IF(AND(AND(R30="X",R57="X"),SUM(Q30,Q57)=0,ISNUMBER(Q84)),"",IF(OR(R30="M",R57="M"),"M",IF(AND(R30=R57,OR(R30="X",R30="W",R30="Z")),UPPER(R30),"")))</f>
        <v/>
      </c>
      <c r="S84" s="82"/>
      <c r="T84" s="80">
        <f t="shared" si="37"/>
        <v>0</v>
      </c>
      <c r="U84" s="81" t="str">
        <f t="shared" ref="U84" si="190">IF(AND(AND(U30="X",U57="X"),SUM(T30,T57)=0,ISNUMBER(T84)),"",IF(OR(U30="M",U57="M"),"M",IF(AND(U30=U57,OR(U30="X",U30="W",U30="Z")),UPPER(U30),"")))</f>
        <v/>
      </c>
      <c r="V84" s="82"/>
      <c r="W84" s="80">
        <f t="shared" si="39"/>
        <v>0</v>
      </c>
      <c r="X84" s="81" t="str">
        <f t="shared" ref="X84" si="191">IF(AND(AND(X30="X",X57="X"),SUM(W30,W57)=0,ISNUMBER(W84)),"",IF(OR(X30="M",X57="M"),"M",IF(AND(X30=X57,OR(X30="X",X30="W",X30="Z")),UPPER(X30),"")))</f>
        <v/>
      </c>
      <c r="Y84" s="82"/>
      <c r="Z84" s="80">
        <f t="shared" si="41"/>
        <v>0</v>
      </c>
      <c r="AA84" s="81" t="str">
        <f t="shared" ref="AA84" si="192">IF(AND(AND(AA30="X",AA57="X"),SUM(Z30,Z57)=0,ISNUMBER(Z84)),"",IF(OR(AA30="M",AA57="M"),"M",IF(AND(AA30=AA57,OR(AA30="X",AA30="W",AA30="Z")),UPPER(AA30),"")))</f>
        <v/>
      </c>
      <c r="AB84" s="82"/>
      <c r="AC84" s="80">
        <f t="shared" si="43"/>
        <v>0</v>
      </c>
      <c r="AD84" s="81" t="str">
        <f t="shared" ref="AD84" si="193">IF(AND(AND(AD30="X",AD57="X"),SUM(AC30,AC57)=0,ISNUMBER(AC84)),"",IF(OR(AD30="M",AD57="M"),"M",IF(AND(AD30=AD57,OR(AD30="X",AD30="W",AD30="Z")),UPPER(AD30),"")))</f>
        <v/>
      </c>
      <c r="AE84" s="82"/>
      <c r="AF84" s="80">
        <f t="shared" si="45"/>
        <v>0</v>
      </c>
      <c r="AG84" s="81" t="str">
        <f t="shared" ref="AG84" si="194">IF(AND(AND(AG30="X",AG57="X"),SUM(AF30,AF57)=0,ISNUMBER(AF84)),"",IF(OR(AG30="M",AG57="M"),"M",IF(AND(AG30=AG57,OR(AG30="X",AG30="W",AG30="Z")),UPPER(AG30),"")))</f>
        <v/>
      </c>
      <c r="AH84" s="82"/>
      <c r="AI84" s="80">
        <f t="shared" si="47"/>
        <v>0</v>
      </c>
      <c r="AJ84" s="81" t="str">
        <f t="shared" ref="AJ84" si="195">IF(AND(AND(AJ30="X",AJ57="X"),SUM(AI30,AI57)=0,ISNUMBER(AI84)),"",IF(OR(AJ30="M",AJ57="M"),"M",IF(AND(AJ30=AJ57,OR(AJ30="X",AJ30="W",AJ30="Z")),UPPER(AJ30),"")))</f>
        <v/>
      </c>
      <c r="AK84" s="82"/>
      <c r="AL84" s="80">
        <f t="shared" si="49"/>
        <v>0</v>
      </c>
      <c r="AM84" s="81" t="str">
        <f t="shared" ref="AM84" si="196">IF(AND(AND(AM30="X",AM57="X"),SUM(AL30,AL57)=0,ISNUMBER(AL84)),"",IF(OR(AM30="M",AM57="M"),"M",IF(AND(AM30=AM57,OR(AM30="X",AM30="W",AM30="Z")),UPPER(AM30),"")))</f>
        <v/>
      </c>
      <c r="AN84" s="82"/>
      <c r="AO84" s="80">
        <f t="shared" si="51"/>
        <v>0</v>
      </c>
      <c r="AP84" s="81" t="str">
        <f t="shared" ref="AP84" si="197">IF(AND(AND(AP30="X",AP57="X"),SUM(AO30,AO57)=0,ISNUMBER(AO84)),"",IF(OR(AP30="M",AP57="M"),"M",IF(AND(AP30=AP57,OR(AP30="X",AP30="W",AP30="Z")),UPPER(AP30),"")))</f>
        <v/>
      </c>
      <c r="AQ84" s="82"/>
      <c r="AR84" s="37"/>
    </row>
    <row r="85" spans="3:44" ht="15" customHeight="1" x14ac:dyDescent="0.25">
      <c r="C85" s="36"/>
      <c r="D85" s="320"/>
      <c r="E85" s="254">
        <v>20</v>
      </c>
      <c r="F85" s="97"/>
      <c r="G85" s="44" t="s">
        <v>625</v>
      </c>
      <c r="H85" s="44" t="s">
        <v>14</v>
      </c>
      <c r="I85" s="44" t="s">
        <v>152</v>
      </c>
      <c r="J85" s="44" t="s">
        <v>75</v>
      </c>
      <c r="K85" s="45" t="s">
        <v>148</v>
      </c>
      <c r="L85" s="44" t="s">
        <v>147</v>
      </c>
      <c r="M85" s="45" t="s">
        <v>14</v>
      </c>
      <c r="N85" s="45" t="s">
        <v>632</v>
      </c>
      <c r="O85" s="45" t="s">
        <v>632</v>
      </c>
      <c r="P85" s="55"/>
      <c r="Q85" s="80">
        <f t="shared" si="53"/>
        <v>0</v>
      </c>
      <c r="R85" s="81" t="str">
        <f t="shared" ref="R85" si="198">IF(AND(AND(R31="X",R58="X"),SUM(Q31,Q58)=0,ISNUMBER(Q85)),"",IF(OR(R31="M",R58="M"),"M",IF(AND(R31=R58,OR(R31="X",R31="W",R31="Z")),UPPER(R31),"")))</f>
        <v/>
      </c>
      <c r="S85" s="82"/>
      <c r="T85" s="80">
        <f t="shared" si="37"/>
        <v>0</v>
      </c>
      <c r="U85" s="81" t="str">
        <f t="shared" ref="U85" si="199">IF(AND(AND(U31="X",U58="X"),SUM(T31,T58)=0,ISNUMBER(T85)),"",IF(OR(U31="M",U58="M"),"M",IF(AND(U31=U58,OR(U31="X",U31="W",U31="Z")),UPPER(U31),"")))</f>
        <v/>
      </c>
      <c r="V85" s="82"/>
      <c r="W85" s="80">
        <f t="shared" si="39"/>
        <v>0</v>
      </c>
      <c r="X85" s="81" t="str">
        <f t="shared" ref="X85" si="200">IF(AND(AND(X31="X",X58="X"),SUM(W31,W58)=0,ISNUMBER(W85)),"",IF(OR(X31="M",X58="M"),"M",IF(AND(X31=X58,OR(X31="X",X31="W",X31="Z")),UPPER(X31),"")))</f>
        <v/>
      </c>
      <c r="Y85" s="82"/>
      <c r="Z85" s="80">
        <f t="shared" si="41"/>
        <v>0</v>
      </c>
      <c r="AA85" s="81" t="str">
        <f t="shared" ref="AA85" si="201">IF(AND(AND(AA31="X",AA58="X"),SUM(Z31,Z58)=0,ISNUMBER(Z85)),"",IF(OR(AA31="M",AA58="M"),"M",IF(AND(AA31=AA58,OR(AA31="X",AA31="W",AA31="Z")),UPPER(AA31),"")))</f>
        <v/>
      </c>
      <c r="AB85" s="82"/>
      <c r="AC85" s="80">
        <f t="shared" si="43"/>
        <v>0</v>
      </c>
      <c r="AD85" s="81" t="str">
        <f t="shared" ref="AD85" si="202">IF(AND(AND(AD31="X",AD58="X"),SUM(AC31,AC58)=0,ISNUMBER(AC85)),"",IF(OR(AD31="M",AD58="M"),"M",IF(AND(AD31=AD58,OR(AD31="X",AD31="W",AD31="Z")),UPPER(AD31),"")))</f>
        <v/>
      </c>
      <c r="AE85" s="82"/>
      <c r="AF85" s="80">
        <f t="shared" si="45"/>
        <v>0</v>
      </c>
      <c r="AG85" s="81" t="str">
        <f t="shared" ref="AG85" si="203">IF(AND(AND(AG31="X",AG58="X"),SUM(AF31,AF58)=0,ISNUMBER(AF85)),"",IF(OR(AG31="M",AG58="M"),"M",IF(AND(AG31=AG58,OR(AG31="X",AG31="W",AG31="Z")),UPPER(AG31),"")))</f>
        <v/>
      </c>
      <c r="AH85" s="82"/>
      <c r="AI85" s="80">
        <f t="shared" si="47"/>
        <v>0</v>
      </c>
      <c r="AJ85" s="81" t="str">
        <f t="shared" ref="AJ85" si="204">IF(AND(AND(AJ31="X",AJ58="X"),SUM(AI31,AI58)=0,ISNUMBER(AI85)),"",IF(OR(AJ31="M",AJ58="M"),"M",IF(AND(AJ31=AJ58,OR(AJ31="X",AJ31="W",AJ31="Z")),UPPER(AJ31),"")))</f>
        <v/>
      </c>
      <c r="AK85" s="82"/>
      <c r="AL85" s="80">
        <f t="shared" si="49"/>
        <v>0</v>
      </c>
      <c r="AM85" s="81" t="str">
        <f t="shared" ref="AM85" si="205">IF(AND(AND(AM31="X",AM58="X"),SUM(AL31,AL58)=0,ISNUMBER(AL85)),"",IF(OR(AM31="M",AM58="M"),"M",IF(AND(AM31=AM58,OR(AM31="X",AM31="W",AM31="Z")),UPPER(AM31),"")))</f>
        <v/>
      </c>
      <c r="AN85" s="82"/>
      <c r="AO85" s="80">
        <f t="shared" si="51"/>
        <v>0</v>
      </c>
      <c r="AP85" s="81" t="str">
        <f t="shared" ref="AP85" si="206">IF(AND(AND(AP31="X",AP58="X"),SUM(AO31,AO58)=0,ISNUMBER(AO85)),"",IF(OR(AP31="M",AP58="M"),"M",IF(AND(AP31=AP58,OR(AP31="X",AP31="W",AP31="Z")),UPPER(AP31),"")))</f>
        <v/>
      </c>
      <c r="AQ85" s="82"/>
      <c r="AR85" s="37"/>
    </row>
    <row r="86" spans="3:44" ht="15" customHeight="1" x14ac:dyDescent="0.25">
      <c r="C86" s="36"/>
      <c r="D86" s="320"/>
      <c r="E86" s="254">
        <v>21</v>
      </c>
      <c r="F86" s="97"/>
      <c r="G86" s="44" t="s">
        <v>625</v>
      </c>
      <c r="H86" s="44" t="s">
        <v>14</v>
      </c>
      <c r="I86" s="44" t="s">
        <v>152</v>
      </c>
      <c r="J86" s="44" t="s">
        <v>76</v>
      </c>
      <c r="K86" s="45" t="s">
        <v>148</v>
      </c>
      <c r="L86" s="44" t="s">
        <v>147</v>
      </c>
      <c r="M86" s="45" t="s">
        <v>14</v>
      </c>
      <c r="N86" s="45" t="s">
        <v>632</v>
      </c>
      <c r="O86" s="45" t="s">
        <v>632</v>
      </c>
      <c r="P86" s="55"/>
      <c r="Q86" s="80">
        <f t="shared" si="53"/>
        <v>0</v>
      </c>
      <c r="R86" s="81" t="str">
        <f t="shared" ref="R86" si="207">IF(AND(AND(R32="X",R59="X"),SUM(Q32,Q59)=0,ISNUMBER(Q86)),"",IF(OR(R32="M",R59="M"),"M",IF(AND(R32=R59,OR(R32="X",R32="W",R32="Z")),UPPER(R32),"")))</f>
        <v/>
      </c>
      <c r="S86" s="82"/>
      <c r="T86" s="80">
        <f t="shared" si="37"/>
        <v>0</v>
      </c>
      <c r="U86" s="81" t="str">
        <f t="shared" ref="U86" si="208">IF(AND(AND(U32="X",U59="X"),SUM(T32,T59)=0,ISNUMBER(T86)),"",IF(OR(U32="M",U59="M"),"M",IF(AND(U32=U59,OR(U32="X",U32="W",U32="Z")),UPPER(U32),"")))</f>
        <v/>
      </c>
      <c r="V86" s="82"/>
      <c r="W86" s="80">
        <f t="shared" si="39"/>
        <v>0</v>
      </c>
      <c r="X86" s="81" t="str">
        <f t="shared" ref="X86" si="209">IF(AND(AND(X32="X",X59="X"),SUM(W32,W59)=0,ISNUMBER(W86)),"",IF(OR(X32="M",X59="M"),"M",IF(AND(X32=X59,OR(X32="X",X32="W",X32="Z")),UPPER(X32),"")))</f>
        <v/>
      </c>
      <c r="Y86" s="82"/>
      <c r="Z86" s="80">
        <f t="shared" si="41"/>
        <v>0</v>
      </c>
      <c r="AA86" s="81" t="str">
        <f t="shared" ref="AA86" si="210">IF(AND(AND(AA32="X",AA59="X"),SUM(Z32,Z59)=0,ISNUMBER(Z86)),"",IF(OR(AA32="M",AA59="M"),"M",IF(AND(AA32=AA59,OR(AA32="X",AA32="W",AA32="Z")),UPPER(AA32),"")))</f>
        <v/>
      </c>
      <c r="AB86" s="82"/>
      <c r="AC86" s="80">
        <f t="shared" si="43"/>
        <v>0</v>
      </c>
      <c r="AD86" s="81" t="str">
        <f t="shared" ref="AD86" si="211">IF(AND(AND(AD32="X",AD59="X"),SUM(AC32,AC59)=0,ISNUMBER(AC86)),"",IF(OR(AD32="M",AD59="M"),"M",IF(AND(AD32=AD59,OR(AD32="X",AD32="W",AD32="Z")),UPPER(AD32),"")))</f>
        <v/>
      </c>
      <c r="AE86" s="82"/>
      <c r="AF86" s="80">
        <f t="shared" si="45"/>
        <v>0</v>
      </c>
      <c r="AG86" s="81" t="str">
        <f t="shared" ref="AG86" si="212">IF(AND(AND(AG32="X",AG59="X"),SUM(AF32,AF59)=0,ISNUMBER(AF86)),"",IF(OR(AG32="M",AG59="M"),"M",IF(AND(AG32=AG59,OR(AG32="X",AG32="W",AG32="Z")),UPPER(AG32),"")))</f>
        <v/>
      </c>
      <c r="AH86" s="82"/>
      <c r="AI86" s="80">
        <f t="shared" si="47"/>
        <v>0</v>
      </c>
      <c r="AJ86" s="81" t="str">
        <f t="shared" ref="AJ86" si="213">IF(AND(AND(AJ32="X",AJ59="X"),SUM(AI32,AI59)=0,ISNUMBER(AI86)),"",IF(OR(AJ32="M",AJ59="M"),"M",IF(AND(AJ32=AJ59,OR(AJ32="X",AJ32="W",AJ32="Z")),UPPER(AJ32),"")))</f>
        <v/>
      </c>
      <c r="AK86" s="82"/>
      <c r="AL86" s="80">
        <f t="shared" si="49"/>
        <v>0</v>
      </c>
      <c r="AM86" s="81" t="str">
        <f t="shared" ref="AM86" si="214">IF(AND(AND(AM32="X",AM59="X"),SUM(AL32,AL59)=0,ISNUMBER(AL86)),"",IF(OR(AM32="M",AM59="M"),"M",IF(AND(AM32=AM59,OR(AM32="X",AM32="W",AM32="Z")),UPPER(AM32),"")))</f>
        <v/>
      </c>
      <c r="AN86" s="82"/>
      <c r="AO86" s="80">
        <f t="shared" si="51"/>
        <v>0</v>
      </c>
      <c r="AP86" s="81" t="str">
        <f t="shared" ref="AP86" si="215">IF(AND(AND(AP32="X",AP59="X"),SUM(AO32,AO59)=0,ISNUMBER(AO86)),"",IF(OR(AP32="M",AP59="M"),"M",IF(AND(AP32=AP59,OR(AP32="X",AP32="W",AP32="Z")),UPPER(AP32),"")))</f>
        <v/>
      </c>
      <c r="AQ86" s="82"/>
      <c r="AR86" s="37"/>
    </row>
    <row r="87" spans="3:44" ht="15" customHeight="1" x14ac:dyDescent="0.25">
      <c r="C87" s="36"/>
      <c r="D87" s="320"/>
      <c r="E87" s="254">
        <v>22</v>
      </c>
      <c r="F87" s="97"/>
      <c r="G87" s="44" t="s">
        <v>625</v>
      </c>
      <c r="H87" s="44" t="s">
        <v>14</v>
      </c>
      <c r="I87" s="44" t="s">
        <v>152</v>
      </c>
      <c r="J87" s="44" t="s">
        <v>77</v>
      </c>
      <c r="K87" s="45" t="s">
        <v>148</v>
      </c>
      <c r="L87" s="44" t="s">
        <v>147</v>
      </c>
      <c r="M87" s="45" t="s">
        <v>14</v>
      </c>
      <c r="N87" s="45" t="s">
        <v>632</v>
      </c>
      <c r="O87" s="45" t="s">
        <v>632</v>
      </c>
      <c r="P87" s="55"/>
      <c r="Q87" s="80">
        <f t="shared" si="53"/>
        <v>0</v>
      </c>
      <c r="R87" s="81" t="str">
        <f t="shared" ref="R87" si="216">IF(AND(AND(R33="X",R60="X"),SUM(Q33,Q60)=0,ISNUMBER(Q87)),"",IF(OR(R33="M",R60="M"),"M",IF(AND(R33=R60,OR(R33="X",R33="W",R33="Z")),UPPER(R33),"")))</f>
        <v/>
      </c>
      <c r="S87" s="82"/>
      <c r="T87" s="80">
        <f t="shared" si="37"/>
        <v>0</v>
      </c>
      <c r="U87" s="81" t="str">
        <f t="shared" ref="U87" si="217">IF(AND(AND(U33="X",U60="X"),SUM(T33,T60)=0,ISNUMBER(T87)),"",IF(OR(U33="M",U60="M"),"M",IF(AND(U33=U60,OR(U33="X",U33="W",U33="Z")),UPPER(U33),"")))</f>
        <v/>
      </c>
      <c r="V87" s="82"/>
      <c r="W87" s="80">
        <f t="shared" si="39"/>
        <v>0</v>
      </c>
      <c r="X87" s="81" t="str">
        <f t="shared" ref="X87" si="218">IF(AND(AND(X33="X",X60="X"),SUM(W33,W60)=0,ISNUMBER(W87)),"",IF(OR(X33="M",X60="M"),"M",IF(AND(X33=X60,OR(X33="X",X33="W",X33="Z")),UPPER(X33),"")))</f>
        <v/>
      </c>
      <c r="Y87" s="82"/>
      <c r="Z87" s="80">
        <f t="shared" si="41"/>
        <v>0</v>
      </c>
      <c r="AA87" s="81" t="str">
        <f t="shared" ref="AA87" si="219">IF(AND(AND(AA33="X",AA60="X"),SUM(Z33,Z60)=0,ISNUMBER(Z87)),"",IF(OR(AA33="M",AA60="M"),"M",IF(AND(AA33=AA60,OR(AA33="X",AA33="W",AA33="Z")),UPPER(AA33),"")))</f>
        <v/>
      </c>
      <c r="AB87" s="82"/>
      <c r="AC87" s="80">
        <f t="shared" si="43"/>
        <v>0</v>
      </c>
      <c r="AD87" s="81" t="str">
        <f t="shared" ref="AD87" si="220">IF(AND(AND(AD33="X",AD60="X"),SUM(AC33,AC60)=0,ISNUMBER(AC87)),"",IF(OR(AD33="M",AD60="M"),"M",IF(AND(AD33=AD60,OR(AD33="X",AD33="W",AD33="Z")),UPPER(AD33),"")))</f>
        <v/>
      </c>
      <c r="AE87" s="82"/>
      <c r="AF87" s="80">
        <f t="shared" si="45"/>
        <v>0</v>
      </c>
      <c r="AG87" s="81" t="str">
        <f t="shared" ref="AG87" si="221">IF(AND(AND(AG33="X",AG60="X"),SUM(AF33,AF60)=0,ISNUMBER(AF87)),"",IF(OR(AG33="M",AG60="M"),"M",IF(AND(AG33=AG60,OR(AG33="X",AG33="W",AG33="Z")),UPPER(AG33),"")))</f>
        <v/>
      </c>
      <c r="AH87" s="82"/>
      <c r="AI87" s="80">
        <f t="shared" si="47"/>
        <v>0</v>
      </c>
      <c r="AJ87" s="81" t="str">
        <f t="shared" ref="AJ87" si="222">IF(AND(AND(AJ33="X",AJ60="X"),SUM(AI33,AI60)=0,ISNUMBER(AI87)),"",IF(OR(AJ33="M",AJ60="M"),"M",IF(AND(AJ33=AJ60,OR(AJ33="X",AJ33="W",AJ33="Z")),UPPER(AJ33),"")))</f>
        <v/>
      </c>
      <c r="AK87" s="82"/>
      <c r="AL87" s="80">
        <f t="shared" si="49"/>
        <v>0</v>
      </c>
      <c r="AM87" s="81" t="str">
        <f t="shared" ref="AM87" si="223">IF(AND(AND(AM33="X",AM60="X"),SUM(AL33,AL60)=0,ISNUMBER(AL87)),"",IF(OR(AM33="M",AM60="M"),"M",IF(AND(AM33=AM60,OR(AM33="X",AM33="W",AM33="Z")),UPPER(AM33),"")))</f>
        <v/>
      </c>
      <c r="AN87" s="82"/>
      <c r="AO87" s="80">
        <f t="shared" si="51"/>
        <v>0</v>
      </c>
      <c r="AP87" s="81" t="str">
        <f t="shared" ref="AP87" si="224">IF(AND(AND(AP33="X",AP60="X"),SUM(AO33,AO60)=0,ISNUMBER(AO87)),"",IF(OR(AP33="M",AP60="M"),"M",IF(AND(AP33=AP60,OR(AP33="X",AP33="W",AP33="Z")),UPPER(AP33),"")))</f>
        <v/>
      </c>
      <c r="AQ87" s="82"/>
      <c r="AR87" s="37"/>
    </row>
    <row r="88" spans="3:44" ht="15" customHeight="1" x14ac:dyDescent="0.25">
      <c r="C88" s="36"/>
      <c r="D88" s="320"/>
      <c r="E88" s="254">
        <v>23</v>
      </c>
      <c r="F88" s="97"/>
      <c r="G88" s="44" t="s">
        <v>625</v>
      </c>
      <c r="H88" s="44" t="s">
        <v>14</v>
      </c>
      <c r="I88" s="44" t="s">
        <v>152</v>
      </c>
      <c r="J88" s="44" t="s">
        <v>78</v>
      </c>
      <c r="K88" s="45" t="s">
        <v>148</v>
      </c>
      <c r="L88" s="44" t="s">
        <v>147</v>
      </c>
      <c r="M88" s="45" t="s">
        <v>14</v>
      </c>
      <c r="N88" s="45" t="s">
        <v>632</v>
      </c>
      <c r="O88" s="45" t="s">
        <v>632</v>
      </c>
      <c r="P88" s="55"/>
      <c r="Q88" s="80">
        <f t="shared" si="53"/>
        <v>0</v>
      </c>
      <c r="R88" s="81" t="str">
        <f t="shared" ref="R88" si="225">IF(AND(AND(R34="X",R61="X"),SUM(Q34,Q61)=0,ISNUMBER(Q88)),"",IF(OR(R34="M",R61="M"),"M",IF(AND(R34=R61,OR(R34="X",R34="W",R34="Z")),UPPER(R34),"")))</f>
        <v/>
      </c>
      <c r="S88" s="82"/>
      <c r="T88" s="80">
        <f t="shared" si="37"/>
        <v>0</v>
      </c>
      <c r="U88" s="81" t="str">
        <f t="shared" ref="U88" si="226">IF(AND(AND(U34="X",U61="X"),SUM(T34,T61)=0,ISNUMBER(T88)),"",IF(OR(U34="M",U61="M"),"M",IF(AND(U34=U61,OR(U34="X",U34="W",U34="Z")),UPPER(U34),"")))</f>
        <v/>
      </c>
      <c r="V88" s="82"/>
      <c r="W88" s="80">
        <f t="shared" si="39"/>
        <v>0</v>
      </c>
      <c r="X88" s="81" t="str">
        <f t="shared" ref="X88" si="227">IF(AND(AND(X34="X",X61="X"),SUM(W34,W61)=0,ISNUMBER(W88)),"",IF(OR(X34="M",X61="M"),"M",IF(AND(X34=X61,OR(X34="X",X34="W",X34="Z")),UPPER(X34),"")))</f>
        <v/>
      </c>
      <c r="Y88" s="82"/>
      <c r="Z88" s="80">
        <f t="shared" si="41"/>
        <v>0</v>
      </c>
      <c r="AA88" s="81" t="str">
        <f t="shared" ref="AA88" si="228">IF(AND(AND(AA34="X",AA61="X"),SUM(Z34,Z61)=0,ISNUMBER(Z88)),"",IF(OR(AA34="M",AA61="M"),"M",IF(AND(AA34=AA61,OR(AA34="X",AA34="W",AA34="Z")),UPPER(AA34),"")))</f>
        <v/>
      </c>
      <c r="AB88" s="82"/>
      <c r="AC88" s="80">
        <f t="shared" si="43"/>
        <v>0</v>
      </c>
      <c r="AD88" s="81" t="str">
        <f t="shared" ref="AD88" si="229">IF(AND(AND(AD34="X",AD61="X"),SUM(AC34,AC61)=0,ISNUMBER(AC88)),"",IF(OR(AD34="M",AD61="M"),"M",IF(AND(AD34=AD61,OR(AD34="X",AD34="W",AD34="Z")),UPPER(AD34),"")))</f>
        <v/>
      </c>
      <c r="AE88" s="82"/>
      <c r="AF88" s="80">
        <f t="shared" si="45"/>
        <v>0</v>
      </c>
      <c r="AG88" s="81" t="str">
        <f t="shared" ref="AG88" si="230">IF(AND(AND(AG34="X",AG61="X"),SUM(AF34,AF61)=0,ISNUMBER(AF88)),"",IF(OR(AG34="M",AG61="M"),"M",IF(AND(AG34=AG61,OR(AG34="X",AG34="W",AG34="Z")),UPPER(AG34),"")))</f>
        <v/>
      </c>
      <c r="AH88" s="82"/>
      <c r="AI88" s="80">
        <f t="shared" si="47"/>
        <v>0</v>
      </c>
      <c r="AJ88" s="81" t="str">
        <f t="shared" ref="AJ88" si="231">IF(AND(AND(AJ34="X",AJ61="X"),SUM(AI34,AI61)=0,ISNUMBER(AI88)),"",IF(OR(AJ34="M",AJ61="M"),"M",IF(AND(AJ34=AJ61,OR(AJ34="X",AJ34="W",AJ34="Z")),UPPER(AJ34),"")))</f>
        <v/>
      </c>
      <c r="AK88" s="82"/>
      <c r="AL88" s="80">
        <f t="shared" si="49"/>
        <v>0</v>
      </c>
      <c r="AM88" s="81" t="str">
        <f t="shared" ref="AM88" si="232">IF(AND(AND(AM34="X",AM61="X"),SUM(AL34,AL61)=0,ISNUMBER(AL88)),"",IF(OR(AM34="M",AM61="M"),"M",IF(AND(AM34=AM61,OR(AM34="X",AM34="W",AM34="Z")),UPPER(AM34),"")))</f>
        <v/>
      </c>
      <c r="AN88" s="82"/>
      <c r="AO88" s="80">
        <f t="shared" si="51"/>
        <v>0</v>
      </c>
      <c r="AP88" s="81" t="str">
        <f t="shared" ref="AP88" si="233">IF(AND(AND(AP34="X",AP61="X"),SUM(AO34,AO61)=0,ISNUMBER(AO88)),"",IF(OR(AP34="M",AP61="M"),"M",IF(AND(AP34=AP61,OR(AP34="X",AP34="W",AP34="Z")),UPPER(AP34),"")))</f>
        <v/>
      </c>
      <c r="AQ88" s="82"/>
      <c r="AR88" s="37"/>
    </row>
    <row r="89" spans="3:44" ht="15" customHeight="1" x14ac:dyDescent="0.25">
      <c r="C89" s="36"/>
      <c r="D89" s="320"/>
      <c r="E89" s="254">
        <v>24</v>
      </c>
      <c r="F89" s="97"/>
      <c r="G89" s="44" t="s">
        <v>625</v>
      </c>
      <c r="H89" s="44" t="s">
        <v>14</v>
      </c>
      <c r="I89" s="44" t="s">
        <v>152</v>
      </c>
      <c r="J89" s="44" t="s">
        <v>79</v>
      </c>
      <c r="K89" s="45" t="s">
        <v>148</v>
      </c>
      <c r="L89" s="44" t="s">
        <v>147</v>
      </c>
      <c r="M89" s="45" t="s">
        <v>14</v>
      </c>
      <c r="N89" s="45" t="s">
        <v>632</v>
      </c>
      <c r="O89" s="45" t="s">
        <v>632</v>
      </c>
      <c r="P89" s="55"/>
      <c r="Q89" s="80">
        <f t="shared" si="53"/>
        <v>0</v>
      </c>
      <c r="R89" s="81" t="str">
        <f t="shared" ref="R89" si="234">IF(AND(AND(R35="X",R62="X"),SUM(Q35,Q62)=0,ISNUMBER(Q89)),"",IF(OR(R35="M",R62="M"),"M",IF(AND(R35=R62,OR(R35="X",R35="W",R35="Z")),UPPER(R35),"")))</f>
        <v/>
      </c>
      <c r="S89" s="82"/>
      <c r="T89" s="80">
        <f t="shared" si="37"/>
        <v>0</v>
      </c>
      <c r="U89" s="81" t="str">
        <f t="shared" ref="U89" si="235">IF(AND(AND(U35="X",U62="X"),SUM(T35,T62)=0,ISNUMBER(T89)),"",IF(OR(U35="M",U62="M"),"M",IF(AND(U35=U62,OR(U35="X",U35="W",U35="Z")),UPPER(U35),"")))</f>
        <v/>
      </c>
      <c r="V89" s="82"/>
      <c r="W89" s="80">
        <f t="shared" si="39"/>
        <v>0</v>
      </c>
      <c r="X89" s="81" t="str">
        <f t="shared" ref="X89" si="236">IF(AND(AND(X35="X",X62="X"),SUM(W35,W62)=0,ISNUMBER(W89)),"",IF(OR(X35="M",X62="M"),"M",IF(AND(X35=X62,OR(X35="X",X35="W",X35="Z")),UPPER(X35),"")))</f>
        <v/>
      </c>
      <c r="Y89" s="82"/>
      <c r="Z89" s="80">
        <f t="shared" si="41"/>
        <v>0</v>
      </c>
      <c r="AA89" s="81" t="str">
        <f t="shared" ref="AA89" si="237">IF(AND(AND(AA35="X",AA62="X"),SUM(Z35,Z62)=0,ISNUMBER(Z89)),"",IF(OR(AA35="M",AA62="M"),"M",IF(AND(AA35=AA62,OR(AA35="X",AA35="W",AA35="Z")),UPPER(AA35),"")))</f>
        <v/>
      </c>
      <c r="AB89" s="82"/>
      <c r="AC89" s="80">
        <f t="shared" si="43"/>
        <v>0</v>
      </c>
      <c r="AD89" s="81" t="str">
        <f t="shared" ref="AD89" si="238">IF(AND(AND(AD35="X",AD62="X"),SUM(AC35,AC62)=0,ISNUMBER(AC89)),"",IF(OR(AD35="M",AD62="M"),"M",IF(AND(AD35=AD62,OR(AD35="X",AD35="W",AD35="Z")),UPPER(AD35),"")))</f>
        <v/>
      </c>
      <c r="AE89" s="82"/>
      <c r="AF89" s="80">
        <f t="shared" si="45"/>
        <v>0</v>
      </c>
      <c r="AG89" s="81" t="str">
        <f t="shared" ref="AG89" si="239">IF(AND(AND(AG35="X",AG62="X"),SUM(AF35,AF62)=0,ISNUMBER(AF89)),"",IF(OR(AG35="M",AG62="M"),"M",IF(AND(AG35=AG62,OR(AG35="X",AG35="W",AG35="Z")),UPPER(AG35),"")))</f>
        <v/>
      </c>
      <c r="AH89" s="82"/>
      <c r="AI89" s="80">
        <f t="shared" si="47"/>
        <v>0</v>
      </c>
      <c r="AJ89" s="81" t="str">
        <f t="shared" ref="AJ89" si="240">IF(AND(AND(AJ35="X",AJ62="X"),SUM(AI35,AI62)=0,ISNUMBER(AI89)),"",IF(OR(AJ35="M",AJ62="M"),"M",IF(AND(AJ35=AJ62,OR(AJ35="X",AJ35="W",AJ35="Z")),UPPER(AJ35),"")))</f>
        <v/>
      </c>
      <c r="AK89" s="82"/>
      <c r="AL89" s="80">
        <f t="shared" si="49"/>
        <v>0</v>
      </c>
      <c r="AM89" s="81" t="str">
        <f t="shared" ref="AM89" si="241">IF(AND(AND(AM35="X",AM62="X"),SUM(AL35,AL62)=0,ISNUMBER(AL89)),"",IF(OR(AM35="M",AM62="M"),"M",IF(AND(AM35=AM62,OR(AM35="X",AM35="W",AM35="Z")),UPPER(AM35),"")))</f>
        <v/>
      </c>
      <c r="AN89" s="82"/>
      <c r="AO89" s="80">
        <f t="shared" si="51"/>
        <v>0</v>
      </c>
      <c r="AP89" s="81" t="str">
        <f t="shared" ref="AP89" si="242">IF(AND(AND(AP35="X",AP62="X"),SUM(AO35,AO62)=0,ISNUMBER(AO89)),"",IF(OR(AP35="M",AP62="M"),"M",IF(AND(AP35=AP62,OR(AP35="X",AP35="W",AP35="Z")),UPPER(AP35),"")))</f>
        <v/>
      </c>
      <c r="AQ89" s="82"/>
      <c r="AR89" s="37"/>
    </row>
    <row r="90" spans="3:44" ht="15" customHeight="1" x14ac:dyDescent="0.25">
      <c r="C90" s="36"/>
      <c r="D90" s="320"/>
      <c r="E90" s="254" t="s">
        <v>107</v>
      </c>
      <c r="F90" s="97"/>
      <c r="G90" s="44" t="s">
        <v>625</v>
      </c>
      <c r="H90" s="44" t="s">
        <v>14</v>
      </c>
      <c r="I90" s="44" t="s">
        <v>152</v>
      </c>
      <c r="J90" s="44" t="s">
        <v>108</v>
      </c>
      <c r="K90" s="45" t="s">
        <v>148</v>
      </c>
      <c r="L90" s="44" t="s">
        <v>147</v>
      </c>
      <c r="M90" s="45" t="s">
        <v>14</v>
      </c>
      <c r="N90" s="45" t="s">
        <v>632</v>
      </c>
      <c r="O90" s="45" t="s">
        <v>632</v>
      </c>
      <c r="P90" s="55"/>
      <c r="Q90" s="80">
        <f t="shared" si="53"/>
        <v>0</v>
      </c>
      <c r="R90" s="81" t="str">
        <f t="shared" ref="R90" si="243">IF(AND(AND(R36="X",R63="X"),SUM(Q36,Q63)=0,ISNUMBER(Q90)),"",IF(OR(R36="M",R63="M"),"M",IF(AND(R36=R63,OR(R36="X",R36="W",R36="Z")),UPPER(R36),"")))</f>
        <v/>
      </c>
      <c r="S90" s="82"/>
      <c r="T90" s="80">
        <f t="shared" si="37"/>
        <v>0</v>
      </c>
      <c r="U90" s="81" t="str">
        <f t="shared" ref="U90" si="244">IF(AND(AND(U36="X",U63="X"),SUM(T36,T63)=0,ISNUMBER(T90)),"",IF(OR(U36="M",U63="M"),"M",IF(AND(U36=U63,OR(U36="X",U36="W",U36="Z")),UPPER(U36),"")))</f>
        <v/>
      </c>
      <c r="V90" s="82"/>
      <c r="W90" s="80">
        <f t="shared" si="39"/>
        <v>0</v>
      </c>
      <c r="X90" s="81" t="str">
        <f t="shared" ref="X90" si="245">IF(AND(AND(X36="X",X63="X"),SUM(W36,W63)=0,ISNUMBER(W90)),"",IF(OR(X36="M",X63="M"),"M",IF(AND(X36=X63,OR(X36="X",X36="W",X36="Z")),UPPER(X36),"")))</f>
        <v/>
      </c>
      <c r="Y90" s="82"/>
      <c r="Z90" s="80">
        <f t="shared" si="41"/>
        <v>0</v>
      </c>
      <c r="AA90" s="81" t="str">
        <f t="shared" ref="AA90" si="246">IF(AND(AND(AA36="X",AA63="X"),SUM(Z36,Z63)=0,ISNUMBER(Z90)),"",IF(OR(AA36="M",AA63="M"),"M",IF(AND(AA36=AA63,OR(AA36="X",AA36="W",AA36="Z")),UPPER(AA36),"")))</f>
        <v/>
      </c>
      <c r="AB90" s="82"/>
      <c r="AC90" s="80">
        <f t="shared" si="43"/>
        <v>0</v>
      </c>
      <c r="AD90" s="81" t="str">
        <f t="shared" ref="AD90" si="247">IF(AND(AND(AD36="X",AD63="X"),SUM(AC36,AC63)=0,ISNUMBER(AC90)),"",IF(OR(AD36="M",AD63="M"),"M",IF(AND(AD36=AD63,OR(AD36="X",AD36="W",AD36="Z")),UPPER(AD36),"")))</f>
        <v/>
      </c>
      <c r="AE90" s="82"/>
      <c r="AF90" s="80">
        <f t="shared" si="45"/>
        <v>0</v>
      </c>
      <c r="AG90" s="81" t="str">
        <f t="shared" ref="AG90" si="248">IF(AND(AND(AG36="X",AG63="X"),SUM(AF36,AF63)=0,ISNUMBER(AF90)),"",IF(OR(AG36="M",AG63="M"),"M",IF(AND(AG36=AG63,OR(AG36="X",AG36="W",AG36="Z")),UPPER(AG36),"")))</f>
        <v/>
      </c>
      <c r="AH90" s="82"/>
      <c r="AI90" s="80">
        <f t="shared" si="47"/>
        <v>0</v>
      </c>
      <c r="AJ90" s="81" t="str">
        <f t="shared" ref="AJ90" si="249">IF(AND(AND(AJ36="X",AJ63="X"),SUM(AI36,AI63)=0,ISNUMBER(AI90)),"",IF(OR(AJ36="M",AJ63="M"),"M",IF(AND(AJ36=AJ63,OR(AJ36="X",AJ36="W",AJ36="Z")),UPPER(AJ36),"")))</f>
        <v/>
      </c>
      <c r="AK90" s="82"/>
      <c r="AL90" s="80">
        <f t="shared" si="49"/>
        <v>0</v>
      </c>
      <c r="AM90" s="81" t="str">
        <f t="shared" ref="AM90" si="250">IF(AND(AND(AM36="X",AM63="X"),SUM(AL36,AL63)=0,ISNUMBER(AL90)),"",IF(OR(AM36="M",AM63="M"),"M",IF(AND(AM36=AM63,OR(AM36="X",AM36="W",AM36="Z")),UPPER(AM36),"")))</f>
        <v/>
      </c>
      <c r="AN90" s="82"/>
      <c r="AO90" s="80">
        <f t="shared" si="51"/>
        <v>0</v>
      </c>
      <c r="AP90" s="81" t="str">
        <f t="shared" ref="AP90" si="251">IF(AND(AND(AP36="X",AP63="X"),SUM(AO36,AO63)=0,ISNUMBER(AO90)),"",IF(OR(AP36="M",AP63="M"),"M",IF(AND(AP36=AP63,OR(AP36="X",AP36="W",AP36="Z")),UPPER(AP36),"")))</f>
        <v/>
      </c>
      <c r="AQ90" s="82"/>
      <c r="AR90" s="37"/>
    </row>
    <row r="91" spans="3:44" ht="15" customHeight="1" x14ac:dyDescent="0.25">
      <c r="C91" s="36"/>
      <c r="D91" s="320"/>
      <c r="E91" s="254" t="s">
        <v>84</v>
      </c>
      <c r="F91" s="97"/>
      <c r="G91" s="44" t="s">
        <v>625</v>
      </c>
      <c r="H91" s="44" t="s">
        <v>14</v>
      </c>
      <c r="I91" s="44" t="s">
        <v>152</v>
      </c>
      <c r="J91" s="44" t="s">
        <v>85</v>
      </c>
      <c r="K91" s="45" t="s">
        <v>148</v>
      </c>
      <c r="L91" s="44" t="s">
        <v>147</v>
      </c>
      <c r="M91" s="45" t="s">
        <v>14</v>
      </c>
      <c r="N91" s="45" t="s">
        <v>632</v>
      </c>
      <c r="O91" s="45" t="s">
        <v>632</v>
      </c>
      <c r="P91" s="55"/>
      <c r="Q91" s="80">
        <f t="shared" si="53"/>
        <v>0</v>
      </c>
      <c r="R91" s="81" t="str">
        <f t="shared" ref="R91" si="252">IF(AND(AND(R37="X",R64="X"),SUM(Q37,Q64)=0,ISNUMBER(Q91)),"",IF(OR(R37="M",R64="M"),"M",IF(AND(R37=R64,OR(R37="X",R37="W",R37="Z")),UPPER(R37),"")))</f>
        <v/>
      </c>
      <c r="S91" s="82"/>
      <c r="T91" s="80">
        <f t="shared" si="37"/>
        <v>0</v>
      </c>
      <c r="U91" s="81" t="str">
        <f t="shared" ref="U91" si="253">IF(AND(AND(U37="X",U64="X"),SUM(T37,T64)=0,ISNUMBER(T91)),"",IF(OR(U37="M",U64="M"),"M",IF(AND(U37=U64,OR(U37="X",U37="W",U37="Z")),UPPER(U37),"")))</f>
        <v/>
      </c>
      <c r="V91" s="82"/>
      <c r="W91" s="80">
        <f t="shared" si="39"/>
        <v>0</v>
      </c>
      <c r="X91" s="81" t="str">
        <f t="shared" ref="X91" si="254">IF(AND(AND(X37="X",X64="X"),SUM(W37,W64)=0,ISNUMBER(W91)),"",IF(OR(X37="M",X64="M"),"M",IF(AND(X37=X64,OR(X37="X",X37="W",X37="Z")),UPPER(X37),"")))</f>
        <v/>
      </c>
      <c r="Y91" s="82"/>
      <c r="Z91" s="80">
        <f t="shared" si="41"/>
        <v>0</v>
      </c>
      <c r="AA91" s="81" t="str">
        <f t="shared" ref="AA91" si="255">IF(AND(AND(AA37="X",AA64="X"),SUM(Z37,Z64)=0,ISNUMBER(Z91)),"",IF(OR(AA37="M",AA64="M"),"M",IF(AND(AA37=AA64,OR(AA37="X",AA37="W",AA37="Z")),UPPER(AA37),"")))</f>
        <v/>
      </c>
      <c r="AB91" s="82"/>
      <c r="AC91" s="80">
        <f t="shared" si="43"/>
        <v>0</v>
      </c>
      <c r="AD91" s="81" t="str">
        <f t="shared" ref="AD91" si="256">IF(AND(AND(AD37="X",AD64="X"),SUM(AC37,AC64)=0,ISNUMBER(AC91)),"",IF(OR(AD37="M",AD64="M"),"M",IF(AND(AD37=AD64,OR(AD37="X",AD37="W",AD37="Z")),UPPER(AD37),"")))</f>
        <v/>
      </c>
      <c r="AE91" s="82"/>
      <c r="AF91" s="80">
        <f t="shared" si="45"/>
        <v>0</v>
      </c>
      <c r="AG91" s="81" t="str">
        <f t="shared" ref="AG91" si="257">IF(AND(AND(AG37="X",AG64="X"),SUM(AF37,AF64)=0,ISNUMBER(AF91)),"",IF(OR(AG37="M",AG64="M"),"M",IF(AND(AG37=AG64,OR(AG37="X",AG37="W",AG37="Z")),UPPER(AG37),"")))</f>
        <v/>
      </c>
      <c r="AH91" s="82"/>
      <c r="AI91" s="80">
        <f t="shared" si="47"/>
        <v>0</v>
      </c>
      <c r="AJ91" s="81" t="str">
        <f t="shared" ref="AJ91" si="258">IF(AND(AND(AJ37="X",AJ64="X"),SUM(AI37,AI64)=0,ISNUMBER(AI91)),"",IF(OR(AJ37="M",AJ64="M"),"M",IF(AND(AJ37=AJ64,OR(AJ37="X",AJ37="W",AJ37="Z")),UPPER(AJ37),"")))</f>
        <v/>
      </c>
      <c r="AK91" s="82"/>
      <c r="AL91" s="80">
        <f t="shared" si="49"/>
        <v>0</v>
      </c>
      <c r="AM91" s="81" t="str">
        <f t="shared" ref="AM91" si="259">IF(AND(AND(AM37="X",AM64="X"),SUM(AL37,AL64)=0,ISNUMBER(AL91)),"",IF(OR(AM37="M",AM64="M"),"M",IF(AND(AM37=AM64,OR(AM37="X",AM37="W",AM37="Z")),UPPER(AM37),"")))</f>
        <v/>
      </c>
      <c r="AN91" s="82"/>
      <c r="AO91" s="80">
        <f t="shared" si="51"/>
        <v>0</v>
      </c>
      <c r="AP91" s="81" t="str">
        <f t="shared" ref="AP91" si="260">IF(AND(AND(AP37="X",AP64="X"),SUM(AO37,AO64)=0,ISNUMBER(AO91)),"",IF(OR(AP37="M",AP64="M"),"M",IF(AND(AP37=AP64,OR(AP37="X",AP37="W",AP37="Z")),UPPER(AP37),"")))</f>
        <v/>
      </c>
      <c r="AQ91" s="82"/>
      <c r="AR91" s="37"/>
    </row>
    <row r="92" spans="3:44" ht="15" customHeight="1" x14ac:dyDescent="0.25">
      <c r="C92" s="36"/>
      <c r="D92" s="320"/>
      <c r="E92" s="262" t="s">
        <v>86</v>
      </c>
      <c r="F92" s="97"/>
      <c r="G92" s="44" t="s">
        <v>625</v>
      </c>
      <c r="H92" s="44" t="s">
        <v>14</v>
      </c>
      <c r="I92" s="44" t="s">
        <v>152</v>
      </c>
      <c r="J92" s="44" t="s">
        <v>14</v>
      </c>
      <c r="K92" s="45" t="s">
        <v>148</v>
      </c>
      <c r="L92" s="44" t="s">
        <v>147</v>
      </c>
      <c r="M92" s="45" t="s">
        <v>14</v>
      </c>
      <c r="N92" s="45" t="s">
        <v>632</v>
      </c>
      <c r="O92" s="45" t="s">
        <v>632</v>
      </c>
      <c r="P92" s="55"/>
      <c r="Q92" s="80">
        <f t="shared" si="53"/>
        <v>0</v>
      </c>
      <c r="R92" s="81" t="str">
        <f t="shared" ref="R92" si="261">IF(AND(AND(R38="X",R65="X"),SUM(Q38,Q65)=0,ISNUMBER(Q92)),"",IF(OR(R38="M",R65="M"),"M",IF(AND(R38=R65,OR(R38="X",R38="W",R38="Z")),UPPER(R38),"")))</f>
        <v/>
      </c>
      <c r="S92" s="82"/>
      <c r="T92" s="80">
        <f t="shared" si="37"/>
        <v>0</v>
      </c>
      <c r="U92" s="81" t="str">
        <f t="shared" ref="U92" si="262">IF(AND(AND(U38="X",U65="X"),SUM(T38,T65)=0,ISNUMBER(T92)),"",IF(OR(U38="M",U65="M"),"M",IF(AND(U38=U65,OR(U38="X",U38="W",U38="Z")),UPPER(U38),"")))</f>
        <v/>
      </c>
      <c r="V92" s="82"/>
      <c r="W92" s="80">
        <f t="shared" si="39"/>
        <v>0</v>
      </c>
      <c r="X92" s="81" t="str">
        <f t="shared" ref="X92" si="263">IF(AND(AND(X38="X",X65="X"),SUM(W38,W65)=0,ISNUMBER(W92)),"",IF(OR(X38="M",X65="M"),"M",IF(AND(X38=X65,OR(X38="X",X38="W",X38="Z")),UPPER(X38),"")))</f>
        <v/>
      </c>
      <c r="Y92" s="82"/>
      <c r="Z92" s="80">
        <f t="shared" si="41"/>
        <v>0</v>
      </c>
      <c r="AA92" s="81" t="str">
        <f t="shared" ref="AA92" si="264">IF(AND(AND(AA38="X",AA65="X"),SUM(Z38,Z65)=0,ISNUMBER(Z92)),"",IF(OR(AA38="M",AA65="M"),"M",IF(AND(AA38=AA65,OR(AA38="X",AA38="W",AA38="Z")),UPPER(AA38),"")))</f>
        <v/>
      </c>
      <c r="AB92" s="82"/>
      <c r="AC92" s="80">
        <f t="shared" si="43"/>
        <v>0</v>
      </c>
      <c r="AD92" s="81" t="str">
        <f t="shared" ref="AD92" si="265">IF(AND(AND(AD38="X",AD65="X"),SUM(AC38,AC65)=0,ISNUMBER(AC92)),"",IF(OR(AD38="M",AD65="M"),"M",IF(AND(AD38=AD65,OR(AD38="X",AD38="W",AD38="Z")),UPPER(AD38),"")))</f>
        <v/>
      </c>
      <c r="AE92" s="82"/>
      <c r="AF92" s="80">
        <f t="shared" si="45"/>
        <v>0</v>
      </c>
      <c r="AG92" s="81" t="str">
        <f t="shared" ref="AG92" si="266">IF(AND(AND(AG38="X",AG65="X"),SUM(AF38,AF65)=0,ISNUMBER(AF92)),"",IF(OR(AG38="M",AG65="M"),"M",IF(AND(AG38=AG65,OR(AG38="X",AG38="W",AG38="Z")),UPPER(AG38),"")))</f>
        <v/>
      </c>
      <c r="AH92" s="82"/>
      <c r="AI92" s="80">
        <f t="shared" si="47"/>
        <v>0</v>
      </c>
      <c r="AJ92" s="81" t="str">
        <f t="shared" ref="AJ92" si="267">IF(AND(AND(AJ38="X",AJ65="X"),SUM(AI38,AI65)=0,ISNUMBER(AI92)),"",IF(OR(AJ38="M",AJ65="M"),"M",IF(AND(AJ38=AJ65,OR(AJ38="X",AJ38="W",AJ38="Z")),UPPER(AJ38),"")))</f>
        <v/>
      </c>
      <c r="AK92" s="82"/>
      <c r="AL92" s="80">
        <f t="shared" si="49"/>
        <v>0</v>
      </c>
      <c r="AM92" s="81" t="str">
        <f t="shared" ref="AM92" si="268">IF(AND(AND(AM38="X",AM65="X"),SUM(AL38,AL65)=0,ISNUMBER(AL92)),"",IF(OR(AM38="M",AM65="M"),"M",IF(AND(AM38=AM65,OR(AM38="X",AM38="W",AM38="Z")),UPPER(AM38),"")))</f>
        <v/>
      </c>
      <c r="AN92" s="82"/>
      <c r="AO92" s="80">
        <f t="shared" si="51"/>
        <v>0</v>
      </c>
      <c r="AP92" s="81" t="str">
        <f t="shared" ref="AP92" si="269">IF(AND(AND(AP38="X",AP65="X"),SUM(AO38,AO65)=0,ISNUMBER(AO92)),"",IF(OR(AP38="M",AP65="M"),"M",IF(AND(AP38=AP65,OR(AP38="X",AP38="W",AP38="Z")),UPPER(AP38),"")))</f>
        <v/>
      </c>
      <c r="AQ92" s="82"/>
      <c r="AR92" s="37"/>
    </row>
    <row r="93" spans="3:44" ht="15" customHeight="1" x14ac:dyDescent="0.25">
      <c r="C93" s="36"/>
      <c r="D93" s="321"/>
      <c r="E93" s="269" t="s">
        <v>713</v>
      </c>
      <c r="F93" s="98"/>
      <c r="G93" s="44" t="s">
        <v>175</v>
      </c>
      <c r="H93" s="44" t="s">
        <v>14</v>
      </c>
      <c r="I93" s="44" t="s">
        <v>152</v>
      </c>
      <c r="J93" s="44" t="s">
        <v>14</v>
      </c>
      <c r="K93" s="45" t="s">
        <v>148</v>
      </c>
      <c r="L93" s="44" t="s">
        <v>147</v>
      </c>
      <c r="M93" s="45" t="s">
        <v>14</v>
      </c>
      <c r="N93" s="45" t="s">
        <v>632</v>
      </c>
      <c r="O93" s="45" t="s">
        <v>632</v>
      </c>
      <c r="P93" s="55"/>
      <c r="Q93" s="80">
        <f t="shared" si="53"/>
        <v>0</v>
      </c>
      <c r="R93" s="81" t="str">
        <f t="shared" ref="R93" si="270">IF(AND(AND(R39="X",R66="X"),SUM(Q39,Q66)=0,ISNUMBER(Q93)),"",IF(OR(R39="M",R66="M"),"M",IF(AND(R39=R66,OR(R39="X",R39="W",R39="Z")),UPPER(R39),"")))</f>
        <v/>
      </c>
      <c r="S93" s="82"/>
      <c r="T93" s="80">
        <f t="shared" si="37"/>
        <v>0</v>
      </c>
      <c r="U93" s="81" t="str">
        <f t="shared" ref="U93" si="271">IF(AND(AND(U39="X",U66="X"),SUM(T39,T66)=0,ISNUMBER(T93)),"",IF(OR(U39="M",U66="M"),"M",IF(AND(U39=U66,OR(U39="X",U39="W",U39="Z")),UPPER(U39),"")))</f>
        <v/>
      </c>
      <c r="V93" s="82"/>
      <c r="W93" s="80">
        <f t="shared" si="39"/>
        <v>0</v>
      </c>
      <c r="X93" s="81" t="str">
        <f t="shared" ref="X93" si="272">IF(AND(AND(X39="X",X66="X"),SUM(W39,W66)=0,ISNUMBER(W93)),"",IF(OR(X39="M",X66="M"),"M",IF(AND(X39=X66,OR(X39="X",X39="W",X39="Z")),UPPER(X39),"")))</f>
        <v/>
      </c>
      <c r="Y93" s="82"/>
      <c r="Z93" s="80">
        <f t="shared" si="41"/>
        <v>0</v>
      </c>
      <c r="AA93" s="81" t="str">
        <f t="shared" ref="AA93" si="273">IF(AND(AND(AA39="X",AA66="X"),SUM(Z39,Z66)=0,ISNUMBER(Z93)),"",IF(OR(AA39="M",AA66="M"),"M",IF(AND(AA39=AA66,OR(AA39="X",AA39="W",AA39="Z")),UPPER(AA39),"")))</f>
        <v/>
      </c>
      <c r="AB93" s="82"/>
      <c r="AC93" s="80">
        <f t="shared" si="43"/>
        <v>0</v>
      </c>
      <c r="AD93" s="81" t="str">
        <f t="shared" ref="AD93" si="274">IF(AND(AND(AD39="X",AD66="X"),SUM(AC39,AC66)=0,ISNUMBER(AC93)),"",IF(OR(AD39="M",AD66="M"),"M",IF(AND(AD39=AD66,OR(AD39="X",AD39="W",AD39="Z")),UPPER(AD39),"")))</f>
        <v/>
      </c>
      <c r="AE93" s="82"/>
      <c r="AF93" s="80">
        <f t="shared" si="45"/>
        <v>0</v>
      </c>
      <c r="AG93" s="81" t="str">
        <f t="shared" ref="AG93" si="275">IF(AND(AND(AG39="X",AG66="X"),SUM(AF39,AF66)=0,ISNUMBER(AF93)),"",IF(OR(AG39="M",AG66="M"),"M",IF(AND(AG39=AG66,OR(AG39="X",AG39="W",AG39="Z")),UPPER(AG39),"")))</f>
        <v/>
      </c>
      <c r="AH93" s="82"/>
      <c r="AI93" s="80">
        <f t="shared" si="47"/>
        <v>0</v>
      </c>
      <c r="AJ93" s="81" t="str">
        <f t="shared" ref="AJ93" si="276">IF(AND(AND(AJ39="X",AJ66="X"),SUM(AI39,AI66)=0,ISNUMBER(AI93)),"",IF(OR(AJ39="M",AJ66="M"),"M",IF(AND(AJ39=AJ66,OR(AJ39="X",AJ39="W",AJ39="Z")),UPPER(AJ39),"")))</f>
        <v/>
      </c>
      <c r="AK93" s="82"/>
      <c r="AL93" s="80">
        <f t="shared" si="49"/>
        <v>0</v>
      </c>
      <c r="AM93" s="81" t="str">
        <f t="shared" ref="AM93" si="277">IF(AND(AND(AM39="X",AM66="X"),SUM(AL39,AL66)=0,ISNUMBER(AL93)),"",IF(OR(AM39="M",AM66="M"),"M",IF(AND(AM39=AM66,OR(AM39="X",AM39="W",AM39="Z")),UPPER(AM39),"")))</f>
        <v/>
      </c>
      <c r="AN93" s="82"/>
      <c r="AO93" s="80">
        <f t="shared" si="51"/>
        <v>0</v>
      </c>
      <c r="AP93" s="81" t="str">
        <f t="shared" ref="AP93" si="278">IF(AND(AND(AP39="X",AP66="X"),SUM(AO39,AO66)=0,ISNUMBER(AO93)),"",IF(OR(AP39="M",AP66="M"),"M",IF(AND(AP39=AP66,OR(AP39="X",AP39="W",AP39="Z")),UPPER(AP39),"")))</f>
        <v/>
      </c>
      <c r="AQ93" s="82"/>
      <c r="AR93" s="76"/>
    </row>
    <row r="94" spans="3:44" ht="21" x14ac:dyDescent="0.25">
      <c r="C94" s="36"/>
      <c r="D94" s="37"/>
      <c r="E94" s="37"/>
      <c r="F94" s="37"/>
      <c r="G94" s="37"/>
      <c r="H94" s="48"/>
      <c r="I94" s="48"/>
      <c r="J94" s="48"/>
      <c r="K94" s="48"/>
      <c r="L94" s="48"/>
      <c r="M94" s="48"/>
      <c r="N94" s="48"/>
      <c r="O94" s="48"/>
      <c r="P94" s="48"/>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row>
    <row r="95" spans="3:44" hidden="1" x14ac:dyDescent="0.25"/>
    <row r="96" spans="3:44" hidden="1" x14ac:dyDescent="0.25">
      <c r="Q96" s="43">
        <f>SUMPRODUCT(--(Q14:Q38=0),--(Q14:Q38&lt;&gt;""),--(R14:R38="Z"))+SUMPRODUCT(--(Q14:Q38=0),--(Q14:Q38&lt;&gt;""),--(R14:R38=""))+SUMPRODUCT(--(Q14:Q38&gt;0),--(R14:R38="W"))+SUMPRODUCT(--(Q14:Q38&gt;0), --(Q14:Q38&lt;&gt;""),--(R14:R38=""))+SUMPRODUCT(--(Q14:Q38=""),--(R14:R38="Z"))+SUMPRODUCT(--(Q41:Q65=0),--(Q41:Q65&lt;&gt;""),--(R41:R65="Z"))+SUMPRODUCT(--(Q41:Q65=0),--(Q41:Q65&lt;&gt;""),--(R41:R65=""))+SUMPRODUCT(--(Q41:Q65&gt;0),--(R41:R65="W"))+SUMPRODUCT(--(Q41:Q65&gt;0),--(Q41:Q65&lt;&gt;""),--(R41:R65=""))+SUMPRODUCT(--(Q41:Q65=""),--(R41:R65="Z"))+SUMPRODUCT(--(Q68:Q92=0),--(Q68:Q92&lt;&gt;""),--(R68:R92="Z"))+SUMPRODUCT(--(Q68:Q92=0),--(Q68:Q92&lt;&gt;""),--(R68:R92=""))+SUMPRODUCT(--(Q68:Q92&gt;0),--(R68:R92="W"))+SUMPRODUCT(--(Q68:Q92&gt;0),--(Q68:Q92&lt;&gt;""),--(R68:R92=""))+SUMPRODUCT(--(Q68:Q92=""),--(R68:R92="Z"))</f>
        <v>75</v>
      </c>
      <c r="R96" s="43"/>
      <c r="S96" s="43"/>
      <c r="T96" s="43">
        <f>SUMPRODUCT(--(T14:T38=0),--(T14:T38&lt;&gt;""),--(U14:U38="Z"))+SUMPRODUCT(--(T14:T38=0),--(T14:T38&lt;&gt;""),--(U14:U38=""))+SUMPRODUCT(--(T14:T38&gt;0),--(U14:U38="W"))+SUMPRODUCT(--(T14:T38&gt;0), --(T14:T38&lt;&gt;""),--(U14:U38=""))+SUMPRODUCT(--(T14:T38=""),--(U14:U38="Z"))+SUMPRODUCT(--(T41:T65=0),--(T41:T65&lt;&gt;""),--(U41:U65="Z"))+SUMPRODUCT(--(T41:T65=0),--(T41:T65&lt;&gt;""),--(U41:U65=""))+SUMPRODUCT(--(T41:T65&gt;0),--(U41:U65="W"))+SUMPRODUCT(--(T41:T65&gt;0),--(T41:T65&lt;&gt;""),--(U41:U65=""))+SUMPRODUCT(--(T41:T65=""),--(U41:U65="Z"))+SUMPRODUCT(--(T68:T92=0),--(T68:T92&lt;&gt;""),--(U68:U92="Z"))+SUMPRODUCT(--(T68:T92=0),--(T68:T92&lt;&gt;""),--(U68:U92=""))+SUMPRODUCT(--(T68:T92&gt;0),--(U68:U92="W"))+SUMPRODUCT(--(T68:T92&gt;0),--(T68:T92&lt;&gt;""),--(U68:U92=""))+SUMPRODUCT(--(T68:T92=""),--(U68:U92="Z"))</f>
        <v>75</v>
      </c>
      <c r="U96" s="43"/>
      <c r="V96" s="43"/>
      <c r="W96" s="43">
        <f>SUMPRODUCT(--(W14:W38=0),--(W14:W38&lt;&gt;""),--(X14:X38="Z"))+SUMPRODUCT(--(W14:W38=0),--(W14:W38&lt;&gt;""),--(X14:X38=""))+SUMPRODUCT(--(W14:W38&gt;0),--(X14:X38="W"))+SUMPRODUCT(--(W14:W38&gt;0), --(W14:W38&lt;&gt;""),--(X14:X38=""))+SUMPRODUCT(--(W14:W38=""),--(X14:X38="Z"))+SUMPRODUCT(--(W41:W65=0),--(W41:W65&lt;&gt;""),--(X41:X65="Z"))+SUMPRODUCT(--(W41:W65=0),--(W41:W65&lt;&gt;""),--(X41:X65=""))+SUMPRODUCT(--(W41:W65&gt;0),--(X41:X65="W"))+SUMPRODUCT(--(W41:W65&gt;0),--(W41:W65&lt;&gt;""),--(X41:X65=""))+SUMPRODUCT(--(W41:W65=""),--(X41:X65="Z"))+SUMPRODUCT(--(W68:W92=0),--(W68:W92&lt;&gt;""),--(X68:X92="Z"))+SUMPRODUCT(--(W68:W92=0),--(W68:W92&lt;&gt;""),--(X68:X92=""))+SUMPRODUCT(--(W68:W92&gt;0),--(X68:X92="W"))+SUMPRODUCT(--(W68:W92&gt;0),--(W68:W92&lt;&gt;""),--(X68:X92=""))+SUMPRODUCT(--(W68:W92=""),--(X68:X92="Z"))</f>
        <v>75</v>
      </c>
      <c r="X96" s="43"/>
      <c r="Y96" s="43"/>
      <c r="Z96" s="43">
        <f>SUMPRODUCT(--(Z14:Z38=0),--(Z14:Z38&lt;&gt;""),--(AA14:AA38="Z"))+SUMPRODUCT(--(Z14:Z38=0),--(Z14:Z38&lt;&gt;""),--(AA14:AA38=""))+SUMPRODUCT(--(Z14:Z38&gt;0),--(AA14:AA38="W"))+SUMPRODUCT(--(Z14:Z38&gt;0), --(Z14:Z38&lt;&gt;""),--(AA14:AA38=""))+SUMPRODUCT(--(Z14:Z38=""),--(AA14:AA38="Z"))+SUMPRODUCT(--(Z41:Z65=0),--(Z41:Z65&lt;&gt;""),--(AA41:AA65="Z"))+SUMPRODUCT(--(Z41:Z65=0),--(Z41:Z65&lt;&gt;""),--(AA41:AA65=""))+SUMPRODUCT(--(Z41:Z65&gt;0),--(AA41:AA65="W"))+SUMPRODUCT(--(Z41:Z65&gt;0),--(Z41:Z65&lt;&gt;""),--(AA41:AA65=""))+SUMPRODUCT(--(Z41:Z65=""),--(AA41:AA65="Z"))+SUMPRODUCT(--(Z68:Z92=0),--(Z68:Z92&lt;&gt;""),--(AA68:AA92="Z"))+SUMPRODUCT(--(Z68:Z92=0),--(Z68:Z92&lt;&gt;""),--(AA68:AA92=""))+SUMPRODUCT(--(Z68:Z92&gt;0),--(AA68:AA92="W"))+SUMPRODUCT(--(Z68:Z92&gt;0),--(Z68:Z92&lt;&gt;""),--(AA68:AA92=""))+SUMPRODUCT(--(Z68:Z92=""),--(AA68:AA92="Z"))</f>
        <v>75</v>
      </c>
      <c r="AA96" s="43"/>
      <c r="AB96" s="43"/>
      <c r="AC96" s="43">
        <f>SUMPRODUCT(--(AC14:AC38=0),--(AC14:AC38&lt;&gt;""),--(AD14:AD38="Z"))+SUMPRODUCT(--(AC14:AC38=0),--(AC14:AC38&lt;&gt;""),--(AD14:AD38=""))+SUMPRODUCT(--(AC14:AC38&gt;0),--(AD14:AD38="W"))+SUMPRODUCT(--(AC14:AC38&gt;0), --(AC14:AC38&lt;&gt;""),--(AD14:AD38=""))+SUMPRODUCT(--(AC14:AC38=""),--(AD14:AD38="Z"))+SUMPRODUCT(--(AC41:AC65=0),--(AC41:AC65&lt;&gt;""),--(AD41:AD65="Z"))+SUMPRODUCT(--(AC41:AC65=0),--(AC41:AC65&lt;&gt;""),--(AD41:AD65=""))+SUMPRODUCT(--(AC41:AC65&gt;0),--(AD41:AD65="W"))+SUMPRODUCT(--(AC41:AC65&gt;0),--(AC41:AC65&lt;&gt;""),--(AD41:AD65=""))+SUMPRODUCT(--(AC41:AC65=""),--(AD41:AD65="Z"))+SUMPRODUCT(--(AC68:AC92=0),--(AC68:AC92&lt;&gt;""),--(AD68:AD92="Z"))+SUMPRODUCT(--(AC68:AC92=0),--(AC68:AC92&lt;&gt;""),--(AD68:AD92=""))+SUMPRODUCT(--(AC68:AC92&gt;0),--(AD68:AD92="W"))+SUMPRODUCT(--(AC68:AC92&gt;0),--(AC68:AC92&lt;&gt;""),--(AD68:AD92=""))+SUMPRODUCT(--(AC68:AC92=""),--(AD68:AD92="Z"))</f>
        <v>75</v>
      </c>
      <c r="AD96" s="43"/>
      <c r="AE96" s="43"/>
      <c r="AF96" s="43">
        <f>SUMPRODUCT(--(AF14:AF38=0),--(AF14:AF38&lt;&gt;""),--(AG14:AG38="Z"))+SUMPRODUCT(--(AF14:AF38=0),--(AF14:AF38&lt;&gt;""),--(AG14:AG38=""))+SUMPRODUCT(--(AF14:AF38&gt;0),--(AG14:AG38="W"))+SUMPRODUCT(--(AF14:AF38&gt;0), --(AF14:AF38&lt;&gt;""),--(AG14:AG38=""))+SUMPRODUCT(--(AF14:AF38=""),--(AG14:AG38="Z"))+SUMPRODUCT(--(AF41:AF65=0),--(AF41:AF65&lt;&gt;""),--(AG41:AG65="Z"))+SUMPRODUCT(--(AF41:AF65=0),--(AF41:AF65&lt;&gt;""),--(AG41:AG65=""))+SUMPRODUCT(--(AF41:AF65&gt;0),--(AG41:AG65="W"))+SUMPRODUCT(--(AF41:AF65&gt;0),--(AF41:AF65&lt;&gt;""),--(AG41:AG65=""))+SUMPRODUCT(--(AF41:AF65=""),--(AG41:AG65="Z"))+SUMPRODUCT(--(AF68:AF92=0),--(AF68:AF92&lt;&gt;""),--(AG68:AG92="Z"))+SUMPRODUCT(--(AF68:AF92=0),--(AF68:AF92&lt;&gt;""),--(AG68:AG92=""))+SUMPRODUCT(--(AF68:AF92&gt;0),--(AG68:AG92="W"))+SUMPRODUCT(--(AF68:AF92&gt;0),--(AF68:AF92&lt;&gt;""),--(AG68:AG92=""))+SUMPRODUCT(--(AF68:AF92=""),--(AG68:AG92="Z"))</f>
        <v>75</v>
      </c>
      <c r="AG96" s="43"/>
      <c r="AH96" s="43"/>
      <c r="AI96" s="43">
        <f>SUMPRODUCT(--(AI14:AI38=0),--(AI14:AI38&lt;&gt;""),--(AJ14:AJ38="Z"))+SUMPRODUCT(--(AI14:AI38=0),--(AI14:AI38&lt;&gt;""),--(AJ14:AJ38=""))+SUMPRODUCT(--(AI14:AI38&gt;0),--(AJ14:AJ38="W"))+SUMPRODUCT(--(AI14:AI38&gt;0), --(AI14:AI38&lt;&gt;""),--(AJ14:AJ38=""))+SUMPRODUCT(--(AI14:AI38=""),--(AJ14:AJ38="Z"))+SUMPRODUCT(--(AI41:AI65=0),--(AI41:AI65&lt;&gt;""),--(AJ41:AJ65="Z"))+SUMPRODUCT(--(AI41:AI65=0),--(AI41:AI65&lt;&gt;""),--(AJ41:AJ65=""))+SUMPRODUCT(--(AI41:AI65&gt;0),--(AJ41:AJ65="W"))+SUMPRODUCT(--(AI41:AI65&gt;0),--(AI41:AI65&lt;&gt;""),--(AJ41:AJ65=""))+SUMPRODUCT(--(AI41:AI65=""),--(AJ41:AJ65="Z"))+SUMPRODUCT(--(AI68:AI92=0),--(AI68:AI92&lt;&gt;""),--(AJ68:AJ92="Z"))+SUMPRODUCT(--(AI68:AI92=0),--(AI68:AI92&lt;&gt;""),--(AJ68:AJ92=""))+SUMPRODUCT(--(AI68:AI92&gt;0),--(AJ68:AJ92="W"))+SUMPRODUCT(--(AI68:AI92&gt;0),--(AI68:AI92&lt;&gt;""),--(AJ68:AJ92=""))+SUMPRODUCT(--(AI68:AI92=""),--(AJ68:AJ92="Z"))</f>
        <v>75</v>
      </c>
      <c r="AJ96" s="43"/>
      <c r="AK96" s="43"/>
      <c r="AL96" s="43">
        <f>SUMPRODUCT(--(AL14:AL38=0),--(AL14:AL38&lt;&gt;""),--(AM14:AM38="Z"))+SUMPRODUCT(--(AL14:AL38=0),--(AL14:AL38&lt;&gt;""),--(AM14:AM38=""))+SUMPRODUCT(--(AL14:AL38&gt;0),--(AM14:AM38="W"))+SUMPRODUCT(--(AL14:AL38&gt;0), --(AL14:AL38&lt;&gt;""),--(AM14:AM38=""))+SUMPRODUCT(--(AL14:AL38=""),--(AM14:AM38="Z"))+SUMPRODUCT(--(AL41:AL65=0),--(AL41:AL65&lt;&gt;""),--(AM41:AM65="Z"))+SUMPRODUCT(--(AL41:AL65=0),--(AL41:AL65&lt;&gt;""),--(AM41:AM65=""))+SUMPRODUCT(--(AL41:AL65&gt;0),--(AM41:AM65="W"))+SUMPRODUCT(--(AL41:AL65&gt;0),--(AL41:AL65&lt;&gt;""),--(AM41:AM65=""))+SUMPRODUCT(--(AL41:AL65=""),--(AM41:AM65="Z"))+SUMPRODUCT(--(AL68:AL92=0),--(AL68:AL92&lt;&gt;""),--(AM68:AM92="Z"))+SUMPRODUCT(--(AL68:AL92=0),--(AL68:AL92&lt;&gt;""),--(AM68:AM92=""))+SUMPRODUCT(--(AL68:AL92&gt;0),--(AM68:AM92="W"))+SUMPRODUCT(--(AL68:AL92&gt;0),--(AL68:AL92&lt;&gt;""),--(AM68:AM92=""))+SUMPRODUCT(--(AL68:AL92=""),--(AM68:AM92="Z"))</f>
        <v>75</v>
      </c>
      <c r="AM96" s="43"/>
      <c r="AN96" s="43"/>
      <c r="AO96" s="43">
        <f>SUMPRODUCT(--(AO14:AO38=0),--(AO14:AO38&lt;&gt;""),--(AP14:AP38="Z"))+SUMPRODUCT(--(AO14:AO38=0),--(AO14:AO38&lt;&gt;""),--(AP14:AP38=""))+SUMPRODUCT(--(AO14:AO38&gt;0),--(AP14:AP38="W"))+SUMPRODUCT(--(AO14:AO38&gt;0), --(AO14:AO38&lt;&gt;""),--(AP14:AP38=""))+SUMPRODUCT(--(AO14:AO38=""),--(AP14:AP38="Z"))+SUMPRODUCT(--(AO41:AO65=0),--(AO41:AO65&lt;&gt;""),--(AP41:AP65="Z"))+SUMPRODUCT(--(AO41:AO65=0),--(AO41:AO65&lt;&gt;""),--(AP41:AP65=""))+SUMPRODUCT(--(AO41:AO65&gt;0),--(AP41:AP65="W"))+SUMPRODUCT(--(AO41:AO65&gt;0),--(AO41:AO65&lt;&gt;""),--(AP41:AP65=""))+SUMPRODUCT(--(AO41:AO65=""),--(AP41:AP65="Z"))+SUMPRODUCT(--(AO68:AO92=0),--(AO68:AO92&lt;&gt;""),--(AP68:AP92="Z"))+SUMPRODUCT(--(AO68:AO92=0),--(AO68:AO92&lt;&gt;""),--(AP68:AP92=""))+SUMPRODUCT(--(AO68:AO92&gt;0),--(AP68:AP92="W"))+SUMPRODUCT(--(AO68:AO92&gt;0),--(AO68:AO92&lt;&gt;""),--(AP68:AP92=""))+SUMPRODUCT(--(AO68:AO92=""),--(AP68:AP92="Z"))</f>
        <v>75</v>
      </c>
      <c r="AP96" s="43"/>
      <c r="AQ96" s="43"/>
    </row>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sheetData>
  <sheetProtection password="CA1C" sheet="1" objects="1" scenarios="1" formatCells="0" formatColumns="0" formatRows="0" sort="0" autoFilter="0"/>
  <mergeCells count="32">
    <mergeCell ref="W11:Y11"/>
    <mergeCell ref="AF11:AH11"/>
    <mergeCell ref="AI11:AK11"/>
    <mergeCell ref="AL11:AN11"/>
    <mergeCell ref="D1:AR1"/>
    <mergeCell ref="Q4:S4"/>
    <mergeCell ref="T4:V4"/>
    <mergeCell ref="W4:Y4"/>
    <mergeCell ref="Z4:AB4"/>
    <mergeCell ref="AC4:AE4"/>
    <mergeCell ref="AF4:AH4"/>
    <mergeCell ref="AI4:AK4"/>
    <mergeCell ref="AL4:AN4"/>
    <mergeCell ref="AO4:AQ4"/>
    <mergeCell ref="Q3:AQ3"/>
    <mergeCell ref="D3:E3"/>
    <mergeCell ref="D14:D39"/>
    <mergeCell ref="D41:D66"/>
    <mergeCell ref="D68:D93"/>
    <mergeCell ref="AO13:AQ13"/>
    <mergeCell ref="Z11:AB11"/>
    <mergeCell ref="AC11:AE11"/>
    <mergeCell ref="Q13:S13"/>
    <mergeCell ref="T13:V13"/>
    <mergeCell ref="W13:Y13"/>
    <mergeCell ref="Z13:AB13"/>
    <mergeCell ref="AC13:AE13"/>
    <mergeCell ref="AF13:AH13"/>
    <mergeCell ref="AI13:AK13"/>
    <mergeCell ref="AL13:AN13"/>
    <mergeCell ref="Q11:S11"/>
    <mergeCell ref="T11:V11"/>
  </mergeCells>
  <conditionalFormatting sqref="Q38 T38 W38 Z38 AC38 AF38 AI38 AL38 AO14:AO38 Q68:Q93 T68:T93 W68:W93 Z68:Z93 AC68:AC93 AF68:AF93 AI68:AI93 AL68:AL93 AO68:AO93">
    <cfRule type="expression" dxfId="472" priority="111">
      <formula xml:space="preserve"> OR(AND(Q14=0,Q14&lt;&gt;"",R14&lt;&gt;"Z",R14&lt;&gt;""),AND(Q14&gt;0,Q14&lt;&gt;"",R14&lt;&gt;"W",R14&lt;&gt;""),AND(Q14="", R14="W"))</formula>
    </cfRule>
  </conditionalFormatting>
  <conditionalFormatting sqref="R14:R38 U14:U38 X14:X38 AA14:AA38 AD14:AD38 AG14:AG38 AJ14:AJ38 AM14:AM38 AP14:AP38 R68:R93 U68:U93 X68:X93 AA68:AA93 AD68:AD93 AG68:AG93 AJ68:AJ93 AM68:AM93 AP68:AP93">
    <cfRule type="expression" dxfId="471" priority="110">
      <formula xml:space="preserve"> OR(AND(Q14=0,Q14&lt;&gt;"",R14&lt;&gt;"Z",R14&lt;&gt;""),AND(Q14&gt;0,Q14&lt;&gt;"",R14&lt;&gt;"W",R14&lt;&gt;""),AND(Q14="", R14="W"))</formula>
    </cfRule>
  </conditionalFormatting>
  <conditionalFormatting sqref="S14:S38 V14:V38 Y14:Y38 AB14:AB38 AE14:AE38 AH14:AH38 AK14:AK38 AN14:AN38 AQ14:AQ38 S68:S93 V68:V93 Y68:Y93 AB68:AB93 AE68:AE93 AH68:AH93 AK68:AK93 AN68:AN93 AQ68:AQ93">
    <cfRule type="expression" dxfId="470" priority="109">
      <formula xml:space="preserve"> AND(OR(R14="X",R14="W"),S14="")</formula>
    </cfRule>
  </conditionalFormatting>
  <conditionalFormatting sqref="Q38 T38 W38 Z38 AC38 AF38 AI38 AL38 AO38">
    <cfRule type="expression" dxfId="469" priority="113">
      <formula>OR(COUNTIF(R14:R37,"M")=24,COUNTIF(R14:R37,"X")=24)</formula>
    </cfRule>
    <cfRule type="expression" dxfId="468" priority="115">
      <formula>IF(OR(SUMPRODUCT(--(Q14:Q37=""),--(R14:R37=""))&gt;0,COUNTIF(R14:R37,"M")&gt;0,COUNTIF(R14:R37,"X")=24),"",SUM(Q14:Q37)) &lt;&gt; Q38</formula>
    </cfRule>
  </conditionalFormatting>
  <conditionalFormatting sqref="R38 U38 X38 AA38 AD38 AG38 AJ38 AM38 AP38">
    <cfRule type="expression" dxfId="467" priority="117">
      <formula>OR(COUNTIF(R14:R37,"M")=24,COUNTIF(R14:R37,"X")=24)</formula>
    </cfRule>
    <cfRule type="expression" dxfId="466" priority="119">
      <formula>IF(AND(OR(COUNTIF(R14:R37,"M")=24,COUNTIF(R14:R37,"X")=24),SUM(Q14:Q37)=0,ISNUMBER(Q38)),"",IF(COUNTIF(R14:R37,"M")&gt;0,"M",IF(AND(COUNTIF(R14:R37,R14)=24,OR(R14="X",R14="W",R14="Z")),UPPER(R14),""))) &lt;&gt; R38</formula>
    </cfRule>
  </conditionalFormatting>
  <conditionalFormatting sqref="AO14:AO37">
    <cfRule type="expression" dxfId="465" priority="129">
      <formula>OR(COUNTIF(R14:AM14,"M")=8,COUNTIF(R14:AM14,"X")=8)</formula>
    </cfRule>
    <cfRule type="expression" dxfId="464" priority="131">
      <formula>IF(OR(EXACT(Q14,R14),EXACT(T14,U14),EXACT(W14,X14),EXACT(Z14,AA14),EXACT(AC14,AD14),EXACT(AF14,AG14),EXACT(AI14,AJ14),EXACT(AL14,AM14),COUNTIF(R14:AM14,"M")&gt;0,COUNTIF(R14:AM14,"X")=8),"",SUM(Q14,T14,W14,Z14,AC14,AF14,AI14,AL14)) &lt;&gt; AO14</formula>
    </cfRule>
  </conditionalFormatting>
  <conditionalFormatting sqref="AP14:AP37">
    <cfRule type="expression" dxfId="463" priority="133">
      <formula>OR(COUNTIF(R14:AM14,"M")=8,COUNTIF(R14:AM14,"X")=8)</formula>
    </cfRule>
    <cfRule type="expression" dxfId="462" priority="135">
      <formula>IF(AND(COUNTIF(R14:AM14,"M")&gt;0,COUNTIF(R14:AM14,"X")=8,SUM(Q14,T14,W14,Z14,AC14,AF14,AI14,AL14)=0,ISNUMBER(AO14)),"",IF(COUNTIF(R14:AM14,"M")&gt;0,"M", IF(AND(COUNTIF(R14:AM14,R14)=8,OR(R14="X",R14="W",R14="Z")),UPPER(R14),""))) &lt;&gt; AP14</formula>
    </cfRule>
  </conditionalFormatting>
  <conditionalFormatting sqref="Q68:Q93 T68:T93 W68:W93 Z68:Z93 AC68:AC93 AF68:AF93 AI68:AI93 AL68:AL93 AO68:AO93">
    <cfRule type="expression" dxfId="461" priority="477">
      <formula>OR(AND(R14="X",R41="X"),AND(R14="M",R41="M"))</formula>
    </cfRule>
    <cfRule type="expression" dxfId="460" priority="478">
      <formula>IF(OR(AND(Q14="",R14=""),AND(Q41="",R41=""),AND(R14="X",R41="X"),OR(R14="M",R41="M")),"",SUM(Q14,Q41)) &lt;&gt; Q68</formula>
    </cfRule>
  </conditionalFormatting>
  <conditionalFormatting sqref="R68:R93 U68:U93 X68:X93 AA68:AA93 AD68:AD93 AG68:AG93 AJ68:AJ93 AM68:AM93 AP68:AP93">
    <cfRule type="expression" dxfId="459" priority="513">
      <formula>OR(AND(R14="X",R41="X"),AND(R14="M",R41="M"))</formula>
    </cfRule>
    <cfRule type="expression" dxfId="458" priority="514">
      <formula>IF(AND(OR(AND(R14="M",R41="M"),AND(R14="X",R41="X")),SUM(Q14,Q41)=0,ISNUMBER(Q68)),"",IF(OR(R14="M",R41="M"),"M",IF(AND(R14=R41,OR(R14="X",R14="W",R14="Z")),UPPER(R14),""))) &lt;&gt; R68</formula>
    </cfRule>
  </conditionalFormatting>
  <conditionalFormatting sqref="Q93 T93 W93 Z93 AC93 AF93 AI93 AL93 AO93">
    <cfRule type="expression" dxfId="457" priority="80">
      <formula xml:space="preserve"> OR(AND(Q93=0,Q93&lt;&gt;"",R93&lt;&gt;"Z",R93&lt;&gt;""),AND(Q93&gt;0,Q93&lt;&gt;"",R93&lt;&gt;"W",R93&lt;&gt;""),AND(Q93="", R93="W"))</formula>
    </cfRule>
  </conditionalFormatting>
  <conditionalFormatting sqref="R93 U93 X93 AA93 AD93 AG93 AJ93 AM93 AP93">
    <cfRule type="expression" dxfId="456" priority="79">
      <formula xml:space="preserve"> OR(AND(Q93=0,Q93&lt;&gt;"",R93&lt;&gt;"Z",R93&lt;&gt;""),AND(Q93&gt;0,Q93&lt;&gt;"",R93&lt;&gt;"W",R93&lt;&gt;""),AND(Q93="", R93="W"))</formula>
    </cfRule>
  </conditionalFormatting>
  <conditionalFormatting sqref="S93 V93 Y93 AB93 AE93 AH93 AK93 AN93 AQ93">
    <cfRule type="expression" dxfId="455" priority="78">
      <formula xml:space="preserve"> AND(OR(R93="X",R93="W"),S93="")</formula>
    </cfRule>
  </conditionalFormatting>
  <conditionalFormatting sqref="Q93 T93 W93 Z93 AC93 AF93 AI93 AL93 AO93">
    <cfRule type="expression" dxfId="454" priority="81">
      <formula>OR(AND(R39="X",R66="X"),AND(R39="M",R66="M"))</formula>
    </cfRule>
    <cfRule type="expression" dxfId="453" priority="82">
      <formula>IF(OR(AND(Q39="",R39=""),AND(Q66="",R66=""),AND(R39="X",R66="X"),OR(R39="M",R66="M")),"",SUM(Q39,Q66)) &lt;&gt; Q93</formula>
    </cfRule>
  </conditionalFormatting>
  <conditionalFormatting sqref="R93 U93 X93 AA93 AD93 AG93 AJ93 AM93 AP93">
    <cfRule type="expression" dxfId="452" priority="83">
      <formula>OR(AND(R39="X",R66="X"),AND(R39="M",R66="M"))</formula>
    </cfRule>
    <cfRule type="expression" dxfId="451" priority="84">
      <formula>IF(AND(OR(AND(R39="M",R66="M"),AND(R39="X",R66="X")),SUM(Q39,Q66)=0,ISNUMBER(Q93)),"",IF(OR(R39="M",R66="M"),"M",IF(AND(R39=R66,OR(R39="X",R39="W",R39="Z")),UPPER(R39),""))) &lt;&gt; R93</formula>
    </cfRule>
  </conditionalFormatting>
  <conditionalFormatting sqref="AO39">
    <cfRule type="expression" dxfId="450" priority="67">
      <formula xml:space="preserve"> OR(AND(AO39=0,AO39&lt;&gt;"",AP39&lt;&gt;"Z",AP39&lt;&gt;""),AND(AO39&gt;0,AO39&lt;&gt;"",AP39&lt;&gt;"W",AP39&lt;&gt;""),AND(AO39="", AP39="W"))</formula>
    </cfRule>
  </conditionalFormatting>
  <conditionalFormatting sqref="AP39">
    <cfRule type="expression" dxfId="449" priority="66">
      <formula xml:space="preserve"> OR(AND(AO39=0,AO39&lt;&gt;"",AP39&lt;&gt;"Z",AP39&lt;&gt;""),AND(AO39&gt;0,AO39&lt;&gt;"",AP39&lt;&gt;"W",AP39&lt;&gt;""),AND(AO39="", AP39="W"))</formula>
    </cfRule>
  </conditionalFormatting>
  <conditionalFormatting sqref="AQ39">
    <cfRule type="expression" dxfId="448" priority="65">
      <formula xml:space="preserve"> AND(OR(AP39="X",AP39="W"),AQ39="")</formula>
    </cfRule>
  </conditionalFormatting>
  <conditionalFormatting sqref="AO39">
    <cfRule type="expression" dxfId="447" priority="68">
      <formula>OR(COUNTIF(R39:AM39,"M")=8,COUNTIF(R39:AM39,"X")=8)</formula>
    </cfRule>
    <cfRule type="expression" dxfId="446" priority="69">
      <formula>IF(OR(EXACT(Q39,R39),EXACT(T39,U39),EXACT(W39,X39),EXACT(Z39,AA39),EXACT(AC39,AD39),EXACT(AF39,AG39),EXACT(AI39,AJ39),EXACT(AL39,AM39),COUNTIF(R39:AM39,"M")&gt;0,COUNTIF(R39:AM39,"X")=8),"",SUM(Q39,T39,W39,Z39,AC39,AF39,AI39,AL39)) &lt;&gt; AO39</formula>
    </cfRule>
  </conditionalFormatting>
  <conditionalFormatting sqref="AP39">
    <cfRule type="expression" dxfId="445" priority="70">
      <formula>OR(COUNTIF(R39:AM39,"M")=8,COUNTIF(R39:AM39,"X")=8)</formula>
    </cfRule>
    <cfRule type="expression" dxfId="444" priority="71">
      <formula>IF(AND(COUNTIF(R39:AM39,"M")&gt;0,COUNTIF(R39:AM39,"X")=8,SUM(Q39,T39,W39,Z39,AC39,AF39,AI39,AL39)=0,ISNUMBER(AO39)),"",IF(COUNTIF(R39:AM39,"M")&gt;0,"M", IF(AND(COUNTIF(R39:AM39,R39)=8,OR(R39="X",R39="W",R39="Z")),UPPER(R39),""))) &lt;&gt; AP39</formula>
    </cfRule>
  </conditionalFormatting>
  <conditionalFormatting sqref="Q65 T65 W65 Z65 AC65 AF65 AI65 AL65 AO41:AO65">
    <cfRule type="expression" dxfId="443" priority="38">
      <formula xml:space="preserve"> OR(AND(Q41=0,Q41&lt;&gt;"",R41&lt;&gt;"Z",R41&lt;&gt;""),AND(Q41&gt;0,Q41&lt;&gt;"",R41&lt;&gt;"W",R41&lt;&gt;""),AND(Q41="", R41="W"))</formula>
    </cfRule>
  </conditionalFormatting>
  <conditionalFormatting sqref="R41:R65 U41:U65 X41:X65 AA41:AA65 AD41:AD65 AG41:AG65 AJ41:AJ65 AM41:AM65 AP41:AP65">
    <cfRule type="expression" dxfId="442" priority="37">
      <formula xml:space="preserve"> OR(AND(Q41=0,Q41&lt;&gt;"",R41&lt;&gt;"Z",R41&lt;&gt;""),AND(Q41&gt;0,Q41&lt;&gt;"",R41&lt;&gt;"W",R41&lt;&gt;""),AND(Q41="", R41="W"))</formula>
    </cfRule>
  </conditionalFormatting>
  <conditionalFormatting sqref="S41:S65 V41:V65 Y41:Y65 AB41:AB65 AE41:AE65 AH41:AH65 AK41:AK65 AN41:AN65 AQ41:AQ65">
    <cfRule type="expression" dxfId="441" priority="36">
      <formula xml:space="preserve"> AND(OR(R41="X",R41="W"),S41="")</formula>
    </cfRule>
  </conditionalFormatting>
  <conditionalFormatting sqref="Q65 T65 W65 Z65 AC65 AF65 AI65 AL65 AO65">
    <cfRule type="expression" dxfId="440" priority="39">
      <formula>OR(COUNTIF(R41:R64,"M")=24,COUNTIF(R41:R64,"X")=24)</formula>
    </cfRule>
    <cfRule type="expression" dxfId="439" priority="40">
      <formula>IF(OR(SUMPRODUCT(--(Q41:Q64=""),--(R41:R64=""))&gt;0,COUNTIF(R41:R64,"M")&gt;0,COUNTIF(R41:R64,"X")=24),"",SUM(Q41:Q64)) &lt;&gt; Q65</formula>
    </cfRule>
  </conditionalFormatting>
  <conditionalFormatting sqref="R65 U65 X65 AA65 AD65 AG65 AJ65 AM65 AP65">
    <cfRule type="expression" dxfId="438" priority="41">
      <formula>OR(COUNTIF(R41:R64,"M")=24,COUNTIF(R41:R64,"X")=24)</formula>
    </cfRule>
    <cfRule type="expression" dxfId="437" priority="42">
      <formula>IF(AND(OR(COUNTIF(R41:R64,"M")=24,COUNTIF(R41:R64,"X")=24),SUM(Q41:Q64)=0,ISNUMBER(Q65)),"",IF(COUNTIF(R41:R64,"M")&gt;0,"M",IF(AND(COUNTIF(R41:R64,R41)=24,OR(R41="X",R41="W",R41="Z")),UPPER(R41),""))) &lt;&gt; R65</formula>
    </cfRule>
  </conditionalFormatting>
  <conditionalFormatting sqref="AO41:AO64">
    <cfRule type="expression" dxfId="436" priority="43">
      <formula>OR(COUNTIF(R41:AM41,"M")=8,COUNTIF(R41:AM41,"X")=8)</formula>
    </cfRule>
    <cfRule type="expression" dxfId="435" priority="44">
      <formula>IF(OR(EXACT(Q41,R41),EXACT(T41,U41),EXACT(W41,X41),EXACT(Z41,AA41),EXACT(AC41,AD41),EXACT(AF41,AG41),EXACT(AI41,AJ41),EXACT(AL41,AM41),COUNTIF(R41:AM41,"M")&gt;0,COUNTIF(R41:AM41,"X")=8),"",SUM(Q41,T41,W41,Z41,AC41,AF41,AI41,AL41)) &lt;&gt; AO41</formula>
    </cfRule>
  </conditionalFormatting>
  <conditionalFormatting sqref="AP41:AP64">
    <cfRule type="expression" dxfId="434" priority="45">
      <formula>OR(COUNTIF(R41:AM41,"M")=8,COUNTIF(R41:AM41,"X")=8)</formula>
    </cfRule>
    <cfRule type="expression" dxfId="433" priority="46">
      <formula>IF(AND(COUNTIF(R41:AM41,"M")&gt;0,COUNTIF(R41:AM41,"X")=8,SUM(Q41,T41,W41,Z41,AC41,AF41,AI41,AL41)=0,ISNUMBER(AO41)),"",IF(COUNTIF(R41:AM41,"M")&gt;0,"M", IF(AND(COUNTIF(R41:AM41,R41)=8,OR(R41="X",R41="W",R41="Z")),UPPER(R41),""))) &lt;&gt; AP41</formula>
    </cfRule>
  </conditionalFormatting>
  <conditionalFormatting sqref="AO66">
    <cfRule type="expression" dxfId="432" priority="25">
      <formula xml:space="preserve"> OR(AND(AO66=0,AO66&lt;&gt;"",AP66&lt;&gt;"Z",AP66&lt;&gt;""),AND(AO66&gt;0,AO66&lt;&gt;"",AP66&lt;&gt;"W",AP66&lt;&gt;""),AND(AO66="", AP66="W"))</formula>
    </cfRule>
  </conditionalFormatting>
  <conditionalFormatting sqref="AP66">
    <cfRule type="expression" dxfId="431" priority="24">
      <formula xml:space="preserve"> OR(AND(AO66=0,AO66&lt;&gt;"",AP66&lt;&gt;"Z",AP66&lt;&gt;""),AND(AO66&gt;0,AO66&lt;&gt;"",AP66&lt;&gt;"W",AP66&lt;&gt;""),AND(AO66="", AP66="W"))</formula>
    </cfRule>
  </conditionalFormatting>
  <conditionalFormatting sqref="AQ66">
    <cfRule type="expression" dxfId="430" priority="23">
      <formula xml:space="preserve"> AND(OR(AP66="X",AP66="W"),AQ66="")</formula>
    </cfRule>
  </conditionalFormatting>
  <conditionalFormatting sqref="AO66">
    <cfRule type="expression" dxfId="429" priority="26">
      <formula>OR(COUNTIF(R66:AM66,"M")=8,COUNTIF(R66:AM66,"X")=8)</formula>
    </cfRule>
    <cfRule type="expression" dxfId="428" priority="27">
      <formula>IF(OR(EXACT(Q66,R66),EXACT(T66,U66),EXACT(W66,X66),EXACT(Z66,AA66),EXACT(AC66,AD66),EXACT(AF66,AG66),EXACT(AI66,AJ66),EXACT(AL66,AM66),COUNTIF(R66:AM66,"M")&gt;0,COUNTIF(R66:AM66,"X")=8),"",SUM(Q66,T66,W66,Z66,AC66,AF66,AI66,AL66)) &lt;&gt; AO66</formula>
    </cfRule>
  </conditionalFormatting>
  <conditionalFormatting sqref="AP66">
    <cfRule type="expression" dxfId="427" priority="28">
      <formula>OR(COUNTIF(R66:AM66,"M")=8,COUNTIF(R66:AM66,"X")=8)</formula>
    </cfRule>
    <cfRule type="expression" dxfId="426" priority="29">
      <formula>IF(AND(COUNTIF(R66:AM66,"M")&gt;0,COUNTIF(R66:AM66,"X")=8,SUM(Q66,T66,W66,Z66,AC66,AF66,AI66,AL66)=0,ISNUMBER(AO66)),"",IF(COUNTIF(R66:AM66,"M")&gt;0,"M", IF(AND(COUNTIF(R66:AM66,R66)=8,OR(R66="X",R66="W",R66="Z")),UPPER(R66),""))) &lt;&gt; AP66</formula>
    </cfRule>
  </conditionalFormatting>
  <conditionalFormatting sqref="Q39 T39 W39 Z39 AC39 AF39 AI39 AL39">
    <cfRule type="expression" dxfId="425" priority="22">
      <formula xml:space="preserve"> OR(AND(Q39=0,Q39&lt;&gt;"",R39&lt;&gt;"Z",R39&lt;&gt;""),AND(Q39&gt;0,Q39&lt;&gt;"",R39&lt;&gt;"W",R39&lt;&gt;""),AND(Q39="", R39="W"))</formula>
    </cfRule>
  </conditionalFormatting>
  <conditionalFormatting sqref="R39 U39 X39 AA39 AD39 AG39 AJ39 AM39">
    <cfRule type="expression" dxfId="424" priority="21">
      <formula xml:space="preserve"> OR(AND(Q39=0,Q39&lt;&gt;"",R39&lt;&gt;"Z",R39&lt;&gt;""),AND(Q39&gt;0,Q39&lt;&gt;"",R39&lt;&gt;"W",R39&lt;&gt;""),AND(Q39="", R39="W"))</formula>
    </cfRule>
  </conditionalFormatting>
  <conditionalFormatting sqref="S39 V39 Y39 AB39 AE39 AH39 AK39 AN39">
    <cfRule type="expression" dxfId="423" priority="20">
      <formula xml:space="preserve"> AND(OR(R39="X",R39="W"),S39="")</formula>
    </cfRule>
  </conditionalFormatting>
  <conditionalFormatting sqref="Q66 T66 W66 Z66 AC66 AF66 AI66 AL66">
    <cfRule type="expression" dxfId="422" priority="19">
      <formula xml:space="preserve"> OR(AND(Q66=0,Q66&lt;&gt;"",R66&lt;&gt;"Z",R66&lt;&gt;""),AND(Q66&gt;0,Q66&lt;&gt;"",R66&lt;&gt;"W",R66&lt;&gt;""),AND(Q66="", R66="W"))</formula>
    </cfRule>
  </conditionalFormatting>
  <conditionalFormatting sqref="R66 U66 X66 AA66 AD66 AG66 AJ66 AM66">
    <cfRule type="expression" dxfId="421" priority="18">
      <formula xml:space="preserve"> OR(AND(Q66=0,Q66&lt;&gt;"",R66&lt;&gt;"Z",R66&lt;&gt;""),AND(Q66&gt;0,Q66&lt;&gt;"",R66&lt;&gt;"W",R66&lt;&gt;""),AND(Q66="", R66="W"))</formula>
    </cfRule>
  </conditionalFormatting>
  <conditionalFormatting sqref="S66 V66 Y66 AB66 AE66 AH66 AK66 AN66">
    <cfRule type="expression" dxfId="420" priority="17">
      <formula xml:space="preserve"> AND(OR(R66="X",R66="W"),S66="")</formula>
    </cfRule>
  </conditionalFormatting>
  <conditionalFormatting sqref="Q14:Q37">
    <cfRule type="expression" dxfId="419" priority="16">
      <formula xml:space="preserve"> OR(AND(Q14=0,Q14&lt;&gt;"",R14&lt;&gt;"Z",R14&lt;&gt;""),AND(Q14&gt;0,Q14&lt;&gt;"",R14&lt;&gt;"W",R14&lt;&gt;""),AND(Q14="", R14="W"))</formula>
    </cfRule>
  </conditionalFormatting>
  <conditionalFormatting sqref="T14:T37">
    <cfRule type="expression" dxfId="418" priority="15">
      <formula xml:space="preserve"> OR(AND(T14=0,T14&lt;&gt;"",U14&lt;&gt;"Z",U14&lt;&gt;""),AND(T14&gt;0,T14&lt;&gt;"",U14&lt;&gt;"W",U14&lt;&gt;""),AND(T14="", U14="W"))</formula>
    </cfRule>
  </conditionalFormatting>
  <conditionalFormatting sqref="W14:W37">
    <cfRule type="expression" dxfId="417" priority="14">
      <formula xml:space="preserve"> OR(AND(W14=0,W14&lt;&gt;"",X14&lt;&gt;"Z",X14&lt;&gt;""),AND(W14&gt;0,W14&lt;&gt;"",X14&lt;&gt;"W",X14&lt;&gt;""),AND(W14="", X14="W"))</formula>
    </cfRule>
  </conditionalFormatting>
  <conditionalFormatting sqref="Z14:Z37">
    <cfRule type="expression" dxfId="416" priority="13">
      <formula xml:space="preserve"> OR(AND(Z14=0,Z14&lt;&gt;"",AA14&lt;&gt;"Z",AA14&lt;&gt;""),AND(Z14&gt;0,Z14&lt;&gt;"",AA14&lt;&gt;"W",AA14&lt;&gt;""),AND(Z14="", AA14="W"))</formula>
    </cfRule>
  </conditionalFormatting>
  <conditionalFormatting sqref="AC14:AC37">
    <cfRule type="expression" dxfId="415" priority="12">
      <formula xml:space="preserve"> OR(AND(AC14=0,AC14&lt;&gt;"",AD14&lt;&gt;"Z",AD14&lt;&gt;""),AND(AC14&gt;0,AC14&lt;&gt;"",AD14&lt;&gt;"W",AD14&lt;&gt;""),AND(AC14="", AD14="W"))</formula>
    </cfRule>
  </conditionalFormatting>
  <conditionalFormatting sqref="AF14:AF37">
    <cfRule type="expression" dxfId="414" priority="11">
      <formula xml:space="preserve"> OR(AND(AF14=0,AF14&lt;&gt;"",AG14&lt;&gt;"Z",AG14&lt;&gt;""),AND(AF14&gt;0,AF14&lt;&gt;"",AG14&lt;&gt;"W",AG14&lt;&gt;""),AND(AF14="", AG14="W"))</formula>
    </cfRule>
  </conditionalFormatting>
  <conditionalFormatting sqref="AI14:AI37">
    <cfRule type="expression" dxfId="413" priority="10">
      <formula xml:space="preserve"> OR(AND(AI14=0,AI14&lt;&gt;"",AJ14&lt;&gt;"Z",AJ14&lt;&gt;""),AND(AI14&gt;0,AI14&lt;&gt;"",AJ14&lt;&gt;"W",AJ14&lt;&gt;""),AND(AI14="", AJ14="W"))</formula>
    </cfRule>
  </conditionalFormatting>
  <conditionalFormatting sqref="AL14:AL37">
    <cfRule type="expression" dxfId="412" priority="9">
      <formula xml:space="preserve"> OR(AND(AL14=0,AL14&lt;&gt;"",AM14&lt;&gt;"Z",AM14&lt;&gt;""),AND(AL14&gt;0,AL14&lt;&gt;"",AM14&lt;&gt;"W",AM14&lt;&gt;""),AND(AL14="", AM14="W"))</formula>
    </cfRule>
  </conditionalFormatting>
  <conditionalFormatting sqref="AI41:AI64">
    <cfRule type="expression" dxfId="411" priority="8">
      <formula xml:space="preserve"> OR(AND(AI41=0,AI41&lt;&gt;"",AJ41&lt;&gt;"Z",AJ41&lt;&gt;""),AND(AI41&gt;0,AI41&lt;&gt;"",AJ41&lt;&gt;"W",AJ41&lt;&gt;""),AND(AI41="", AJ41="W"))</formula>
    </cfRule>
  </conditionalFormatting>
  <conditionalFormatting sqref="AF41:AF64">
    <cfRule type="expression" dxfId="410" priority="7">
      <formula xml:space="preserve"> OR(AND(AF41=0,AF41&lt;&gt;"",AG41&lt;&gt;"Z",AG41&lt;&gt;""),AND(AF41&gt;0,AF41&lt;&gt;"",AG41&lt;&gt;"W",AG41&lt;&gt;""),AND(AF41="", AG41="W"))</formula>
    </cfRule>
  </conditionalFormatting>
  <conditionalFormatting sqref="AC41:AC64">
    <cfRule type="expression" dxfId="409" priority="6">
      <formula xml:space="preserve"> OR(AND(AC41=0,AC41&lt;&gt;"",AD41&lt;&gt;"Z",AD41&lt;&gt;""),AND(AC41&gt;0,AC41&lt;&gt;"",AD41&lt;&gt;"W",AD41&lt;&gt;""),AND(AC41="", AD41="W"))</formula>
    </cfRule>
  </conditionalFormatting>
  <conditionalFormatting sqref="Z41:Z64">
    <cfRule type="expression" dxfId="408" priority="5">
      <formula xml:space="preserve"> OR(AND(Z41=0,Z41&lt;&gt;"",AA41&lt;&gt;"Z",AA41&lt;&gt;""),AND(Z41&gt;0,Z41&lt;&gt;"",AA41&lt;&gt;"W",AA41&lt;&gt;""),AND(Z41="", AA41="W"))</formula>
    </cfRule>
  </conditionalFormatting>
  <conditionalFormatting sqref="W41:W64">
    <cfRule type="expression" dxfId="407" priority="4">
      <formula xml:space="preserve"> OR(AND(W41=0,W41&lt;&gt;"",X41&lt;&gt;"Z",X41&lt;&gt;""),AND(W41&gt;0,W41&lt;&gt;"",X41&lt;&gt;"W",X41&lt;&gt;""),AND(W41="", X41="W"))</formula>
    </cfRule>
  </conditionalFormatting>
  <conditionalFormatting sqref="T41:T64">
    <cfRule type="expression" dxfId="406" priority="3">
      <formula xml:space="preserve"> OR(AND(T41=0,T41&lt;&gt;"",U41&lt;&gt;"Z",U41&lt;&gt;""),AND(T41&gt;0,T41&lt;&gt;"",U41&lt;&gt;"W",U41&lt;&gt;""),AND(T41="", U41="W"))</formula>
    </cfRule>
  </conditionalFormatting>
  <conditionalFormatting sqref="Q41:Q64">
    <cfRule type="expression" dxfId="405" priority="2">
      <formula xml:space="preserve"> OR(AND(Q41=0,Q41&lt;&gt;"",R41&lt;&gt;"Z",R41&lt;&gt;""),AND(Q41&gt;0,Q41&lt;&gt;"",R41&lt;&gt;"W",R41&lt;&gt;""),AND(Q41="", R41="W"))</formula>
    </cfRule>
  </conditionalFormatting>
  <conditionalFormatting sqref="AL41:AL64">
    <cfRule type="expression" dxfId="404" priority="1">
      <formula xml:space="preserve"> OR(AND(AL41=0,AL41&lt;&gt;"",AM41&lt;&gt;"Z",AM41&lt;&gt;""),AND(AL41&gt;0,AL41&lt;&gt;"",AM41&lt;&gt;"W",AM41&lt;&gt;""),AND(AL41="", AM41="W"))</formula>
    </cfRule>
  </conditionalFormatting>
  <dataValidations count="4">
    <dataValidation allowBlank="1" showInputMessage="1" showErrorMessage="1" sqref="D3 D67:D68 D6:D14 A66:D66 A94:AQ1048576 A40:E65 A39:C39 A1:C38 D5:P5 D1:E2 F1:P4 Q1:AQ13 F6:P93 AR1:XFD1048576 E6:E38 A67:C92 E67:E92 A93:C93" xr:uid="{00000000-0002-0000-0500-000000000000}"/>
    <dataValidation type="textLength" allowBlank="1" showInputMessage="1" showErrorMessage="1" errorTitle="Invalid input" error="The length of the text should be between 2 and 500 characters" sqref="S14:S39 V14:V39 Y14:Y39 AB14:AB39 AE14:AE39 AH14:AH39 AK14:AK39 AN14:AN39 AQ14:AQ39 S41:S66 V41:V66 Y41:Y66 AB41:AB66 AE41:AE66 AH41:AH66 AK41:AK66 AN41:AN66 AQ41:AQ66 S68:S93 V68:V93 Y68:Y93 AB68:AB93 AE68:AE93 AH68:AH93 AK68:AK93 AN68:AN93 AQ68:AQ93" xr:uid="{00000000-0002-0000-0500-000001000000}">
      <formula1>2</formula1>
      <formula2>500</formula2>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9 U14:U39 X14:X39 AA14:AA39 AD14:AD39 AG14:AG39 AJ14:AJ39 AM14:AM39 AP14:AP39 R41:R66 U41:U66 X41:X66 AA41:AA66 AD41:AD66 AG41:AG66 AJ41:AJ66 AM41:AM66 AP41:AP66 R68:R93 U68:U93 X68:X93 AA68:AA93 AD68:AD93 AG68:AG93 AJ68:AJ93 AM68:AM93 AP68:AP93" xr:uid="{00000000-0002-0000-0500-000002000000}">
      <formula1>"Z,M,X,W"</formula1>
    </dataValidation>
    <dataValidation type="decimal" operator="greaterThanOrEqual" allowBlank="1" showInputMessage="1" showErrorMessage="1" errorTitle="Invalid input" error="Please enter a numeric value" sqref="Q14:Q39 T14:T39 W14:W39 Z14:Z39 AC14:AC39 AF14:AF39 AI14:AI39 AL14:AL39 AO14:AO39 Q41:Q66 T41:T66 W41:W66 Z41:Z66 AC41:AC66 AF41:AF66 AI41:AI66 AL41:AL66 AO41:AO66 Q68:Q93 T68:T93 W68:W93 Z68:Z93 AC68:AC93 AF68:AF93 AI68:AI93 AL68:AL93 AO68:AO93" xr:uid="{00000000-0002-0000-0500-000003000000}">
      <formula1>0</formula1>
    </dataValidation>
  </dataValidations>
  <pageMargins left="0.23622047244094491" right="0.23622047244094491" top="0.74803149606299213" bottom="0.74803149606299213" header="0.31496062992125984" footer="0.31496062992125984"/>
  <pageSetup scale="45" orientation="portrait" r:id="rId1"/>
  <headerFooter>
    <oddFooter>&amp;C&amp;P&amp;R&amp;F</oddFooter>
  </headerFooter>
  <rowBreaks count="2" manualBreakCount="2">
    <brk id="39" max="16383" man="1"/>
    <brk id="66" max="16383"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R94"/>
  <sheetViews>
    <sheetView showGridLines="0" topLeftCell="C1" zoomScaleNormal="100" zoomScalePageLayoutView="60" workbookViewId="0">
      <pane xSplit="14" ySplit="13" topLeftCell="Q32" activePane="bottomRight" state="frozen"/>
      <selection activeCell="C1" sqref="C1"/>
      <selection pane="topRight" activeCell="Q1" sqref="Q1"/>
      <selection pane="bottomLeft" activeCell="C14" sqref="C14"/>
      <selection pane="bottomRight" activeCell="C14" sqref="C14"/>
    </sheetView>
  </sheetViews>
  <sheetFormatPr defaultColWidth="8.7109375" defaultRowHeight="15" x14ac:dyDescent="0.25"/>
  <cols>
    <col min="1" max="1" width="18.140625" style="35" hidden="1" customWidth="1"/>
    <col min="2" max="2" width="6.28515625" style="35" hidden="1" customWidth="1"/>
    <col min="3" max="3" width="5.7109375" style="35" customWidth="1"/>
    <col min="4" max="4" width="14" style="143" customWidth="1"/>
    <col min="5" max="5" width="20.7109375" style="143" customWidth="1"/>
    <col min="6" max="6" width="4" style="35" hidden="1" customWidth="1"/>
    <col min="7" max="7" width="4.71093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1.7109375" style="200"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4" width="5.7109375" style="35" customWidth="1"/>
    <col min="45" max="16384" width="8.7109375" style="35"/>
  </cols>
  <sheetData>
    <row r="1" spans="1:44" ht="47.45" customHeight="1" x14ac:dyDescent="0.25">
      <c r="A1" s="32" t="s">
        <v>141</v>
      </c>
      <c r="B1" s="33" t="s">
        <v>174</v>
      </c>
      <c r="C1" s="34"/>
      <c r="D1" s="76" t="s">
        <v>726</v>
      </c>
      <c r="E1" s="76"/>
      <c r="F1" s="76"/>
      <c r="G1" s="76"/>
      <c r="H1" s="76"/>
      <c r="I1" s="76"/>
      <c r="J1" s="76"/>
      <c r="K1" s="76"/>
      <c r="L1" s="76"/>
      <c r="M1" s="76"/>
      <c r="N1" s="76"/>
      <c r="O1" s="76"/>
      <c r="P1" s="1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row>
    <row r="2" spans="1:44" ht="21" x14ac:dyDescent="0.25">
      <c r="A2" s="32" t="s">
        <v>124</v>
      </c>
      <c r="B2" s="33" t="str">
        <f>VLOOKUP(VAL_A1!$B$2,VAL_Drop_Down_Lists!$A$3:$B$213,2,FALSE)</f>
        <v>_X</v>
      </c>
      <c r="C2" s="36"/>
      <c r="D2" s="308" t="s">
        <v>723</v>
      </c>
      <c r="E2" s="328"/>
      <c r="F2" s="37"/>
      <c r="G2" s="37"/>
      <c r="H2" s="37"/>
      <c r="I2" s="37"/>
      <c r="J2" s="37"/>
      <c r="K2" s="37"/>
      <c r="L2" s="37"/>
      <c r="M2" s="37"/>
      <c r="N2" s="37"/>
      <c r="O2" s="37"/>
      <c r="P2" s="146"/>
      <c r="Q2" s="325" t="s">
        <v>718</v>
      </c>
      <c r="R2" s="326"/>
      <c r="S2" s="326"/>
      <c r="T2" s="326"/>
      <c r="U2" s="326"/>
      <c r="V2" s="326"/>
      <c r="W2" s="326"/>
      <c r="X2" s="326"/>
      <c r="Y2" s="326"/>
      <c r="Z2" s="326"/>
      <c r="AA2" s="326"/>
      <c r="AB2" s="326"/>
      <c r="AC2" s="326"/>
      <c r="AD2" s="326"/>
      <c r="AE2" s="326"/>
      <c r="AF2" s="326"/>
      <c r="AG2" s="326"/>
      <c r="AH2" s="326"/>
      <c r="AI2" s="326"/>
      <c r="AJ2" s="326"/>
      <c r="AK2" s="326"/>
      <c r="AL2" s="326"/>
      <c r="AM2" s="326"/>
      <c r="AN2" s="326"/>
      <c r="AO2" s="326"/>
      <c r="AP2" s="326"/>
      <c r="AQ2" s="306"/>
      <c r="AR2" s="76"/>
    </row>
    <row r="3" spans="1:44" ht="32.25" customHeight="1" x14ac:dyDescent="0.25">
      <c r="A3" s="32" t="s">
        <v>144</v>
      </c>
      <c r="B3" s="107" t="str">
        <f>IF(VAL_A1!$H$33&lt;&gt;"", YEAR(VAL_A1!$H$33),"")</f>
        <v/>
      </c>
      <c r="C3" s="36"/>
      <c r="D3" s="329"/>
      <c r="E3" s="330"/>
      <c r="F3" s="37"/>
      <c r="G3" s="37"/>
      <c r="H3" s="37"/>
      <c r="I3" s="37"/>
      <c r="J3" s="37"/>
      <c r="K3" s="37"/>
      <c r="L3" s="37"/>
      <c r="M3" s="37"/>
      <c r="N3" s="37"/>
      <c r="O3" s="37"/>
      <c r="P3" s="146"/>
      <c r="Q3" s="303" t="s">
        <v>712</v>
      </c>
      <c r="R3" s="303"/>
      <c r="S3" s="303"/>
      <c r="T3" s="303"/>
      <c r="U3" s="303"/>
      <c r="V3" s="303"/>
      <c r="W3" s="303"/>
      <c r="X3" s="303"/>
      <c r="Y3" s="303"/>
      <c r="Z3" s="303"/>
      <c r="AA3" s="303"/>
      <c r="AB3" s="303"/>
      <c r="AC3" s="303"/>
      <c r="AD3" s="303"/>
      <c r="AE3" s="303"/>
      <c r="AF3" s="303"/>
      <c r="AG3" s="303"/>
      <c r="AH3" s="303"/>
      <c r="AI3" s="303"/>
      <c r="AJ3" s="303"/>
      <c r="AK3" s="303"/>
      <c r="AL3" s="303"/>
      <c r="AM3" s="303"/>
      <c r="AN3" s="303"/>
      <c r="AO3" s="324" t="s">
        <v>720</v>
      </c>
      <c r="AP3" s="324"/>
      <c r="AQ3" s="324"/>
      <c r="AR3" s="76"/>
    </row>
    <row r="4" spans="1:44" ht="34.5" customHeight="1" x14ac:dyDescent="0.25">
      <c r="A4" s="32" t="s">
        <v>145</v>
      </c>
      <c r="B4" s="107" t="str">
        <f>IF(VAL_A1!$H$34&lt;&gt;"", YEAR(VAL_A1!$H$34),"")</f>
        <v/>
      </c>
      <c r="C4" s="36"/>
      <c r="D4" s="256" t="s">
        <v>55</v>
      </c>
      <c r="E4" s="256" t="s">
        <v>56</v>
      </c>
      <c r="F4" s="37"/>
      <c r="G4" s="37"/>
      <c r="H4" s="37"/>
      <c r="I4" s="37"/>
      <c r="J4" s="37"/>
      <c r="K4" s="37"/>
      <c r="L4" s="37"/>
      <c r="M4" s="37"/>
      <c r="N4" s="37"/>
      <c r="O4" s="37"/>
      <c r="P4" s="146"/>
      <c r="Q4" s="303" t="s">
        <v>99</v>
      </c>
      <c r="R4" s="303"/>
      <c r="S4" s="303"/>
      <c r="T4" s="303" t="s">
        <v>100</v>
      </c>
      <c r="U4" s="303"/>
      <c r="V4" s="303"/>
      <c r="W4" s="303" t="s">
        <v>101</v>
      </c>
      <c r="X4" s="303"/>
      <c r="Y4" s="303"/>
      <c r="Z4" s="303" t="s">
        <v>102</v>
      </c>
      <c r="AA4" s="303"/>
      <c r="AB4" s="303"/>
      <c r="AC4" s="303" t="s">
        <v>103</v>
      </c>
      <c r="AD4" s="303"/>
      <c r="AE4" s="303"/>
      <c r="AF4" s="303" t="s">
        <v>104</v>
      </c>
      <c r="AG4" s="303"/>
      <c r="AH4" s="303"/>
      <c r="AI4" s="303" t="s">
        <v>721</v>
      </c>
      <c r="AJ4" s="303"/>
      <c r="AK4" s="303"/>
      <c r="AL4" s="300" t="s">
        <v>86</v>
      </c>
      <c r="AM4" s="300"/>
      <c r="AN4" s="300"/>
      <c r="AO4" s="324" t="s">
        <v>722</v>
      </c>
      <c r="AP4" s="324"/>
      <c r="AQ4" s="324"/>
      <c r="AR4" s="76"/>
    </row>
    <row r="5" spans="1:44" s="184" customFormat="1" ht="3.75" hidden="1" customHeight="1" x14ac:dyDescent="0.25">
      <c r="A5" s="32" t="s">
        <v>200</v>
      </c>
      <c r="B5" s="33" t="s">
        <v>642</v>
      </c>
      <c r="C5" s="177"/>
      <c r="D5" s="177"/>
      <c r="E5" s="177"/>
      <c r="F5" s="178"/>
      <c r="G5" s="179"/>
      <c r="H5" s="179"/>
      <c r="I5" s="179"/>
      <c r="J5" s="179"/>
      <c r="K5" s="179"/>
      <c r="L5" s="179"/>
      <c r="M5" s="179"/>
      <c r="N5" s="179"/>
      <c r="O5" s="180"/>
      <c r="P5" s="181"/>
      <c r="Q5" s="182"/>
      <c r="R5" s="182"/>
      <c r="S5" s="182"/>
      <c r="T5" s="182"/>
      <c r="U5" s="182"/>
      <c r="V5" s="182"/>
      <c r="W5" s="182"/>
      <c r="X5" s="182"/>
      <c r="Y5" s="182"/>
      <c r="Z5" s="182"/>
      <c r="AA5" s="182"/>
      <c r="AB5" s="182"/>
      <c r="AC5" s="182"/>
      <c r="AD5" s="182"/>
      <c r="AE5" s="182"/>
      <c r="AF5" s="182"/>
      <c r="AG5" s="182"/>
      <c r="AH5" s="182"/>
      <c r="AI5" s="182"/>
      <c r="AJ5" s="182"/>
      <c r="AK5" s="182"/>
      <c r="AL5" s="180"/>
      <c r="AM5" s="179"/>
      <c r="AN5" s="179"/>
      <c r="AO5" s="182"/>
      <c r="AP5" s="182"/>
      <c r="AQ5" s="182"/>
      <c r="AR5" s="183"/>
    </row>
    <row r="6" spans="1:44" ht="21" hidden="1" x14ac:dyDescent="0.25">
      <c r="A6" s="32" t="s">
        <v>146</v>
      </c>
      <c r="B6" s="33"/>
      <c r="C6" s="36"/>
      <c r="D6" s="36"/>
      <c r="E6" s="36"/>
      <c r="F6" s="95"/>
      <c r="G6" s="90"/>
      <c r="H6" s="90"/>
      <c r="I6" s="90"/>
      <c r="J6" s="90"/>
      <c r="K6" s="90"/>
      <c r="L6" s="90"/>
      <c r="M6" s="90"/>
      <c r="N6" s="90"/>
      <c r="O6" s="54"/>
      <c r="P6" s="185" t="s">
        <v>136</v>
      </c>
      <c r="Q6" s="186" t="s">
        <v>157</v>
      </c>
      <c r="R6" s="186"/>
      <c r="S6" s="186"/>
      <c r="T6" s="186" t="s">
        <v>157</v>
      </c>
      <c r="U6" s="186"/>
      <c r="V6" s="186"/>
      <c r="W6" s="186" t="s">
        <v>157</v>
      </c>
      <c r="X6" s="186"/>
      <c r="Y6" s="186"/>
      <c r="Z6" s="186" t="s">
        <v>157</v>
      </c>
      <c r="AA6" s="186"/>
      <c r="AB6" s="186"/>
      <c r="AC6" s="186" t="s">
        <v>157</v>
      </c>
      <c r="AD6" s="186"/>
      <c r="AE6" s="186"/>
      <c r="AF6" s="186" t="s">
        <v>157</v>
      </c>
      <c r="AG6" s="186"/>
      <c r="AH6" s="186"/>
      <c r="AI6" s="186" t="s">
        <v>157</v>
      </c>
      <c r="AJ6" s="186"/>
      <c r="AK6" s="186"/>
      <c r="AL6" s="54" t="s">
        <v>157</v>
      </c>
      <c r="AM6" s="90"/>
      <c r="AN6" s="90"/>
      <c r="AO6" s="186" t="s">
        <v>158</v>
      </c>
      <c r="AP6" s="186"/>
      <c r="AQ6" s="186"/>
      <c r="AR6" s="76"/>
    </row>
    <row r="7" spans="1:44" ht="21" hidden="1" x14ac:dyDescent="0.25">
      <c r="A7" s="32" t="s">
        <v>138</v>
      </c>
      <c r="B7" s="107" t="str">
        <f>IF(VAL_A1!$H$34&lt;&gt;"", YEAR(VAL_A1!$H$34),"")</f>
        <v/>
      </c>
      <c r="C7" s="36"/>
      <c r="D7" s="36"/>
      <c r="E7" s="36"/>
      <c r="F7" s="95"/>
      <c r="G7" s="90"/>
      <c r="H7" s="90"/>
      <c r="I7" s="90"/>
      <c r="J7" s="90"/>
      <c r="K7" s="90"/>
      <c r="L7" s="90"/>
      <c r="M7" s="90"/>
      <c r="N7" s="90"/>
      <c r="O7" s="54"/>
      <c r="P7" s="185" t="s">
        <v>198</v>
      </c>
      <c r="Q7" s="186" t="s">
        <v>161</v>
      </c>
      <c r="R7" s="186"/>
      <c r="S7" s="186"/>
      <c r="T7" s="186" t="s">
        <v>161</v>
      </c>
      <c r="U7" s="186"/>
      <c r="V7" s="186"/>
      <c r="W7" s="186" t="s">
        <v>161</v>
      </c>
      <c r="X7" s="186"/>
      <c r="Y7" s="186"/>
      <c r="Z7" s="186" t="s">
        <v>161</v>
      </c>
      <c r="AA7" s="186"/>
      <c r="AB7" s="186"/>
      <c r="AC7" s="186" t="s">
        <v>161</v>
      </c>
      <c r="AD7" s="186"/>
      <c r="AE7" s="186"/>
      <c r="AF7" s="186" t="s">
        <v>161</v>
      </c>
      <c r="AG7" s="186"/>
      <c r="AH7" s="186"/>
      <c r="AI7" s="186" t="s">
        <v>161</v>
      </c>
      <c r="AJ7" s="186"/>
      <c r="AK7" s="186"/>
      <c r="AL7" s="186" t="s">
        <v>161</v>
      </c>
      <c r="AM7" s="90"/>
      <c r="AN7" s="90"/>
      <c r="AO7" s="186" t="s">
        <v>161</v>
      </c>
      <c r="AP7" s="186"/>
      <c r="AQ7" s="186"/>
      <c r="AR7" s="76"/>
    </row>
    <row r="8" spans="1:44" ht="21" hidden="1" x14ac:dyDescent="0.25">
      <c r="A8" s="32" t="s">
        <v>142</v>
      </c>
      <c r="B8" s="107" t="str">
        <f>IF(VAL_A1!$H$35&lt;&gt;"", YEAR(VAL_A1!$H$35),"")</f>
        <v/>
      </c>
      <c r="C8" s="36"/>
      <c r="D8" s="36"/>
      <c r="E8" s="36"/>
      <c r="F8" s="95"/>
      <c r="G8" s="90"/>
      <c r="H8" s="90"/>
      <c r="I8" s="90"/>
      <c r="J8" s="90"/>
      <c r="K8" s="90"/>
      <c r="L8" s="90"/>
      <c r="M8" s="90"/>
      <c r="N8" s="90"/>
      <c r="O8" s="54"/>
      <c r="P8" s="185" t="s">
        <v>199</v>
      </c>
      <c r="Q8" s="186" t="s">
        <v>14</v>
      </c>
      <c r="R8" s="186"/>
      <c r="S8" s="186"/>
      <c r="T8" s="186" t="s">
        <v>14</v>
      </c>
      <c r="U8" s="186"/>
      <c r="V8" s="186"/>
      <c r="W8" s="186" t="s">
        <v>14</v>
      </c>
      <c r="X8" s="186"/>
      <c r="Y8" s="186"/>
      <c r="Z8" s="186" t="s">
        <v>14</v>
      </c>
      <c r="AA8" s="186"/>
      <c r="AB8" s="186"/>
      <c r="AC8" s="186" t="s">
        <v>14</v>
      </c>
      <c r="AD8" s="186"/>
      <c r="AE8" s="186"/>
      <c r="AF8" s="186" t="s">
        <v>14</v>
      </c>
      <c r="AG8" s="186"/>
      <c r="AH8" s="186"/>
      <c r="AI8" s="186" t="s">
        <v>14</v>
      </c>
      <c r="AJ8" s="186"/>
      <c r="AK8" s="186"/>
      <c r="AL8" s="54" t="s">
        <v>14</v>
      </c>
      <c r="AM8" s="90"/>
      <c r="AN8" s="90"/>
      <c r="AO8" s="186" t="s">
        <v>14</v>
      </c>
      <c r="AP8" s="186"/>
      <c r="AQ8" s="186"/>
      <c r="AR8" s="76"/>
    </row>
    <row r="9" spans="1:44" ht="21" hidden="1" x14ac:dyDescent="0.25">
      <c r="A9" s="32" t="s">
        <v>143</v>
      </c>
      <c r="B9" s="33" t="s">
        <v>753</v>
      </c>
      <c r="C9" s="36"/>
      <c r="D9" s="36"/>
      <c r="E9" s="36"/>
      <c r="F9" s="61"/>
      <c r="G9" s="90"/>
      <c r="H9" s="90"/>
      <c r="I9" s="90"/>
      <c r="J9" s="90"/>
      <c r="K9" s="90"/>
      <c r="L9" s="90"/>
      <c r="M9" s="90"/>
      <c r="N9" s="90"/>
      <c r="O9" s="54"/>
      <c r="P9" s="185" t="s">
        <v>15</v>
      </c>
      <c r="Q9" s="186">
        <v>1</v>
      </c>
      <c r="R9" s="186"/>
      <c r="S9" s="186"/>
      <c r="T9" s="186">
        <v>2</v>
      </c>
      <c r="U9" s="186"/>
      <c r="V9" s="186"/>
      <c r="W9" s="186">
        <v>3</v>
      </c>
      <c r="X9" s="186"/>
      <c r="Y9" s="186"/>
      <c r="Z9" s="186">
        <v>4</v>
      </c>
      <c r="AA9" s="186"/>
      <c r="AB9" s="186"/>
      <c r="AC9" s="186">
        <v>5</v>
      </c>
      <c r="AD9" s="186"/>
      <c r="AE9" s="186"/>
      <c r="AF9" s="186">
        <v>6</v>
      </c>
      <c r="AG9" s="186"/>
      <c r="AH9" s="186"/>
      <c r="AI9" s="186" t="s">
        <v>85</v>
      </c>
      <c r="AJ9" s="186"/>
      <c r="AK9" s="186"/>
      <c r="AL9" s="54" t="s">
        <v>14</v>
      </c>
      <c r="AM9" s="90"/>
      <c r="AN9" s="90"/>
      <c r="AO9" s="186" t="s">
        <v>14</v>
      </c>
      <c r="AP9" s="186"/>
      <c r="AQ9" s="186"/>
      <c r="AR9" s="76"/>
    </row>
    <row r="10" spans="1:44" ht="21" hidden="1" x14ac:dyDescent="0.25">
      <c r="A10" s="32" t="s">
        <v>131</v>
      </c>
      <c r="B10" s="33">
        <v>0</v>
      </c>
      <c r="C10" s="36"/>
      <c r="D10" s="36"/>
      <c r="E10" s="36"/>
      <c r="F10" s="61"/>
      <c r="G10" s="90"/>
      <c r="H10" s="90"/>
      <c r="I10" s="90"/>
      <c r="J10" s="90"/>
      <c r="K10" s="90"/>
      <c r="L10" s="90"/>
      <c r="M10" s="90"/>
      <c r="N10" s="151"/>
      <c r="O10" s="151"/>
      <c r="P10" s="187"/>
      <c r="Q10" s="188"/>
      <c r="R10" s="188"/>
      <c r="S10" s="188"/>
      <c r="T10" s="188"/>
      <c r="U10" s="188"/>
      <c r="V10" s="188"/>
      <c r="W10" s="188"/>
      <c r="X10" s="188"/>
      <c r="Y10" s="188"/>
      <c r="Z10" s="188"/>
      <c r="AA10" s="188"/>
      <c r="AB10" s="188"/>
      <c r="AC10" s="188"/>
      <c r="AD10" s="188"/>
      <c r="AE10" s="188"/>
      <c r="AF10" s="188"/>
      <c r="AG10" s="188"/>
      <c r="AH10" s="188"/>
      <c r="AI10" s="188"/>
      <c r="AJ10" s="188"/>
      <c r="AK10" s="188"/>
      <c r="AL10" s="90"/>
      <c r="AM10" s="90"/>
      <c r="AN10" s="90"/>
      <c r="AO10" s="188"/>
      <c r="AP10" s="188"/>
      <c r="AQ10" s="188"/>
      <c r="AR10" s="76"/>
    </row>
    <row r="11" spans="1:44" ht="21" hidden="1" x14ac:dyDescent="0.25">
      <c r="A11" s="32" t="s">
        <v>133</v>
      </c>
      <c r="B11" s="33">
        <v>0</v>
      </c>
      <c r="C11" s="36"/>
      <c r="D11" s="36"/>
      <c r="E11" s="36"/>
      <c r="F11" s="61"/>
      <c r="G11" s="189"/>
      <c r="H11" s="190"/>
      <c r="I11" s="191"/>
      <c r="J11" s="191"/>
      <c r="K11" s="191"/>
      <c r="L11" s="191"/>
      <c r="M11" s="191"/>
      <c r="N11" s="189"/>
      <c r="O11" s="189"/>
      <c r="P11" s="44"/>
      <c r="Q11" s="189"/>
      <c r="R11" s="189"/>
      <c r="S11" s="189"/>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76"/>
    </row>
    <row r="12" spans="1:44" ht="21" hidden="1" x14ac:dyDescent="0.25">
      <c r="C12" s="36"/>
      <c r="D12" s="36"/>
      <c r="E12" s="36"/>
      <c r="F12" s="61"/>
      <c r="G12" s="44"/>
      <c r="H12" s="192"/>
      <c r="I12" s="193"/>
      <c r="J12" s="193"/>
      <c r="K12" s="193"/>
      <c r="L12" s="193"/>
      <c r="M12" s="193"/>
      <c r="N12" s="44"/>
      <c r="O12" s="44"/>
      <c r="P12" s="44"/>
      <c r="Q12" s="189"/>
      <c r="R12" s="189"/>
      <c r="S12" s="189"/>
      <c r="T12" s="189"/>
      <c r="U12" s="189"/>
      <c r="V12" s="189"/>
      <c r="W12" s="189"/>
      <c r="X12" s="189"/>
      <c r="Y12" s="189"/>
      <c r="Z12" s="189"/>
      <c r="AA12" s="189"/>
      <c r="AB12" s="189"/>
      <c r="AC12" s="189"/>
      <c r="AD12" s="189"/>
      <c r="AE12" s="189"/>
      <c r="AF12" s="189"/>
      <c r="AG12" s="189"/>
      <c r="AH12" s="189"/>
      <c r="AI12" s="189"/>
      <c r="AJ12" s="189"/>
      <c r="AK12" s="189"/>
      <c r="AL12" s="189"/>
      <c r="AM12" s="189"/>
      <c r="AN12" s="189"/>
      <c r="AO12" s="189"/>
      <c r="AP12" s="189"/>
      <c r="AQ12" s="189"/>
      <c r="AR12" s="76"/>
    </row>
    <row r="13" spans="1:44" ht="112.5" hidden="1" customHeight="1" x14ac:dyDescent="0.25">
      <c r="C13" s="36"/>
      <c r="D13" s="36"/>
      <c r="E13" s="36"/>
      <c r="F13" s="96"/>
      <c r="G13" s="194" t="s">
        <v>16</v>
      </c>
      <c r="H13" s="144" t="s">
        <v>43</v>
      </c>
      <c r="I13" s="144" t="s">
        <v>139</v>
      </c>
      <c r="J13" s="144" t="s">
        <v>45</v>
      </c>
      <c r="K13" s="144" t="s">
        <v>44</v>
      </c>
      <c r="L13" s="144" t="s">
        <v>140</v>
      </c>
      <c r="M13" s="144" t="s">
        <v>46</v>
      </c>
      <c r="N13" s="144" t="s">
        <v>47</v>
      </c>
      <c r="O13" s="144" t="s">
        <v>137</v>
      </c>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76"/>
    </row>
    <row r="14" spans="1:44" ht="15" customHeight="1" x14ac:dyDescent="0.25">
      <c r="C14" s="36"/>
      <c r="D14" s="303" t="s">
        <v>48</v>
      </c>
      <c r="E14" s="255" t="s">
        <v>109</v>
      </c>
      <c r="F14" s="97"/>
      <c r="G14" s="54" t="s">
        <v>625</v>
      </c>
      <c r="H14" s="44" t="s">
        <v>50</v>
      </c>
      <c r="I14" s="44" t="s">
        <v>152</v>
      </c>
      <c r="J14" s="44" t="s">
        <v>110</v>
      </c>
      <c r="K14" s="45" t="s">
        <v>148</v>
      </c>
      <c r="L14" s="44" t="s">
        <v>147</v>
      </c>
      <c r="M14" s="45" t="s">
        <v>14</v>
      </c>
      <c r="N14" s="45" t="s">
        <v>632</v>
      </c>
      <c r="O14" s="45" t="s">
        <v>632</v>
      </c>
      <c r="P14" s="45"/>
      <c r="Q14" s="104">
        <v>0</v>
      </c>
      <c r="R14" s="78"/>
      <c r="S14" s="79"/>
      <c r="T14" s="104">
        <v>0</v>
      </c>
      <c r="U14" s="78"/>
      <c r="V14" s="79"/>
      <c r="W14" s="104">
        <v>0</v>
      </c>
      <c r="X14" s="78"/>
      <c r="Y14" s="79"/>
      <c r="Z14" s="104">
        <v>0</v>
      </c>
      <c r="AA14" s="78"/>
      <c r="AB14" s="79"/>
      <c r="AC14" s="104">
        <v>0</v>
      </c>
      <c r="AD14" s="78"/>
      <c r="AE14" s="79"/>
      <c r="AF14" s="104">
        <v>0</v>
      </c>
      <c r="AG14" s="78"/>
      <c r="AH14" s="79"/>
      <c r="AI14" s="104">
        <v>0</v>
      </c>
      <c r="AJ14" s="78"/>
      <c r="AK14" s="79"/>
      <c r="AL14" s="80">
        <f>IF(OR(EXACT(Q14,R14),EXACT(T14,U14),EXACT(W14,X14),EXACT(Z14,AA14),EXACT(AC14,AD14),EXACT(AF14,AG14),EXACT(AI14,AJ14),COUNTIF(R14:AJ14,"M")&gt;0,COUNTIF(R14:AJ14,"X")=7),"",SUM(Q14,T14,W14,Z14,AC14,AF14,AI14))</f>
        <v>0</v>
      </c>
      <c r="AM14" s="81" t="str">
        <f t="shared" ref="AM14:AM31" si="0">IF(AND(COUNTIF(R14:AJ14,"X")=7,SUM(Q14,T14,W14,Z14,AC14,AF14,AI14)=0,ISNUMBER(AL14)),"",IF(COUNTIF(R14:AJ14,"M")&gt;0,"M", IF(AND(COUNTIF(R14:AJ14,R14)=7,OR(R14="X",R14="W",R14="Z")),UPPER(R14),"")))</f>
        <v/>
      </c>
      <c r="AN14" s="82"/>
      <c r="AO14" s="104">
        <v>0</v>
      </c>
      <c r="AP14" s="78"/>
      <c r="AQ14" s="79"/>
      <c r="AR14" s="76"/>
    </row>
    <row r="15" spans="1:44" ht="15" customHeight="1" x14ac:dyDescent="0.25">
      <c r="C15" s="36"/>
      <c r="D15" s="303"/>
      <c r="E15" s="255">
        <v>10</v>
      </c>
      <c r="F15" s="97"/>
      <c r="G15" s="54" t="s">
        <v>625</v>
      </c>
      <c r="H15" s="44" t="s">
        <v>50</v>
      </c>
      <c r="I15" s="44" t="s">
        <v>152</v>
      </c>
      <c r="J15" s="44" t="s">
        <v>65</v>
      </c>
      <c r="K15" s="45" t="s">
        <v>148</v>
      </c>
      <c r="L15" s="44" t="s">
        <v>147</v>
      </c>
      <c r="M15" s="45" t="s">
        <v>14</v>
      </c>
      <c r="N15" s="45" t="s">
        <v>632</v>
      </c>
      <c r="O15" s="45" t="s">
        <v>632</v>
      </c>
      <c r="P15" s="45"/>
      <c r="Q15" s="104">
        <v>0</v>
      </c>
      <c r="R15" s="78"/>
      <c r="S15" s="79"/>
      <c r="T15" s="104">
        <v>0</v>
      </c>
      <c r="U15" s="78"/>
      <c r="V15" s="79"/>
      <c r="W15" s="104">
        <v>0</v>
      </c>
      <c r="X15" s="78"/>
      <c r="Y15" s="79"/>
      <c r="Z15" s="104">
        <v>0</v>
      </c>
      <c r="AA15" s="78"/>
      <c r="AB15" s="79"/>
      <c r="AC15" s="104">
        <v>0</v>
      </c>
      <c r="AD15" s="78"/>
      <c r="AE15" s="79"/>
      <c r="AF15" s="104">
        <v>0</v>
      </c>
      <c r="AG15" s="78"/>
      <c r="AH15" s="79"/>
      <c r="AI15" s="104">
        <v>0</v>
      </c>
      <c r="AJ15" s="78"/>
      <c r="AK15" s="79"/>
      <c r="AL15" s="80">
        <f t="shared" ref="AL15:AL31" si="1">IF(OR(EXACT(Q15,R15),EXACT(T15,U15),EXACT(W15,X15),EXACT(Z15,AA15),EXACT(AC15,AD15),EXACT(AF15,AG15),EXACT(AI15,AJ15),COUNTIF(R15:AJ15,"M")&gt;0,COUNTIF(R15:AJ15,"X")=7),"",SUM(Q15,T15,W15,Z15,AC15,AF15,AI15))</f>
        <v>0</v>
      </c>
      <c r="AM15" s="81" t="str">
        <f t="shared" si="0"/>
        <v/>
      </c>
      <c r="AN15" s="82"/>
      <c r="AO15" s="104">
        <v>0</v>
      </c>
      <c r="AP15" s="78"/>
      <c r="AQ15" s="79"/>
      <c r="AR15" s="76"/>
    </row>
    <row r="16" spans="1:44" ht="15" customHeight="1" x14ac:dyDescent="0.25">
      <c r="C16" s="36"/>
      <c r="D16" s="303"/>
      <c r="E16" s="255">
        <v>11</v>
      </c>
      <c r="F16" s="97"/>
      <c r="G16" s="54" t="s">
        <v>625</v>
      </c>
      <c r="H16" s="44" t="s">
        <v>50</v>
      </c>
      <c r="I16" s="44" t="s">
        <v>152</v>
      </c>
      <c r="J16" s="44" t="s">
        <v>66</v>
      </c>
      <c r="K16" s="45" t="s">
        <v>148</v>
      </c>
      <c r="L16" s="44" t="s">
        <v>147</v>
      </c>
      <c r="M16" s="45" t="s">
        <v>14</v>
      </c>
      <c r="N16" s="45" t="s">
        <v>632</v>
      </c>
      <c r="O16" s="45" t="s">
        <v>632</v>
      </c>
      <c r="P16" s="45"/>
      <c r="Q16" s="104">
        <v>0</v>
      </c>
      <c r="R16" s="78"/>
      <c r="S16" s="79"/>
      <c r="T16" s="104">
        <v>0</v>
      </c>
      <c r="U16" s="78"/>
      <c r="V16" s="79"/>
      <c r="W16" s="104">
        <v>0</v>
      </c>
      <c r="X16" s="78"/>
      <c r="Y16" s="79"/>
      <c r="Z16" s="104">
        <v>0</v>
      </c>
      <c r="AA16" s="78"/>
      <c r="AB16" s="79"/>
      <c r="AC16" s="104">
        <v>0</v>
      </c>
      <c r="AD16" s="78"/>
      <c r="AE16" s="79"/>
      <c r="AF16" s="104">
        <v>0</v>
      </c>
      <c r="AG16" s="78"/>
      <c r="AH16" s="79"/>
      <c r="AI16" s="104">
        <v>0</v>
      </c>
      <c r="AJ16" s="78"/>
      <c r="AK16" s="79"/>
      <c r="AL16" s="80">
        <f t="shared" si="1"/>
        <v>0</v>
      </c>
      <c r="AM16" s="81" t="str">
        <f t="shared" si="0"/>
        <v/>
      </c>
      <c r="AN16" s="82"/>
      <c r="AO16" s="104">
        <v>0</v>
      </c>
      <c r="AP16" s="78"/>
      <c r="AQ16" s="79"/>
      <c r="AR16" s="76"/>
    </row>
    <row r="17" spans="3:44" ht="15" customHeight="1" x14ac:dyDescent="0.25">
      <c r="C17" s="36"/>
      <c r="D17" s="303"/>
      <c r="E17" s="255">
        <v>12</v>
      </c>
      <c r="F17" s="97"/>
      <c r="G17" s="54" t="s">
        <v>625</v>
      </c>
      <c r="H17" s="44" t="s">
        <v>50</v>
      </c>
      <c r="I17" s="44" t="s">
        <v>152</v>
      </c>
      <c r="J17" s="44" t="s">
        <v>67</v>
      </c>
      <c r="K17" s="45" t="s">
        <v>148</v>
      </c>
      <c r="L17" s="44" t="s">
        <v>147</v>
      </c>
      <c r="M17" s="45" t="s">
        <v>14</v>
      </c>
      <c r="N17" s="45" t="s">
        <v>632</v>
      </c>
      <c r="O17" s="45" t="s">
        <v>632</v>
      </c>
      <c r="P17" s="45"/>
      <c r="Q17" s="104">
        <v>0</v>
      </c>
      <c r="R17" s="78"/>
      <c r="S17" s="79"/>
      <c r="T17" s="104">
        <v>0</v>
      </c>
      <c r="U17" s="78"/>
      <c r="V17" s="79"/>
      <c r="W17" s="104">
        <v>0</v>
      </c>
      <c r="X17" s="78"/>
      <c r="Y17" s="79"/>
      <c r="Z17" s="104">
        <v>0</v>
      </c>
      <c r="AA17" s="78"/>
      <c r="AB17" s="79"/>
      <c r="AC17" s="104">
        <v>0</v>
      </c>
      <c r="AD17" s="78"/>
      <c r="AE17" s="79"/>
      <c r="AF17" s="104">
        <v>0</v>
      </c>
      <c r="AG17" s="78"/>
      <c r="AH17" s="79"/>
      <c r="AI17" s="104">
        <v>0</v>
      </c>
      <c r="AJ17" s="78"/>
      <c r="AK17" s="79"/>
      <c r="AL17" s="80">
        <f t="shared" si="1"/>
        <v>0</v>
      </c>
      <c r="AM17" s="81" t="str">
        <f t="shared" si="0"/>
        <v/>
      </c>
      <c r="AN17" s="82"/>
      <c r="AO17" s="104">
        <v>0</v>
      </c>
      <c r="AP17" s="78"/>
      <c r="AQ17" s="79"/>
      <c r="AR17" s="76"/>
    </row>
    <row r="18" spans="3:44" ht="15" customHeight="1" x14ac:dyDescent="0.25">
      <c r="C18" s="36"/>
      <c r="D18" s="303"/>
      <c r="E18" s="255">
        <v>13</v>
      </c>
      <c r="F18" s="97"/>
      <c r="G18" s="54" t="s">
        <v>625</v>
      </c>
      <c r="H18" s="44" t="s">
        <v>50</v>
      </c>
      <c r="I18" s="44" t="s">
        <v>152</v>
      </c>
      <c r="J18" s="44" t="s">
        <v>68</v>
      </c>
      <c r="K18" s="45" t="s">
        <v>148</v>
      </c>
      <c r="L18" s="44" t="s">
        <v>147</v>
      </c>
      <c r="M18" s="45" t="s">
        <v>14</v>
      </c>
      <c r="N18" s="45" t="s">
        <v>632</v>
      </c>
      <c r="O18" s="45" t="s">
        <v>632</v>
      </c>
      <c r="P18" s="45"/>
      <c r="Q18" s="104">
        <v>0</v>
      </c>
      <c r="R18" s="78"/>
      <c r="S18" s="79"/>
      <c r="T18" s="104">
        <v>0</v>
      </c>
      <c r="U18" s="78"/>
      <c r="V18" s="79"/>
      <c r="W18" s="104">
        <v>0</v>
      </c>
      <c r="X18" s="78"/>
      <c r="Y18" s="79"/>
      <c r="Z18" s="104">
        <v>0</v>
      </c>
      <c r="AA18" s="78"/>
      <c r="AB18" s="79"/>
      <c r="AC18" s="104">
        <v>0</v>
      </c>
      <c r="AD18" s="78"/>
      <c r="AE18" s="79"/>
      <c r="AF18" s="104">
        <v>0</v>
      </c>
      <c r="AG18" s="78"/>
      <c r="AH18" s="79"/>
      <c r="AI18" s="104">
        <v>0</v>
      </c>
      <c r="AJ18" s="78"/>
      <c r="AK18" s="79"/>
      <c r="AL18" s="80">
        <f t="shared" si="1"/>
        <v>0</v>
      </c>
      <c r="AM18" s="81" t="str">
        <f t="shared" si="0"/>
        <v/>
      </c>
      <c r="AN18" s="82"/>
      <c r="AO18" s="104">
        <v>0</v>
      </c>
      <c r="AP18" s="78"/>
      <c r="AQ18" s="79"/>
      <c r="AR18" s="76"/>
    </row>
    <row r="19" spans="3:44" ht="15" customHeight="1" x14ac:dyDescent="0.25">
      <c r="C19" s="36"/>
      <c r="D19" s="303"/>
      <c r="E19" s="255">
        <v>14</v>
      </c>
      <c r="F19" s="97"/>
      <c r="G19" s="54" t="s">
        <v>625</v>
      </c>
      <c r="H19" s="44" t="s">
        <v>50</v>
      </c>
      <c r="I19" s="44" t="s">
        <v>152</v>
      </c>
      <c r="J19" s="44" t="s">
        <v>69</v>
      </c>
      <c r="K19" s="45" t="s">
        <v>148</v>
      </c>
      <c r="L19" s="44" t="s">
        <v>147</v>
      </c>
      <c r="M19" s="45" t="s">
        <v>14</v>
      </c>
      <c r="N19" s="45" t="s">
        <v>632</v>
      </c>
      <c r="O19" s="45" t="s">
        <v>632</v>
      </c>
      <c r="P19" s="45"/>
      <c r="Q19" s="104">
        <v>0</v>
      </c>
      <c r="R19" s="78"/>
      <c r="S19" s="79"/>
      <c r="T19" s="104">
        <v>0</v>
      </c>
      <c r="U19" s="78"/>
      <c r="V19" s="79"/>
      <c r="W19" s="104">
        <v>0</v>
      </c>
      <c r="X19" s="78"/>
      <c r="Y19" s="79"/>
      <c r="Z19" s="104">
        <v>0</v>
      </c>
      <c r="AA19" s="78"/>
      <c r="AB19" s="79"/>
      <c r="AC19" s="104">
        <v>0</v>
      </c>
      <c r="AD19" s="78"/>
      <c r="AE19" s="79"/>
      <c r="AF19" s="104">
        <v>0</v>
      </c>
      <c r="AG19" s="78"/>
      <c r="AH19" s="79"/>
      <c r="AI19" s="104">
        <v>0</v>
      </c>
      <c r="AJ19" s="78"/>
      <c r="AK19" s="79"/>
      <c r="AL19" s="80">
        <f t="shared" si="1"/>
        <v>0</v>
      </c>
      <c r="AM19" s="81" t="str">
        <f t="shared" si="0"/>
        <v/>
      </c>
      <c r="AN19" s="82"/>
      <c r="AO19" s="104">
        <v>0</v>
      </c>
      <c r="AP19" s="78"/>
      <c r="AQ19" s="79"/>
      <c r="AR19" s="76"/>
    </row>
    <row r="20" spans="3:44" ht="15" customHeight="1" x14ac:dyDescent="0.25">
      <c r="C20" s="36"/>
      <c r="D20" s="303"/>
      <c r="E20" s="255">
        <v>15</v>
      </c>
      <c r="F20" s="97"/>
      <c r="G20" s="54" t="s">
        <v>625</v>
      </c>
      <c r="H20" s="44" t="s">
        <v>50</v>
      </c>
      <c r="I20" s="44" t="s">
        <v>152</v>
      </c>
      <c r="J20" s="44" t="s">
        <v>70</v>
      </c>
      <c r="K20" s="45" t="s">
        <v>148</v>
      </c>
      <c r="L20" s="44" t="s">
        <v>147</v>
      </c>
      <c r="M20" s="45" t="s">
        <v>14</v>
      </c>
      <c r="N20" s="45" t="s">
        <v>632</v>
      </c>
      <c r="O20" s="45" t="s">
        <v>632</v>
      </c>
      <c r="P20" s="45"/>
      <c r="Q20" s="104">
        <v>0</v>
      </c>
      <c r="R20" s="78"/>
      <c r="S20" s="79"/>
      <c r="T20" s="104">
        <v>0</v>
      </c>
      <c r="U20" s="78"/>
      <c r="V20" s="79"/>
      <c r="W20" s="104">
        <v>0</v>
      </c>
      <c r="X20" s="78"/>
      <c r="Y20" s="79"/>
      <c r="Z20" s="104">
        <v>0</v>
      </c>
      <c r="AA20" s="78"/>
      <c r="AB20" s="79"/>
      <c r="AC20" s="104">
        <v>0</v>
      </c>
      <c r="AD20" s="78"/>
      <c r="AE20" s="79"/>
      <c r="AF20" s="104">
        <v>0</v>
      </c>
      <c r="AG20" s="78"/>
      <c r="AH20" s="79"/>
      <c r="AI20" s="104">
        <v>0</v>
      </c>
      <c r="AJ20" s="78"/>
      <c r="AK20" s="79"/>
      <c r="AL20" s="80">
        <f t="shared" si="1"/>
        <v>0</v>
      </c>
      <c r="AM20" s="81" t="str">
        <f t="shared" si="0"/>
        <v/>
      </c>
      <c r="AN20" s="82"/>
      <c r="AO20" s="104">
        <v>0</v>
      </c>
      <c r="AP20" s="78"/>
      <c r="AQ20" s="79"/>
      <c r="AR20" s="76"/>
    </row>
    <row r="21" spans="3:44" ht="15" customHeight="1" x14ac:dyDescent="0.25">
      <c r="C21" s="36"/>
      <c r="D21" s="303"/>
      <c r="E21" s="255">
        <v>16</v>
      </c>
      <c r="F21" s="97"/>
      <c r="G21" s="54" t="s">
        <v>625</v>
      </c>
      <c r="H21" s="44" t="s">
        <v>50</v>
      </c>
      <c r="I21" s="44" t="s">
        <v>152</v>
      </c>
      <c r="J21" s="44" t="s">
        <v>71</v>
      </c>
      <c r="K21" s="45" t="s">
        <v>148</v>
      </c>
      <c r="L21" s="44" t="s">
        <v>147</v>
      </c>
      <c r="M21" s="45" t="s">
        <v>14</v>
      </c>
      <c r="N21" s="45" t="s">
        <v>632</v>
      </c>
      <c r="O21" s="45" t="s">
        <v>632</v>
      </c>
      <c r="P21" s="45"/>
      <c r="Q21" s="104">
        <v>0</v>
      </c>
      <c r="R21" s="78"/>
      <c r="S21" s="79"/>
      <c r="T21" s="104">
        <v>0</v>
      </c>
      <c r="U21" s="78"/>
      <c r="V21" s="79"/>
      <c r="W21" s="104">
        <v>0</v>
      </c>
      <c r="X21" s="78"/>
      <c r="Y21" s="79"/>
      <c r="Z21" s="104">
        <v>0</v>
      </c>
      <c r="AA21" s="78"/>
      <c r="AB21" s="79"/>
      <c r="AC21" s="104">
        <v>0</v>
      </c>
      <c r="AD21" s="78"/>
      <c r="AE21" s="79"/>
      <c r="AF21" s="104">
        <v>0</v>
      </c>
      <c r="AG21" s="78"/>
      <c r="AH21" s="79"/>
      <c r="AI21" s="104">
        <v>0</v>
      </c>
      <c r="AJ21" s="78"/>
      <c r="AK21" s="79"/>
      <c r="AL21" s="80">
        <f t="shared" si="1"/>
        <v>0</v>
      </c>
      <c r="AM21" s="81" t="str">
        <f t="shared" si="0"/>
        <v/>
      </c>
      <c r="AN21" s="82"/>
      <c r="AO21" s="104">
        <v>0</v>
      </c>
      <c r="AP21" s="78"/>
      <c r="AQ21" s="79"/>
      <c r="AR21" s="76"/>
    </row>
    <row r="22" spans="3:44" ht="15" customHeight="1" x14ac:dyDescent="0.25">
      <c r="C22" s="36"/>
      <c r="D22" s="303"/>
      <c r="E22" s="255">
        <v>17</v>
      </c>
      <c r="F22" s="97"/>
      <c r="G22" s="54" t="s">
        <v>625</v>
      </c>
      <c r="H22" s="44" t="s">
        <v>50</v>
      </c>
      <c r="I22" s="44" t="s">
        <v>152</v>
      </c>
      <c r="J22" s="44" t="s">
        <v>72</v>
      </c>
      <c r="K22" s="45" t="s">
        <v>148</v>
      </c>
      <c r="L22" s="44" t="s">
        <v>147</v>
      </c>
      <c r="M22" s="45" t="s">
        <v>14</v>
      </c>
      <c r="N22" s="45" t="s">
        <v>632</v>
      </c>
      <c r="O22" s="45" t="s">
        <v>632</v>
      </c>
      <c r="P22" s="45"/>
      <c r="Q22" s="104">
        <v>0</v>
      </c>
      <c r="R22" s="78"/>
      <c r="S22" s="79"/>
      <c r="T22" s="104">
        <v>0</v>
      </c>
      <c r="U22" s="78"/>
      <c r="V22" s="79"/>
      <c r="W22" s="104">
        <v>0</v>
      </c>
      <c r="X22" s="78"/>
      <c r="Y22" s="79"/>
      <c r="Z22" s="104">
        <v>0</v>
      </c>
      <c r="AA22" s="78"/>
      <c r="AB22" s="79"/>
      <c r="AC22" s="104">
        <v>0</v>
      </c>
      <c r="AD22" s="78"/>
      <c r="AE22" s="79"/>
      <c r="AF22" s="104">
        <v>0</v>
      </c>
      <c r="AG22" s="78"/>
      <c r="AH22" s="79"/>
      <c r="AI22" s="104">
        <v>0</v>
      </c>
      <c r="AJ22" s="78"/>
      <c r="AK22" s="79"/>
      <c r="AL22" s="80">
        <f t="shared" si="1"/>
        <v>0</v>
      </c>
      <c r="AM22" s="81" t="str">
        <f t="shared" si="0"/>
        <v/>
      </c>
      <c r="AN22" s="82"/>
      <c r="AO22" s="104">
        <v>0</v>
      </c>
      <c r="AP22" s="78"/>
      <c r="AQ22" s="79"/>
      <c r="AR22" s="76"/>
    </row>
    <row r="23" spans="3:44" ht="15" customHeight="1" x14ac:dyDescent="0.25">
      <c r="C23" s="36"/>
      <c r="D23" s="303"/>
      <c r="E23" s="255">
        <v>18</v>
      </c>
      <c r="F23" s="97"/>
      <c r="G23" s="54" t="s">
        <v>625</v>
      </c>
      <c r="H23" s="44" t="s">
        <v>50</v>
      </c>
      <c r="I23" s="44" t="s">
        <v>152</v>
      </c>
      <c r="J23" s="44" t="s">
        <v>73</v>
      </c>
      <c r="K23" s="45" t="s">
        <v>148</v>
      </c>
      <c r="L23" s="44" t="s">
        <v>147</v>
      </c>
      <c r="M23" s="45" t="s">
        <v>14</v>
      </c>
      <c r="N23" s="45" t="s">
        <v>632</v>
      </c>
      <c r="O23" s="45" t="s">
        <v>632</v>
      </c>
      <c r="P23" s="45"/>
      <c r="Q23" s="104">
        <v>0</v>
      </c>
      <c r="R23" s="78"/>
      <c r="S23" s="79"/>
      <c r="T23" s="104">
        <v>0</v>
      </c>
      <c r="U23" s="78"/>
      <c r="V23" s="79"/>
      <c r="W23" s="104">
        <v>0</v>
      </c>
      <c r="X23" s="78"/>
      <c r="Y23" s="79"/>
      <c r="Z23" s="104">
        <v>0</v>
      </c>
      <c r="AA23" s="78"/>
      <c r="AB23" s="79"/>
      <c r="AC23" s="104">
        <v>0</v>
      </c>
      <c r="AD23" s="78"/>
      <c r="AE23" s="79"/>
      <c r="AF23" s="104">
        <v>0</v>
      </c>
      <c r="AG23" s="78"/>
      <c r="AH23" s="79"/>
      <c r="AI23" s="104">
        <v>0</v>
      </c>
      <c r="AJ23" s="78"/>
      <c r="AK23" s="79"/>
      <c r="AL23" s="80">
        <f t="shared" si="1"/>
        <v>0</v>
      </c>
      <c r="AM23" s="81" t="str">
        <f t="shared" si="0"/>
        <v/>
      </c>
      <c r="AN23" s="82"/>
      <c r="AO23" s="104">
        <v>0</v>
      </c>
      <c r="AP23" s="78"/>
      <c r="AQ23" s="79"/>
      <c r="AR23" s="76"/>
    </row>
    <row r="24" spans="3:44" ht="15" customHeight="1" x14ac:dyDescent="0.25">
      <c r="C24" s="36"/>
      <c r="D24" s="303"/>
      <c r="E24" s="255">
        <v>19</v>
      </c>
      <c r="F24" s="97"/>
      <c r="G24" s="54" t="s">
        <v>625</v>
      </c>
      <c r="H24" s="44" t="s">
        <v>50</v>
      </c>
      <c r="I24" s="44" t="s">
        <v>152</v>
      </c>
      <c r="J24" s="44" t="s">
        <v>74</v>
      </c>
      <c r="K24" s="45" t="s">
        <v>148</v>
      </c>
      <c r="L24" s="44" t="s">
        <v>147</v>
      </c>
      <c r="M24" s="45" t="s">
        <v>14</v>
      </c>
      <c r="N24" s="45" t="s">
        <v>632</v>
      </c>
      <c r="O24" s="45" t="s">
        <v>632</v>
      </c>
      <c r="P24" s="45"/>
      <c r="Q24" s="104">
        <v>0</v>
      </c>
      <c r="R24" s="78"/>
      <c r="S24" s="79"/>
      <c r="T24" s="104">
        <v>0</v>
      </c>
      <c r="U24" s="78"/>
      <c r="V24" s="79"/>
      <c r="W24" s="104">
        <v>0</v>
      </c>
      <c r="X24" s="78"/>
      <c r="Y24" s="79"/>
      <c r="Z24" s="104">
        <v>0</v>
      </c>
      <c r="AA24" s="78"/>
      <c r="AB24" s="79"/>
      <c r="AC24" s="104">
        <v>0</v>
      </c>
      <c r="AD24" s="78"/>
      <c r="AE24" s="79"/>
      <c r="AF24" s="104">
        <v>0</v>
      </c>
      <c r="AG24" s="78"/>
      <c r="AH24" s="79"/>
      <c r="AI24" s="104">
        <v>0</v>
      </c>
      <c r="AJ24" s="78"/>
      <c r="AK24" s="79"/>
      <c r="AL24" s="80">
        <f t="shared" si="1"/>
        <v>0</v>
      </c>
      <c r="AM24" s="81" t="str">
        <f t="shared" si="0"/>
        <v/>
      </c>
      <c r="AN24" s="82"/>
      <c r="AO24" s="104">
        <v>0</v>
      </c>
      <c r="AP24" s="78"/>
      <c r="AQ24" s="79"/>
      <c r="AR24" s="76"/>
    </row>
    <row r="25" spans="3:44" ht="15" customHeight="1" x14ac:dyDescent="0.25">
      <c r="C25" s="36"/>
      <c r="D25" s="303"/>
      <c r="E25" s="255">
        <v>20</v>
      </c>
      <c r="F25" s="97"/>
      <c r="G25" s="54" t="s">
        <v>625</v>
      </c>
      <c r="H25" s="44" t="s">
        <v>50</v>
      </c>
      <c r="I25" s="44" t="s">
        <v>152</v>
      </c>
      <c r="J25" s="44" t="s">
        <v>75</v>
      </c>
      <c r="K25" s="45" t="s">
        <v>148</v>
      </c>
      <c r="L25" s="44" t="s">
        <v>147</v>
      </c>
      <c r="M25" s="45" t="s">
        <v>14</v>
      </c>
      <c r="N25" s="45" t="s">
        <v>632</v>
      </c>
      <c r="O25" s="45" t="s">
        <v>632</v>
      </c>
      <c r="P25" s="45"/>
      <c r="Q25" s="104">
        <v>0</v>
      </c>
      <c r="R25" s="78"/>
      <c r="S25" s="79"/>
      <c r="T25" s="104">
        <v>0</v>
      </c>
      <c r="U25" s="78"/>
      <c r="V25" s="79"/>
      <c r="W25" s="104">
        <v>0</v>
      </c>
      <c r="X25" s="78"/>
      <c r="Y25" s="79"/>
      <c r="Z25" s="104">
        <v>0</v>
      </c>
      <c r="AA25" s="78"/>
      <c r="AB25" s="79"/>
      <c r="AC25" s="104">
        <v>0</v>
      </c>
      <c r="AD25" s="78"/>
      <c r="AE25" s="79"/>
      <c r="AF25" s="104">
        <v>0</v>
      </c>
      <c r="AG25" s="78"/>
      <c r="AH25" s="79"/>
      <c r="AI25" s="104">
        <v>0</v>
      </c>
      <c r="AJ25" s="78"/>
      <c r="AK25" s="79"/>
      <c r="AL25" s="80">
        <f t="shared" si="1"/>
        <v>0</v>
      </c>
      <c r="AM25" s="81" t="str">
        <f t="shared" si="0"/>
        <v/>
      </c>
      <c r="AN25" s="82"/>
      <c r="AO25" s="104">
        <v>0</v>
      </c>
      <c r="AP25" s="78"/>
      <c r="AQ25" s="79"/>
      <c r="AR25" s="76"/>
    </row>
    <row r="26" spans="3:44" ht="15" customHeight="1" x14ac:dyDescent="0.25">
      <c r="C26" s="36"/>
      <c r="D26" s="303"/>
      <c r="E26" s="255">
        <v>21</v>
      </c>
      <c r="F26" s="97"/>
      <c r="G26" s="54" t="s">
        <v>625</v>
      </c>
      <c r="H26" s="44" t="s">
        <v>50</v>
      </c>
      <c r="I26" s="44" t="s">
        <v>152</v>
      </c>
      <c r="J26" s="44" t="s">
        <v>76</v>
      </c>
      <c r="K26" s="45" t="s">
        <v>148</v>
      </c>
      <c r="L26" s="44" t="s">
        <v>147</v>
      </c>
      <c r="M26" s="45" t="s">
        <v>14</v>
      </c>
      <c r="N26" s="45" t="s">
        <v>632</v>
      </c>
      <c r="O26" s="45" t="s">
        <v>632</v>
      </c>
      <c r="P26" s="45"/>
      <c r="Q26" s="104">
        <v>0</v>
      </c>
      <c r="R26" s="78"/>
      <c r="S26" s="79"/>
      <c r="T26" s="104">
        <v>0</v>
      </c>
      <c r="U26" s="78"/>
      <c r="V26" s="79"/>
      <c r="W26" s="104">
        <v>0</v>
      </c>
      <c r="X26" s="78"/>
      <c r="Y26" s="79"/>
      <c r="Z26" s="104">
        <v>0</v>
      </c>
      <c r="AA26" s="78"/>
      <c r="AB26" s="79"/>
      <c r="AC26" s="104">
        <v>0</v>
      </c>
      <c r="AD26" s="78"/>
      <c r="AE26" s="79"/>
      <c r="AF26" s="104">
        <v>0</v>
      </c>
      <c r="AG26" s="78"/>
      <c r="AH26" s="79"/>
      <c r="AI26" s="104">
        <v>0</v>
      </c>
      <c r="AJ26" s="78"/>
      <c r="AK26" s="79"/>
      <c r="AL26" s="80">
        <f t="shared" si="1"/>
        <v>0</v>
      </c>
      <c r="AM26" s="81" t="str">
        <f t="shared" si="0"/>
        <v/>
      </c>
      <c r="AN26" s="82"/>
      <c r="AO26" s="104">
        <v>0</v>
      </c>
      <c r="AP26" s="78"/>
      <c r="AQ26" s="79"/>
      <c r="AR26" s="76"/>
    </row>
    <row r="27" spans="3:44" ht="15" customHeight="1" x14ac:dyDescent="0.25">
      <c r="C27" s="36"/>
      <c r="D27" s="303"/>
      <c r="E27" s="255">
        <v>22</v>
      </c>
      <c r="F27" s="97"/>
      <c r="G27" s="54" t="s">
        <v>625</v>
      </c>
      <c r="H27" s="44" t="s">
        <v>50</v>
      </c>
      <c r="I27" s="44" t="s">
        <v>152</v>
      </c>
      <c r="J27" s="44" t="s">
        <v>77</v>
      </c>
      <c r="K27" s="45" t="s">
        <v>148</v>
      </c>
      <c r="L27" s="44" t="s">
        <v>147</v>
      </c>
      <c r="M27" s="45" t="s">
        <v>14</v>
      </c>
      <c r="N27" s="45" t="s">
        <v>632</v>
      </c>
      <c r="O27" s="45" t="s">
        <v>632</v>
      </c>
      <c r="P27" s="45"/>
      <c r="Q27" s="104">
        <v>0</v>
      </c>
      <c r="R27" s="78"/>
      <c r="S27" s="79"/>
      <c r="T27" s="104">
        <v>0</v>
      </c>
      <c r="U27" s="78"/>
      <c r="V27" s="79"/>
      <c r="W27" s="104">
        <v>0</v>
      </c>
      <c r="X27" s="78"/>
      <c r="Y27" s="79"/>
      <c r="Z27" s="104">
        <v>0</v>
      </c>
      <c r="AA27" s="78"/>
      <c r="AB27" s="79"/>
      <c r="AC27" s="104">
        <v>0</v>
      </c>
      <c r="AD27" s="78"/>
      <c r="AE27" s="79"/>
      <c r="AF27" s="104">
        <v>0</v>
      </c>
      <c r="AG27" s="78"/>
      <c r="AH27" s="79"/>
      <c r="AI27" s="104">
        <v>0</v>
      </c>
      <c r="AJ27" s="78"/>
      <c r="AK27" s="79"/>
      <c r="AL27" s="80">
        <f t="shared" si="1"/>
        <v>0</v>
      </c>
      <c r="AM27" s="81" t="str">
        <f t="shared" si="0"/>
        <v/>
      </c>
      <c r="AN27" s="82"/>
      <c r="AO27" s="104">
        <v>0</v>
      </c>
      <c r="AP27" s="78"/>
      <c r="AQ27" s="79"/>
      <c r="AR27" s="76"/>
    </row>
    <row r="28" spans="3:44" ht="15" customHeight="1" x14ac:dyDescent="0.25">
      <c r="C28" s="36"/>
      <c r="D28" s="303"/>
      <c r="E28" s="255">
        <v>23</v>
      </c>
      <c r="F28" s="97"/>
      <c r="G28" s="54" t="s">
        <v>625</v>
      </c>
      <c r="H28" s="44" t="s">
        <v>50</v>
      </c>
      <c r="I28" s="44" t="s">
        <v>152</v>
      </c>
      <c r="J28" s="44" t="s">
        <v>78</v>
      </c>
      <c r="K28" s="45" t="s">
        <v>148</v>
      </c>
      <c r="L28" s="44" t="s">
        <v>147</v>
      </c>
      <c r="M28" s="45" t="s">
        <v>14</v>
      </c>
      <c r="N28" s="45" t="s">
        <v>632</v>
      </c>
      <c r="O28" s="45" t="s">
        <v>632</v>
      </c>
      <c r="P28" s="45"/>
      <c r="Q28" s="104">
        <v>0</v>
      </c>
      <c r="R28" s="78"/>
      <c r="S28" s="79"/>
      <c r="T28" s="104">
        <v>0</v>
      </c>
      <c r="U28" s="78"/>
      <c r="V28" s="79"/>
      <c r="W28" s="104">
        <v>0</v>
      </c>
      <c r="X28" s="78"/>
      <c r="Y28" s="79"/>
      <c r="Z28" s="104">
        <v>0</v>
      </c>
      <c r="AA28" s="78"/>
      <c r="AB28" s="79"/>
      <c r="AC28" s="104">
        <v>0</v>
      </c>
      <c r="AD28" s="78"/>
      <c r="AE28" s="79"/>
      <c r="AF28" s="104">
        <v>0</v>
      </c>
      <c r="AG28" s="78"/>
      <c r="AH28" s="79"/>
      <c r="AI28" s="104">
        <v>0</v>
      </c>
      <c r="AJ28" s="78"/>
      <c r="AK28" s="79"/>
      <c r="AL28" s="80">
        <f t="shared" si="1"/>
        <v>0</v>
      </c>
      <c r="AM28" s="81" t="str">
        <f t="shared" si="0"/>
        <v/>
      </c>
      <c r="AN28" s="82"/>
      <c r="AO28" s="104">
        <v>0</v>
      </c>
      <c r="AP28" s="78"/>
      <c r="AQ28" s="79"/>
      <c r="AR28" s="76"/>
    </row>
    <row r="29" spans="3:44" ht="15" customHeight="1" x14ac:dyDescent="0.25">
      <c r="C29" s="36"/>
      <c r="D29" s="303"/>
      <c r="E29" s="255">
        <v>24</v>
      </c>
      <c r="F29" s="97"/>
      <c r="G29" s="54" t="s">
        <v>625</v>
      </c>
      <c r="H29" s="44" t="s">
        <v>50</v>
      </c>
      <c r="I29" s="44" t="s">
        <v>152</v>
      </c>
      <c r="J29" s="44" t="s">
        <v>79</v>
      </c>
      <c r="K29" s="45" t="s">
        <v>148</v>
      </c>
      <c r="L29" s="44" t="s">
        <v>147</v>
      </c>
      <c r="M29" s="45" t="s">
        <v>14</v>
      </c>
      <c r="N29" s="45" t="s">
        <v>632</v>
      </c>
      <c r="O29" s="45" t="s">
        <v>632</v>
      </c>
      <c r="P29" s="45"/>
      <c r="Q29" s="104">
        <v>0</v>
      </c>
      <c r="R29" s="78"/>
      <c r="S29" s="79"/>
      <c r="T29" s="104">
        <v>0</v>
      </c>
      <c r="U29" s="78"/>
      <c r="V29" s="79"/>
      <c r="W29" s="104">
        <v>0</v>
      </c>
      <c r="X29" s="78"/>
      <c r="Y29" s="79"/>
      <c r="Z29" s="104">
        <v>0</v>
      </c>
      <c r="AA29" s="78"/>
      <c r="AB29" s="79"/>
      <c r="AC29" s="104">
        <v>0</v>
      </c>
      <c r="AD29" s="78"/>
      <c r="AE29" s="79"/>
      <c r="AF29" s="104">
        <v>0</v>
      </c>
      <c r="AG29" s="78"/>
      <c r="AH29" s="79"/>
      <c r="AI29" s="104">
        <v>0</v>
      </c>
      <c r="AJ29" s="78"/>
      <c r="AK29" s="79"/>
      <c r="AL29" s="80">
        <f t="shared" si="1"/>
        <v>0</v>
      </c>
      <c r="AM29" s="81" t="str">
        <f t="shared" si="0"/>
        <v/>
      </c>
      <c r="AN29" s="82"/>
      <c r="AO29" s="104">
        <v>0</v>
      </c>
      <c r="AP29" s="78"/>
      <c r="AQ29" s="79"/>
      <c r="AR29" s="76"/>
    </row>
    <row r="30" spans="3:44" ht="15" customHeight="1" x14ac:dyDescent="0.25">
      <c r="C30" s="36"/>
      <c r="D30" s="303"/>
      <c r="E30" s="255" t="s">
        <v>107</v>
      </c>
      <c r="F30" s="97"/>
      <c r="G30" s="54" t="s">
        <v>625</v>
      </c>
      <c r="H30" s="44" t="s">
        <v>50</v>
      </c>
      <c r="I30" s="44" t="s">
        <v>152</v>
      </c>
      <c r="J30" s="44" t="s">
        <v>108</v>
      </c>
      <c r="K30" s="45" t="s">
        <v>148</v>
      </c>
      <c r="L30" s="44" t="s">
        <v>147</v>
      </c>
      <c r="M30" s="45" t="s">
        <v>14</v>
      </c>
      <c r="N30" s="45" t="s">
        <v>632</v>
      </c>
      <c r="O30" s="45" t="s">
        <v>632</v>
      </c>
      <c r="P30" s="45"/>
      <c r="Q30" s="104">
        <v>0</v>
      </c>
      <c r="R30" s="78"/>
      <c r="S30" s="79"/>
      <c r="T30" s="104">
        <v>0</v>
      </c>
      <c r="U30" s="78"/>
      <c r="V30" s="79"/>
      <c r="W30" s="104">
        <v>0</v>
      </c>
      <c r="X30" s="78"/>
      <c r="Y30" s="79"/>
      <c r="Z30" s="104">
        <v>0</v>
      </c>
      <c r="AA30" s="78"/>
      <c r="AB30" s="79"/>
      <c r="AC30" s="104">
        <v>0</v>
      </c>
      <c r="AD30" s="78"/>
      <c r="AE30" s="79"/>
      <c r="AF30" s="104">
        <v>0</v>
      </c>
      <c r="AG30" s="78"/>
      <c r="AH30" s="79"/>
      <c r="AI30" s="104">
        <v>0</v>
      </c>
      <c r="AJ30" s="78"/>
      <c r="AK30" s="79"/>
      <c r="AL30" s="80">
        <f t="shared" si="1"/>
        <v>0</v>
      </c>
      <c r="AM30" s="81" t="str">
        <f t="shared" si="0"/>
        <v/>
      </c>
      <c r="AN30" s="82"/>
      <c r="AO30" s="104">
        <v>0</v>
      </c>
      <c r="AP30" s="78"/>
      <c r="AQ30" s="79"/>
      <c r="AR30" s="76"/>
    </row>
    <row r="31" spans="3:44" ht="15" customHeight="1" x14ac:dyDescent="0.25">
      <c r="C31" s="36"/>
      <c r="D31" s="303"/>
      <c r="E31" s="255" t="s">
        <v>84</v>
      </c>
      <c r="F31" s="97"/>
      <c r="G31" s="54" t="s">
        <v>625</v>
      </c>
      <c r="H31" s="44" t="s">
        <v>50</v>
      </c>
      <c r="I31" s="44" t="s">
        <v>152</v>
      </c>
      <c r="J31" s="44" t="s">
        <v>85</v>
      </c>
      <c r="K31" s="45" t="s">
        <v>148</v>
      </c>
      <c r="L31" s="44" t="s">
        <v>147</v>
      </c>
      <c r="M31" s="45" t="s">
        <v>14</v>
      </c>
      <c r="N31" s="45" t="s">
        <v>632</v>
      </c>
      <c r="O31" s="45" t="s">
        <v>632</v>
      </c>
      <c r="P31" s="45"/>
      <c r="Q31" s="104">
        <v>0</v>
      </c>
      <c r="R31" s="78"/>
      <c r="S31" s="79"/>
      <c r="T31" s="104">
        <v>0</v>
      </c>
      <c r="U31" s="78"/>
      <c r="V31" s="79"/>
      <c r="W31" s="104">
        <v>0</v>
      </c>
      <c r="X31" s="78"/>
      <c r="Y31" s="79"/>
      <c r="Z31" s="104">
        <v>0</v>
      </c>
      <c r="AA31" s="78"/>
      <c r="AB31" s="79"/>
      <c r="AC31" s="104">
        <v>0</v>
      </c>
      <c r="AD31" s="78"/>
      <c r="AE31" s="79"/>
      <c r="AF31" s="104">
        <v>0</v>
      </c>
      <c r="AG31" s="78"/>
      <c r="AH31" s="79"/>
      <c r="AI31" s="104">
        <v>0</v>
      </c>
      <c r="AJ31" s="78"/>
      <c r="AK31" s="79"/>
      <c r="AL31" s="80">
        <f t="shared" si="1"/>
        <v>0</v>
      </c>
      <c r="AM31" s="81" t="str">
        <f t="shared" si="0"/>
        <v/>
      </c>
      <c r="AN31" s="82"/>
      <c r="AO31" s="104">
        <v>0</v>
      </c>
      <c r="AP31" s="78"/>
      <c r="AQ31" s="79"/>
      <c r="AR31" s="76"/>
    </row>
    <row r="32" spans="3:44" ht="15" customHeight="1" x14ac:dyDescent="0.25">
      <c r="C32" s="36"/>
      <c r="D32" s="303"/>
      <c r="E32" s="254" t="s">
        <v>86</v>
      </c>
      <c r="F32" s="97"/>
      <c r="G32" s="54" t="s">
        <v>625</v>
      </c>
      <c r="H32" s="44" t="s">
        <v>50</v>
      </c>
      <c r="I32" s="44" t="s">
        <v>152</v>
      </c>
      <c r="J32" s="44" t="s">
        <v>14</v>
      </c>
      <c r="K32" s="45" t="s">
        <v>148</v>
      </c>
      <c r="L32" s="44" t="s">
        <v>147</v>
      </c>
      <c r="M32" s="45" t="s">
        <v>14</v>
      </c>
      <c r="N32" s="45" t="s">
        <v>632</v>
      </c>
      <c r="O32" s="45" t="s">
        <v>632</v>
      </c>
      <c r="P32" s="195"/>
      <c r="Q32" s="105">
        <f>IF(OR(SUMPRODUCT(--(Q14:Q31=""),--(R14:R31=""))&gt;0,COUNTIF(R14:R31,"M")&gt;0,COUNTIF(R14:R31,"X")=18),"",SUM(Q14:Q31))</f>
        <v>0</v>
      </c>
      <c r="R32" s="81" t="str">
        <f>IF(AND(COUNTIF(R14:R31,"X")=18,SUM(Q14:Q31)=0,ISNUMBER(Q32)),"",IF(COUNTIF(R14:R31,"M")&gt;0,"M",IF(AND(COUNTIF(R14:R31,R14)=18,OR(R14="X",R14="W",R14="Z")),UPPER(R14),"")))</f>
        <v/>
      </c>
      <c r="S32" s="82"/>
      <c r="T32" s="105">
        <f t="shared" ref="T32" si="2">IF(OR(SUMPRODUCT(--(T14:T31=""),--(U14:U31=""))&gt;0,COUNTIF(U14:U31,"M")&gt;0,COUNTIF(U14:U31,"X")=18),"",SUM(T14:T31))</f>
        <v>0</v>
      </c>
      <c r="U32" s="81" t="str">
        <f t="shared" ref="U32" si="3">IF(AND(COUNTIF(U14:U31,"X")=18,SUM(T14:T31)=0,ISNUMBER(T32)),"",IF(COUNTIF(U14:U31,"M")&gt;0,"M",IF(AND(COUNTIF(U14:U31,U14)=18,OR(U14="X",U14="W",U14="Z")),UPPER(U14),"")))</f>
        <v/>
      </c>
      <c r="V32" s="82"/>
      <c r="W32" s="105">
        <f t="shared" ref="W32" si="4">IF(OR(SUMPRODUCT(--(W14:W31=""),--(X14:X31=""))&gt;0,COUNTIF(X14:X31,"M")&gt;0,COUNTIF(X14:X31,"X")=18),"",SUM(W14:W31))</f>
        <v>0</v>
      </c>
      <c r="X32" s="81" t="str">
        <f t="shared" ref="X32" si="5">IF(AND(COUNTIF(X14:X31,"X")=18,SUM(W14:W31)=0,ISNUMBER(W32)),"",IF(COUNTIF(X14:X31,"M")&gt;0,"M",IF(AND(COUNTIF(X14:X31,X14)=18,OR(X14="X",X14="W",X14="Z")),UPPER(X14),"")))</f>
        <v/>
      </c>
      <c r="Y32" s="82"/>
      <c r="Z32" s="105">
        <f t="shared" ref="Z32" si="6">IF(OR(SUMPRODUCT(--(Z14:Z31=""),--(AA14:AA31=""))&gt;0,COUNTIF(AA14:AA31,"M")&gt;0,COUNTIF(AA14:AA31,"X")=18),"",SUM(Z14:Z31))</f>
        <v>0</v>
      </c>
      <c r="AA32" s="81" t="str">
        <f t="shared" ref="AA32" si="7">IF(AND(COUNTIF(AA14:AA31,"X")=18,SUM(Z14:Z31)=0,ISNUMBER(Z32)),"",IF(COUNTIF(AA14:AA31,"M")&gt;0,"M",IF(AND(COUNTIF(AA14:AA31,AA14)=18,OR(AA14="X",AA14="W",AA14="Z")),UPPER(AA14),"")))</f>
        <v/>
      </c>
      <c r="AB32" s="82"/>
      <c r="AC32" s="105">
        <f t="shared" ref="AC32" si="8">IF(OR(SUMPRODUCT(--(AC14:AC31=""),--(AD14:AD31=""))&gt;0,COUNTIF(AD14:AD31,"M")&gt;0,COUNTIF(AD14:AD31,"X")=18),"",SUM(AC14:AC31))</f>
        <v>0</v>
      </c>
      <c r="AD32" s="81" t="str">
        <f t="shared" ref="AD32" si="9">IF(AND(COUNTIF(AD14:AD31,"X")=18,SUM(AC14:AC31)=0,ISNUMBER(AC32)),"",IF(COUNTIF(AD14:AD31,"M")&gt;0,"M",IF(AND(COUNTIF(AD14:AD31,AD14)=18,OR(AD14="X",AD14="W",AD14="Z")),UPPER(AD14),"")))</f>
        <v/>
      </c>
      <c r="AE32" s="82"/>
      <c r="AF32" s="105">
        <f t="shared" ref="AF32" si="10">IF(OR(SUMPRODUCT(--(AF14:AF31=""),--(AG14:AG31=""))&gt;0,COUNTIF(AG14:AG31,"M")&gt;0,COUNTIF(AG14:AG31,"X")=18),"",SUM(AF14:AF31))</f>
        <v>0</v>
      </c>
      <c r="AG32" s="81" t="str">
        <f t="shared" ref="AG32" si="11">IF(AND(COUNTIF(AG14:AG31,"X")=18,SUM(AF14:AF31)=0,ISNUMBER(AF32)),"",IF(COUNTIF(AG14:AG31,"M")&gt;0,"M",IF(AND(COUNTIF(AG14:AG31,AG14)=18,OR(AG14="X",AG14="W",AG14="Z")),UPPER(AG14),"")))</f>
        <v/>
      </c>
      <c r="AH32" s="82"/>
      <c r="AI32" s="105">
        <f t="shared" ref="AI32" si="12">IF(OR(SUMPRODUCT(--(AI14:AI31=""),--(AJ14:AJ31=""))&gt;0,COUNTIF(AJ14:AJ31,"M")&gt;0,COUNTIF(AJ14:AJ31,"X")=18),"",SUM(AI14:AI31))</f>
        <v>0</v>
      </c>
      <c r="AJ32" s="81" t="str">
        <f t="shared" ref="AJ32" si="13">IF(AND(COUNTIF(AJ14:AJ31,"X")=18,SUM(AI14:AI31)=0,ISNUMBER(AI32)),"",IF(COUNTIF(AJ14:AJ31,"M")&gt;0,"M",IF(AND(COUNTIF(AJ14:AJ31,AJ14)=18,OR(AJ14="X",AJ14="W",AJ14="Z")),UPPER(AJ14),"")))</f>
        <v/>
      </c>
      <c r="AK32" s="82"/>
      <c r="AL32" s="105">
        <f t="shared" ref="AL32" si="14">IF(OR(SUMPRODUCT(--(AL14:AL31=""),--(AM14:AM31=""))&gt;0,COUNTIF(AM14:AM31,"M")&gt;0,COUNTIF(AM14:AM31,"X")=18),"",SUM(AL14:AL31))</f>
        <v>0</v>
      </c>
      <c r="AM32" s="81" t="str">
        <f t="shared" ref="AM32" si="15">IF(AND(COUNTIF(AM14:AM31,"X")=18,SUM(AL14:AL31)=0,ISNUMBER(AL32)),"",IF(COUNTIF(AM14:AM31,"M")&gt;0,"M",IF(AND(COUNTIF(AM14:AM31,AM14)=18,OR(AM14="X",AM14="W",AM14="Z")),UPPER(AM14),"")))</f>
        <v/>
      </c>
      <c r="AN32" s="82"/>
      <c r="AO32" s="105">
        <f t="shared" ref="AO32" si="16">IF(OR(SUMPRODUCT(--(AO14:AO31=""),--(AP14:AP31=""))&gt;0,COUNTIF(AP14:AP31,"M")&gt;0,COUNTIF(AP14:AP31,"X")=18),"",SUM(AO14:AO31))</f>
        <v>0</v>
      </c>
      <c r="AP32" s="81" t="str">
        <f t="shared" ref="AP32" si="17">IF(AND(COUNTIF(AP14:AP31,"X")=18,SUM(AO14:AO31)=0,ISNUMBER(AO32)),"",IF(COUNTIF(AP14:AP31,"M")&gt;0,"M",IF(AND(COUNTIF(AP14:AP31,AP14)=18,OR(AP14="X",AP14="W",AP14="Z")),UPPER(AP14),"")))</f>
        <v/>
      </c>
      <c r="AQ32" s="82"/>
      <c r="AR32" s="76"/>
    </row>
    <row r="33" spans="3:44" ht="15" customHeight="1" x14ac:dyDescent="0.25">
      <c r="C33" s="36"/>
      <c r="D33" s="303"/>
      <c r="E33" s="266" t="s">
        <v>713</v>
      </c>
      <c r="F33" s="97"/>
      <c r="G33" s="54" t="s">
        <v>175</v>
      </c>
      <c r="H33" s="44" t="s">
        <v>50</v>
      </c>
      <c r="I33" s="44" t="s">
        <v>152</v>
      </c>
      <c r="J33" s="44" t="s">
        <v>14</v>
      </c>
      <c r="K33" s="45" t="s">
        <v>148</v>
      </c>
      <c r="L33" s="44" t="s">
        <v>147</v>
      </c>
      <c r="M33" s="45" t="s">
        <v>14</v>
      </c>
      <c r="N33" s="45" t="s">
        <v>632</v>
      </c>
      <c r="O33" s="45" t="s">
        <v>632</v>
      </c>
      <c r="P33" s="196"/>
      <c r="Q33" s="104">
        <v>0</v>
      </c>
      <c r="R33" s="78"/>
      <c r="S33" s="79"/>
      <c r="T33" s="75">
        <v>0</v>
      </c>
      <c r="U33" s="78"/>
      <c r="V33" s="79"/>
      <c r="W33" s="75">
        <v>0</v>
      </c>
      <c r="X33" s="78"/>
      <c r="Y33" s="79"/>
      <c r="Z33" s="75">
        <v>0</v>
      </c>
      <c r="AA33" s="78"/>
      <c r="AB33" s="79"/>
      <c r="AC33" s="75">
        <v>0</v>
      </c>
      <c r="AD33" s="78"/>
      <c r="AE33" s="79"/>
      <c r="AF33" s="75">
        <v>0</v>
      </c>
      <c r="AG33" s="78"/>
      <c r="AH33" s="79"/>
      <c r="AI33" s="75">
        <v>0</v>
      </c>
      <c r="AJ33" s="78"/>
      <c r="AK33" s="79"/>
      <c r="AL33" s="80">
        <f>IF(OR(EXACT(Q33,R33),EXACT(T33,U33),EXACT(W33,X33),EXACT(Z33,AA33),EXACT(AC33,AD33),EXACT(AF33,AG33),EXACT(AI33,AJ33),COUNTIF(R33:AJ33,"M")&gt;0,COUNTIF(R33:AJ33,"X")=7),"",SUM(Q33,T33,W33,Z33,AC33,AF33,AI33))</f>
        <v>0</v>
      </c>
      <c r="AM33" s="81" t="str">
        <f>IF(AND(COUNTIF(R33:AJ33,"X")=7,SUM(Q33,T33,W33,Z33,AC33,AF33,AI33)=0,ISNUMBER(AL33)),"",IF(COUNTIF(R33:AJ33,"M")&gt;0,"M", IF(AND(COUNTIF(R33:AJ33,R33)=7,OR(R33="X",R33="W",R33="Z")),UPPER(R33),"")))</f>
        <v/>
      </c>
      <c r="AN33" s="82"/>
      <c r="AO33" s="75">
        <v>0</v>
      </c>
      <c r="AP33" s="78"/>
      <c r="AQ33" s="79"/>
      <c r="AR33" s="76"/>
    </row>
    <row r="34" spans="3:44" ht="3.75" hidden="1" customHeight="1" x14ac:dyDescent="0.25">
      <c r="C34" s="36"/>
      <c r="D34" s="61"/>
      <c r="E34" s="197"/>
      <c r="F34" s="197"/>
      <c r="G34" s="197"/>
      <c r="H34" s="197"/>
      <c r="I34" s="197"/>
      <c r="J34" s="197"/>
      <c r="K34" s="197"/>
      <c r="L34" s="197"/>
      <c r="M34" s="197"/>
      <c r="N34" s="197"/>
      <c r="O34" s="197"/>
      <c r="P34" s="169"/>
      <c r="Q34" s="197"/>
      <c r="R34" s="197"/>
      <c r="S34" s="197"/>
      <c r="T34" s="197"/>
      <c r="U34" s="169"/>
      <c r="V34" s="169"/>
      <c r="W34" s="197"/>
      <c r="X34" s="169"/>
      <c r="Y34" s="169"/>
      <c r="Z34" s="197"/>
      <c r="AA34" s="169"/>
      <c r="AB34" s="169"/>
      <c r="AC34" s="197"/>
      <c r="AD34" s="169"/>
      <c r="AE34" s="169"/>
      <c r="AF34" s="197"/>
      <c r="AG34" s="169"/>
      <c r="AH34" s="169"/>
      <c r="AI34" s="197"/>
      <c r="AJ34" s="169"/>
      <c r="AK34" s="169"/>
      <c r="AL34" s="169"/>
      <c r="AM34" s="169"/>
      <c r="AN34" s="169"/>
      <c r="AO34" s="37"/>
      <c r="AR34" s="76"/>
    </row>
    <row r="35" spans="3:44" ht="15" customHeight="1" x14ac:dyDescent="0.25">
      <c r="C35" s="36"/>
      <c r="D35" s="303" t="s">
        <v>52</v>
      </c>
      <c r="E35" s="255" t="s">
        <v>109</v>
      </c>
      <c r="F35" s="97"/>
      <c r="G35" s="54" t="s">
        <v>625</v>
      </c>
      <c r="H35" s="44" t="s">
        <v>53</v>
      </c>
      <c r="I35" s="44" t="s">
        <v>152</v>
      </c>
      <c r="J35" s="44" t="s">
        <v>110</v>
      </c>
      <c r="K35" s="45" t="s">
        <v>148</v>
      </c>
      <c r="L35" s="44" t="s">
        <v>147</v>
      </c>
      <c r="M35" s="45" t="s">
        <v>14</v>
      </c>
      <c r="N35" s="45" t="s">
        <v>632</v>
      </c>
      <c r="O35" s="45" t="s">
        <v>632</v>
      </c>
      <c r="P35" s="45"/>
      <c r="Q35" s="104">
        <v>0</v>
      </c>
      <c r="R35" s="78"/>
      <c r="S35" s="79"/>
      <c r="T35" s="104">
        <v>0</v>
      </c>
      <c r="U35" s="78"/>
      <c r="V35" s="79"/>
      <c r="W35" s="104">
        <v>0</v>
      </c>
      <c r="X35" s="78"/>
      <c r="Y35" s="79"/>
      <c r="Z35" s="104">
        <v>0</v>
      </c>
      <c r="AA35" s="78"/>
      <c r="AB35" s="79"/>
      <c r="AC35" s="104">
        <v>0</v>
      </c>
      <c r="AD35" s="78"/>
      <c r="AE35" s="79"/>
      <c r="AF35" s="104">
        <v>0</v>
      </c>
      <c r="AG35" s="78"/>
      <c r="AH35" s="79"/>
      <c r="AI35" s="104">
        <v>0</v>
      </c>
      <c r="AJ35" s="78"/>
      <c r="AK35" s="79"/>
      <c r="AL35" s="80">
        <f>IF(OR(EXACT(Q35,R35),EXACT(T35,U35),EXACT(W35,X35),EXACT(Z35,AA35),EXACT(AC35,AD35),EXACT(AF35,AG35),EXACT(AI35,AJ35),COUNTIF(R35:AJ35,"M")&gt;0,COUNTIF(R35:AJ35,"X")=7),"",SUM(Q35,T35,W35,Z35,AC35,AF35,AI35))</f>
        <v>0</v>
      </c>
      <c r="AM35" s="81" t="str">
        <f t="shared" ref="AM35:AM52" si="18">IF(AND(COUNTIF(R35:AJ35,"X")=7,SUM(Q35,T35,W35,Z35,AC35,AF35,AI35)=0,ISNUMBER(AL35)),"",IF(COUNTIF(R35:AJ35,"M")&gt;0,"M", IF(AND(COUNTIF(R35:AJ35,R35)=7,OR(R35="X",R35="W",R35="Z")),UPPER(R35),"")))</f>
        <v/>
      </c>
      <c r="AN35" s="82"/>
      <c r="AO35" s="104">
        <v>0</v>
      </c>
      <c r="AP35" s="78"/>
      <c r="AQ35" s="79"/>
      <c r="AR35" s="76"/>
    </row>
    <row r="36" spans="3:44" ht="15" customHeight="1" x14ac:dyDescent="0.25">
      <c r="C36" s="36"/>
      <c r="D36" s="303"/>
      <c r="E36" s="255">
        <v>10</v>
      </c>
      <c r="F36" s="97"/>
      <c r="G36" s="54" t="s">
        <v>625</v>
      </c>
      <c r="H36" s="44" t="s">
        <v>53</v>
      </c>
      <c r="I36" s="44" t="s">
        <v>152</v>
      </c>
      <c r="J36" s="44" t="s">
        <v>65</v>
      </c>
      <c r="K36" s="45" t="s">
        <v>148</v>
      </c>
      <c r="L36" s="44" t="s">
        <v>147</v>
      </c>
      <c r="M36" s="45" t="s">
        <v>14</v>
      </c>
      <c r="N36" s="45" t="s">
        <v>632</v>
      </c>
      <c r="O36" s="45" t="s">
        <v>632</v>
      </c>
      <c r="P36" s="45"/>
      <c r="Q36" s="104">
        <v>0</v>
      </c>
      <c r="R36" s="78"/>
      <c r="S36" s="79"/>
      <c r="T36" s="104">
        <v>0</v>
      </c>
      <c r="U36" s="78"/>
      <c r="V36" s="79"/>
      <c r="W36" s="104">
        <v>0</v>
      </c>
      <c r="X36" s="78"/>
      <c r="Y36" s="79"/>
      <c r="Z36" s="104">
        <v>0</v>
      </c>
      <c r="AA36" s="78"/>
      <c r="AB36" s="79"/>
      <c r="AC36" s="104">
        <v>0</v>
      </c>
      <c r="AD36" s="78"/>
      <c r="AE36" s="79"/>
      <c r="AF36" s="104">
        <v>0</v>
      </c>
      <c r="AG36" s="78"/>
      <c r="AH36" s="79"/>
      <c r="AI36" s="104">
        <v>0</v>
      </c>
      <c r="AJ36" s="78"/>
      <c r="AK36" s="79"/>
      <c r="AL36" s="80">
        <f t="shared" ref="AL36:AL52" si="19">IF(OR(EXACT(Q36,R36),EXACT(T36,U36),EXACT(W36,X36),EXACT(Z36,AA36),EXACT(AC36,AD36),EXACT(AF36,AG36),EXACT(AI36,AJ36),COUNTIF(R36:AJ36,"M")&gt;0,COUNTIF(R36:AJ36,"X")=7),"",SUM(Q36,T36,W36,Z36,AC36,AF36,AI36))</f>
        <v>0</v>
      </c>
      <c r="AM36" s="81" t="str">
        <f t="shared" si="18"/>
        <v/>
      </c>
      <c r="AN36" s="82"/>
      <c r="AO36" s="104">
        <v>0</v>
      </c>
      <c r="AP36" s="78"/>
      <c r="AQ36" s="79"/>
      <c r="AR36" s="76"/>
    </row>
    <row r="37" spans="3:44" ht="15" customHeight="1" x14ac:dyDescent="0.25">
      <c r="C37" s="36"/>
      <c r="D37" s="303"/>
      <c r="E37" s="255">
        <v>11</v>
      </c>
      <c r="F37" s="97"/>
      <c r="G37" s="54" t="s">
        <v>625</v>
      </c>
      <c r="H37" s="44" t="s">
        <v>53</v>
      </c>
      <c r="I37" s="44" t="s">
        <v>152</v>
      </c>
      <c r="J37" s="44" t="s">
        <v>66</v>
      </c>
      <c r="K37" s="45" t="s">
        <v>148</v>
      </c>
      <c r="L37" s="44" t="s">
        <v>147</v>
      </c>
      <c r="M37" s="45" t="s">
        <v>14</v>
      </c>
      <c r="N37" s="45" t="s">
        <v>632</v>
      </c>
      <c r="O37" s="45" t="s">
        <v>632</v>
      </c>
      <c r="P37" s="45"/>
      <c r="Q37" s="104">
        <v>0</v>
      </c>
      <c r="R37" s="78"/>
      <c r="S37" s="79"/>
      <c r="T37" s="104">
        <v>0</v>
      </c>
      <c r="U37" s="78"/>
      <c r="V37" s="79"/>
      <c r="W37" s="104">
        <v>0</v>
      </c>
      <c r="X37" s="78"/>
      <c r="Y37" s="79"/>
      <c r="Z37" s="104">
        <v>0</v>
      </c>
      <c r="AA37" s="78"/>
      <c r="AB37" s="79"/>
      <c r="AC37" s="104">
        <v>0</v>
      </c>
      <c r="AD37" s="78"/>
      <c r="AE37" s="79"/>
      <c r="AF37" s="104">
        <v>0</v>
      </c>
      <c r="AG37" s="78"/>
      <c r="AH37" s="79"/>
      <c r="AI37" s="104">
        <v>0</v>
      </c>
      <c r="AJ37" s="78"/>
      <c r="AK37" s="79"/>
      <c r="AL37" s="80">
        <f t="shared" si="19"/>
        <v>0</v>
      </c>
      <c r="AM37" s="81" t="str">
        <f t="shared" si="18"/>
        <v/>
      </c>
      <c r="AN37" s="82"/>
      <c r="AO37" s="104">
        <v>0</v>
      </c>
      <c r="AP37" s="78"/>
      <c r="AQ37" s="79"/>
      <c r="AR37" s="76"/>
    </row>
    <row r="38" spans="3:44" ht="15" customHeight="1" x14ac:dyDescent="0.25">
      <c r="C38" s="36"/>
      <c r="D38" s="303"/>
      <c r="E38" s="255">
        <v>12</v>
      </c>
      <c r="F38" s="97"/>
      <c r="G38" s="54" t="s">
        <v>625</v>
      </c>
      <c r="H38" s="44" t="s">
        <v>53</v>
      </c>
      <c r="I38" s="44" t="s">
        <v>152</v>
      </c>
      <c r="J38" s="44" t="s">
        <v>67</v>
      </c>
      <c r="K38" s="45" t="s">
        <v>148</v>
      </c>
      <c r="L38" s="44" t="s">
        <v>147</v>
      </c>
      <c r="M38" s="45" t="s">
        <v>14</v>
      </c>
      <c r="N38" s="45" t="s">
        <v>632</v>
      </c>
      <c r="O38" s="45" t="s">
        <v>632</v>
      </c>
      <c r="P38" s="45"/>
      <c r="Q38" s="104">
        <v>0</v>
      </c>
      <c r="R38" s="78"/>
      <c r="S38" s="79"/>
      <c r="T38" s="104">
        <v>0</v>
      </c>
      <c r="U38" s="78"/>
      <c r="V38" s="79"/>
      <c r="W38" s="104">
        <v>0</v>
      </c>
      <c r="X38" s="78"/>
      <c r="Y38" s="79"/>
      <c r="Z38" s="104">
        <v>0</v>
      </c>
      <c r="AA38" s="78"/>
      <c r="AB38" s="79"/>
      <c r="AC38" s="104">
        <v>0</v>
      </c>
      <c r="AD38" s="78"/>
      <c r="AE38" s="79"/>
      <c r="AF38" s="104">
        <v>0</v>
      </c>
      <c r="AG38" s="78"/>
      <c r="AH38" s="79"/>
      <c r="AI38" s="104">
        <v>0</v>
      </c>
      <c r="AJ38" s="78"/>
      <c r="AK38" s="79"/>
      <c r="AL38" s="80">
        <f t="shared" si="19"/>
        <v>0</v>
      </c>
      <c r="AM38" s="81" t="str">
        <f t="shared" si="18"/>
        <v/>
      </c>
      <c r="AN38" s="82"/>
      <c r="AO38" s="104">
        <v>0</v>
      </c>
      <c r="AP38" s="78"/>
      <c r="AQ38" s="79"/>
      <c r="AR38" s="76"/>
    </row>
    <row r="39" spans="3:44" ht="15" customHeight="1" x14ac:dyDescent="0.25">
      <c r="C39" s="36"/>
      <c r="D39" s="303"/>
      <c r="E39" s="255">
        <v>13</v>
      </c>
      <c r="F39" s="97"/>
      <c r="G39" s="54" t="s">
        <v>625</v>
      </c>
      <c r="H39" s="44" t="s">
        <v>53</v>
      </c>
      <c r="I39" s="44" t="s">
        <v>152</v>
      </c>
      <c r="J39" s="44" t="s">
        <v>68</v>
      </c>
      <c r="K39" s="45" t="s">
        <v>148</v>
      </c>
      <c r="L39" s="44" t="s">
        <v>147</v>
      </c>
      <c r="M39" s="45" t="s">
        <v>14</v>
      </c>
      <c r="N39" s="45" t="s">
        <v>632</v>
      </c>
      <c r="O39" s="45" t="s">
        <v>632</v>
      </c>
      <c r="P39" s="45"/>
      <c r="Q39" s="104">
        <v>0</v>
      </c>
      <c r="R39" s="78"/>
      <c r="S39" s="79"/>
      <c r="T39" s="104">
        <v>0</v>
      </c>
      <c r="U39" s="78"/>
      <c r="V39" s="79"/>
      <c r="W39" s="104">
        <v>0</v>
      </c>
      <c r="X39" s="78"/>
      <c r="Y39" s="79"/>
      <c r="Z39" s="104">
        <v>0</v>
      </c>
      <c r="AA39" s="78"/>
      <c r="AB39" s="79"/>
      <c r="AC39" s="104">
        <v>0</v>
      </c>
      <c r="AD39" s="78"/>
      <c r="AE39" s="79"/>
      <c r="AF39" s="104">
        <v>0</v>
      </c>
      <c r="AG39" s="78"/>
      <c r="AH39" s="79"/>
      <c r="AI39" s="104">
        <v>0</v>
      </c>
      <c r="AJ39" s="78"/>
      <c r="AK39" s="79"/>
      <c r="AL39" s="80">
        <f t="shared" si="19"/>
        <v>0</v>
      </c>
      <c r="AM39" s="81" t="str">
        <f t="shared" si="18"/>
        <v/>
      </c>
      <c r="AN39" s="82"/>
      <c r="AO39" s="104">
        <v>0</v>
      </c>
      <c r="AP39" s="78"/>
      <c r="AQ39" s="79"/>
      <c r="AR39" s="76"/>
    </row>
    <row r="40" spans="3:44" ht="15" customHeight="1" x14ac:dyDescent="0.25">
      <c r="C40" s="36"/>
      <c r="D40" s="303"/>
      <c r="E40" s="255">
        <v>14</v>
      </c>
      <c r="F40" s="97"/>
      <c r="G40" s="54" t="s">
        <v>625</v>
      </c>
      <c r="H40" s="44" t="s">
        <v>53</v>
      </c>
      <c r="I40" s="44" t="s">
        <v>152</v>
      </c>
      <c r="J40" s="44" t="s">
        <v>69</v>
      </c>
      <c r="K40" s="45" t="s">
        <v>148</v>
      </c>
      <c r="L40" s="44" t="s">
        <v>147</v>
      </c>
      <c r="M40" s="45" t="s">
        <v>14</v>
      </c>
      <c r="N40" s="45" t="s">
        <v>632</v>
      </c>
      <c r="O40" s="45" t="s">
        <v>632</v>
      </c>
      <c r="P40" s="45"/>
      <c r="Q40" s="104">
        <v>0</v>
      </c>
      <c r="R40" s="78"/>
      <c r="S40" s="79"/>
      <c r="T40" s="104">
        <v>0</v>
      </c>
      <c r="U40" s="78"/>
      <c r="V40" s="79"/>
      <c r="W40" s="104">
        <v>0</v>
      </c>
      <c r="X40" s="78"/>
      <c r="Y40" s="79"/>
      <c r="Z40" s="104">
        <v>0</v>
      </c>
      <c r="AA40" s="78"/>
      <c r="AB40" s="79"/>
      <c r="AC40" s="104">
        <v>0</v>
      </c>
      <c r="AD40" s="78"/>
      <c r="AE40" s="79"/>
      <c r="AF40" s="104">
        <v>0</v>
      </c>
      <c r="AG40" s="78"/>
      <c r="AH40" s="79"/>
      <c r="AI40" s="104">
        <v>0</v>
      </c>
      <c r="AJ40" s="78"/>
      <c r="AK40" s="79"/>
      <c r="AL40" s="80">
        <f t="shared" si="19"/>
        <v>0</v>
      </c>
      <c r="AM40" s="81" t="str">
        <f t="shared" si="18"/>
        <v/>
      </c>
      <c r="AN40" s="82"/>
      <c r="AO40" s="104">
        <v>0</v>
      </c>
      <c r="AP40" s="78"/>
      <c r="AQ40" s="79"/>
      <c r="AR40" s="76"/>
    </row>
    <row r="41" spans="3:44" ht="15" customHeight="1" x14ac:dyDescent="0.25">
      <c r="C41" s="36"/>
      <c r="D41" s="303"/>
      <c r="E41" s="255">
        <v>15</v>
      </c>
      <c r="F41" s="97"/>
      <c r="G41" s="54" t="s">
        <v>625</v>
      </c>
      <c r="H41" s="44" t="s">
        <v>53</v>
      </c>
      <c r="I41" s="44" t="s">
        <v>152</v>
      </c>
      <c r="J41" s="44" t="s">
        <v>70</v>
      </c>
      <c r="K41" s="45" t="s">
        <v>148</v>
      </c>
      <c r="L41" s="44" t="s">
        <v>147</v>
      </c>
      <c r="M41" s="45" t="s">
        <v>14</v>
      </c>
      <c r="N41" s="45" t="s">
        <v>632</v>
      </c>
      <c r="O41" s="45" t="s">
        <v>632</v>
      </c>
      <c r="P41" s="45"/>
      <c r="Q41" s="104">
        <v>0</v>
      </c>
      <c r="R41" s="78"/>
      <c r="S41" s="79"/>
      <c r="T41" s="104">
        <v>0</v>
      </c>
      <c r="U41" s="78"/>
      <c r="V41" s="79"/>
      <c r="W41" s="104">
        <v>0</v>
      </c>
      <c r="X41" s="78"/>
      <c r="Y41" s="79"/>
      <c r="Z41" s="104">
        <v>0</v>
      </c>
      <c r="AA41" s="78"/>
      <c r="AB41" s="79"/>
      <c r="AC41" s="104">
        <v>0</v>
      </c>
      <c r="AD41" s="78"/>
      <c r="AE41" s="79"/>
      <c r="AF41" s="104">
        <v>0</v>
      </c>
      <c r="AG41" s="78"/>
      <c r="AH41" s="79"/>
      <c r="AI41" s="104">
        <v>0</v>
      </c>
      <c r="AJ41" s="78"/>
      <c r="AK41" s="79"/>
      <c r="AL41" s="80">
        <f t="shared" si="19"/>
        <v>0</v>
      </c>
      <c r="AM41" s="81" t="str">
        <f t="shared" si="18"/>
        <v/>
      </c>
      <c r="AN41" s="82"/>
      <c r="AO41" s="104">
        <v>0</v>
      </c>
      <c r="AP41" s="78"/>
      <c r="AQ41" s="79"/>
      <c r="AR41" s="76"/>
    </row>
    <row r="42" spans="3:44" ht="15" customHeight="1" x14ac:dyDescent="0.25">
      <c r="C42" s="36"/>
      <c r="D42" s="303"/>
      <c r="E42" s="255">
        <v>16</v>
      </c>
      <c r="F42" s="97"/>
      <c r="G42" s="54" t="s">
        <v>625</v>
      </c>
      <c r="H42" s="44" t="s">
        <v>53</v>
      </c>
      <c r="I42" s="44" t="s">
        <v>152</v>
      </c>
      <c r="J42" s="44" t="s">
        <v>71</v>
      </c>
      <c r="K42" s="45" t="s">
        <v>148</v>
      </c>
      <c r="L42" s="44" t="s">
        <v>147</v>
      </c>
      <c r="M42" s="45" t="s">
        <v>14</v>
      </c>
      <c r="N42" s="45" t="s">
        <v>632</v>
      </c>
      <c r="O42" s="45" t="s">
        <v>632</v>
      </c>
      <c r="P42" s="45"/>
      <c r="Q42" s="104">
        <v>0</v>
      </c>
      <c r="R42" s="78"/>
      <c r="S42" s="79"/>
      <c r="T42" s="104">
        <v>0</v>
      </c>
      <c r="U42" s="78"/>
      <c r="V42" s="79"/>
      <c r="W42" s="104">
        <v>0</v>
      </c>
      <c r="X42" s="78"/>
      <c r="Y42" s="79"/>
      <c r="Z42" s="104">
        <v>0</v>
      </c>
      <c r="AA42" s="78"/>
      <c r="AB42" s="79"/>
      <c r="AC42" s="104">
        <v>0</v>
      </c>
      <c r="AD42" s="78"/>
      <c r="AE42" s="79"/>
      <c r="AF42" s="104">
        <v>0</v>
      </c>
      <c r="AG42" s="78"/>
      <c r="AH42" s="79"/>
      <c r="AI42" s="104">
        <v>0</v>
      </c>
      <c r="AJ42" s="78"/>
      <c r="AK42" s="79"/>
      <c r="AL42" s="80">
        <f t="shared" si="19"/>
        <v>0</v>
      </c>
      <c r="AM42" s="81" t="str">
        <f t="shared" si="18"/>
        <v/>
      </c>
      <c r="AN42" s="82"/>
      <c r="AO42" s="104">
        <v>0</v>
      </c>
      <c r="AP42" s="78"/>
      <c r="AQ42" s="79"/>
      <c r="AR42" s="76"/>
    </row>
    <row r="43" spans="3:44" ht="15" customHeight="1" x14ac:dyDescent="0.25">
      <c r="C43" s="36"/>
      <c r="D43" s="303"/>
      <c r="E43" s="255">
        <v>17</v>
      </c>
      <c r="F43" s="97"/>
      <c r="G43" s="54" t="s">
        <v>625</v>
      </c>
      <c r="H43" s="44" t="s">
        <v>53</v>
      </c>
      <c r="I43" s="44" t="s">
        <v>152</v>
      </c>
      <c r="J43" s="44" t="s">
        <v>72</v>
      </c>
      <c r="K43" s="45" t="s">
        <v>148</v>
      </c>
      <c r="L43" s="44" t="s">
        <v>147</v>
      </c>
      <c r="M43" s="45" t="s">
        <v>14</v>
      </c>
      <c r="N43" s="45" t="s">
        <v>632</v>
      </c>
      <c r="O43" s="45" t="s">
        <v>632</v>
      </c>
      <c r="P43" s="45"/>
      <c r="Q43" s="104">
        <v>0</v>
      </c>
      <c r="R43" s="78"/>
      <c r="S43" s="79"/>
      <c r="T43" s="104">
        <v>0</v>
      </c>
      <c r="U43" s="78"/>
      <c r="V43" s="79"/>
      <c r="W43" s="104">
        <v>0</v>
      </c>
      <c r="X43" s="78"/>
      <c r="Y43" s="79"/>
      <c r="Z43" s="104">
        <v>0</v>
      </c>
      <c r="AA43" s="78"/>
      <c r="AB43" s="79"/>
      <c r="AC43" s="104">
        <v>0</v>
      </c>
      <c r="AD43" s="78"/>
      <c r="AE43" s="79"/>
      <c r="AF43" s="104">
        <v>0</v>
      </c>
      <c r="AG43" s="78"/>
      <c r="AH43" s="79"/>
      <c r="AI43" s="104">
        <v>0</v>
      </c>
      <c r="AJ43" s="78"/>
      <c r="AK43" s="79"/>
      <c r="AL43" s="80">
        <f t="shared" si="19"/>
        <v>0</v>
      </c>
      <c r="AM43" s="81" t="str">
        <f t="shared" si="18"/>
        <v/>
      </c>
      <c r="AN43" s="82"/>
      <c r="AO43" s="104">
        <v>0</v>
      </c>
      <c r="AP43" s="78"/>
      <c r="AQ43" s="79"/>
      <c r="AR43" s="76"/>
    </row>
    <row r="44" spans="3:44" ht="15" customHeight="1" x14ac:dyDescent="0.25">
      <c r="C44" s="36"/>
      <c r="D44" s="303"/>
      <c r="E44" s="255">
        <v>18</v>
      </c>
      <c r="F44" s="97"/>
      <c r="G44" s="54" t="s">
        <v>625</v>
      </c>
      <c r="H44" s="44" t="s">
        <v>53</v>
      </c>
      <c r="I44" s="44" t="s">
        <v>152</v>
      </c>
      <c r="J44" s="44" t="s">
        <v>73</v>
      </c>
      <c r="K44" s="45" t="s">
        <v>148</v>
      </c>
      <c r="L44" s="44" t="s">
        <v>147</v>
      </c>
      <c r="M44" s="45" t="s">
        <v>14</v>
      </c>
      <c r="N44" s="45" t="s">
        <v>632</v>
      </c>
      <c r="O44" s="45" t="s">
        <v>632</v>
      </c>
      <c r="P44" s="45"/>
      <c r="Q44" s="104">
        <v>0</v>
      </c>
      <c r="R44" s="78"/>
      <c r="S44" s="79"/>
      <c r="T44" s="104">
        <v>0</v>
      </c>
      <c r="U44" s="78"/>
      <c r="V44" s="79"/>
      <c r="W44" s="104">
        <v>0</v>
      </c>
      <c r="X44" s="78"/>
      <c r="Y44" s="79"/>
      <c r="Z44" s="104">
        <v>0</v>
      </c>
      <c r="AA44" s="78"/>
      <c r="AB44" s="79"/>
      <c r="AC44" s="104">
        <v>0</v>
      </c>
      <c r="AD44" s="78"/>
      <c r="AE44" s="79"/>
      <c r="AF44" s="104">
        <v>0</v>
      </c>
      <c r="AG44" s="78"/>
      <c r="AH44" s="79"/>
      <c r="AI44" s="104">
        <v>0</v>
      </c>
      <c r="AJ44" s="78"/>
      <c r="AK44" s="79"/>
      <c r="AL44" s="80">
        <f t="shared" si="19"/>
        <v>0</v>
      </c>
      <c r="AM44" s="81" t="str">
        <f t="shared" si="18"/>
        <v/>
      </c>
      <c r="AN44" s="82"/>
      <c r="AO44" s="104">
        <v>0</v>
      </c>
      <c r="AP44" s="78"/>
      <c r="AQ44" s="79"/>
      <c r="AR44" s="76"/>
    </row>
    <row r="45" spans="3:44" ht="15" customHeight="1" x14ac:dyDescent="0.25">
      <c r="C45" s="36"/>
      <c r="D45" s="303"/>
      <c r="E45" s="255">
        <v>19</v>
      </c>
      <c r="F45" s="97"/>
      <c r="G45" s="54" t="s">
        <v>625</v>
      </c>
      <c r="H45" s="44" t="s">
        <v>53</v>
      </c>
      <c r="I45" s="44" t="s">
        <v>152</v>
      </c>
      <c r="J45" s="44" t="s">
        <v>74</v>
      </c>
      <c r="K45" s="45" t="s">
        <v>148</v>
      </c>
      <c r="L45" s="44" t="s">
        <v>147</v>
      </c>
      <c r="M45" s="45" t="s">
        <v>14</v>
      </c>
      <c r="N45" s="45" t="s">
        <v>632</v>
      </c>
      <c r="O45" s="45" t="s">
        <v>632</v>
      </c>
      <c r="P45" s="45"/>
      <c r="Q45" s="104">
        <v>0</v>
      </c>
      <c r="R45" s="78"/>
      <c r="S45" s="79"/>
      <c r="T45" s="104">
        <v>0</v>
      </c>
      <c r="U45" s="78"/>
      <c r="V45" s="79"/>
      <c r="W45" s="104">
        <v>0</v>
      </c>
      <c r="X45" s="78"/>
      <c r="Y45" s="79"/>
      <c r="Z45" s="104">
        <v>0</v>
      </c>
      <c r="AA45" s="78"/>
      <c r="AB45" s="79"/>
      <c r="AC45" s="104">
        <v>0</v>
      </c>
      <c r="AD45" s="78"/>
      <c r="AE45" s="79"/>
      <c r="AF45" s="104">
        <v>0</v>
      </c>
      <c r="AG45" s="78"/>
      <c r="AH45" s="79"/>
      <c r="AI45" s="104">
        <v>0</v>
      </c>
      <c r="AJ45" s="78"/>
      <c r="AK45" s="79"/>
      <c r="AL45" s="80">
        <f t="shared" si="19"/>
        <v>0</v>
      </c>
      <c r="AM45" s="81" t="str">
        <f t="shared" si="18"/>
        <v/>
      </c>
      <c r="AN45" s="82"/>
      <c r="AO45" s="104">
        <v>0</v>
      </c>
      <c r="AP45" s="78"/>
      <c r="AQ45" s="79"/>
      <c r="AR45" s="76"/>
    </row>
    <row r="46" spans="3:44" ht="15" customHeight="1" x14ac:dyDescent="0.25">
      <c r="C46" s="36"/>
      <c r="D46" s="303"/>
      <c r="E46" s="255">
        <v>20</v>
      </c>
      <c r="F46" s="97"/>
      <c r="G46" s="54" t="s">
        <v>625</v>
      </c>
      <c r="H46" s="44" t="s">
        <v>53</v>
      </c>
      <c r="I46" s="44" t="s">
        <v>152</v>
      </c>
      <c r="J46" s="44" t="s">
        <v>75</v>
      </c>
      <c r="K46" s="45" t="s">
        <v>148</v>
      </c>
      <c r="L46" s="44" t="s">
        <v>147</v>
      </c>
      <c r="M46" s="45" t="s">
        <v>14</v>
      </c>
      <c r="N46" s="45" t="s">
        <v>632</v>
      </c>
      <c r="O46" s="45" t="s">
        <v>632</v>
      </c>
      <c r="P46" s="45"/>
      <c r="Q46" s="104">
        <v>0</v>
      </c>
      <c r="R46" s="78"/>
      <c r="S46" s="79"/>
      <c r="T46" s="104">
        <v>0</v>
      </c>
      <c r="U46" s="78"/>
      <c r="V46" s="79"/>
      <c r="W46" s="104">
        <v>0</v>
      </c>
      <c r="X46" s="78"/>
      <c r="Y46" s="79"/>
      <c r="Z46" s="104">
        <v>0</v>
      </c>
      <c r="AA46" s="78"/>
      <c r="AB46" s="79"/>
      <c r="AC46" s="104">
        <v>0</v>
      </c>
      <c r="AD46" s="78"/>
      <c r="AE46" s="79"/>
      <c r="AF46" s="104">
        <v>0</v>
      </c>
      <c r="AG46" s="78"/>
      <c r="AH46" s="79"/>
      <c r="AI46" s="104">
        <v>0</v>
      </c>
      <c r="AJ46" s="78"/>
      <c r="AK46" s="79"/>
      <c r="AL46" s="80">
        <f t="shared" si="19"/>
        <v>0</v>
      </c>
      <c r="AM46" s="81" t="str">
        <f t="shared" si="18"/>
        <v/>
      </c>
      <c r="AN46" s="82"/>
      <c r="AO46" s="104">
        <v>0</v>
      </c>
      <c r="AP46" s="78"/>
      <c r="AQ46" s="79"/>
      <c r="AR46" s="76"/>
    </row>
    <row r="47" spans="3:44" ht="15" customHeight="1" x14ac:dyDescent="0.25">
      <c r="C47" s="36"/>
      <c r="D47" s="303"/>
      <c r="E47" s="255">
        <v>21</v>
      </c>
      <c r="F47" s="97"/>
      <c r="G47" s="54" t="s">
        <v>625</v>
      </c>
      <c r="H47" s="44" t="s">
        <v>53</v>
      </c>
      <c r="I47" s="44" t="s">
        <v>152</v>
      </c>
      <c r="J47" s="44" t="s">
        <v>76</v>
      </c>
      <c r="K47" s="45" t="s">
        <v>148</v>
      </c>
      <c r="L47" s="44" t="s">
        <v>147</v>
      </c>
      <c r="M47" s="45" t="s">
        <v>14</v>
      </c>
      <c r="N47" s="45" t="s">
        <v>632</v>
      </c>
      <c r="O47" s="45" t="s">
        <v>632</v>
      </c>
      <c r="P47" s="45"/>
      <c r="Q47" s="104">
        <v>0</v>
      </c>
      <c r="R47" s="78"/>
      <c r="S47" s="79"/>
      <c r="T47" s="104">
        <v>0</v>
      </c>
      <c r="U47" s="78"/>
      <c r="V47" s="79"/>
      <c r="W47" s="104">
        <v>0</v>
      </c>
      <c r="X47" s="78"/>
      <c r="Y47" s="79"/>
      <c r="Z47" s="104">
        <v>0</v>
      </c>
      <c r="AA47" s="78"/>
      <c r="AB47" s="79"/>
      <c r="AC47" s="104">
        <v>0</v>
      </c>
      <c r="AD47" s="78"/>
      <c r="AE47" s="79"/>
      <c r="AF47" s="104">
        <v>0</v>
      </c>
      <c r="AG47" s="78"/>
      <c r="AH47" s="79"/>
      <c r="AI47" s="104">
        <v>0</v>
      </c>
      <c r="AJ47" s="78"/>
      <c r="AK47" s="79"/>
      <c r="AL47" s="80">
        <f t="shared" si="19"/>
        <v>0</v>
      </c>
      <c r="AM47" s="81" t="str">
        <f t="shared" si="18"/>
        <v/>
      </c>
      <c r="AN47" s="82"/>
      <c r="AO47" s="104">
        <v>0</v>
      </c>
      <c r="AP47" s="78"/>
      <c r="AQ47" s="79"/>
      <c r="AR47" s="76"/>
    </row>
    <row r="48" spans="3:44" ht="15" customHeight="1" x14ac:dyDescent="0.25">
      <c r="C48" s="36"/>
      <c r="D48" s="303"/>
      <c r="E48" s="255">
        <v>22</v>
      </c>
      <c r="F48" s="97"/>
      <c r="G48" s="54" t="s">
        <v>625</v>
      </c>
      <c r="H48" s="44" t="s">
        <v>53</v>
      </c>
      <c r="I48" s="44" t="s">
        <v>152</v>
      </c>
      <c r="J48" s="44" t="s">
        <v>77</v>
      </c>
      <c r="K48" s="45" t="s">
        <v>148</v>
      </c>
      <c r="L48" s="44" t="s">
        <v>147</v>
      </c>
      <c r="M48" s="45" t="s">
        <v>14</v>
      </c>
      <c r="N48" s="45" t="s">
        <v>632</v>
      </c>
      <c r="O48" s="45" t="s">
        <v>632</v>
      </c>
      <c r="P48" s="45"/>
      <c r="Q48" s="104">
        <v>0</v>
      </c>
      <c r="R48" s="78"/>
      <c r="S48" s="79"/>
      <c r="T48" s="104">
        <v>0</v>
      </c>
      <c r="U48" s="78"/>
      <c r="V48" s="79"/>
      <c r="W48" s="104">
        <v>0</v>
      </c>
      <c r="X48" s="78"/>
      <c r="Y48" s="79"/>
      <c r="Z48" s="104">
        <v>0</v>
      </c>
      <c r="AA48" s="78"/>
      <c r="AB48" s="79"/>
      <c r="AC48" s="104">
        <v>0</v>
      </c>
      <c r="AD48" s="78"/>
      <c r="AE48" s="79"/>
      <c r="AF48" s="104">
        <v>0</v>
      </c>
      <c r="AG48" s="78"/>
      <c r="AH48" s="79"/>
      <c r="AI48" s="104">
        <v>0</v>
      </c>
      <c r="AJ48" s="78"/>
      <c r="AK48" s="79"/>
      <c r="AL48" s="80">
        <f t="shared" si="19"/>
        <v>0</v>
      </c>
      <c r="AM48" s="81" t="str">
        <f t="shared" si="18"/>
        <v/>
      </c>
      <c r="AN48" s="82"/>
      <c r="AO48" s="104">
        <v>0</v>
      </c>
      <c r="AP48" s="78"/>
      <c r="AQ48" s="79"/>
      <c r="AR48" s="76"/>
    </row>
    <row r="49" spans="3:44" ht="15" customHeight="1" x14ac:dyDescent="0.25">
      <c r="C49" s="36"/>
      <c r="D49" s="303"/>
      <c r="E49" s="255">
        <v>23</v>
      </c>
      <c r="F49" s="97"/>
      <c r="G49" s="54" t="s">
        <v>625</v>
      </c>
      <c r="H49" s="44" t="s">
        <v>53</v>
      </c>
      <c r="I49" s="44" t="s">
        <v>152</v>
      </c>
      <c r="J49" s="44" t="s">
        <v>78</v>
      </c>
      <c r="K49" s="45" t="s">
        <v>148</v>
      </c>
      <c r="L49" s="44" t="s">
        <v>147</v>
      </c>
      <c r="M49" s="45" t="s">
        <v>14</v>
      </c>
      <c r="N49" s="45" t="s">
        <v>632</v>
      </c>
      <c r="O49" s="45" t="s">
        <v>632</v>
      </c>
      <c r="P49" s="45"/>
      <c r="Q49" s="104">
        <v>0</v>
      </c>
      <c r="R49" s="78"/>
      <c r="S49" s="79"/>
      <c r="T49" s="104">
        <v>0</v>
      </c>
      <c r="U49" s="78"/>
      <c r="V49" s="79"/>
      <c r="W49" s="104">
        <v>0</v>
      </c>
      <c r="X49" s="78"/>
      <c r="Y49" s="79"/>
      <c r="Z49" s="104">
        <v>0</v>
      </c>
      <c r="AA49" s="78"/>
      <c r="AB49" s="79"/>
      <c r="AC49" s="104">
        <v>0</v>
      </c>
      <c r="AD49" s="78"/>
      <c r="AE49" s="79"/>
      <c r="AF49" s="104">
        <v>0</v>
      </c>
      <c r="AG49" s="78"/>
      <c r="AH49" s="79"/>
      <c r="AI49" s="104">
        <v>0</v>
      </c>
      <c r="AJ49" s="78"/>
      <c r="AK49" s="79"/>
      <c r="AL49" s="80">
        <f t="shared" si="19"/>
        <v>0</v>
      </c>
      <c r="AM49" s="81" t="str">
        <f t="shared" si="18"/>
        <v/>
      </c>
      <c r="AN49" s="82"/>
      <c r="AO49" s="104">
        <v>0</v>
      </c>
      <c r="AP49" s="78"/>
      <c r="AQ49" s="79"/>
      <c r="AR49" s="76"/>
    </row>
    <row r="50" spans="3:44" ht="15" customHeight="1" x14ac:dyDescent="0.25">
      <c r="C50" s="36"/>
      <c r="D50" s="303"/>
      <c r="E50" s="255">
        <v>24</v>
      </c>
      <c r="F50" s="97"/>
      <c r="G50" s="54" t="s">
        <v>625</v>
      </c>
      <c r="H50" s="44" t="s">
        <v>53</v>
      </c>
      <c r="I50" s="44" t="s">
        <v>152</v>
      </c>
      <c r="J50" s="44" t="s">
        <v>79</v>
      </c>
      <c r="K50" s="45" t="s">
        <v>148</v>
      </c>
      <c r="L50" s="44" t="s">
        <v>147</v>
      </c>
      <c r="M50" s="45" t="s">
        <v>14</v>
      </c>
      <c r="N50" s="45" t="s">
        <v>632</v>
      </c>
      <c r="O50" s="45" t="s">
        <v>632</v>
      </c>
      <c r="P50" s="45"/>
      <c r="Q50" s="104">
        <v>0</v>
      </c>
      <c r="R50" s="78"/>
      <c r="S50" s="79"/>
      <c r="T50" s="104">
        <v>0</v>
      </c>
      <c r="U50" s="78"/>
      <c r="V50" s="79"/>
      <c r="W50" s="104">
        <v>0</v>
      </c>
      <c r="X50" s="78"/>
      <c r="Y50" s="79"/>
      <c r="Z50" s="104">
        <v>0</v>
      </c>
      <c r="AA50" s="78"/>
      <c r="AB50" s="79"/>
      <c r="AC50" s="104">
        <v>0</v>
      </c>
      <c r="AD50" s="78"/>
      <c r="AE50" s="79"/>
      <c r="AF50" s="104">
        <v>0</v>
      </c>
      <c r="AG50" s="78"/>
      <c r="AH50" s="79"/>
      <c r="AI50" s="104">
        <v>0</v>
      </c>
      <c r="AJ50" s="78"/>
      <c r="AK50" s="79"/>
      <c r="AL50" s="80">
        <f t="shared" si="19"/>
        <v>0</v>
      </c>
      <c r="AM50" s="81" t="str">
        <f t="shared" si="18"/>
        <v/>
      </c>
      <c r="AN50" s="82"/>
      <c r="AO50" s="104">
        <v>0</v>
      </c>
      <c r="AP50" s="78"/>
      <c r="AQ50" s="79"/>
      <c r="AR50" s="76"/>
    </row>
    <row r="51" spans="3:44" ht="15" customHeight="1" x14ac:dyDescent="0.25">
      <c r="C51" s="36"/>
      <c r="D51" s="303"/>
      <c r="E51" s="255" t="s">
        <v>107</v>
      </c>
      <c r="F51" s="97"/>
      <c r="G51" s="54" t="s">
        <v>625</v>
      </c>
      <c r="H51" s="44" t="s">
        <v>53</v>
      </c>
      <c r="I51" s="44" t="s">
        <v>152</v>
      </c>
      <c r="J51" s="44" t="s">
        <v>108</v>
      </c>
      <c r="K51" s="45" t="s">
        <v>148</v>
      </c>
      <c r="L51" s="44" t="s">
        <v>147</v>
      </c>
      <c r="M51" s="45" t="s">
        <v>14</v>
      </c>
      <c r="N51" s="45" t="s">
        <v>632</v>
      </c>
      <c r="O51" s="45" t="s">
        <v>632</v>
      </c>
      <c r="P51" s="45"/>
      <c r="Q51" s="104">
        <v>0</v>
      </c>
      <c r="R51" s="78"/>
      <c r="S51" s="79"/>
      <c r="T51" s="104">
        <v>0</v>
      </c>
      <c r="U51" s="78"/>
      <c r="V51" s="79"/>
      <c r="W51" s="104">
        <v>0</v>
      </c>
      <c r="X51" s="78"/>
      <c r="Y51" s="79"/>
      <c r="Z51" s="104">
        <v>0</v>
      </c>
      <c r="AA51" s="78"/>
      <c r="AB51" s="79"/>
      <c r="AC51" s="104">
        <v>0</v>
      </c>
      <c r="AD51" s="78"/>
      <c r="AE51" s="79"/>
      <c r="AF51" s="104">
        <v>0</v>
      </c>
      <c r="AG51" s="78"/>
      <c r="AH51" s="79"/>
      <c r="AI51" s="104">
        <v>0</v>
      </c>
      <c r="AJ51" s="78"/>
      <c r="AK51" s="79"/>
      <c r="AL51" s="80">
        <f t="shared" si="19"/>
        <v>0</v>
      </c>
      <c r="AM51" s="81" t="str">
        <f t="shared" si="18"/>
        <v/>
      </c>
      <c r="AN51" s="82"/>
      <c r="AO51" s="104">
        <v>0</v>
      </c>
      <c r="AP51" s="78"/>
      <c r="AQ51" s="79"/>
      <c r="AR51" s="76"/>
    </row>
    <row r="52" spans="3:44" ht="15" customHeight="1" x14ac:dyDescent="0.25">
      <c r="C52" s="36"/>
      <c r="D52" s="303"/>
      <c r="E52" s="255" t="s">
        <v>84</v>
      </c>
      <c r="F52" s="97"/>
      <c r="G52" s="54" t="s">
        <v>625</v>
      </c>
      <c r="H52" s="44" t="s">
        <v>53</v>
      </c>
      <c r="I52" s="44" t="s">
        <v>152</v>
      </c>
      <c r="J52" s="44" t="s">
        <v>85</v>
      </c>
      <c r="K52" s="45" t="s">
        <v>148</v>
      </c>
      <c r="L52" s="44" t="s">
        <v>147</v>
      </c>
      <c r="M52" s="45" t="s">
        <v>14</v>
      </c>
      <c r="N52" s="45" t="s">
        <v>632</v>
      </c>
      <c r="O52" s="45" t="s">
        <v>632</v>
      </c>
      <c r="P52" s="45"/>
      <c r="Q52" s="104">
        <v>0</v>
      </c>
      <c r="R52" s="78"/>
      <c r="S52" s="79"/>
      <c r="T52" s="104">
        <v>0</v>
      </c>
      <c r="U52" s="78"/>
      <c r="V52" s="79"/>
      <c r="W52" s="104">
        <v>0</v>
      </c>
      <c r="X52" s="78"/>
      <c r="Y52" s="79"/>
      <c r="Z52" s="104">
        <v>0</v>
      </c>
      <c r="AA52" s="78"/>
      <c r="AB52" s="79"/>
      <c r="AC52" s="104">
        <v>0</v>
      </c>
      <c r="AD52" s="78"/>
      <c r="AE52" s="79"/>
      <c r="AF52" s="104">
        <v>0</v>
      </c>
      <c r="AG52" s="78"/>
      <c r="AH52" s="79"/>
      <c r="AI52" s="104">
        <v>0</v>
      </c>
      <c r="AJ52" s="78"/>
      <c r="AK52" s="79"/>
      <c r="AL52" s="80">
        <f t="shared" si="19"/>
        <v>0</v>
      </c>
      <c r="AM52" s="81" t="str">
        <f t="shared" si="18"/>
        <v/>
      </c>
      <c r="AN52" s="82"/>
      <c r="AO52" s="104">
        <v>0</v>
      </c>
      <c r="AP52" s="78"/>
      <c r="AQ52" s="79"/>
      <c r="AR52" s="76"/>
    </row>
    <row r="53" spans="3:44" ht="15" customHeight="1" x14ac:dyDescent="0.25">
      <c r="C53" s="36"/>
      <c r="D53" s="303"/>
      <c r="E53" s="254" t="s">
        <v>86</v>
      </c>
      <c r="F53" s="97"/>
      <c r="G53" s="54" t="s">
        <v>625</v>
      </c>
      <c r="H53" s="44" t="s">
        <v>53</v>
      </c>
      <c r="I53" s="44" t="s">
        <v>152</v>
      </c>
      <c r="J53" s="44" t="s">
        <v>14</v>
      </c>
      <c r="K53" s="45" t="s">
        <v>148</v>
      </c>
      <c r="L53" s="44" t="s">
        <v>147</v>
      </c>
      <c r="M53" s="45" t="s">
        <v>14</v>
      </c>
      <c r="N53" s="45" t="s">
        <v>632</v>
      </c>
      <c r="O53" s="45" t="s">
        <v>632</v>
      </c>
      <c r="P53" s="156"/>
      <c r="Q53" s="105">
        <f>IF(OR(SUMPRODUCT(--(Q35:Q52=""),--(R35:R52=""))&gt;0,COUNTIF(R35:R52,"M")&gt;0,COUNTIF(R35:R52,"X")=18),"",SUM(Q35:Q52))</f>
        <v>0</v>
      </c>
      <c r="R53" s="81" t="str">
        <f>IF(AND(COUNTIF(R35:R52,"X")=18,SUM(Q35:Q52)=0,ISNUMBER(Q53)),"",IF(COUNTIF(R35:R52,"M")&gt;0,"M",IF(AND(COUNTIF(R35:R52,R35)=18,OR(R35="X",R35="W",R35="Z")),UPPER(R35),"")))</f>
        <v/>
      </c>
      <c r="S53" s="82"/>
      <c r="T53" s="105">
        <f t="shared" ref="T53" si="20">IF(OR(SUMPRODUCT(--(T35:T52=""),--(U35:U52=""))&gt;0,COUNTIF(U35:U52,"M")&gt;0,COUNTIF(U35:U52,"X")=18),"",SUM(T35:T52))</f>
        <v>0</v>
      </c>
      <c r="U53" s="81" t="str">
        <f t="shared" ref="U53" si="21">IF(AND(COUNTIF(U35:U52,"X")=18,SUM(T35:T52)=0,ISNUMBER(T53)),"",IF(COUNTIF(U35:U52,"M")&gt;0,"M",IF(AND(COUNTIF(U35:U52,U35)=18,OR(U35="X",U35="W",U35="Z")),UPPER(U35),"")))</f>
        <v/>
      </c>
      <c r="V53" s="82"/>
      <c r="W53" s="105">
        <f t="shared" ref="W53" si="22">IF(OR(SUMPRODUCT(--(W35:W52=""),--(X35:X52=""))&gt;0,COUNTIF(X35:X52,"M")&gt;0,COUNTIF(X35:X52,"X")=18),"",SUM(W35:W52))</f>
        <v>0</v>
      </c>
      <c r="X53" s="81" t="str">
        <f t="shared" ref="X53" si="23">IF(AND(COUNTIF(X35:X52,"X")=18,SUM(W35:W52)=0,ISNUMBER(W53)),"",IF(COUNTIF(X35:X52,"M")&gt;0,"M",IF(AND(COUNTIF(X35:X52,X35)=18,OR(X35="X",X35="W",X35="Z")),UPPER(X35),"")))</f>
        <v/>
      </c>
      <c r="Y53" s="82"/>
      <c r="Z53" s="105">
        <f t="shared" ref="Z53" si="24">IF(OR(SUMPRODUCT(--(Z35:Z52=""),--(AA35:AA52=""))&gt;0,COUNTIF(AA35:AA52,"M")&gt;0,COUNTIF(AA35:AA52,"X")=18),"",SUM(Z35:Z52))</f>
        <v>0</v>
      </c>
      <c r="AA53" s="81" t="str">
        <f t="shared" ref="AA53" si="25">IF(AND(COUNTIF(AA35:AA52,"X")=18,SUM(Z35:Z52)=0,ISNUMBER(Z53)),"",IF(COUNTIF(AA35:AA52,"M")&gt;0,"M",IF(AND(COUNTIF(AA35:AA52,AA35)=18,OR(AA35="X",AA35="W",AA35="Z")),UPPER(AA35),"")))</f>
        <v/>
      </c>
      <c r="AB53" s="82"/>
      <c r="AC53" s="105">
        <f t="shared" ref="AC53" si="26">IF(OR(SUMPRODUCT(--(AC35:AC52=""),--(AD35:AD52=""))&gt;0,COUNTIF(AD35:AD52,"M")&gt;0,COUNTIF(AD35:AD52,"X")=18),"",SUM(AC35:AC52))</f>
        <v>0</v>
      </c>
      <c r="AD53" s="81" t="str">
        <f t="shared" ref="AD53" si="27">IF(AND(COUNTIF(AD35:AD52,"X")=18,SUM(AC35:AC52)=0,ISNUMBER(AC53)),"",IF(COUNTIF(AD35:AD52,"M")&gt;0,"M",IF(AND(COUNTIF(AD35:AD52,AD35)=18,OR(AD35="X",AD35="W",AD35="Z")),UPPER(AD35),"")))</f>
        <v/>
      </c>
      <c r="AE53" s="82"/>
      <c r="AF53" s="105">
        <f t="shared" ref="AF53" si="28">IF(OR(SUMPRODUCT(--(AF35:AF52=""),--(AG35:AG52=""))&gt;0,COUNTIF(AG35:AG52,"M")&gt;0,COUNTIF(AG35:AG52,"X")=18),"",SUM(AF35:AF52))</f>
        <v>0</v>
      </c>
      <c r="AG53" s="81" t="str">
        <f t="shared" ref="AG53" si="29">IF(AND(COUNTIF(AG35:AG52,"X")=18,SUM(AF35:AF52)=0,ISNUMBER(AF53)),"",IF(COUNTIF(AG35:AG52,"M")&gt;0,"M",IF(AND(COUNTIF(AG35:AG52,AG35)=18,OR(AG35="X",AG35="W",AG35="Z")),UPPER(AG35),"")))</f>
        <v/>
      </c>
      <c r="AH53" s="82"/>
      <c r="AI53" s="105">
        <f t="shared" ref="AI53" si="30">IF(OR(SUMPRODUCT(--(AI35:AI52=""),--(AJ35:AJ52=""))&gt;0,COUNTIF(AJ35:AJ52,"M")&gt;0,COUNTIF(AJ35:AJ52,"X")=18),"",SUM(AI35:AI52))</f>
        <v>0</v>
      </c>
      <c r="AJ53" s="81" t="str">
        <f t="shared" ref="AJ53" si="31">IF(AND(COUNTIF(AJ35:AJ52,"X")=18,SUM(AI35:AI52)=0,ISNUMBER(AI53)),"",IF(COUNTIF(AJ35:AJ52,"M")&gt;0,"M",IF(AND(COUNTIF(AJ35:AJ52,AJ35)=18,OR(AJ35="X",AJ35="W",AJ35="Z")),UPPER(AJ35),"")))</f>
        <v/>
      </c>
      <c r="AK53" s="82"/>
      <c r="AL53" s="105">
        <f t="shared" ref="AL53" si="32">IF(OR(SUMPRODUCT(--(AL35:AL52=""),--(AM35:AM52=""))&gt;0,COUNTIF(AM35:AM52,"M")&gt;0,COUNTIF(AM35:AM52,"X")=18),"",SUM(AL35:AL52))</f>
        <v>0</v>
      </c>
      <c r="AM53" s="81" t="str">
        <f t="shared" ref="AM53" si="33">IF(AND(COUNTIF(AM35:AM52,"X")=18,SUM(AL35:AL52)=0,ISNUMBER(AL53)),"",IF(COUNTIF(AM35:AM52,"M")&gt;0,"M",IF(AND(COUNTIF(AM35:AM52,AM35)=18,OR(AM35="X",AM35="W",AM35="Z")),UPPER(AM35),"")))</f>
        <v/>
      </c>
      <c r="AN53" s="82"/>
      <c r="AO53" s="105">
        <f t="shared" ref="AO53" si="34">IF(OR(SUMPRODUCT(--(AO35:AO52=""),--(AP35:AP52=""))&gt;0,COUNTIF(AP35:AP52,"M")&gt;0,COUNTIF(AP35:AP52,"X")=18),"",SUM(AO35:AO52))</f>
        <v>0</v>
      </c>
      <c r="AP53" s="81" t="str">
        <f t="shared" ref="AP53" si="35">IF(AND(COUNTIF(AP35:AP52,"X")=18,SUM(AO35:AO52)=0,ISNUMBER(AO53)),"",IF(COUNTIF(AP35:AP52,"M")&gt;0,"M",IF(AND(COUNTIF(AP35:AP52,AP35)=18,OR(AP35="X",AP35="W",AP35="Z")),UPPER(AP35),"")))</f>
        <v/>
      </c>
      <c r="AQ53" s="82"/>
      <c r="AR53" s="76"/>
    </row>
    <row r="54" spans="3:44" ht="15" customHeight="1" x14ac:dyDescent="0.25">
      <c r="C54" s="36"/>
      <c r="D54" s="303"/>
      <c r="E54" s="260" t="s">
        <v>713</v>
      </c>
      <c r="F54" s="97"/>
      <c r="G54" s="54" t="s">
        <v>175</v>
      </c>
      <c r="H54" s="44" t="s">
        <v>53</v>
      </c>
      <c r="I54" s="44" t="s">
        <v>152</v>
      </c>
      <c r="J54" s="44" t="s">
        <v>14</v>
      </c>
      <c r="K54" s="45" t="s">
        <v>148</v>
      </c>
      <c r="L54" s="44" t="s">
        <v>147</v>
      </c>
      <c r="M54" s="45" t="s">
        <v>14</v>
      </c>
      <c r="N54" s="45" t="s">
        <v>632</v>
      </c>
      <c r="O54" s="45" t="s">
        <v>632</v>
      </c>
      <c r="P54" s="196"/>
      <c r="Q54" s="104">
        <v>0</v>
      </c>
      <c r="R54" s="78"/>
      <c r="S54" s="79"/>
      <c r="T54" s="75">
        <v>0</v>
      </c>
      <c r="U54" s="78"/>
      <c r="V54" s="79"/>
      <c r="W54" s="75">
        <v>0</v>
      </c>
      <c r="X54" s="78"/>
      <c r="Y54" s="79"/>
      <c r="Z54" s="75">
        <v>0</v>
      </c>
      <c r="AA54" s="78"/>
      <c r="AB54" s="79"/>
      <c r="AC54" s="75">
        <v>0</v>
      </c>
      <c r="AD54" s="78"/>
      <c r="AE54" s="79"/>
      <c r="AF54" s="75">
        <v>0</v>
      </c>
      <c r="AG54" s="78"/>
      <c r="AH54" s="79"/>
      <c r="AI54" s="75">
        <v>0</v>
      </c>
      <c r="AJ54" s="78"/>
      <c r="AK54" s="79"/>
      <c r="AL54" s="80">
        <f>IF(OR(EXACT(Q54,R54),EXACT(T54,U54),EXACT(W54,X54),EXACT(Z54,AA54),EXACT(AC54,AD54),EXACT(AF54,AG54),EXACT(AI54,AJ54),COUNTIF(R54:AJ54,"M")&gt;0,COUNTIF(R54:AJ54,"X")=7),"",SUM(Q54,T54,W54,Z54,AC54,AF54,AI54))</f>
        <v>0</v>
      </c>
      <c r="AM54" s="81" t="str">
        <f>IF(AND(COUNTIF(R54:AJ54,"X")=7,SUM(Q54,T54,W54,Z54,AC54,AF54,AI54)=0,ISNUMBER(AL54)),"",IF(COUNTIF(R54:AJ54,"M")&gt;0,"M", IF(AND(COUNTIF(R54:AJ54,R54)=7,OR(R54="X",R54="W",R54="Z")),UPPER(R54),"")))</f>
        <v/>
      </c>
      <c r="AN54" s="82"/>
      <c r="AO54" s="75">
        <v>0</v>
      </c>
      <c r="AP54" s="78"/>
      <c r="AQ54" s="79"/>
      <c r="AR54" s="76"/>
    </row>
    <row r="55" spans="3:44" ht="3.75" hidden="1" customHeight="1" x14ac:dyDescent="0.25">
      <c r="C55" s="36"/>
      <c r="D55" s="61"/>
      <c r="E55" s="61"/>
      <c r="F55" s="61"/>
      <c r="G55" s="61"/>
      <c r="H55" s="61"/>
      <c r="I55" s="61"/>
      <c r="J55" s="61"/>
      <c r="K55" s="61"/>
      <c r="L55" s="61"/>
      <c r="M55" s="61"/>
      <c r="N55" s="61"/>
      <c r="O55" s="61"/>
      <c r="P55" s="97"/>
      <c r="Q55" s="48"/>
      <c r="R55" s="48"/>
      <c r="S55" s="48"/>
      <c r="T55" s="48"/>
      <c r="U55" s="198"/>
      <c r="V55" s="198"/>
      <c r="W55" s="48"/>
      <c r="X55" s="198"/>
      <c r="Y55" s="198"/>
      <c r="Z55" s="48"/>
      <c r="AA55" s="198"/>
      <c r="AB55" s="198"/>
      <c r="AC55" s="48"/>
      <c r="AD55" s="198"/>
      <c r="AE55" s="198"/>
      <c r="AF55" s="48"/>
      <c r="AG55" s="198"/>
      <c r="AH55" s="198"/>
      <c r="AI55" s="48"/>
      <c r="AJ55" s="198"/>
      <c r="AK55" s="198"/>
      <c r="AL55" s="48"/>
      <c r="AM55" s="198"/>
      <c r="AN55" s="198"/>
      <c r="AO55" s="37"/>
      <c r="AR55" s="76"/>
    </row>
    <row r="56" spans="3:44" ht="15" customHeight="1" x14ac:dyDescent="0.25">
      <c r="C56" s="36"/>
      <c r="D56" s="327" t="s">
        <v>54</v>
      </c>
      <c r="E56" s="254" t="s">
        <v>109</v>
      </c>
      <c r="F56" s="97"/>
      <c r="G56" s="54" t="s">
        <v>625</v>
      </c>
      <c r="H56" s="44" t="s">
        <v>14</v>
      </c>
      <c r="I56" s="44" t="s">
        <v>152</v>
      </c>
      <c r="J56" s="44" t="s">
        <v>110</v>
      </c>
      <c r="K56" s="45" t="s">
        <v>148</v>
      </c>
      <c r="L56" s="44" t="s">
        <v>147</v>
      </c>
      <c r="M56" s="45" t="s">
        <v>14</v>
      </c>
      <c r="N56" s="45" t="s">
        <v>632</v>
      </c>
      <c r="O56" s="45" t="s">
        <v>632</v>
      </c>
      <c r="P56" s="102"/>
      <c r="Q56" s="105">
        <f t="shared" ref="Q56" si="36">IF(OR(AND(Q14="",R14=""),AND(Q35="",R35=""),AND(R14="X",R35="X"),OR(R14="M",R35="M")),"",SUM(Q14,Q35))</f>
        <v>0</v>
      </c>
      <c r="R56" s="81" t="str">
        <f>IF(AND(AND(R14="X",R35="X"),SUM(Q14,Q35)=0,ISNUMBER(Q56)),"",IF(OR(R14="M",R35="M"),"M",IF(AND(R14=R35,OR(R14="X",R14="W",R14="Z")),UPPER(R14),"")))</f>
        <v/>
      </c>
      <c r="S56" s="82"/>
      <c r="T56" s="105">
        <f t="shared" ref="T56:T75" si="37">IF(OR(AND(T14="",U14=""),AND(T35="",U35=""),AND(U14="X",U35="X"),OR(U14="M",U35="M")),"",SUM(T14,T35))</f>
        <v>0</v>
      </c>
      <c r="U56" s="81" t="str">
        <f t="shared" ref="U56" si="38">IF(AND(AND(U14="X",U35="X"),SUM(T14,T35)=0,ISNUMBER(T56)),"",IF(OR(U14="M",U35="M"),"M",IF(AND(U14=U35,OR(U14="X",U14="W",U14="Z")),UPPER(U14),"")))</f>
        <v/>
      </c>
      <c r="V56" s="82"/>
      <c r="W56" s="105">
        <f t="shared" ref="W56:W75" si="39">IF(OR(AND(W14="",X14=""),AND(W35="",X35=""),AND(X14="X",X35="X"),OR(X14="M",X35="M")),"",SUM(W14,W35))</f>
        <v>0</v>
      </c>
      <c r="X56" s="81" t="str">
        <f t="shared" ref="X56" si="40">IF(AND(AND(X14="X",X35="X"),SUM(W14,W35)=0,ISNUMBER(W56)),"",IF(OR(X14="M",X35="M"),"M",IF(AND(X14=X35,OR(X14="X",X14="W",X14="Z")),UPPER(X14),"")))</f>
        <v/>
      </c>
      <c r="Y56" s="82"/>
      <c r="Z56" s="105">
        <f t="shared" ref="Z56:Z75" si="41">IF(OR(AND(Z14="",AA14=""),AND(Z35="",AA35=""),AND(AA14="X",AA35="X"),OR(AA14="M",AA35="M")),"",SUM(Z14,Z35))</f>
        <v>0</v>
      </c>
      <c r="AA56" s="81" t="str">
        <f t="shared" ref="AA56" si="42">IF(AND(AND(AA14="X",AA35="X"),SUM(Z14,Z35)=0,ISNUMBER(Z56)),"",IF(OR(AA14="M",AA35="M"),"M",IF(AND(AA14=AA35,OR(AA14="X",AA14="W",AA14="Z")),UPPER(AA14),"")))</f>
        <v/>
      </c>
      <c r="AB56" s="82"/>
      <c r="AC56" s="105">
        <f t="shared" ref="AC56:AC75" si="43">IF(OR(AND(AC14="",AD14=""),AND(AC35="",AD35=""),AND(AD14="X",AD35="X"),OR(AD14="M",AD35="M")),"",SUM(AC14,AC35))</f>
        <v>0</v>
      </c>
      <c r="AD56" s="81" t="str">
        <f t="shared" ref="AD56" si="44">IF(AND(AND(AD14="X",AD35="X"),SUM(AC14,AC35)=0,ISNUMBER(AC56)),"",IF(OR(AD14="M",AD35="M"),"M",IF(AND(AD14=AD35,OR(AD14="X",AD14="W",AD14="Z")),UPPER(AD14),"")))</f>
        <v/>
      </c>
      <c r="AE56" s="82"/>
      <c r="AF56" s="105">
        <f t="shared" ref="AF56:AF75" si="45">IF(OR(AND(AF14="",AG14=""),AND(AF35="",AG35=""),AND(AG14="X",AG35="X"),OR(AG14="M",AG35="M")),"",SUM(AF14,AF35))</f>
        <v>0</v>
      </c>
      <c r="AG56" s="81" t="str">
        <f t="shared" ref="AG56" si="46">IF(AND(AND(AG14="X",AG35="X"),SUM(AF14,AF35)=0,ISNUMBER(AF56)),"",IF(OR(AG14="M",AG35="M"),"M",IF(AND(AG14=AG35,OR(AG14="X",AG14="W",AG14="Z")),UPPER(AG14),"")))</f>
        <v/>
      </c>
      <c r="AH56" s="82"/>
      <c r="AI56" s="105">
        <f t="shared" ref="AI56:AI75" si="47">IF(OR(AND(AI14="",AJ14=""),AND(AI35="",AJ35=""),AND(AJ14="X",AJ35="X"),OR(AJ14="M",AJ35="M")),"",SUM(AI14,AI35))</f>
        <v>0</v>
      </c>
      <c r="AJ56" s="81" t="str">
        <f t="shared" ref="AJ56" si="48">IF(AND(AND(AJ14="X",AJ35="X"),SUM(AI14,AI35)=0,ISNUMBER(AI56)),"",IF(OR(AJ14="M",AJ35="M"),"M",IF(AND(AJ14=AJ35,OR(AJ14="X",AJ14="W",AJ14="Z")),UPPER(AJ14),"")))</f>
        <v/>
      </c>
      <c r="AK56" s="82"/>
      <c r="AL56" s="105">
        <f t="shared" ref="AL56:AL75" si="49">IF(OR(AND(AL14="",AM14=""),AND(AL35="",AM35=""),AND(AM14="X",AM35="X"),OR(AM14="M",AM35="M")),"",SUM(AL14,AL35))</f>
        <v>0</v>
      </c>
      <c r="AM56" s="81" t="str">
        <f t="shared" ref="AM56" si="50">IF(AND(AND(AM14="X",AM35="X"),SUM(AL14,AL35)=0,ISNUMBER(AL56)),"",IF(OR(AM14="M",AM35="M"),"M",IF(AND(AM14=AM35,OR(AM14="X",AM14="W",AM14="Z")),UPPER(AM14),"")))</f>
        <v/>
      </c>
      <c r="AN56" s="82"/>
      <c r="AO56" s="105">
        <f t="shared" ref="AO56:AO75" si="51">IF(OR(AND(AO14="",AP14=""),AND(AO35="",AP35=""),AND(AP14="X",AP35="X"),OR(AP14="M",AP35="M")),"",SUM(AO14,AO35))</f>
        <v>0</v>
      </c>
      <c r="AP56" s="81" t="str">
        <f t="shared" ref="AP56" si="52">IF(AND(AND(AP14="X",AP35="X"),SUM(AO14,AO35)=0,ISNUMBER(AO56)),"",IF(OR(AP14="M",AP35="M"),"M",IF(AND(AP14=AP35,OR(AP14="X",AP14="W",AP14="Z")),UPPER(AP14),"")))</f>
        <v/>
      </c>
      <c r="AQ56" s="82"/>
      <c r="AR56" s="76"/>
    </row>
    <row r="57" spans="3:44" ht="15" customHeight="1" x14ac:dyDescent="0.25">
      <c r="C57" s="36"/>
      <c r="D57" s="327"/>
      <c r="E57" s="254">
        <v>10</v>
      </c>
      <c r="F57" s="97"/>
      <c r="G57" s="54" t="s">
        <v>625</v>
      </c>
      <c r="H57" s="44" t="s">
        <v>14</v>
      </c>
      <c r="I57" s="44" t="s">
        <v>152</v>
      </c>
      <c r="J57" s="44" t="s">
        <v>65</v>
      </c>
      <c r="K57" s="45" t="s">
        <v>148</v>
      </c>
      <c r="L57" s="44" t="s">
        <v>147</v>
      </c>
      <c r="M57" s="45" t="s">
        <v>14</v>
      </c>
      <c r="N57" s="45" t="s">
        <v>632</v>
      </c>
      <c r="O57" s="45" t="s">
        <v>632</v>
      </c>
      <c r="P57" s="102"/>
      <c r="Q57" s="105">
        <f t="shared" ref="Q57:Q75" si="53">IF(OR(AND(Q15="",R15=""),AND(Q36="",R36=""),AND(R15="X",R36="X"),OR(R15="M",R36="M")),"",SUM(Q15,Q36))</f>
        <v>0</v>
      </c>
      <c r="R57" s="81" t="str">
        <f t="shared" ref="R57" si="54">IF(AND(AND(R15="X",R36="X"),SUM(Q15,Q36)=0,ISNUMBER(Q57)),"",IF(OR(R15="M",R36="M"),"M",IF(AND(R15=R36,OR(R15="X",R15="W",R15="Z")),UPPER(R15),"")))</f>
        <v/>
      </c>
      <c r="S57" s="82"/>
      <c r="T57" s="105">
        <f t="shared" si="37"/>
        <v>0</v>
      </c>
      <c r="U57" s="81" t="str">
        <f t="shared" ref="U57" si="55">IF(AND(AND(U15="X",U36="X"),SUM(T15,T36)=0,ISNUMBER(T57)),"",IF(OR(U15="M",U36="M"),"M",IF(AND(U15=U36,OR(U15="X",U15="W",U15="Z")),UPPER(U15),"")))</f>
        <v/>
      </c>
      <c r="V57" s="82"/>
      <c r="W57" s="105">
        <f t="shared" si="39"/>
        <v>0</v>
      </c>
      <c r="X57" s="81" t="str">
        <f t="shared" ref="X57" si="56">IF(AND(AND(X15="X",X36="X"),SUM(W15,W36)=0,ISNUMBER(W57)),"",IF(OR(X15="M",X36="M"),"M",IF(AND(X15=X36,OR(X15="X",X15="W",X15="Z")),UPPER(X15),"")))</f>
        <v/>
      </c>
      <c r="Y57" s="82"/>
      <c r="Z57" s="105">
        <f t="shared" si="41"/>
        <v>0</v>
      </c>
      <c r="AA57" s="81" t="str">
        <f t="shared" ref="AA57" si="57">IF(AND(AND(AA15="X",AA36="X"),SUM(Z15,Z36)=0,ISNUMBER(Z57)),"",IF(OR(AA15="M",AA36="M"),"M",IF(AND(AA15=AA36,OR(AA15="X",AA15="W",AA15="Z")),UPPER(AA15),"")))</f>
        <v/>
      </c>
      <c r="AB57" s="82"/>
      <c r="AC57" s="105">
        <f t="shared" si="43"/>
        <v>0</v>
      </c>
      <c r="AD57" s="81" t="str">
        <f t="shared" ref="AD57" si="58">IF(AND(AND(AD15="X",AD36="X"),SUM(AC15,AC36)=0,ISNUMBER(AC57)),"",IF(OR(AD15="M",AD36="M"),"M",IF(AND(AD15=AD36,OR(AD15="X",AD15="W",AD15="Z")),UPPER(AD15),"")))</f>
        <v/>
      </c>
      <c r="AE57" s="82"/>
      <c r="AF57" s="105">
        <f t="shared" si="45"/>
        <v>0</v>
      </c>
      <c r="AG57" s="81" t="str">
        <f t="shared" ref="AG57" si="59">IF(AND(AND(AG15="X",AG36="X"),SUM(AF15,AF36)=0,ISNUMBER(AF57)),"",IF(OR(AG15="M",AG36="M"),"M",IF(AND(AG15=AG36,OR(AG15="X",AG15="W",AG15="Z")),UPPER(AG15),"")))</f>
        <v/>
      </c>
      <c r="AH57" s="82"/>
      <c r="AI57" s="105">
        <f t="shared" si="47"/>
        <v>0</v>
      </c>
      <c r="AJ57" s="81" t="str">
        <f t="shared" ref="AJ57" si="60">IF(AND(AND(AJ15="X",AJ36="X"),SUM(AI15,AI36)=0,ISNUMBER(AI57)),"",IF(OR(AJ15="M",AJ36="M"),"M",IF(AND(AJ15=AJ36,OR(AJ15="X",AJ15="W",AJ15="Z")),UPPER(AJ15),"")))</f>
        <v/>
      </c>
      <c r="AK57" s="82"/>
      <c r="AL57" s="105">
        <f t="shared" si="49"/>
        <v>0</v>
      </c>
      <c r="AM57" s="81" t="str">
        <f t="shared" ref="AM57" si="61">IF(AND(AND(AM15="X",AM36="X"),SUM(AL15,AL36)=0,ISNUMBER(AL57)),"",IF(OR(AM15="M",AM36="M"),"M",IF(AND(AM15=AM36,OR(AM15="X",AM15="W",AM15="Z")),UPPER(AM15),"")))</f>
        <v/>
      </c>
      <c r="AN57" s="82"/>
      <c r="AO57" s="105">
        <f t="shared" si="51"/>
        <v>0</v>
      </c>
      <c r="AP57" s="81" t="str">
        <f t="shared" ref="AP57" si="62">IF(AND(AND(AP15="X",AP36="X"),SUM(AO15,AO36)=0,ISNUMBER(AO57)),"",IF(OR(AP15="M",AP36="M"),"M",IF(AND(AP15=AP36,OR(AP15="X",AP15="W",AP15="Z")),UPPER(AP15),"")))</f>
        <v/>
      </c>
      <c r="AQ57" s="82"/>
      <c r="AR57" s="76"/>
    </row>
    <row r="58" spans="3:44" ht="15" customHeight="1" x14ac:dyDescent="0.25">
      <c r="C58" s="36"/>
      <c r="D58" s="327"/>
      <c r="E58" s="254">
        <v>11</v>
      </c>
      <c r="F58" s="97"/>
      <c r="G58" s="54" t="s">
        <v>625</v>
      </c>
      <c r="H58" s="44" t="s">
        <v>14</v>
      </c>
      <c r="I58" s="44" t="s">
        <v>152</v>
      </c>
      <c r="J58" s="44" t="s">
        <v>66</v>
      </c>
      <c r="K58" s="45" t="s">
        <v>148</v>
      </c>
      <c r="L58" s="44" t="s">
        <v>147</v>
      </c>
      <c r="M58" s="45" t="s">
        <v>14</v>
      </c>
      <c r="N58" s="45" t="s">
        <v>632</v>
      </c>
      <c r="O58" s="45" t="s">
        <v>632</v>
      </c>
      <c r="P58" s="102"/>
      <c r="Q58" s="105">
        <f t="shared" si="53"/>
        <v>0</v>
      </c>
      <c r="R58" s="81" t="str">
        <f t="shared" ref="R58" si="63">IF(AND(AND(R16="X",R37="X"),SUM(Q16,Q37)=0,ISNUMBER(Q58)),"",IF(OR(R16="M",R37="M"),"M",IF(AND(R16=R37,OR(R16="X",R16="W",R16="Z")),UPPER(R16),"")))</f>
        <v/>
      </c>
      <c r="S58" s="82"/>
      <c r="T58" s="105">
        <f t="shared" si="37"/>
        <v>0</v>
      </c>
      <c r="U58" s="81" t="str">
        <f t="shared" ref="U58" si="64">IF(AND(AND(U16="X",U37="X"),SUM(T16,T37)=0,ISNUMBER(T58)),"",IF(OR(U16="M",U37="M"),"M",IF(AND(U16=U37,OR(U16="X",U16="W",U16="Z")),UPPER(U16),"")))</f>
        <v/>
      </c>
      <c r="V58" s="82"/>
      <c r="W58" s="105">
        <f t="shared" si="39"/>
        <v>0</v>
      </c>
      <c r="X58" s="81" t="str">
        <f t="shared" ref="X58" si="65">IF(AND(AND(X16="X",X37="X"),SUM(W16,W37)=0,ISNUMBER(W58)),"",IF(OR(X16="M",X37="M"),"M",IF(AND(X16=X37,OR(X16="X",X16="W",X16="Z")),UPPER(X16),"")))</f>
        <v/>
      </c>
      <c r="Y58" s="82"/>
      <c r="Z58" s="105">
        <f t="shared" si="41"/>
        <v>0</v>
      </c>
      <c r="AA58" s="81" t="str">
        <f t="shared" ref="AA58" si="66">IF(AND(AND(AA16="X",AA37="X"),SUM(Z16,Z37)=0,ISNUMBER(Z58)),"",IF(OR(AA16="M",AA37="M"),"M",IF(AND(AA16=AA37,OR(AA16="X",AA16="W",AA16="Z")),UPPER(AA16),"")))</f>
        <v/>
      </c>
      <c r="AB58" s="82"/>
      <c r="AC58" s="105">
        <f t="shared" si="43"/>
        <v>0</v>
      </c>
      <c r="AD58" s="81" t="str">
        <f t="shared" ref="AD58" si="67">IF(AND(AND(AD16="X",AD37="X"),SUM(AC16,AC37)=0,ISNUMBER(AC58)),"",IF(OR(AD16="M",AD37="M"),"M",IF(AND(AD16=AD37,OR(AD16="X",AD16="W",AD16="Z")),UPPER(AD16),"")))</f>
        <v/>
      </c>
      <c r="AE58" s="82"/>
      <c r="AF58" s="105">
        <f t="shared" si="45"/>
        <v>0</v>
      </c>
      <c r="AG58" s="81" t="str">
        <f t="shared" ref="AG58" si="68">IF(AND(AND(AG16="X",AG37="X"),SUM(AF16,AF37)=0,ISNUMBER(AF58)),"",IF(OR(AG16="M",AG37="M"),"M",IF(AND(AG16=AG37,OR(AG16="X",AG16="W",AG16="Z")),UPPER(AG16),"")))</f>
        <v/>
      </c>
      <c r="AH58" s="82"/>
      <c r="AI58" s="105">
        <f t="shared" si="47"/>
        <v>0</v>
      </c>
      <c r="AJ58" s="81" t="str">
        <f t="shared" ref="AJ58" si="69">IF(AND(AND(AJ16="X",AJ37="X"),SUM(AI16,AI37)=0,ISNUMBER(AI58)),"",IF(OR(AJ16="M",AJ37="M"),"M",IF(AND(AJ16=AJ37,OR(AJ16="X",AJ16="W",AJ16="Z")),UPPER(AJ16),"")))</f>
        <v/>
      </c>
      <c r="AK58" s="82"/>
      <c r="AL58" s="105">
        <f t="shared" si="49"/>
        <v>0</v>
      </c>
      <c r="AM58" s="81" t="str">
        <f t="shared" ref="AM58" si="70">IF(AND(AND(AM16="X",AM37="X"),SUM(AL16,AL37)=0,ISNUMBER(AL58)),"",IF(OR(AM16="M",AM37="M"),"M",IF(AND(AM16=AM37,OR(AM16="X",AM16="W",AM16="Z")),UPPER(AM16),"")))</f>
        <v/>
      </c>
      <c r="AN58" s="82"/>
      <c r="AO58" s="105">
        <f t="shared" si="51"/>
        <v>0</v>
      </c>
      <c r="AP58" s="81" t="str">
        <f t="shared" ref="AP58" si="71">IF(AND(AND(AP16="X",AP37="X"),SUM(AO16,AO37)=0,ISNUMBER(AO58)),"",IF(OR(AP16="M",AP37="M"),"M",IF(AND(AP16=AP37,OR(AP16="X",AP16="W",AP16="Z")),UPPER(AP16),"")))</f>
        <v/>
      </c>
      <c r="AQ58" s="82"/>
      <c r="AR58" s="76"/>
    </row>
    <row r="59" spans="3:44" ht="15" customHeight="1" x14ac:dyDescent="0.25">
      <c r="C59" s="36"/>
      <c r="D59" s="327"/>
      <c r="E59" s="254">
        <v>12</v>
      </c>
      <c r="F59" s="97"/>
      <c r="G59" s="54" t="s">
        <v>625</v>
      </c>
      <c r="H59" s="44" t="s">
        <v>14</v>
      </c>
      <c r="I59" s="44" t="s">
        <v>152</v>
      </c>
      <c r="J59" s="44" t="s">
        <v>67</v>
      </c>
      <c r="K59" s="45" t="s">
        <v>148</v>
      </c>
      <c r="L59" s="44" t="s">
        <v>147</v>
      </c>
      <c r="M59" s="45" t="s">
        <v>14</v>
      </c>
      <c r="N59" s="45" t="s">
        <v>632</v>
      </c>
      <c r="O59" s="45" t="s">
        <v>632</v>
      </c>
      <c r="P59" s="102"/>
      <c r="Q59" s="105">
        <f t="shared" si="53"/>
        <v>0</v>
      </c>
      <c r="R59" s="81" t="str">
        <f t="shared" ref="R59" si="72">IF(AND(AND(R17="X",R38="X"),SUM(Q17,Q38)=0,ISNUMBER(Q59)),"",IF(OR(R17="M",R38="M"),"M",IF(AND(R17=R38,OR(R17="X",R17="W",R17="Z")),UPPER(R17),"")))</f>
        <v/>
      </c>
      <c r="S59" s="82"/>
      <c r="T59" s="105">
        <f t="shared" si="37"/>
        <v>0</v>
      </c>
      <c r="U59" s="81" t="str">
        <f t="shared" ref="U59" si="73">IF(AND(AND(U17="X",U38="X"),SUM(T17,T38)=0,ISNUMBER(T59)),"",IF(OR(U17="M",U38="M"),"M",IF(AND(U17=U38,OR(U17="X",U17="W",U17="Z")),UPPER(U17),"")))</f>
        <v/>
      </c>
      <c r="V59" s="82"/>
      <c r="W59" s="105">
        <f t="shared" si="39"/>
        <v>0</v>
      </c>
      <c r="X59" s="81" t="str">
        <f t="shared" ref="X59" si="74">IF(AND(AND(X17="X",X38="X"),SUM(W17,W38)=0,ISNUMBER(W59)),"",IF(OR(X17="M",X38="M"),"M",IF(AND(X17=X38,OR(X17="X",X17="W",X17="Z")),UPPER(X17),"")))</f>
        <v/>
      </c>
      <c r="Y59" s="82"/>
      <c r="Z59" s="105">
        <f t="shared" si="41"/>
        <v>0</v>
      </c>
      <c r="AA59" s="81" t="str">
        <f t="shared" ref="AA59" si="75">IF(AND(AND(AA17="X",AA38="X"),SUM(Z17,Z38)=0,ISNUMBER(Z59)),"",IF(OR(AA17="M",AA38="M"),"M",IF(AND(AA17=AA38,OR(AA17="X",AA17="W",AA17="Z")),UPPER(AA17),"")))</f>
        <v/>
      </c>
      <c r="AB59" s="82"/>
      <c r="AC59" s="105">
        <f t="shared" si="43"/>
        <v>0</v>
      </c>
      <c r="AD59" s="81" t="str">
        <f t="shared" ref="AD59" si="76">IF(AND(AND(AD17="X",AD38="X"),SUM(AC17,AC38)=0,ISNUMBER(AC59)),"",IF(OR(AD17="M",AD38="M"),"M",IF(AND(AD17=AD38,OR(AD17="X",AD17="W",AD17="Z")),UPPER(AD17),"")))</f>
        <v/>
      </c>
      <c r="AE59" s="82"/>
      <c r="AF59" s="105">
        <f t="shared" si="45"/>
        <v>0</v>
      </c>
      <c r="AG59" s="81" t="str">
        <f t="shared" ref="AG59" si="77">IF(AND(AND(AG17="X",AG38="X"),SUM(AF17,AF38)=0,ISNUMBER(AF59)),"",IF(OR(AG17="M",AG38="M"),"M",IF(AND(AG17=AG38,OR(AG17="X",AG17="W",AG17="Z")),UPPER(AG17),"")))</f>
        <v/>
      </c>
      <c r="AH59" s="82"/>
      <c r="AI59" s="105">
        <f t="shared" si="47"/>
        <v>0</v>
      </c>
      <c r="AJ59" s="81" t="str">
        <f t="shared" ref="AJ59" si="78">IF(AND(AND(AJ17="X",AJ38="X"),SUM(AI17,AI38)=0,ISNUMBER(AI59)),"",IF(OR(AJ17="M",AJ38="M"),"M",IF(AND(AJ17=AJ38,OR(AJ17="X",AJ17="W",AJ17="Z")),UPPER(AJ17),"")))</f>
        <v/>
      </c>
      <c r="AK59" s="82"/>
      <c r="AL59" s="105">
        <f t="shared" si="49"/>
        <v>0</v>
      </c>
      <c r="AM59" s="81" t="str">
        <f t="shared" ref="AM59" si="79">IF(AND(AND(AM17="X",AM38="X"),SUM(AL17,AL38)=0,ISNUMBER(AL59)),"",IF(OR(AM17="M",AM38="M"),"M",IF(AND(AM17=AM38,OR(AM17="X",AM17="W",AM17="Z")),UPPER(AM17),"")))</f>
        <v/>
      </c>
      <c r="AN59" s="82"/>
      <c r="AO59" s="105">
        <f t="shared" si="51"/>
        <v>0</v>
      </c>
      <c r="AP59" s="81" t="str">
        <f t="shared" ref="AP59" si="80">IF(AND(AND(AP17="X",AP38="X"),SUM(AO17,AO38)=0,ISNUMBER(AO59)),"",IF(OR(AP17="M",AP38="M"),"M",IF(AND(AP17=AP38,OR(AP17="X",AP17="W",AP17="Z")),UPPER(AP17),"")))</f>
        <v/>
      </c>
      <c r="AQ59" s="82"/>
      <c r="AR59" s="76"/>
    </row>
    <row r="60" spans="3:44" ht="15" customHeight="1" x14ac:dyDescent="0.25">
      <c r="C60" s="36"/>
      <c r="D60" s="327"/>
      <c r="E60" s="254">
        <v>13</v>
      </c>
      <c r="F60" s="97"/>
      <c r="G60" s="54" t="s">
        <v>625</v>
      </c>
      <c r="H60" s="44" t="s">
        <v>14</v>
      </c>
      <c r="I60" s="44" t="s">
        <v>152</v>
      </c>
      <c r="J60" s="44" t="s">
        <v>68</v>
      </c>
      <c r="K60" s="45" t="s">
        <v>148</v>
      </c>
      <c r="L60" s="44" t="s">
        <v>147</v>
      </c>
      <c r="M60" s="45" t="s">
        <v>14</v>
      </c>
      <c r="N60" s="45" t="s">
        <v>632</v>
      </c>
      <c r="O60" s="45" t="s">
        <v>632</v>
      </c>
      <c r="P60" s="102"/>
      <c r="Q60" s="105">
        <f t="shared" si="53"/>
        <v>0</v>
      </c>
      <c r="R60" s="81" t="str">
        <f t="shared" ref="R60" si="81">IF(AND(AND(R18="X",R39="X"),SUM(Q18,Q39)=0,ISNUMBER(Q60)),"",IF(OR(R18="M",R39="M"),"M",IF(AND(R18=R39,OR(R18="X",R18="W",R18="Z")),UPPER(R18),"")))</f>
        <v/>
      </c>
      <c r="S60" s="82"/>
      <c r="T60" s="105">
        <f t="shared" si="37"/>
        <v>0</v>
      </c>
      <c r="U60" s="81" t="str">
        <f t="shared" ref="U60" si="82">IF(AND(AND(U18="X",U39="X"),SUM(T18,T39)=0,ISNUMBER(T60)),"",IF(OR(U18="M",U39="M"),"M",IF(AND(U18=U39,OR(U18="X",U18="W",U18="Z")),UPPER(U18),"")))</f>
        <v/>
      </c>
      <c r="V60" s="82"/>
      <c r="W60" s="105">
        <f t="shared" si="39"/>
        <v>0</v>
      </c>
      <c r="X60" s="81" t="str">
        <f t="shared" ref="X60" si="83">IF(AND(AND(X18="X",X39="X"),SUM(W18,W39)=0,ISNUMBER(W60)),"",IF(OR(X18="M",X39="M"),"M",IF(AND(X18=X39,OR(X18="X",X18="W",X18="Z")),UPPER(X18),"")))</f>
        <v/>
      </c>
      <c r="Y60" s="82"/>
      <c r="Z60" s="105">
        <f t="shared" si="41"/>
        <v>0</v>
      </c>
      <c r="AA60" s="81" t="str">
        <f t="shared" ref="AA60" si="84">IF(AND(AND(AA18="X",AA39="X"),SUM(Z18,Z39)=0,ISNUMBER(Z60)),"",IF(OR(AA18="M",AA39="M"),"M",IF(AND(AA18=AA39,OR(AA18="X",AA18="W",AA18="Z")),UPPER(AA18),"")))</f>
        <v/>
      </c>
      <c r="AB60" s="82"/>
      <c r="AC60" s="105">
        <f t="shared" si="43"/>
        <v>0</v>
      </c>
      <c r="AD60" s="81" t="str">
        <f t="shared" ref="AD60" si="85">IF(AND(AND(AD18="X",AD39="X"),SUM(AC18,AC39)=0,ISNUMBER(AC60)),"",IF(OR(AD18="M",AD39="M"),"M",IF(AND(AD18=AD39,OR(AD18="X",AD18="W",AD18="Z")),UPPER(AD18),"")))</f>
        <v/>
      </c>
      <c r="AE60" s="82"/>
      <c r="AF60" s="105">
        <f t="shared" si="45"/>
        <v>0</v>
      </c>
      <c r="AG60" s="81" t="str">
        <f t="shared" ref="AG60" si="86">IF(AND(AND(AG18="X",AG39="X"),SUM(AF18,AF39)=0,ISNUMBER(AF60)),"",IF(OR(AG18="M",AG39="M"),"M",IF(AND(AG18=AG39,OR(AG18="X",AG18="W",AG18="Z")),UPPER(AG18),"")))</f>
        <v/>
      </c>
      <c r="AH60" s="82"/>
      <c r="AI60" s="105">
        <f t="shared" si="47"/>
        <v>0</v>
      </c>
      <c r="AJ60" s="81" t="str">
        <f t="shared" ref="AJ60" si="87">IF(AND(AND(AJ18="X",AJ39="X"),SUM(AI18,AI39)=0,ISNUMBER(AI60)),"",IF(OR(AJ18="M",AJ39="M"),"M",IF(AND(AJ18=AJ39,OR(AJ18="X",AJ18="W",AJ18="Z")),UPPER(AJ18),"")))</f>
        <v/>
      </c>
      <c r="AK60" s="82"/>
      <c r="AL60" s="105">
        <f t="shared" si="49"/>
        <v>0</v>
      </c>
      <c r="AM60" s="81" t="str">
        <f t="shared" ref="AM60" si="88">IF(AND(AND(AM18="X",AM39="X"),SUM(AL18,AL39)=0,ISNUMBER(AL60)),"",IF(OR(AM18="M",AM39="M"),"M",IF(AND(AM18=AM39,OR(AM18="X",AM18="W",AM18="Z")),UPPER(AM18),"")))</f>
        <v/>
      </c>
      <c r="AN60" s="82"/>
      <c r="AO60" s="105">
        <f t="shared" si="51"/>
        <v>0</v>
      </c>
      <c r="AP60" s="81" t="str">
        <f t="shared" ref="AP60" si="89">IF(AND(AND(AP18="X",AP39="X"),SUM(AO18,AO39)=0,ISNUMBER(AO60)),"",IF(OR(AP18="M",AP39="M"),"M",IF(AND(AP18=AP39,OR(AP18="X",AP18="W",AP18="Z")),UPPER(AP18),"")))</f>
        <v/>
      </c>
      <c r="AQ60" s="82"/>
      <c r="AR60" s="76"/>
    </row>
    <row r="61" spans="3:44" ht="15" customHeight="1" x14ac:dyDescent="0.25">
      <c r="C61" s="36"/>
      <c r="D61" s="327"/>
      <c r="E61" s="254">
        <v>14</v>
      </c>
      <c r="F61" s="97"/>
      <c r="G61" s="54" t="s">
        <v>625</v>
      </c>
      <c r="H61" s="44" t="s">
        <v>14</v>
      </c>
      <c r="I61" s="44" t="s">
        <v>152</v>
      </c>
      <c r="J61" s="44" t="s">
        <v>69</v>
      </c>
      <c r="K61" s="45" t="s">
        <v>148</v>
      </c>
      <c r="L61" s="44" t="s">
        <v>147</v>
      </c>
      <c r="M61" s="45" t="s">
        <v>14</v>
      </c>
      <c r="N61" s="45" t="s">
        <v>632</v>
      </c>
      <c r="O61" s="45" t="s">
        <v>632</v>
      </c>
      <c r="P61" s="102"/>
      <c r="Q61" s="105">
        <f t="shared" si="53"/>
        <v>0</v>
      </c>
      <c r="R61" s="81" t="str">
        <f t="shared" ref="R61" si="90">IF(AND(AND(R19="X",R40="X"),SUM(Q19,Q40)=0,ISNUMBER(Q61)),"",IF(OR(R19="M",R40="M"),"M",IF(AND(R19=R40,OR(R19="X",R19="W",R19="Z")),UPPER(R19),"")))</f>
        <v/>
      </c>
      <c r="S61" s="82"/>
      <c r="T61" s="105">
        <f t="shared" si="37"/>
        <v>0</v>
      </c>
      <c r="U61" s="81" t="str">
        <f t="shared" ref="U61" si="91">IF(AND(AND(U19="X",U40="X"),SUM(T19,T40)=0,ISNUMBER(T61)),"",IF(OR(U19="M",U40="M"),"M",IF(AND(U19=U40,OR(U19="X",U19="W",U19="Z")),UPPER(U19),"")))</f>
        <v/>
      </c>
      <c r="V61" s="82"/>
      <c r="W61" s="105">
        <f t="shared" si="39"/>
        <v>0</v>
      </c>
      <c r="X61" s="81" t="str">
        <f t="shared" ref="X61" si="92">IF(AND(AND(X19="X",X40="X"),SUM(W19,W40)=0,ISNUMBER(W61)),"",IF(OR(X19="M",X40="M"),"M",IF(AND(X19=X40,OR(X19="X",X19="W",X19="Z")),UPPER(X19),"")))</f>
        <v/>
      </c>
      <c r="Y61" s="82"/>
      <c r="Z61" s="105">
        <f t="shared" si="41"/>
        <v>0</v>
      </c>
      <c r="AA61" s="81" t="str">
        <f t="shared" ref="AA61" si="93">IF(AND(AND(AA19="X",AA40="X"),SUM(Z19,Z40)=0,ISNUMBER(Z61)),"",IF(OR(AA19="M",AA40="M"),"M",IF(AND(AA19=AA40,OR(AA19="X",AA19="W",AA19="Z")),UPPER(AA19),"")))</f>
        <v/>
      </c>
      <c r="AB61" s="82"/>
      <c r="AC61" s="105">
        <f t="shared" si="43"/>
        <v>0</v>
      </c>
      <c r="AD61" s="81" t="str">
        <f t="shared" ref="AD61" si="94">IF(AND(AND(AD19="X",AD40="X"),SUM(AC19,AC40)=0,ISNUMBER(AC61)),"",IF(OR(AD19="M",AD40="M"),"M",IF(AND(AD19=AD40,OR(AD19="X",AD19="W",AD19="Z")),UPPER(AD19),"")))</f>
        <v/>
      </c>
      <c r="AE61" s="82"/>
      <c r="AF61" s="105">
        <f t="shared" si="45"/>
        <v>0</v>
      </c>
      <c r="AG61" s="81" t="str">
        <f t="shared" ref="AG61" si="95">IF(AND(AND(AG19="X",AG40="X"),SUM(AF19,AF40)=0,ISNUMBER(AF61)),"",IF(OR(AG19="M",AG40="M"),"M",IF(AND(AG19=AG40,OR(AG19="X",AG19="W",AG19="Z")),UPPER(AG19),"")))</f>
        <v/>
      </c>
      <c r="AH61" s="82"/>
      <c r="AI61" s="105">
        <f t="shared" si="47"/>
        <v>0</v>
      </c>
      <c r="AJ61" s="81" t="str">
        <f t="shared" ref="AJ61" si="96">IF(AND(AND(AJ19="X",AJ40="X"),SUM(AI19,AI40)=0,ISNUMBER(AI61)),"",IF(OR(AJ19="M",AJ40="M"),"M",IF(AND(AJ19=AJ40,OR(AJ19="X",AJ19="W",AJ19="Z")),UPPER(AJ19),"")))</f>
        <v/>
      </c>
      <c r="AK61" s="82"/>
      <c r="AL61" s="105">
        <f t="shared" si="49"/>
        <v>0</v>
      </c>
      <c r="AM61" s="81" t="str">
        <f t="shared" ref="AM61" si="97">IF(AND(AND(AM19="X",AM40="X"),SUM(AL19,AL40)=0,ISNUMBER(AL61)),"",IF(OR(AM19="M",AM40="M"),"M",IF(AND(AM19=AM40,OR(AM19="X",AM19="W",AM19="Z")),UPPER(AM19),"")))</f>
        <v/>
      </c>
      <c r="AN61" s="82"/>
      <c r="AO61" s="105">
        <f t="shared" si="51"/>
        <v>0</v>
      </c>
      <c r="AP61" s="81" t="str">
        <f t="shared" ref="AP61" si="98">IF(AND(AND(AP19="X",AP40="X"),SUM(AO19,AO40)=0,ISNUMBER(AO61)),"",IF(OR(AP19="M",AP40="M"),"M",IF(AND(AP19=AP40,OR(AP19="X",AP19="W",AP19="Z")),UPPER(AP19),"")))</f>
        <v/>
      </c>
      <c r="AQ61" s="82"/>
      <c r="AR61" s="76"/>
    </row>
    <row r="62" spans="3:44" ht="15" customHeight="1" x14ac:dyDescent="0.25">
      <c r="C62" s="36"/>
      <c r="D62" s="327"/>
      <c r="E62" s="254">
        <v>15</v>
      </c>
      <c r="F62" s="97"/>
      <c r="G62" s="54" t="s">
        <v>625</v>
      </c>
      <c r="H62" s="44" t="s">
        <v>14</v>
      </c>
      <c r="I62" s="44" t="s">
        <v>152</v>
      </c>
      <c r="J62" s="44" t="s">
        <v>70</v>
      </c>
      <c r="K62" s="45" t="s">
        <v>148</v>
      </c>
      <c r="L62" s="44" t="s">
        <v>147</v>
      </c>
      <c r="M62" s="45" t="s">
        <v>14</v>
      </c>
      <c r="N62" s="45" t="s">
        <v>632</v>
      </c>
      <c r="O62" s="45" t="s">
        <v>632</v>
      </c>
      <c r="P62" s="102"/>
      <c r="Q62" s="105">
        <f t="shared" si="53"/>
        <v>0</v>
      </c>
      <c r="R62" s="81" t="str">
        <f t="shared" ref="R62" si="99">IF(AND(AND(R20="X",R41="X"),SUM(Q20,Q41)=0,ISNUMBER(Q62)),"",IF(OR(R20="M",R41="M"),"M",IF(AND(R20=R41,OR(R20="X",R20="W",R20="Z")),UPPER(R20),"")))</f>
        <v/>
      </c>
      <c r="S62" s="82"/>
      <c r="T62" s="105">
        <f t="shared" si="37"/>
        <v>0</v>
      </c>
      <c r="U62" s="81" t="str">
        <f t="shared" ref="U62" si="100">IF(AND(AND(U20="X",U41="X"),SUM(T20,T41)=0,ISNUMBER(T62)),"",IF(OR(U20="M",U41="M"),"M",IF(AND(U20=U41,OR(U20="X",U20="W",U20="Z")),UPPER(U20),"")))</f>
        <v/>
      </c>
      <c r="V62" s="82"/>
      <c r="W62" s="105">
        <f t="shared" si="39"/>
        <v>0</v>
      </c>
      <c r="X62" s="81" t="str">
        <f t="shared" ref="X62" si="101">IF(AND(AND(X20="X",X41="X"),SUM(W20,W41)=0,ISNUMBER(W62)),"",IF(OR(X20="M",X41="M"),"M",IF(AND(X20=X41,OR(X20="X",X20="W",X20="Z")),UPPER(X20),"")))</f>
        <v/>
      </c>
      <c r="Y62" s="82"/>
      <c r="Z62" s="105">
        <f t="shared" si="41"/>
        <v>0</v>
      </c>
      <c r="AA62" s="81" t="str">
        <f t="shared" ref="AA62" si="102">IF(AND(AND(AA20="X",AA41="X"),SUM(Z20,Z41)=0,ISNUMBER(Z62)),"",IF(OR(AA20="M",AA41="M"),"M",IF(AND(AA20=AA41,OR(AA20="X",AA20="W",AA20="Z")),UPPER(AA20),"")))</f>
        <v/>
      </c>
      <c r="AB62" s="82"/>
      <c r="AC62" s="105">
        <f t="shared" si="43"/>
        <v>0</v>
      </c>
      <c r="AD62" s="81" t="str">
        <f t="shared" ref="AD62" si="103">IF(AND(AND(AD20="X",AD41="X"),SUM(AC20,AC41)=0,ISNUMBER(AC62)),"",IF(OR(AD20="M",AD41="M"),"M",IF(AND(AD20=AD41,OR(AD20="X",AD20="W",AD20="Z")),UPPER(AD20),"")))</f>
        <v/>
      </c>
      <c r="AE62" s="82"/>
      <c r="AF62" s="105">
        <f t="shared" si="45"/>
        <v>0</v>
      </c>
      <c r="AG62" s="81" t="str">
        <f t="shared" ref="AG62" si="104">IF(AND(AND(AG20="X",AG41="X"),SUM(AF20,AF41)=0,ISNUMBER(AF62)),"",IF(OR(AG20="M",AG41="M"),"M",IF(AND(AG20=AG41,OR(AG20="X",AG20="W",AG20="Z")),UPPER(AG20),"")))</f>
        <v/>
      </c>
      <c r="AH62" s="82"/>
      <c r="AI62" s="105">
        <f t="shared" si="47"/>
        <v>0</v>
      </c>
      <c r="AJ62" s="81" t="str">
        <f t="shared" ref="AJ62" si="105">IF(AND(AND(AJ20="X",AJ41="X"),SUM(AI20,AI41)=0,ISNUMBER(AI62)),"",IF(OR(AJ20="M",AJ41="M"),"M",IF(AND(AJ20=AJ41,OR(AJ20="X",AJ20="W",AJ20="Z")),UPPER(AJ20),"")))</f>
        <v/>
      </c>
      <c r="AK62" s="82"/>
      <c r="AL62" s="105">
        <f t="shared" si="49"/>
        <v>0</v>
      </c>
      <c r="AM62" s="81" t="str">
        <f t="shared" ref="AM62" si="106">IF(AND(AND(AM20="X",AM41="X"),SUM(AL20,AL41)=0,ISNUMBER(AL62)),"",IF(OR(AM20="M",AM41="M"),"M",IF(AND(AM20=AM41,OR(AM20="X",AM20="W",AM20="Z")),UPPER(AM20),"")))</f>
        <v/>
      </c>
      <c r="AN62" s="82"/>
      <c r="AO62" s="105">
        <f t="shared" si="51"/>
        <v>0</v>
      </c>
      <c r="AP62" s="81" t="str">
        <f t="shared" ref="AP62" si="107">IF(AND(AND(AP20="X",AP41="X"),SUM(AO20,AO41)=0,ISNUMBER(AO62)),"",IF(OR(AP20="M",AP41="M"),"M",IF(AND(AP20=AP41,OR(AP20="X",AP20="W",AP20="Z")),UPPER(AP20),"")))</f>
        <v/>
      </c>
      <c r="AQ62" s="82"/>
      <c r="AR62" s="76"/>
    </row>
    <row r="63" spans="3:44" ht="15" customHeight="1" x14ac:dyDescent="0.25">
      <c r="C63" s="36"/>
      <c r="D63" s="327"/>
      <c r="E63" s="254">
        <v>16</v>
      </c>
      <c r="F63" s="97"/>
      <c r="G63" s="54" t="s">
        <v>625</v>
      </c>
      <c r="H63" s="44" t="s">
        <v>14</v>
      </c>
      <c r="I63" s="44" t="s">
        <v>152</v>
      </c>
      <c r="J63" s="44" t="s">
        <v>71</v>
      </c>
      <c r="K63" s="45" t="s">
        <v>148</v>
      </c>
      <c r="L63" s="44" t="s">
        <v>147</v>
      </c>
      <c r="M63" s="45" t="s">
        <v>14</v>
      </c>
      <c r="N63" s="45" t="s">
        <v>632</v>
      </c>
      <c r="O63" s="45" t="s">
        <v>632</v>
      </c>
      <c r="P63" s="102"/>
      <c r="Q63" s="105">
        <f t="shared" si="53"/>
        <v>0</v>
      </c>
      <c r="R63" s="81" t="str">
        <f t="shared" ref="R63" si="108">IF(AND(AND(R21="X",R42="X"),SUM(Q21,Q42)=0,ISNUMBER(Q63)),"",IF(OR(R21="M",R42="M"),"M",IF(AND(R21=R42,OR(R21="X",R21="W",R21="Z")),UPPER(R21),"")))</f>
        <v/>
      </c>
      <c r="S63" s="82"/>
      <c r="T63" s="105">
        <f t="shared" si="37"/>
        <v>0</v>
      </c>
      <c r="U63" s="81" t="str">
        <f t="shared" ref="U63" si="109">IF(AND(AND(U21="X",U42="X"),SUM(T21,T42)=0,ISNUMBER(T63)),"",IF(OR(U21="M",U42="M"),"M",IF(AND(U21=U42,OR(U21="X",U21="W",U21="Z")),UPPER(U21),"")))</f>
        <v/>
      </c>
      <c r="V63" s="82"/>
      <c r="W63" s="105">
        <f t="shared" si="39"/>
        <v>0</v>
      </c>
      <c r="X63" s="81" t="str">
        <f t="shared" ref="X63" si="110">IF(AND(AND(X21="X",X42="X"),SUM(W21,W42)=0,ISNUMBER(W63)),"",IF(OR(X21="M",X42="M"),"M",IF(AND(X21=X42,OR(X21="X",X21="W",X21="Z")),UPPER(X21),"")))</f>
        <v/>
      </c>
      <c r="Y63" s="82"/>
      <c r="Z63" s="105">
        <f t="shared" si="41"/>
        <v>0</v>
      </c>
      <c r="AA63" s="81" t="str">
        <f t="shared" ref="AA63" si="111">IF(AND(AND(AA21="X",AA42="X"),SUM(Z21,Z42)=0,ISNUMBER(Z63)),"",IF(OR(AA21="M",AA42="M"),"M",IF(AND(AA21=AA42,OR(AA21="X",AA21="W",AA21="Z")),UPPER(AA21),"")))</f>
        <v/>
      </c>
      <c r="AB63" s="82"/>
      <c r="AC63" s="105">
        <f t="shared" si="43"/>
        <v>0</v>
      </c>
      <c r="AD63" s="81" t="str">
        <f t="shared" ref="AD63" si="112">IF(AND(AND(AD21="X",AD42="X"),SUM(AC21,AC42)=0,ISNUMBER(AC63)),"",IF(OR(AD21="M",AD42="M"),"M",IF(AND(AD21=AD42,OR(AD21="X",AD21="W",AD21="Z")),UPPER(AD21),"")))</f>
        <v/>
      </c>
      <c r="AE63" s="82"/>
      <c r="AF63" s="105">
        <f t="shared" si="45"/>
        <v>0</v>
      </c>
      <c r="AG63" s="81" t="str">
        <f t="shared" ref="AG63" si="113">IF(AND(AND(AG21="X",AG42="X"),SUM(AF21,AF42)=0,ISNUMBER(AF63)),"",IF(OR(AG21="M",AG42="M"),"M",IF(AND(AG21=AG42,OR(AG21="X",AG21="W",AG21="Z")),UPPER(AG21),"")))</f>
        <v/>
      </c>
      <c r="AH63" s="82"/>
      <c r="AI63" s="105">
        <f t="shared" si="47"/>
        <v>0</v>
      </c>
      <c r="AJ63" s="81" t="str">
        <f t="shared" ref="AJ63" si="114">IF(AND(AND(AJ21="X",AJ42="X"),SUM(AI21,AI42)=0,ISNUMBER(AI63)),"",IF(OR(AJ21="M",AJ42="M"),"M",IF(AND(AJ21=AJ42,OR(AJ21="X",AJ21="W",AJ21="Z")),UPPER(AJ21),"")))</f>
        <v/>
      </c>
      <c r="AK63" s="82"/>
      <c r="AL63" s="105">
        <f t="shared" si="49"/>
        <v>0</v>
      </c>
      <c r="AM63" s="81" t="str">
        <f t="shared" ref="AM63" si="115">IF(AND(AND(AM21="X",AM42="X"),SUM(AL21,AL42)=0,ISNUMBER(AL63)),"",IF(OR(AM21="M",AM42="M"),"M",IF(AND(AM21=AM42,OR(AM21="X",AM21="W",AM21="Z")),UPPER(AM21),"")))</f>
        <v/>
      </c>
      <c r="AN63" s="82"/>
      <c r="AO63" s="105">
        <f t="shared" si="51"/>
        <v>0</v>
      </c>
      <c r="AP63" s="81" t="str">
        <f t="shared" ref="AP63" si="116">IF(AND(AND(AP21="X",AP42="X"),SUM(AO21,AO42)=0,ISNUMBER(AO63)),"",IF(OR(AP21="M",AP42="M"),"M",IF(AND(AP21=AP42,OR(AP21="X",AP21="W",AP21="Z")),UPPER(AP21),"")))</f>
        <v/>
      </c>
      <c r="AQ63" s="82"/>
      <c r="AR63" s="76"/>
    </row>
    <row r="64" spans="3:44" ht="15" customHeight="1" x14ac:dyDescent="0.25">
      <c r="C64" s="36"/>
      <c r="D64" s="327"/>
      <c r="E64" s="254">
        <v>17</v>
      </c>
      <c r="F64" s="97"/>
      <c r="G64" s="54" t="s">
        <v>625</v>
      </c>
      <c r="H64" s="44" t="s">
        <v>14</v>
      </c>
      <c r="I64" s="44" t="s">
        <v>152</v>
      </c>
      <c r="J64" s="44" t="s">
        <v>72</v>
      </c>
      <c r="K64" s="45" t="s">
        <v>148</v>
      </c>
      <c r="L64" s="44" t="s">
        <v>147</v>
      </c>
      <c r="M64" s="45" t="s">
        <v>14</v>
      </c>
      <c r="N64" s="45" t="s">
        <v>632</v>
      </c>
      <c r="O64" s="45" t="s">
        <v>632</v>
      </c>
      <c r="P64" s="102"/>
      <c r="Q64" s="105">
        <f t="shared" si="53"/>
        <v>0</v>
      </c>
      <c r="R64" s="81" t="str">
        <f t="shared" ref="R64" si="117">IF(AND(AND(R22="X",R43="X"),SUM(Q22,Q43)=0,ISNUMBER(Q64)),"",IF(OR(R22="M",R43="M"),"M",IF(AND(R22=R43,OR(R22="X",R22="W",R22="Z")),UPPER(R22),"")))</f>
        <v/>
      </c>
      <c r="S64" s="82"/>
      <c r="T64" s="105">
        <f t="shared" si="37"/>
        <v>0</v>
      </c>
      <c r="U64" s="81" t="str">
        <f t="shared" ref="U64" si="118">IF(AND(AND(U22="X",U43="X"),SUM(T22,T43)=0,ISNUMBER(T64)),"",IF(OR(U22="M",U43="M"),"M",IF(AND(U22=U43,OR(U22="X",U22="W",U22="Z")),UPPER(U22),"")))</f>
        <v/>
      </c>
      <c r="V64" s="82"/>
      <c r="W64" s="105">
        <f t="shared" si="39"/>
        <v>0</v>
      </c>
      <c r="X64" s="81" t="str">
        <f t="shared" ref="X64" si="119">IF(AND(AND(X22="X",X43="X"),SUM(W22,W43)=0,ISNUMBER(W64)),"",IF(OR(X22="M",X43="M"),"M",IF(AND(X22=X43,OR(X22="X",X22="W",X22="Z")),UPPER(X22),"")))</f>
        <v/>
      </c>
      <c r="Y64" s="82"/>
      <c r="Z64" s="105">
        <f t="shared" si="41"/>
        <v>0</v>
      </c>
      <c r="AA64" s="81" t="str">
        <f t="shared" ref="AA64" si="120">IF(AND(AND(AA22="X",AA43="X"),SUM(Z22,Z43)=0,ISNUMBER(Z64)),"",IF(OR(AA22="M",AA43="M"),"M",IF(AND(AA22=AA43,OR(AA22="X",AA22="W",AA22="Z")),UPPER(AA22),"")))</f>
        <v/>
      </c>
      <c r="AB64" s="82"/>
      <c r="AC64" s="105">
        <f t="shared" si="43"/>
        <v>0</v>
      </c>
      <c r="AD64" s="81" t="str">
        <f t="shared" ref="AD64" si="121">IF(AND(AND(AD22="X",AD43="X"),SUM(AC22,AC43)=0,ISNUMBER(AC64)),"",IF(OR(AD22="M",AD43="M"),"M",IF(AND(AD22=AD43,OR(AD22="X",AD22="W",AD22="Z")),UPPER(AD22),"")))</f>
        <v/>
      </c>
      <c r="AE64" s="82"/>
      <c r="AF64" s="105">
        <f t="shared" si="45"/>
        <v>0</v>
      </c>
      <c r="AG64" s="81" t="str">
        <f t="shared" ref="AG64" si="122">IF(AND(AND(AG22="X",AG43="X"),SUM(AF22,AF43)=0,ISNUMBER(AF64)),"",IF(OR(AG22="M",AG43="M"),"M",IF(AND(AG22=AG43,OR(AG22="X",AG22="W",AG22="Z")),UPPER(AG22),"")))</f>
        <v/>
      </c>
      <c r="AH64" s="82"/>
      <c r="AI64" s="105">
        <f t="shared" si="47"/>
        <v>0</v>
      </c>
      <c r="AJ64" s="81" t="str">
        <f t="shared" ref="AJ64" si="123">IF(AND(AND(AJ22="X",AJ43="X"),SUM(AI22,AI43)=0,ISNUMBER(AI64)),"",IF(OR(AJ22="M",AJ43="M"),"M",IF(AND(AJ22=AJ43,OR(AJ22="X",AJ22="W",AJ22="Z")),UPPER(AJ22),"")))</f>
        <v/>
      </c>
      <c r="AK64" s="82"/>
      <c r="AL64" s="105">
        <f t="shared" si="49"/>
        <v>0</v>
      </c>
      <c r="AM64" s="81" t="str">
        <f t="shared" ref="AM64" si="124">IF(AND(AND(AM22="X",AM43="X"),SUM(AL22,AL43)=0,ISNUMBER(AL64)),"",IF(OR(AM22="M",AM43="M"),"M",IF(AND(AM22=AM43,OR(AM22="X",AM22="W",AM22="Z")),UPPER(AM22),"")))</f>
        <v/>
      </c>
      <c r="AN64" s="82"/>
      <c r="AO64" s="105">
        <f t="shared" si="51"/>
        <v>0</v>
      </c>
      <c r="AP64" s="81" t="str">
        <f t="shared" ref="AP64" si="125">IF(AND(AND(AP22="X",AP43="X"),SUM(AO22,AO43)=0,ISNUMBER(AO64)),"",IF(OR(AP22="M",AP43="M"),"M",IF(AND(AP22=AP43,OR(AP22="X",AP22="W",AP22="Z")),UPPER(AP22),"")))</f>
        <v/>
      </c>
      <c r="AQ64" s="82"/>
      <c r="AR64" s="76"/>
    </row>
    <row r="65" spans="3:44" ht="15" customHeight="1" x14ac:dyDescent="0.25">
      <c r="C65" s="36"/>
      <c r="D65" s="327"/>
      <c r="E65" s="254">
        <v>18</v>
      </c>
      <c r="F65" s="97"/>
      <c r="G65" s="54" t="s">
        <v>625</v>
      </c>
      <c r="H65" s="44" t="s">
        <v>14</v>
      </c>
      <c r="I65" s="44" t="s">
        <v>152</v>
      </c>
      <c r="J65" s="44" t="s">
        <v>73</v>
      </c>
      <c r="K65" s="45" t="s">
        <v>148</v>
      </c>
      <c r="L65" s="44" t="s">
        <v>147</v>
      </c>
      <c r="M65" s="45" t="s">
        <v>14</v>
      </c>
      <c r="N65" s="45" t="s">
        <v>632</v>
      </c>
      <c r="O65" s="45" t="s">
        <v>632</v>
      </c>
      <c r="P65" s="102"/>
      <c r="Q65" s="105">
        <f t="shared" si="53"/>
        <v>0</v>
      </c>
      <c r="R65" s="81" t="str">
        <f t="shared" ref="R65" si="126">IF(AND(AND(R23="X",R44="X"),SUM(Q23,Q44)=0,ISNUMBER(Q65)),"",IF(OR(R23="M",R44="M"),"M",IF(AND(R23=R44,OR(R23="X",R23="W",R23="Z")),UPPER(R23),"")))</f>
        <v/>
      </c>
      <c r="S65" s="82"/>
      <c r="T65" s="105">
        <f t="shared" si="37"/>
        <v>0</v>
      </c>
      <c r="U65" s="81" t="str">
        <f t="shared" ref="U65" si="127">IF(AND(AND(U23="X",U44="X"),SUM(T23,T44)=0,ISNUMBER(T65)),"",IF(OR(U23="M",U44="M"),"M",IF(AND(U23=U44,OR(U23="X",U23="W",U23="Z")),UPPER(U23),"")))</f>
        <v/>
      </c>
      <c r="V65" s="82"/>
      <c r="W65" s="105">
        <f t="shared" si="39"/>
        <v>0</v>
      </c>
      <c r="X65" s="81" t="str">
        <f t="shared" ref="X65" si="128">IF(AND(AND(X23="X",X44="X"),SUM(W23,W44)=0,ISNUMBER(W65)),"",IF(OR(X23="M",X44="M"),"M",IF(AND(X23=X44,OR(X23="X",X23="W",X23="Z")),UPPER(X23),"")))</f>
        <v/>
      </c>
      <c r="Y65" s="82"/>
      <c r="Z65" s="105">
        <f t="shared" si="41"/>
        <v>0</v>
      </c>
      <c r="AA65" s="81" t="str">
        <f t="shared" ref="AA65" si="129">IF(AND(AND(AA23="X",AA44="X"),SUM(Z23,Z44)=0,ISNUMBER(Z65)),"",IF(OR(AA23="M",AA44="M"),"M",IF(AND(AA23=AA44,OR(AA23="X",AA23="W",AA23="Z")),UPPER(AA23),"")))</f>
        <v/>
      </c>
      <c r="AB65" s="82"/>
      <c r="AC65" s="105">
        <f t="shared" si="43"/>
        <v>0</v>
      </c>
      <c r="AD65" s="81" t="str">
        <f t="shared" ref="AD65" si="130">IF(AND(AND(AD23="X",AD44="X"),SUM(AC23,AC44)=0,ISNUMBER(AC65)),"",IF(OR(AD23="M",AD44="M"),"M",IF(AND(AD23=AD44,OR(AD23="X",AD23="W",AD23="Z")),UPPER(AD23),"")))</f>
        <v/>
      </c>
      <c r="AE65" s="82"/>
      <c r="AF65" s="105">
        <f t="shared" si="45"/>
        <v>0</v>
      </c>
      <c r="AG65" s="81" t="str">
        <f t="shared" ref="AG65" si="131">IF(AND(AND(AG23="X",AG44="X"),SUM(AF23,AF44)=0,ISNUMBER(AF65)),"",IF(OR(AG23="M",AG44="M"),"M",IF(AND(AG23=AG44,OR(AG23="X",AG23="W",AG23="Z")),UPPER(AG23),"")))</f>
        <v/>
      </c>
      <c r="AH65" s="82"/>
      <c r="AI65" s="105">
        <f t="shared" si="47"/>
        <v>0</v>
      </c>
      <c r="AJ65" s="81" t="str">
        <f t="shared" ref="AJ65" si="132">IF(AND(AND(AJ23="X",AJ44="X"),SUM(AI23,AI44)=0,ISNUMBER(AI65)),"",IF(OR(AJ23="M",AJ44="M"),"M",IF(AND(AJ23=AJ44,OR(AJ23="X",AJ23="W",AJ23="Z")),UPPER(AJ23),"")))</f>
        <v/>
      </c>
      <c r="AK65" s="82"/>
      <c r="AL65" s="105">
        <f t="shared" si="49"/>
        <v>0</v>
      </c>
      <c r="AM65" s="81" t="str">
        <f t="shared" ref="AM65" si="133">IF(AND(AND(AM23="X",AM44="X"),SUM(AL23,AL44)=0,ISNUMBER(AL65)),"",IF(OR(AM23="M",AM44="M"),"M",IF(AND(AM23=AM44,OR(AM23="X",AM23="W",AM23="Z")),UPPER(AM23),"")))</f>
        <v/>
      </c>
      <c r="AN65" s="82"/>
      <c r="AO65" s="105">
        <f t="shared" si="51"/>
        <v>0</v>
      </c>
      <c r="AP65" s="81" t="str">
        <f t="shared" ref="AP65" si="134">IF(AND(AND(AP23="X",AP44="X"),SUM(AO23,AO44)=0,ISNUMBER(AO65)),"",IF(OR(AP23="M",AP44="M"),"M",IF(AND(AP23=AP44,OR(AP23="X",AP23="W",AP23="Z")),UPPER(AP23),"")))</f>
        <v/>
      </c>
      <c r="AQ65" s="82"/>
      <c r="AR65" s="76"/>
    </row>
    <row r="66" spans="3:44" ht="15" customHeight="1" x14ac:dyDescent="0.25">
      <c r="C66" s="36"/>
      <c r="D66" s="327"/>
      <c r="E66" s="254">
        <v>19</v>
      </c>
      <c r="F66" s="97"/>
      <c r="G66" s="54" t="s">
        <v>625</v>
      </c>
      <c r="H66" s="44" t="s">
        <v>14</v>
      </c>
      <c r="I66" s="44" t="s">
        <v>152</v>
      </c>
      <c r="J66" s="44" t="s">
        <v>74</v>
      </c>
      <c r="K66" s="45" t="s">
        <v>148</v>
      </c>
      <c r="L66" s="44" t="s">
        <v>147</v>
      </c>
      <c r="M66" s="45" t="s">
        <v>14</v>
      </c>
      <c r="N66" s="45" t="s">
        <v>632</v>
      </c>
      <c r="O66" s="45" t="s">
        <v>632</v>
      </c>
      <c r="P66" s="102"/>
      <c r="Q66" s="105">
        <f t="shared" si="53"/>
        <v>0</v>
      </c>
      <c r="R66" s="81" t="str">
        <f t="shared" ref="R66" si="135">IF(AND(AND(R24="X",R45="X"),SUM(Q24,Q45)=0,ISNUMBER(Q66)),"",IF(OR(R24="M",R45="M"),"M",IF(AND(R24=R45,OR(R24="X",R24="W",R24="Z")),UPPER(R24),"")))</f>
        <v/>
      </c>
      <c r="S66" s="82"/>
      <c r="T66" s="105">
        <f t="shared" si="37"/>
        <v>0</v>
      </c>
      <c r="U66" s="81" t="str">
        <f t="shared" ref="U66" si="136">IF(AND(AND(U24="X",U45="X"),SUM(T24,T45)=0,ISNUMBER(T66)),"",IF(OR(U24="M",U45="M"),"M",IF(AND(U24=U45,OR(U24="X",U24="W",U24="Z")),UPPER(U24),"")))</f>
        <v/>
      </c>
      <c r="V66" s="82"/>
      <c r="W66" s="105">
        <f t="shared" si="39"/>
        <v>0</v>
      </c>
      <c r="X66" s="81" t="str">
        <f t="shared" ref="X66" si="137">IF(AND(AND(X24="X",X45="X"),SUM(W24,W45)=0,ISNUMBER(W66)),"",IF(OR(X24="M",X45="M"),"M",IF(AND(X24=X45,OR(X24="X",X24="W",X24="Z")),UPPER(X24),"")))</f>
        <v/>
      </c>
      <c r="Y66" s="82"/>
      <c r="Z66" s="105">
        <f t="shared" si="41"/>
        <v>0</v>
      </c>
      <c r="AA66" s="81" t="str">
        <f t="shared" ref="AA66" si="138">IF(AND(AND(AA24="X",AA45="X"),SUM(Z24,Z45)=0,ISNUMBER(Z66)),"",IF(OR(AA24="M",AA45="M"),"M",IF(AND(AA24=AA45,OR(AA24="X",AA24="W",AA24="Z")),UPPER(AA24),"")))</f>
        <v/>
      </c>
      <c r="AB66" s="82"/>
      <c r="AC66" s="105">
        <f t="shared" si="43"/>
        <v>0</v>
      </c>
      <c r="AD66" s="81" t="str">
        <f t="shared" ref="AD66" si="139">IF(AND(AND(AD24="X",AD45="X"),SUM(AC24,AC45)=0,ISNUMBER(AC66)),"",IF(OR(AD24="M",AD45="M"),"M",IF(AND(AD24=AD45,OR(AD24="X",AD24="W",AD24="Z")),UPPER(AD24),"")))</f>
        <v/>
      </c>
      <c r="AE66" s="82"/>
      <c r="AF66" s="105">
        <f t="shared" si="45"/>
        <v>0</v>
      </c>
      <c r="AG66" s="81" t="str">
        <f t="shared" ref="AG66" si="140">IF(AND(AND(AG24="X",AG45="X"),SUM(AF24,AF45)=0,ISNUMBER(AF66)),"",IF(OR(AG24="M",AG45="M"),"M",IF(AND(AG24=AG45,OR(AG24="X",AG24="W",AG24="Z")),UPPER(AG24),"")))</f>
        <v/>
      </c>
      <c r="AH66" s="82"/>
      <c r="AI66" s="105">
        <f t="shared" si="47"/>
        <v>0</v>
      </c>
      <c r="AJ66" s="81" t="str">
        <f t="shared" ref="AJ66" si="141">IF(AND(AND(AJ24="X",AJ45="X"),SUM(AI24,AI45)=0,ISNUMBER(AI66)),"",IF(OR(AJ24="M",AJ45="M"),"M",IF(AND(AJ24=AJ45,OR(AJ24="X",AJ24="W",AJ24="Z")),UPPER(AJ24),"")))</f>
        <v/>
      </c>
      <c r="AK66" s="82"/>
      <c r="AL66" s="105">
        <f t="shared" si="49"/>
        <v>0</v>
      </c>
      <c r="AM66" s="81" t="str">
        <f t="shared" ref="AM66" si="142">IF(AND(AND(AM24="X",AM45="X"),SUM(AL24,AL45)=0,ISNUMBER(AL66)),"",IF(OR(AM24="M",AM45="M"),"M",IF(AND(AM24=AM45,OR(AM24="X",AM24="W",AM24="Z")),UPPER(AM24),"")))</f>
        <v/>
      </c>
      <c r="AN66" s="82"/>
      <c r="AO66" s="105">
        <f t="shared" si="51"/>
        <v>0</v>
      </c>
      <c r="AP66" s="81" t="str">
        <f t="shared" ref="AP66" si="143">IF(AND(AND(AP24="X",AP45="X"),SUM(AO24,AO45)=0,ISNUMBER(AO66)),"",IF(OR(AP24="M",AP45="M"),"M",IF(AND(AP24=AP45,OR(AP24="X",AP24="W",AP24="Z")),UPPER(AP24),"")))</f>
        <v/>
      </c>
      <c r="AQ66" s="82"/>
      <c r="AR66" s="76"/>
    </row>
    <row r="67" spans="3:44" ht="15" customHeight="1" x14ac:dyDescent="0.25">
      <c r="C67" s="36"/>
      <c r="D67" s="327"/>
      <c r="E67" s="254">
        <v>20</v>
      </c>
      <c r="F67" s="97"/>
      <c r="G67" s="54" t="s">
        <v>625</v>
      </c>
      <c r="H67" s="44" t="s">
        <v>14</v>
      </c>
      <c r="I67" s="44" t="s">
        <v>152</v>
      </c>
      <c r="J67" s="44" t="s">
        <v>75</v>
      </c>
      <c r="K67" s="45" t="s">
        <v>148</v>
      </c>
      <c r="L67" s="44" t="s">
        <v>147</v>
      </c>
      <c r="M67" s="45" t="s">
        <v>14</v>
      </c>
      <c r="N67" s="45" t="s">
        <v>632</v>
      </c>
      <c r="O67" s="45" t="s">
        <v>632</v>
      </c>
      <c r="P67" s="102"/>
      <c r="Q67" s="105">
        <f t="shared" si="53"/>
        <v>0</v>
      </c>
      <c r="R67" s="81" t="str">
        <f t="shared" ref="R67" si="144">IF(AND(AND(R25="X",R46="X"),SUM(Q25,Q46)=0,ISNUMBER(Q67)),"",IF(OR(R25="M",R46="M"),"M",IF(AND(R25=R46,OR(R25="X",R25="W",R25="Z")),UPPER(R25),"")))</f>
        <v/>
      </c>
      <c r="S67" s="82"/>
      <c r="T67" s="105">
        <f t="shared" si="37"/>
        <v>0</v>
      </c>
      <c r="U67" s="81" t="str">
        <f t="shared" ref="U67" si="145">IF(AND(AND(U25="X",U46="X"),SUM(T25,T46)=0,ISNUMBER(T67)),"",IF(OR(U25="M",U46="M"),"M",IF(AND(U25=U46,OR(U25="X",U25="W",U25="Z")),UPPER(U25),"")))</f>
        <v/>
      </c>
      <c r="V67" s="82"/>
      <c r="W67" s="105">
        <f t="shared" si="39"/>
        <v>0</v>
      </c>
      <c r="X67" s="81" t="str">
        <f t="shared" ref="X67" si="146">IF(AND(AND(X25="X",X46="X"),SUM(W25,W46)=0,ISNUMBER(W67)),"",IF(OR(X25="M",X46="M"),"M",IF(AND(X25=X46,OR(X25="X",X25="W",X25="Z")),UPPER(X25),"")))</f>
        <v/>
      </c>
      <c r="Y67" s="82"/>
      <c r="Z67" s="105">
        <f t="shared" si="41"/>
        <v>0</v>
      </c>
      <c r="AA67" s="81" t="str">
        <f t="shared" ref="AA67" si="147">IF(AND(AND(AA25="X",AA46="X"),SUM(Z25,Z46)=0,ISNUMBER(Z67)),"",IF(OR(AA25="M",AA46="M"),"M",IF(AND(AA25=AA46,OR(AA25="X",AA25="W",AA25="Z")),UPPER(AA25),"")))</f>
        <v/>
      </c>
      <c r="AB67" s="82"/>
      <c r="AC67" s="105">
        <f t="shared" si="43"/>
        <v>0</v>
      </c>
      <c r="AD67" s="81" t="str">
        <f t="shared" ref="AD67" si="148">IF(AND(AND(AD25="X",AD46="X"),SUM(AC25,AC46)=0,ISNUMBER(AC67)),"",IF(OR(AD25="M",AD46="M"),"M",IF(AND(AD25=AD46,OR(AD25="X",AD25="W",AD25="Z")),UPPER(AD25),"")))</f>
        <v/>
      </c>
      <c r="AE67" s="82"/>
      <c r="AF67" s="105">
        <f t="shared" si="45"/>
        <v>0</v>
      </c>
      <c r="AG67" s="81" t="str">
        <f t="shared" ref="AG67" si="149">IF(AND(AND(AG25="X",AG46="X"),SUM(AF25,AF46)=0,ISNUMBER(AF67)),"",IF(OR(AG25="M",AG46="M"),"M",IF(AND(AG25=AG46,OR(AG25="X",AG25="W",AG25="Z")),UPPER(AG25),"")))</f>
        <v/>
      </c>
      <c r="AH67" s="82"/>
      <c r="AI67" s="105">
        <f t="shared" si="47"/>
        <v>0</v>
      </c>
      <c r="AJ67" s="81" t="str">
        <f t="shared" ref="AJ67" si="150">IF(AND(AND(AJ25="X",AJ46="X"),SUM(AI25,AI46)=0,ISNUMBER(AI67)),"",IF(OR(AJ25="M",AJ46="M"),"M",IF(AND(AJ25=AJ46,OR(AJ25="X",AJ25="W",AJ25="Z")),UPPER(AJ25),"")))</f>
        <v/>
      </c>
      <c r="AK67" s="82"/>
      <c r="AL67" s="105">
        <f t="shared" si="49"/>
        <v>0</v>
      </c>
      <c r="AM67" s="81" t="str">
        <f t="shared" ref="AM67" si="151">IF(AND(AND(AM25="X",AM46="X"),SUM(AL25,AL46)=0,ISNUMBER(AL67)),"",IF(OR(AM25="M",AM46="M"),"M",IF(AND(AM25=AM46,OR(AM25="X",AM25="W",AM25="Z")),UPPER(AM25),"")))</f>
        <v/>
      </c>
      <c r="AN67" s="82"/>
      <c r="AO67" s="105">
        <f t="shared" si="51"/>
        <v>0</v>
      </c>
      <c r="AP67" s="81" t="str">
        <f t="shared" ref="AP67" si="152">IF(AND(AND(AP25="X",AP46="X"),SUM(AO25,AO46)=0,ISNUMBER(AO67)),"",IF(OR(AP25="M",AP46="M"),"M",IF(AND(AP25=AP46,OR(AP25="X",AP25="W",AP25="Z")),UPPER(AP25),"")))</f>
        <v/>
      </c>
      <c r="AQ67" s="82"/>
      <c r="AR67" s="76"/>
    </row>
    <row r="68" spans="3:44" ht="15" customHeight="1" x14ac:dyDescent="0.25">
      <c r="C68" s="36"/>
      <c r="D68" s="327"/>
      <c r="E68" s="254">
        <v>21</v>
      </c>
      <c r="F68" s="97"/>
      <c r="G68" s="54" t="s">
        <v>625</v>
      </c>
      <c r="H68" s="44" t="s">
        <v>14</v>
      </c>
      <c r="I68" s="44" t="s">
        <v>152</v>
      </c>
      <c r="J68" s="44" t="s">
        <v>76</v>
      </c>
      <c r="K68" s="45" t="s">
        <v>148</v>
      </c>
      <c r="L68" s="44" t="s">
        <v>147</v>
      </c>
      <c r="M68" s="45" t="s">
        <v>14</v>
      </c>
      <c r="N68" s="45" t="s">
        <v>632</v>
      </c>
      <c r="O68" s="45" t="s">
        <v>632</v>
      </c>
      <c r="P68" s="102"/>
      <c r="Q68" s="105">
        <f t="shared" si="53"/>
        <v>0</v>
      </c>
      <c r="R68" s="81" t="str">
        <f t="shared" ref="R68" si="153">IF(AND(AND(R26="X",R47="X"),SUM(Q26,Q47)=0,ISNUMBER(Q68)),"",IF(OR(R26="M",R47="M"),"M",IF(AND(R26=R47,OR(R26="X",R26="W",R26="Z")),UPPER(R26),"")))</f>
        <v/>
      </c>
      <c r="S68" s="82"/>
      <c r="T68" s="105">
        <f t="shared" si="37"/>
        <v>0</v>
      </c>
      <c r="U68" s="81" t="str">
        <f t="shared" ref="U68" si="154">IF(AND(AND(U26="X",U47="X"),SUM(T26,T47)=0,ISNUMBER(T68)),"",IF(OR(U26="M",U47="M"),"M",IF(AND(U26=U47,OR(U26="X",U26="W",U26="Z")),UPPER(U26),"")))</f>
        <v/>
      </c>
      <c r="V68" s="82"/>
      <c r="W68" s="105">
        <f t="shared" si="39"/>
        <v>0</v>
      </c>
      <c r="X68" s="81" t="str">
        <f t="shared" ref="X68" si="155">IF(AND(AND(X26="X",X47="X"),SUM(W26,W47)=0,ISNUMBER(W68)),"",IF(OR(X26="M",X47="M"),"M",IF(AND(X26=X47,OR(X26="X",X26="W",X26="Z")),UPPER(X26),"")))</f>
        <v/>
      </c>
      <c r="Y68" s="82"/>
      <c r="Z68" s="105">
        <f t="shared" si="41"/>
        <v>0</v>
      </c>
      <c r="AA68" s="81" t="str">
        <f t="shared" ref="AA68" si="156">IF(AND(AND(AA26="X",AA47="X"),SUM(Z26,Z47)=0,ISNUMBER(Z68)),"",IF(OR(AA26="M",AA47="M"),"M",IF(AND(AA26=AA47,OR(AA26="X",AA26="W",AA26="Z")),UPPER(AA26),"")))</f>
        <v/>
      </c>
      <c r="AB68" s="82"/>
      <c r="AC68" s="105">
        <f t="shared" si="43"/>
        <v>0</v>
      </c>
      <c r="AD68" s="81" t="str">
        <f t="shared" ref="AD68" si="157">IF(AND(AND(AD26="X",AD47="X"),SUM(AC26,AC47)=0,ISNUMBER(AC68)),"",IF(OR(AD26="M",AD47="M"),"M",IF(AND(AD26=AD47,OR(AD26="X",AD26="W",AD26="Z")),UPPER(AD26),"")))</f>
        <v/>
      </c>
      <c r="AE68" s="82"/>
      <c r="AF68" s="105">
        <f t="shared" si="45"/>
        <v>0</v>
      </c>
      <c r="AG68" s="81" t="str">
        <f t="shared" ref="AG68" si="158">IF(AND(AND(AG26="X",AG47="X"),SUM(AF26,AF47)=0,ISNUMBER(AF68)),"",IF(OR(AG26="M",AG47="M"),"M",IF(AND(AG26=AG47,OR(AG26="X",AG26="W",AG26="Z")),UPPER(AG26),"")))</f>
        <v/>
      </c>
      <c r="AH68" s="82"/>
      <c r="AI68" s="105">
        <f t="shared" si="47"/>
        <v>0</v>
      </c>
      <c r="AJ68" s="81" t="str">
        <f t="shared" ref="AJ68" si="159">IF(AND(AND(AJ26="X",AJ47="X"),SUM(AI26,AI47)=0,ISNUMBER(AI68)),"",IF(OR(AJ26="M",AJ47="M"),"M",IF(AND(AJ26=AJ47,OR(AJ26="X",AJ26="W",AJ26="Z")),UPPER(AJ26),"")))</f>
        <v/>
      </c>
      <c r="AK68" s="82"/>
      <c r="AL68" s="105">
        <f t="shared" si="49"/>
        <v>0</v>
      </c>
      <c r="AM68" s="81" t="str">
        <f t="shared" ref="AM68" si="160">IF(AND(AND(AM26="X",AM47="X"),SUM(AL26,AL47)=0,ISNUMBER(AL68)),"",IF(OR(AM26="M",AM47="M"),"M",IF(AND(AM26=AM47,OR(AM26="X",AM26="W",AM26="Z")),UPPER(AM26),"")))</f>
        <v/>
      </c>
      <c r="AN68" s="82"/>
      <c r="AO68" s="105">
        <f t="shared" si="51"/>
        <v>0</v>
      </c>
      <c r="AP68" s="81" t="str">
        <f t="shared" ref="AP68" si="161">IF(AND(AND(AP26="X",AP47="X"),SUM(AO26,AO47)=0,ISNUMBER(AO68)),"",IF(OR(AP26="M",AP47="M"),"M",IF(AND(AP26=AP47,OR(AP26="X",AP26="W",AP26="Z")),UPPER(AP26),"")))</f>
        <v/>
      </c>
      <c r="AQ68" s="82"/>
      <c r="AR68" s="76"/>
    </row>
    <row r="69" spans="3:44" ht="15" customHeight="1" x14ac:dyDescent="0.25">
      <c r="C69" s="36"/>
      <c r="D69" s="327"/>
      <c r="E69" s="254">
        <v>22</v>
      </c>
      <c r="F69" s="97"/>
      <c r="G69" s="54" t="s">
        <v>625</v>
      </c>
      <c r="H69" s="44" t="s">
        <v>14</v>
      </c>
      <c r="I69" s="44" t="s">
        <v>152</v>
      </c>
      <c r="J69" s="44" t="s">
        <v>77</v>
      </c>
      <c r="K69" s="45" t="s">
        <v>148</v>
      </c>
      <c r="L69" s="44" t="s">
        <v>147</v>
      </c>
      <c r="M69" s="45" t="s">
        <v>14</v>
      </c>
      <c r="N69" s="45" t="s">
        <v>632</v>
      </c>
      <c r="O69" s="45" t="s">
        <v>632</v>
      </c>
      <c r="P69" s="102"/>
      <c r="Q69" s="105">
        <f t="shared" si="53"/>
        <v>0</v>
      </c>
      <c r="R69" s="81" t="str">
        <f t="shared" ref="R69" si="162">IF(AND(AND(R27="X",R48="X"),SUM(Q27,Q48)=0,ISNUMBER(Q69)),"",IF(OR(R27="M",R48="M"),"M",IF(AND(R27=R48,OR(R27="X",R27="W",R27="Z")),UPPER(R27),"")))</f>
        <v/>
      </c>
      <c r="S69" s="82"/>
      <c r="T69" s="105">
        <f t="shared" si="37"/>
        <v>0</v>
      </c>
      <c r="U69" s="81" t="str">
        <f t="shared" ref="U69" si="163">IF(AND(AND(U27="X",U48="X"),SUM(T27,T48)=0,ISNUMBER(T69)),"",IF(OR(U27="M",U48="M"),"M",IF(AND(U27=U48,OR(U27="X",U27="W",U27="Z")),UPPER(U27),"")))</f>
        <v/>
      </c>
      <c r="V69" s="82"/>
      <c r="W69" s="105">
        <f t="shared" si="39"/>
        <v>0</v>
      </c>
      <c r="X69" s="81" t="str">
        <f t="shared" ref="X69" si="164">IF(AND(AND(X27="X",X48="X"),SUM(W27,W48)=0,ISNUMBER(W69)),"",IF(OR(X27="M",X48="M"),"M",IF(AND(X27=X48,OR(X27="X",X27="W",X27="Z")),UPPER(X27),"")))</f>
        <v/>
      </c>
      <c r="Y69" s="82"/>
      <c r="Z69" s="105">
        <f t="shared" si="41"/>
        <v>0</v>
      </c>
      <c r="AA69" s="81" t="str">
        <f t="shared" ref="AA69" si="165">IF(AND(AND(AA27="X",AA48="X"),SUM(Z27,Z48)=0,ISNUMBER(Z69)),"",IF(OR(AA27="M",AA48="M"),"M",IF(AND(AA27=AA48,OR(AA27="X",AA27="W",AA27="Z")),UPPER(AA27),"")))</f>
        <v/>
      </c>
      <c r="AB69" s="82"/>
      <c r="AC69" s="105">
        <f t="shared" si="43"/>
        <v>0</v>
      </c>
      <c r="AD69" s="81" t="str">
        <f t="shared" ref="AD69" si="166">IF(AND(AND(AD27="X",AD48="X"),SUM(AC27,AC48)=0,ISNUMBER(AC69)),"",IF(OR(AD27="M",AD48="M"),"M",IF(AND(AD27=AD48,OR(AD27="X",AD27="W",AD27="Z")),UPPER(AD27),"")))</f>
        <v/>
      </c>
      <c r="AE69" s="82"/>
      <c r="AF69" s="105">
        <f t="shared" si="45"/>
        <v>0</v>
      </c>
      <c r="AG69" s="81" t="str">
        <f t="shared" ref="AG69" si="167">IF(AND(AND(AG27="X",AG48="X"),SUM(AF27,AF48)=0,ISNUMBER(AF69)),"",IF(OR(AG27="M",AG48="M"),"M",IF(AND(AG27=AG48,OR(AG27="X",AG27="W",AG27="Z")),UPPER(AG27),"")))</f>
        <v/>
      </c>
      <c r="AH69" s="82"/>
      <c r="AI69" s="105">
        <f t="shared" si="47"/>
        <v>0</v>
      </c>
      <c r="AJ69" s="81" t="str">
        <f t="shared" ref="AJ69" si="168">IF(AND(AND(AJ27="X",AJ48="X"),SUM(AI27,AI48)=0,ISNUMBER(AI69)),"",IF(OR(AJ27="M",AJ48="M"),"M",IF(AND(AJ27=AJ48,OR(AJ27="X",AJ27="W",AJ27="Z")),UPPER(AJ27),"")))</f>
        <v/>
      </c>
      <c r="AK69" s="82"/>
      <c r="AL69" s="105">
        <f t="shared" si="49"/>
        <v>0</v>
      </c>
      <c r="AM69" s="81" t="str">
        <f t="shared" ref="AM69" si="169">IF(AND(AND(AM27="X",AM48="X"),SUM(AL27,AL48)=0,ISNUMBER(AL69)),"",IF(OR(AM27="M",AM48="M"),"M",IF(AND(AM27=AM48,OR(AM27="X",AM27="W",AM27="Z")),UPPER(AM27),"")))</f>
        <v/>
      </c>
      <c r="AN69" s="82"/>
      <c r="AO69" s="105">
        <f t="shared" si="51"/>
        <v>0</v>
      </c>
      <c r="AP69" s="81" t="str">
        <f t="shared" ref="AP69" si="170">IF(AND(AND(AP27="X",AP48="X"),SUM(AO27,AO48)=0,ISNUMBER(AO69)),"",IF(OR(AP27="M",AP48="M"),"M",IF(AND(AP27=AP48,OR(AP27="X",AP27="W",AP27="Z")),UPPER(AP27),"")))</f>
        <v/>
      </c>
      <c r="AQ69" s="82"/>
      <c r="AR69" s="76"/>
    </row>
    <row r="70" spans="3:44" ht="15" customHeight="1" x14ac:dyDescent="0.25">
      <c r="C70" s="36"/>
      <c r="D70" s="327"/>
      <c r="E70" s="254">
        <v>23</v>
      </c>
      <c r="F70" s="97"/>
      <c r="G70" s="54" t="s">
        <v>625</v>
      </c>
      <c r="H70" s="44" t="s">
        <v>14</v>
      </c>
      <c r="I70" s="44" t="s">
        <v>152</v>
      </c>
      <c r="J70" s="44" t="s">
        <v>78</v>
      </c>
      <c r="K70" s="45" t="s">
        <v>148</v>
      </c>
      <c r="L70" s="44" t="s">
        <v>147</v>
      </c>
      <c r="M70" s="45" t="s">
        <v>14</v>
      </c>
      <c r="N70" s="45" t="s">
        <v>632</v>
      </c>
      <c r="O70" s="45" t="s">
        <v>632</v>
      </c>
      <c r="P70" s="102"/>
      <c r="Q70" s="105">
        <f t="shared" si="53"/>
        <v>0</v>
      </c>
      <c r="R70" s="81" t="str">
        <f t="shared" ref="R70" si="171">IF(AND(AND(R28="X",R49="X"),SUM(Q28,Q49)=0,ISNUMBER(Q70)),"",IF(OR(R28="M",R49="M"),"M",IF(AND(R28=R49,OR(R28="X",R28="W",R28="Z")),UPPER(R28),"")))</f>
        <v/>
      </c>
      <c r="S70" s="82"/>
      <c r="T70" s="105">
        <f t="shared" si="37"/>
        <v>0</v>
      </c>
      <c r="U70" s="81" t="str">
        <f t="shared" ref="U70" si="172">IF(AND(AND(U28="X",U49="X"),SUM(T28,T49)=0,ISNUMBER(T70)),"",IF(OR(U28="M",U49="M"),"M",IF(AND(U28=U49,OR(U28="X",U28="W",U28="Z")),UPPER(U28),"")))</f>
        <v/>
      </c>
      <c r="V70" s="82"/>
      <c r="W70" s="105">
        <f t="shared" si="39"/>
        <v>0</v>
      </c>
      <c r="X70" s="81" t="str">
        <f t="shared" ref="X70" si="173">IF(AND(AND(X28="X",X49="X"),SUM(W28,W49)=0,ISNUMBER(W70)),"",IF(OR(X28="M",X49="M"),"M",IF(AND(X28=X49,OR(X28="X",X28="W",X28="Z")),UPPER(X28),"")))</f>
        <v/>
      </c>
      <c r="Y70" s="82"/>
      <c r="Z70" s="105">
        <f t="shared" si="41"/>
        <v>0</v>
      </c>
      <c r="AA70" s="81" t="str">
        <f t="shared" ref="AA70" si="174">IF(AND(AND(AA28="X",AA49="X"),SUM(Z28,Z49)=0,ISNUMBER(Z70)),"",IF(OR(AA28="M",AA49="M"),"M",IF(AND(AA28=AA49,OR(AA28="X",AA28="W",AA28="Z")),UPPER(AA28),"")))</f>
        <v/>
      </c>
      <c r="AB70" s="82"/>
      <c r="AC70" s="105">
        <f t="shared" si="43"/>
        <v>0</v>
      </c>
      <c r="AD70" s="81" t="str">
        <f t="shared" ref="AD70" si="175">IF(AND(AND(AD28="X",AD49="X"),SUM(AC28,AC49)=0,ISNUMBER(AC70)),"",IF(OR(AD28="M",AD49="M"),"M",IF(AND(AD28=AD49,OR(AD28="X",AD28="W",AD28="Z")),UPPER(AD28),"")))</f>
        <v/>
      </c>
      <c r="AE70" s="82"/>
      <c r="AF70" s="105">
        <f t="shared" si="45"/>
        <v>0</v>
      </c>
      <c r="AG70" s="81" t="str">
        <f t="shared" ref="AG70" si="176">IF(AND(AND(AG28="X",AG49="X"),SUM(AF28,AF49)=0,ISNUMBER(AF70)),"",IF(OR(AG28="M",AG49="M"),"M",IF(AND(AG28=AG49,OR(AG28="X",AG28="W",AG28="Z")),UPPER(AG28),"")))</f>
        <v/>
      </c>
      <c r="AH70" s="82"/>
      <c r="AI70" s="105">
        <f t="shared" si="47"/>
        <v>0</v>
      </c>
      <c r="AJ70" s="81" t="str">
        <f t="shared" ref="AJ70" si="177">IF(AND(AND(AJ28="X",AJ49="X"),SUM(AI28,AI49)=0,ISNUMBER(AI70)),"",IF(OR(AJ28="M",AJ49="M"),"M",IF(AND(AJ28=AJ49,OR(AJ28="X",AJ28="W",AJ28="Z")),UPPER(AJ28),"")))</f>
        <v/>
      </c>
      <c r="AK70" s="82"/>
      <c r="AL70" s="105">
        <f t="shared" si="49"/>
        <v>0</v>
      </c>
      <c r="AM70" s="81" t="str">
        <f t="shared" ref="AM70" si="178">IF(AND(AND(AM28="X",AM49="X"),SUM(AL28,AL49)=0,ISNUMBER(AL70)),"",IF(OR(AM28="M",AM49="M"),"M",IF(AND(AM28=AM49,OR(AM28="X",AM28="W",AM28="Z")),UPPER(AM28),"")))</f>
        <v/>
      </c>
      <c r="AN70" s="82"/>
      <c r="AO70" s="105">
        <f t="shared" si="51"/>
        <v>0</v>
      </c>
      <c r="AP70" s="81" t="str">
        <f t="shared" ref="AP70" si="179">IF(AND(AND(AP28="X",AP49="X"),SUM(AO28,AO49)=0,ISNUMBER(AO70)),"",IF(OR(AP28="M",AP49="M"),"M",IF(AND(AP28=AP49,OR(AP28="X",AP28="W",AP28="Z")),UPPER(AP28),"")))</f>
        <v/>
      </c>
      <c r="AQ70" s="82"/>
      <c r="AR70" s="76"/>
    </row>
    <row r="71" spans="3:44" ht="15" customHeight="1" x14ac:dyDescent="0.25">
      <c r="C71" s="36"/>
      <c r="D71" s="327"/>
      <c r="E71" s="254">
        <v>24</v>
      </c>
      <c r="F71" s="97"/>
      <c r="G71" s="54" t="s">
        <v>625</v>
      </c>
      <c r="H71" s="44" t="s">
        <v>14</v>
      </c>
      <c r="I71" s="44" t="s">
        <v>152</v>
      </c>
      <c r="J71" s="44" t="s">
        <v>79</v>
      </c>
      <c r="K71" s="45" t="s">
        <v>148</v>
      </c>
      <c r="L71" s="44" t="s">
        <v>147</v>
      </c>
      <c r="M71" s="45" t="s">
        <v>14</v>
      </c>
      <c r="N71" s="45" t="s">
        <v>632</v>
      </c>
      <c r="O71" s="45" t="s">
        <v>632</v>
      </c>
      <c r="P71" s="102"/>
      <c r="Q71" s="105">
        <f t="shared" si="53"/>
        <v>0</v>
      </c>
      <c r="R71" s="81" t="str">
        <f t="shared" ref="R71" si="180">IF(AND(AND(R29="X",R50="X"),SUM(Q29,Q50)=0,ISNUMBER(Q71)),"",IF(OR(R29="M",R50="M"),"M",IF(AND(R29=R50,OR(R29="X",R29="W",R29="Z")),UPPER(R29),"")))</f>
        <v/>
      </c>
      <c r="S71" s="82"/>
      <c r="T71" s="105">
        <f t="shared" si="37"/>
        <v>0</v>
      </c>
      <c r="U71" s="81" t="str">
        <f t="shared" ref="U71" si="181">IF(AND(AND(U29="X",U50="X"),SUM(T29,T50)=0,ISNUMBER(T71)),"",IF(OR(U29="M",U50="M"),"M",IF(AND(U29=U50,OR(U29="X",U29="W",U29="Z")),UPPER(U29),"")))</f>
        <v/>
      </c>
      <c r="V71" s="82"/>
      <c r="W71" s="105">
        <f t="shared" si="39"/>
        <v>0</v>
      </c>
      <c r="X71" s="81" t="str">
        <f t="shared" ref="X71" si="182">IF(AND(AND(X29="X",X50="X"),SUM(W29,W50)=0,ISNUMBER(W71)),"",IF(OR(X29="M",X50="M"),"M",IF(AND(X29=X50,OR(X29="X",X29="W",X29="Z")),UPPER(X29),"")))</f>
        <v/>
      </c>
      <c r="Y71" s="82"/>
      <c r="Z71" s="105">
        <f t="shared" si="41"/>
        <v>0</v>
      </c>
      <c r="AA71" s="81" t="str">
        <f t="shared" ref="AA71" si="183">IF(AND(AND(AA29="X",AA50="X"),SUM(Z29,Z50)=0,ISNUMBER(Z71)),"",IF(OR(AA29="M",AA50="M"),"M",IF(AND(AA29=AA50,OR(AA29="X",AA29="W",AA29="Z")),UPPER(AA29),"")))</f>
        <v/>
      </c>
      <c r="AB71" s="82"/>
      <c r="AC71" s="105">
        <f t="shared" si="43"/>
        <v>0</v>
      </c>
      <c r="AD71" s="81" t="str">
        <f t="shared" ref="AD71" si="184">IF(AND(AND(AD29="X",AD50="X"),SUM(AC29,AC50)=0,ISNUMBER(AC71)),"",IF(OR(AD29="M",AD50="M"),"M",IF(AND(AD29=AD50,OR(AD29="X",AD29="W",AD29="Z")),UPPER(AD29),"")))</f>
        <v/>
      </c>
      <c r="AE71" s="82"/>
      <c r="AF71" s="105">
        <f t="shared" si="45"/>
        <v>0</v>
      </c>
      <c r="AG71" s="81" t="str">
        <f t="shared" ref="AG71" si="185">IF(AND(AND(AG29="X",AG50="X"),SUM(AF29,AF50)=0,ISNUMBER(AF71)),"",IF(OR(AG29="M",AG50="M"),"M",IF(AND(AG29=AG50,OR(AG29="X",AG29="W",AG29="Z")),UPPER(AG29),"")))</f>
        <v/>
      </c>
      <c r="AH71" s="82"/>
      <c r="AI71" s="105">
        <f t="shared" si="47"/>
        <v>0</v>
      </c>
      <c r="AJ71" s="81" t="str">
        <f t="shared" ref="AJ71" si="186">IF(AND(AND(AJ29="X",AJ50="X"),SUM(AI29,AI50)=0,ISNUMBER(AI71)),"",IF(OR(AJ29="M",AJ50="M"),"M",IF(AND(AJ29=AJ50,OR(AJ29="X",AJ29="W",AJ29="Z")),UPPER(AJ29),"")))</f>
        <v/>
      </c>
      <c r="AK71" s="82"/>
      <c r="AL71" s="105">
        <f t="shared" si="49"/>
        <v>0</v>
      </c>
      <c r="AM71" s="81" t="str">
        <f t="shared" ref="AM71" si="187">IF(AND(AND(AM29="X",AM50="X"),SUM(AL29,AL50)=0,ISNUMBER(AL71)),"",IF(OR(AM29="M",AM50="M"),"M",IF(AND(AM29=AM50,OR(AM29="X",AM29="W",AM29="Z")),UPPER(AM29),"")))</f>
        <v/>
      </c>
      <c r="AN71" s="82"/>
      <c r="AO71" s="105">
        <f t="shared" si="51"/>
        <v>0</v>
      </c>
      <c r="AP71" s="81" t="str">
        <f t="shared" ref="AP71" si="188">IF(AND(AND(AP29="X",AP50="X"),SUM(AO29,AO50)=0,ISNUMBER(AO71)),"",IF(OR(AP29="M",AP50="M"),"M",IF(AND(AP29=AP50,OR(AP29="X",AP29="W",AP29="Z")),UPPER(AP29),"")))</f>
        <v/>
      </c>
      <c r="AQ71" s="82"/>
      <c r="AR71" s="76"/>
    </row>
    <row r="72" spans="3:44" ht="15" customHeight="1" x14ac:dyDescent="0.25">
      <c r="C72" s="36"/>
      <c r="D72" s="327"/>
      <c r="E72" s="254" t="s">
        <v>107</v>
      </c>
      <c r="F72" s="97"/>
      <c r="G72" s="54" t="s">
        <v>625</v>
      </c>
      <c r="H72" s="44" t="s">
        <v>14</v>
      </c>
      <c r="I72" s="44" t="s">
        <v>152</v>
      </c>
      <c r="J72" s="44" t="s">
        <v>108</v>
      </c>
      <c r="K72" s="45" t="s">
        <v>148</v>
      </c>
      <c r="L72" s="44" t="s">
        <v>147</v>
      </c>
      <c r="M72" s="45" t="s">
        <v>14</v>
      </c>
      <c r="N72" s="45" t="s">
        <v>632</v>
      </c>
      <c r="O72" s="45" t="s">
        <v>632</v>
      </c>
      <c r="P72" s="102"/>
      <c r="Q72" s="105">
        <f t="shared" si="53"/>
        <v>0</v>
      </c>
      <c r="R72" s="81" t="str">
        <f t="shared" ref="R72" si="189">IF(AND(AND(R30="X",R51="X"),SUM(Q30,Q51)=0,ISNUMBER(Q72)),"",IF(OR(R30="M",R51="M"),"M",IF(AND(R30=R51,OR(R30="X",R30="W",R30="Z")),UPPER(R30),"")))</f>
        <v/>
      </c>
      <c r="S72" s="82"/>
      <c r="T72" s="105">
        <f t="shared" si="37"/>
        <v>0</v>
      </c>
      <c r="U72" s="81" t="str">
        <f t="shared" ref="U72" si="190">IF(AND(AND(U30="X",U51="X"),SUM(T30,T51)=0,ISNUMBER(T72)),"",IF(OR(U30="M",U51="M"),"M",IF(AND(U30=U51,OR(U30="X",U30="W",U30="Z")),UPPER(U30),"")))</f>
        <v/>
      </c>
      <c r="V72" s="82"/>
      <c r="W72" s="105">
        <f t="shared" si="39"/>
        <v>0</v>
      </c>
      <c r="X72" s="81" t="str">
        <f t="shared" ref="X72" si="191">IF(AND(AND(X30="X",X51="X"),SUM(W30,W51)=0,ISNUMBER(W72)),"",IF(OR(X30="M",X51="M"),"M",IF(AND(X30=X51,OR(X30="X",X30="W",X30="Z")),UPPER(X30),"")))</f>
        <v/>
      </c>
      <c r="Y72" s="82"/>
      <c r="Z72" s="105">
        <f t="shared" si="41"/>
        <v>0</v>
      </c>
      <c r="AA72" s="81" t="str">
        <f t="shared" ref="AA72" si="192">IF(AND(AND(AA30="X",AA51="X"),SUM(Z30,Z51)=0,ISNUMBER(Z72)),"",IF(OR(AA30="M",AA51="M"),"M",IF(AND(AA30=AA51,OR(AA30="X",AA30="W",AA30="Z")),UPPER(AA30),"")))</f>
        <v/>
      </c>
      <c r="AB72" s="82"/>
      <c r="AC72" s="105">
        <f t="shared" si="43"/>
        <v>0</v>
      </c>
      <c r="AD72" s="81" t="str">
        <f t="shared" ref="AD72" si="193">IF(AND(AND(AD30="X",AD51="X"),SUM(AC30,AC51)=0,ISNUMBER(AC72)),"",IF(OR(AD30="M",AD51="M"),"M",IF(AND(AD30=AD51,OR(AD30="X",AD30="W",AD30="Z")),UPPER(AD30),"")))</f>
        <v/>
      </c>
      <c r="AE72" s="82"/>
      <c r="AF72" s="105">
        <f t="shared" si="45"/>
        <v>0</v>
      </c>
      <c r="AG72" s="81" t="str">
        <f t="shared" ref="AG72" si="194">IF(AND(AND(AG30="X",AG51="X"),SUM(AF30,AF51)=0,ISNUMBER(AF72)),"",IF(OR(AG30="M",AG51="M"),"M",IF(AND(AG30=AG51,OR(AG30="X",AG30="W",AG30="Z")),UPPER(AG30),"")))</f>
        <v/>
      </c>
      <c r="AH72" s="82"/>
      <c r="AI72" s="105">
        <f t="shared" si="47"/>
        <v>0</v>
      </c>
      <c r="AJ72" s="81" t="str">
        <f t="shared" ref="AJ72" si="195">IF(AND(AND(AJ30="X",AJ51="X"),SUM(AI30,AI51)=0,ISNUMBER(AI72)),"",IF(OR(AJ30="M",AJ51="M"),"M",IF(AND(AJ30=AJ51,OR(AJ30="X",AJ30="W",AJ30="Z")),UPPER(AJ30),"")))</f>
        <v/>
      </c>
      <c r="AK72" s="82"/>
      <c r="AL72" s="105">
        <f t="shared" si="49"/>
        <v>0</v>
      </c>
      <c r="AM72" s="81" t="str">
        <f t="shared" ref="AM72" si="196">IF(AND(AND(AM30="X",AM51="X"),SUM(AL30,AL51)=0,ISNUMBER(AL72)),"",IF(OR(AM30="M",AM51="M"),"M",IF(AND(AM30=AM51,OR(AM30="X",AM30="W",AM30="Z")),UPPER(AM30),"")))</f>
        <v/>
      </c>
      <c r="AN72" s="82"/>
      <c r="AO72" s="105">
        <f t="shared" si="51"/>
        <v>0</v>
      </c>
      <c r="AP72" s="81" t="str">
        <f t="shared" ref="AP72" si="197">IF(AND(AND(AP30="X",AP51="X"),SUM(AO30,AO51)=0,ISNUMBER(AO72)),"",IF(OR(AP30="M",AP51="M"),"M",IF(AND(AP30=AP51,OR(AP30="X",AP30="W",AP30="Z")),UPPER(AP30),"")))</f>
        <v/>
      </c>
      <c r="AQ72" s="82"/>
      <c r="AR72" s="76"/>
    </row>
    <row r="73" spans="3:44" ht="15" customHeight="1" x14ac:dyDescent="0.25">
      <c r="C73" s="36"/>
      <c r="D73" s="327"/>
      <c r="E73" s="254" t="s">
        <v>84</v>
      </c>
      <c r="F73" s="97"/>
      <c r="G73" s="54" t="s">
        <v>625</v>
      </c>
      <c r="H73" s="44" t="s">
        <v>14</v>
      </c>
      <c r="I73" s="44" t="s">
        <v>152</v>
      </c>
      <c r="J73" s="44" t="s">
        <v>85</v>
      </c>
      <c r="K73" s="45" t="s">
        <v>148</v>
      </c>
      <c r="L73" s="44" t="s">
        <v>147</v>
      </c>
      <c r="M73" s="45" t="s">
        <v>14</v>
      </c>
      <c r="N73" s="45" t="s">
        <v>632</v>
      </c>
      <c r="O73" s="45" t="s">
        <v>632</v>
      </c>
      <c r="P73" s="102"/>
      <c r="Q73" s="105">
        <f t="shared" si="53"/>
        <v>0</v>
      </c>
      <c r="R73" s="81" t="str">
        <f t="shared" ref="R73" si="198">IF(AND(AND(R31="X",R52="X"),SUM(Q31,Q52)=0,ISNUMBER(Q73)),"",IF(OR(R31="M",R52="M"),"M",IF(AND(R31=R52,OR(R31="X",R31="W",R31="Z")),UPPER(R31),"")))</f>
        <v/>
      </c>
      <c r="S73" s="82"/>
      <c r="T73" s="105">
        <f t="shared" si="37"/>
        <v>0</v>
      </c>
      <c r="U73" s="81" t="str">
        <f t="shared" ref="U73" si="199">IF(AND(AND(U31="X",U52="X"),SUM(T31,T52)=0,ISNUMBER(T73)),"",IF(OR(U31="M",U52="M"),"M",IF(AND(U31=U52,OR(U31="X",U31="W",U31="Z")),UPPER(U31),"")))</f>
        <v/>
      </c>
      <c r="V73" s="82"/>
      <c r="W73" s="105">
        <f t="shared" si="39"/>
        <v>0</v>
      </c>
      <c r="X73" s="81" t="str">
        <f t="shared" ref="X73" si="200">IF(AND(AND(X31="X",X52="X"),SUM(W31,W52)=0,ISNUMBER(W73)),"",IF(OR(X31="M",X52="M"),"M",IF(AND(X31=X52,OR(X31="X",X31="W",X31="Z")),UPPER(X31),"")))</f>
        <v/>
      </c>
      <c r="Y73" s="82"/>
      <c r="Z73" s="105">
        <f t="shared" si="41"/>
        <v>0</v>
      </c>
      <c r="AA73" s="81" t="str">
        <f t="shared" ref="AA73" si="201">IF(AND(AND(AA31="X",AA52="X"),SUM(Z31,Z52)=0,ISNUMBER(Z73)),"",IF(OR(AA31="M",AA52="M"),"M",IF(AND(AA31=AA52,OR(AA31="X",AA31="W",AA31="Z")),UPPER(AA31),"")))</f>
        <v/>
      </c>
      <c r="AB73" s="82"/>
      <c r="AC73" s="105">
        <f t="shared" si="43"/>
        <v>0</v>
      </c>
      <c r="AD73" s="81" t="str">
        <f t="shared" ref="AD73" si="202">IF(AND(AND(AD31="X",AD52="X"),SUM(AC31,AC52)=0,ISNUMBER(AC73)),"",IF(OR(AD31="M",AD52="M"),"M",IF(AND(AD31=AD52,OR(AD31="X",AD31="W",AD31="Z")),UPPER(AD31),"")))</f>
        <v/>
      </c>
      <c r="AE73" s="82"/>
      <c r="AF73" s="105">
        <f t="shared" si="45"/>
        <v>0</v>
      </c>
      <c r="AG73" s="81" t="str">
        <f t="shared" ref="AG73" si="203">IF(AND(AND(AG31="X",AG52="X"),SUM(AF31,AF52)=0,ISNUMBER(AF73)),"",IF(OR(AG31="M",AG52="M"),"M",IF(AND(AG31=AG52,OR(AG31="X",AG31="W",AG31="Z")),UPPER(AG31),"")))</f>
        <v/>
      </c>
      <c r="AH73" s="82"/>
      <c r="AI73" s="105">
        <f t="shared" si="47"/>
        <v>0</v>
      </c>
      <c r="AJ73" s="81" t="str">
        <f t="shared" ref="AJ73" si="204">IF(AND(AND(AJ31="X",AJ52="X"),SUM(AI31,AI52)=0,ISNUMBER(AI73)),"",IF(OR(AJ31="M",AJ52="M"),"M",IF(AND(AJ31=AJ52,OR(AJ31="X",AJ31="W",AJ31="Z")),UPPER(AJ31),"")))</f>
        <v/>
      </c>
      <c r="AK73" s="82"/>
      <c r="AL73" s="105">
        <f t="shared" si="49"/>
        <v>0</v>
      </c>
      <c r="AM73" s="81" t="str">
        <f t="shared" ref="AM73" si="205">IF(AND(AND(AM31="X",AM52="X"),SUM(AL31,AL52)=0,ISNUMBER(AL73)),"",IF(OR(AM31="M",AM52="M"),"M",IF(AND(AM31=AM52,OR(AM31="X",AM31="W",AM31="Z")),UPPER(AM31),"")))</f>
        <v/>
      </c>
      <c r="AN73" s="82"/>
      <c r="AO73" s="105">
        <f t="shared" si="51"/>
        <v>0</v>
      </c>
      <c r="AP73" s="81" t="str">
        <f t="shared" ref="AP73" si="206">IF(AND(AND(AP31="X",AP52="X"),SUM(AO31,AO52)=0,ISNUMBER(AO73)),"",IF(OR(AP31="M",AP52="M"),"M",IF(AND(AP31=AP52,OR(AP31="X",AP31="W",AP31="Z")),UPPER(AP31),"")))</f>
        <v/>
      </c>
      <c r="AQ73" s="82"/>
      <c r="AR73" s="76"/>
    </row>
    <row r="74" spans="3:44" ht="15" customHeight="1" x14ac:dyDescent="0.25">
      <c r="C74" s="36"/>
      <c r="D74" s="327"/>
      <c r="E74" s="254" t="s">
        <v>86</v>
      </c>
      <c r="F74" s="97"/>
      <c r="G74" s="54" t="s">
        <v>625</v>
      </c>
      <c r="H74" s="44" t="s">
        <v>14</v>
      </c>
      <c r="I74" s="44" t="s">
        <v>152</v>
      </c>
      <c r="J74" s="44" t="s">
        <v>14</v>
      </c>
      <c r="K74" s="45" t="s">
        <v>148</v>
      </c>
      <c r="L74" s="44" t="s">
        <v>147</v>
      </c>
      <c r="M74" s="45" t="s">
        <v>14</v>
      </c>
      <c r="N74" s="45" t="s">
        <v>632</v>
      </c>
      <c r="O74" s="45" t="s">
        <v>632</v>
      </c>
      <c r="P74" s="102"/>
      <c r="Q74" s="105">
        <f t="shared" si="53"/>
        <v>0</v>
      </c>
      <c r="R74" s="81" t="str">
        <f t="shared" ref="R74" si="207">IF(AND(AND(R32="X",R53="X"),SUM(Q32,Q53)=0,ISNUMBER(Q74)),"",IF(OR(R32="M",R53="M"),"M",IF(AND(R32=R53,OR(R32="X",R32="W",R32="Z")),UPPER(R32),"")))</f>
        <v/>
      </c>
      <c r="S74" s="82"/>
      <c r="T74" s="105">
        <f t="shared" si="37"/>
        <v>0</v>
      </c>
      <c r="U74" s="81" t="str">
        <f t="shared" ref="U74" si="208">IF(AND(AND(U32="X",U53="X"),SUM(T32,T53)=0,ISNUMBER(T74)),"",IF(OR(U32="M",U53="M"),"M",IF(AND(U32=U53,OR(U32="X",U32="W",U32="Z")),UPPER(U32),"")))</f>
        <v/>
      </c>
      <c r="V74" s="82"/>
      <c r="W74" s="105">
        <f t="shared" si="39"/>
        <v>0</v>
      </c>
      <c r="X74" s="81" t="str">
        <f t="shared" ref="X74" si="209">IF(AND(AND(X32="X",X53="X"),SUM(W32,W53)=0,ISNUMBER(W74)),"",IF(OR(X32="M",X53="M"),"M",IF(AND(X32=X53,OR(X32="X",X32="W",X32="Z")),UPPER(X32),"")))</f>
        <v/>
      </c>
      <c r="Y74" s="82"/>
      <c r="Z74" s="105">
        <f t="shared" si="41"/>
        <v>0</v>
      </c>
      <c r="AA74" s="81" t="str">
        <f t="shared" ref="AA74" si="210">IF(AND(AND(AA32="X",AA53="X"),SUM(Z32,Z53)=0,ISNUMBER(Z74)),"",IF(OR(AA32="M",AA53="M"),"M",IF(AND(AA32=AA53,OR(AA32="X",AA32="W",AA32="Z")),UPPER(AA32),"")))</f>
        <v/>
      </c>
      <c r="AB74" s="82"/>
      <c r="AC74" s="105">
        <f t="shared" si="43"/>
        <v>0</v>
      </c>
      <c r="AD74" s="81" t="str">
        <f t="shared" ref="AD74" si="211">IF(AND(AND(AD32="X",AD53="X"),SUM(AC32,AC53)=0,ISNUMBER(AC74)),"",IF(OR(AD32="M",AD53="M"),"M",IF(AND(AD32=AD53,OR(AD32="X",AD32="W",AD32="Z")),UPPER(AD32),"")))</f>
        <v/>
      </c>
      <c r="AE74" s="82"/>
      <c r="AF74" s="105">
        <f t="shared" si="45"/>
        <v>0</v>
      </c>
      <c r="AG74" s="81" t="str">
        <f t="shared" ref="AG74" si="212">IF(AND(AND(AG32="X",AG53="X"),SUM(AF32,AF53)=0,ISNUMBER(AF74)),"",IF(OR(AG32="M",AG53="M"),"M",IF(AND(AG32=AG53,OR(AG32="X",AG32="W",AG32="Z")),UPPER(AG32),"")))</f>
        <v/>
      </c>
      <c r="AH74" s="82"/>
      <c r="AI74" s="105">
        <f t="shared" si="47"/>
        <v>0</v>
      </c>
      <c r="AJ74" s="81" t="str">
        <f t="shared" ref="AJ74" si="213">IF(AND(AND(AJ32="X",AJ53="X"),SUM(AI32,AI53)=0,ISNUMBER(AI74)),"",IF(OR(AJ32="M",AJ53="M"),"M",IF(AND(AJ32=AJ53,OR(AJ32="X",AJ32="W",AJ32="Z")),UPPER(AJ32),"")))</f>
        <v/>
      </c>
      <c r="AK74" s="82"/>
      <c r="AL74" s="105">
        <f t="shared" si="49"/>
        <v>0</v>
      </c>
      <c r="AM74" s="81" t="str">
        <f t="shared" ref="AM74" si="214">IF(AND(AND(AM32="X",AM53="X"),SUM(AL32,AL53)=0,ISNUMBER(AL74)),"",IF(OR(AM32="M",AM53="M"),"M",IF(AND(AM32=AM53,OR(AM32="X",AM32="W",AM32="Z")),UPPER(AM32),"")))</f>
        <v/>
      </c>
      <c r="AN74" s="82"/>
      <c r="AO74" s="105">
        <f t="shared" si="51"/>
        <v>0</v>
      </c>
      <c r="AP74" s="81" t="str">
        <f t="shared" ref="AP74" si="215">IF(AND(AND(AP32="X",AP53="X"),SUM(AO32,AO53)=0,ISNUMBER(AO74)),"",IF(OR(AP32="M",AP53="M"),"M",IF(AND(AP32=AP53,OR(AP32="X",AP32="W",AP32="Z")),UPPER(AP32),"")))</f>
        <v/>
      </c>
      <c r="AQ74" s="82"/>
      <c r="AR74" s="76"/>
    </row>
    <row r="75" spans="3:44" ht="15" customHeight="1" x14ac:dyDescent="0.25">
      <c r="C75" s="36"/>
      <c r="D75" s="327"/>
      <c r="E75" s="270" t="s">
        <v>713</v>
      </c>
      <c r="F75" s="97"/>
      <c r="G75" s="54" t="s">
        <v>175</v>
      </c>
      <c r="H75" s="44" t="s">
        <v>14</v>
      </c>
      <c r="I75" s="44" t="s">
        <v>152</v>
      </c>
      <c r="J75" s="44" t="s">
        <v>14</v>
      </c>
      <c r="K75" s="45" t="s">
        <v>148</v>
      </c>
      <c r="L75" s="44" t="s">
        <v>147</v>
      </c>
      <c r="M75" s="45" t="s">
        <v>14</v>
      </c>
      <c r="N75" s="45" t="s">
        <v>632</v>
      </c>
      <c r="O75" s="45" t="s">
        <v>632</v>
      </c>
      <c r="P75" s="102"/>
      <c r="Q75" s="105">
        <f t="shared" si="53"/>
        <v>0</v>
      </c>
      <c r="R75" s="81" t="str">
        <f t="shared" ref="R75" si="216">IF(AND(AND(R33="X",R54="X"),SUM(Q33,Q54)=0,ISNUMBER(Q75)),"",IF(OR(R33="M",R54="M"),"M",IF(AND(R33=R54,OR(R33="X",R33="W",R33="Z")),UPPER(R33),"")))</f>
        <v/>
      </c>
      <c r="S75" s="82"/>
      <c r="T75" s="105">
        <f t="shared" si="37"/>
        <v>0</v>
      </c>
      <c r="U75" s="81" t="str">
        <f t="shared" ref="U75" si="217">IF(AND(AND(U33="X",U54="X"),SUM(T33,T54)=0,ISNUMBER(T75)),"",IF(OR(U33="M",U54="M"),"M",IF(AND(U33=U54,OR(U33="X",U33="W",U33="Z")),UPPER(U33),"")))</f>
        <v/>
      </c>
      <c r="V75" s="82"/>
      <c r="W75" s="105">
        <f t="shared" si="39"/>
        <v>0</v>
      </c>
      <c r="X75" s="81" t="str">
        <f t="shared" ref="X75" si="218">IF(AND(AND(X33="X",X54="X"),SUM(W33,W54)=0,ISNUMBER(W75)),"",IF(OR(X33="M",X54="M"),"M",IF(AND(X33=X54,OR(X33="X",X33="W",X33="Z")),UPPER(X33),"")))</f>
        <v/>
      </c>
      <c r="Y75" s="82"/>
      <c r="Z75" s="105">
        <f t="shared" si="41"/>
        <v>0</v>
      </c>
      <c r="AA75" s="81" t="str">
        <f t="shared" ref="AA75" si="219">IF(AND(AND(AA33="X",AA54="X"),SUM(Z33,Z54)=0,ISNUMBER(Z75)),"",IF(OR(AA33="M",AA54="M"),"M",IF(AND(AA33=AA54,OR(AA33="X",AA33="W",AA33="Z")),UPPER(AA33),"")))</f>
        <v/>
      </c>
      <c r="AB75" s="82"/>
      <c r="AC75" s="105">
        <f t="shared" si="43"/>
        <v>0</v>
      </c>
      <c r="AD75" s="81" t="str">
        <f t="shared" ref="AD75" si="220">IF(AND(AND(AD33="X",AD54="X"),SUM(AC33,AC54)=0,ISNUMBER(AC75)),"",IF(OR(AD33="M",AD54="M"),"M",IF(AND(AD33=AD54,OR(AD33="X",AD33="W",AD33="Z")),UPPER(AD33),"")))</f>
        <v/>
      </c>
      <c r="AE75" s="82"/>
      <c r="AF75" s="105">
        <f t="shared" si="45"/>
        <v>0</v>
      </c>
      <c r="AG75" s="81" t="str">
        <f t="shared" ref="AG75" si="221">IF(AND(AND(AG33="X",AG54="X"),SUM(AF33,AF54)=0,ISNUMBER(AF75)),"",IF(OR(AG33="M",AG54="M"),"M",IF(AND(AG33=AG54,OR(AG33="X",AG33="W",AG33="Z")),UPPER(AG33),"")))</f>
        <v/>
      </c>
      <c r="AH75" s="82"/>
      <c r="AI75" s="105">
        <f t="shared" si="47"/>
        <v>0</v>
      </c>
      <c r="AJ75" s="81" t="str">
        <f t="shared" ref="AJ75" si="222">IF(AND(AND(AJ33="X",AJ54="X"),SUM(AI33,AI54)=0,ISNUMBER(AI75)),"",IF(OR(AJ33="M",AJ54="M"),"M",IF(AND(AJ33=AJ54,OR(AJ33="X",AJ33="W",AJ33="Z")),UPPER(AJ33),"")))</f>
        <v/>
      </c>
      <c r="AK75" s="82"/>
      <c r="AL75" s="105">
        <f t="shared" si="49"/>
        <v>0</v>
      </c>
      <c r="AM75" s="81" t="str">
        <f t="shared" ref="AM75" si="223">IF(AND(AND(AM33="X",AM54="X"),SUM(AL33,AL54)=0,ISNUMBER(AL75)),"",IF(OR(AM33="M",AM54="M"),"M",IF(AND(AM33=AM54,OR(AM33="X",AM33="W",AM33="Z")),UPPER(AM33),"")))</f>
        <v/>
      </c>
      <c r="AN75" s="82"/>
      <c r="AO75" s="105">
        <f t="shared" si="51"/>
        <v>0</v>
      </c>
      <c r="AP75" s="81" t="str">
        <f t="shared" ref="AP75" si="224">IF(AND(AND(AP33="X",AP54="X"),SUM(AO33,AO54)=0,ISNUMBER(AO75)),"",IF(OR(AP33="M",AP54="M"),"M",IF(AND(AP33=AP54,OR(AP33="X",AP33="W",AP33="Z")),UPPER(AP33),"")))</f>
        <v/>
      </c>
      <c r="AQ75" s="82"/>
      <c r="AR75" s="76"/>
    </row>
    <row r="76" spans="3:44" ht="15" customHeight="1" x14ac:dyDescent="0.25">
      <c r="C76" s="36"/>
      <c r="D76" s="199"/>
      <c r="E76" s="199"/>
      <c r="F76" s="199"/>
      <c r="G76" s="199"/>
      <c r="H76" s="37"/>
      <c r="I76" s="37"/>
      <c r="J76" s="37"/>
      <c r="K76" s="37"/>
      <c r="L76" s="37"/>
      <c r="M76" s="37"/>
      <c r="N76" s="37"/>
      <c r="O76" s="37"/>
      <c r="P76" s="146"/>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76"/>
    </row>
    <row r="77" spans="3:44" ht="15" customHeight="1" x14ac:dyDescent="0.25">
      <c r="C77" s="36"/>
      <c r="D77" s="199"/>
      <c r="E77" s="199"/>
      <c r="F77" s="199"/>
      <c r="G77" s="199"/>
      <c r="H77" s="37"/>
      <c r="I77" s="37"/>
      <c r="J77" s="37"/>
      <c r="K77" s="37"/>
      <c r="L77" s="37"/>
      <c r="M77" s="37"/>
      <c r="N77" s="37"/>
      <c r="O77" s="37"/>
      <c r="P77" s="146"/>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76"/>
    </row>
    <row r="78" spans="3:44" hidden="1" x14ac:dyDescent="0.25">
      <c r="F78" s="143"/>
      <c r="G78" s="143"/>
    </row>
    <row r="79" spans="3:44" hidden="1" x14ac:dyDescent="0.25">
      <c r="F79" s="143"/>
      <c r="G79" s="143"/>
      <c r="Q79" s="43">
        <f>SUMPRODUCT(--(Q14:Q32=0),--(Q14:Q32&lt;&gt;""),--(R14:R32="Z"))+SUMPRODUCT(--(Q14:Q32=0),--(Q14:Q32&lt;&gt;""),--(R14:R32=""))+SUMPRODUCT(--(Q14:Q32&gt;0),--(R14:R32="W"))+SUMPRODUCT(--(Q14:Q32&gt;0), --(Q14:Q32&lt;&gt;""),--(R14:R32=""))+SUMPRODUCT(--(Q14:Q32=""),--(R14:R32="Z"))+SUMPRODUCT(--(Q35:Q53=0),--(Q35:Q53&lt;&gt;""),--(R35:R53="Z"))+SUMPRODUCT(--(Q35:Q53=0),--(Q35:Q53&lt;&gt;""),--(R35:R53=""))+SUMPRODUCT(--(Q35:Q53&gt;0),--(R35:R53="W"))+SUMPRODUCT(--(Q35:Q53&gt;0),--(Q35:Q53&lt;&gt;""),--(R35:R53=""))+SUMPRODUCT(--(Q35:Q53=""),--(R35:R53="Z"))+SUMPRODUCT(--(Q56:Q74=0),--(Q56:Q74&lt;&gt;""),--(R56:R74="Z"))+SUMPRODUCT(--(Q56:Q74=0),--(Q56:Q74&lt;&gt;""),--(R56:R74=""))+SUMPRODUCT(--(Q56:Q74&gt;0),--(R56:R74="W"))+SUMPRODUCT(--(Q56:Q74&gt;0),--(Q56:Q74&lt;&gt;""),--(R56:R74=""))+SUMPRODUCT(--(Q56:Q74=""),--(R56:R74="Z"))</f>
        <v>57</v>
      </c>
      <c r="R79" s="43"/>
      <c r="S79" s="43"/>
      <c r="T79" s="43">
        <f>SUMPRODUCT(--(T14:T32=0),--(T14:T32&lt;&gt;""),--(U14:U32="Z"))+SUMPRODUCT(--(T14:T32=0),--(T14:T32&lt;&gt;""),--(U14:U32=""))+SUMPRODUCT(--(T14:T32&gt;0),--(U14:U32="W"))+SUMPRODUCT(--(T14:T32&gt;0), --(T14:T32&lt;&gt;""),--(U14:U32=""))+SUMPRODUCT(--(T14:T32=""),--(U14:U32="Z"))+SUMPRODUCT(--(T35:T53=0),--(T35:T53&lt;&gt;""),--(U35:U53="Z"))+SUMPRODUCT(--(T35:T53=0),--(T35:T53&lt;&gt;""),--(U35:U53=""))+SUMPRODUCT(--(T35:T53&gt;0),--(U35:U53="W"))+SUMPRODUCT(--(T35:T53&gt;0),--(T35:T53&lt;&gt;""),--(U35:U53=""))+SUMPRODUCT(--(T35:T53=""),--(U35:U53="Z"))+SUMPRODUCT(--(T56:T74=0),--(T56:T74&lt;&gt;""),--(U56:U74="Z"))+SUMPRODUCT(--(T56:T74=0),--(T56:T74&lt;&gt;""),--(U56:U74=""))+SUMPRODUCT(--(T56:T74&gt;0),--(U56:U74="W"))+SUMPRODUCT(--(T56:T74&gt;0),--(T56:T74&lt;&gt;""),--(U56:U74=""))+SUMPRODUCT(--(T56:T74=""),--(U56:U74="Z"))</f>
        <v>57</v>
      </c>
      <c r="U79" s="43"/>
      <c r="V79" s="43"/>
      <c r="W79" s="43">
        <f>SUMPRODUCT(--(W14:W32=0),--(W14:W32&lt;&gt;""),--(X14:X32="Z"))+SUMPRODUCT(--(W14:W32=0),--(W14:W32&lt;&gt;""),--(X14:X32=""))+SUMPRODUCT(--(W14:W32&gt;0),--(X14:X32="W"))+SUMPRODUCT(--(W14:W32&gt;0), --(W14:W32&lt;&gt;""),--(X14:X32=""))+SUMPRODUCT(--(W14:W32=""),--(X14:X32="Z"))+SUMPRODUCT(--(W35:W53=0),--(W35:W53&lt;&gt;""),--(X35:X53="Z"))+SUMPRODUCT(--(W35:W53=0),--(W35:W53&lt;&gt;""),--(X35:X53=""))+SUMPRODUCT(--(W35:W53&gt;0),--(X35:X53="W"))+SUMPRODUCT(--(W35:W53&gt;0),--(W35:W53&lt;&gt;""),--(X35:X53=""))+SUMPRODUCT(--(W35:W53=""),--(X35:X53="Z"))+SUMPRODUCT(--(W56:W74=0),--(W56:W74&lt;&gt;""),--(X56:X74="Z"))+SUMPRODUCT(--(W56:W74=0),--(W56:W74&lt;&gt;""),--(X56:X74=""))+SUMPRODUCT(--(W56:W74&gt;0),--(X56:X74="W"))+SUMPRODUCT(--(W56:W74&gt;0),--(W56:W74&lt;&gt;""),--(X56:X74=""))+SUMPRODUCT(--(W56:W74=""),--(X56:X74="Z"))</f>
        <v>57</v>
      </c>
      <c r="X79" s="43"/>
      <c r="Y79" s="43"/>
      <c r="Z79" s="43">
        <f>SUMPRODUCT(--(Z14:Z32=0),--(Z14:Z32&lt;&gt;""),--(AA14:AA32="Z"))+SUMPRODUCT(--(Z14:Z32=0),--(Z14:Z32&lt;&gt;""),--(AA14:AA32=""))+SUMPRODUCT(--(Z14:Z32&gt;0),--(AA14:AA32="W"))+SUMPRODUCT(--(Z14:Z32&gt;0), --(Z14:Z32&lt;&gt;""),--(AA14:AA32=""))+SUMPRODUCT(--(Z14:Z32=""),--(AA14:AA32="Z"))+SUMPRODUCT(--(Z35:Z53=0),--(Z35:Z53&lt;&gt;""),--(AA35:AA53="Z"))+SUMPRODUCT(--(Z35:Z53=0),--(Z35:Z53&lt;&gt;""),--(AA35:AA53=""))+SUMPRODUCT(--(Z35:Z53&gt;0),--(AA35:AA53="W"))+SUMPRODUCT(--(Z35:Z53&gt;0),--(Z35:Z53&lt;&gt;""),--(AA35:AA53=""))+SUMPRODUCT(--(Z35:Z53=""),--(AA35:AA53="Z"))+SUMPRODUCT(--(Z56:Z74=0),--(Z56:Z74&lt;&gt;""),--(AA56:AA74="Z"))+SUMPRODUCT(--(Z56:Z74=0),--(Z56:Z74&lt;&gt;""),--(AA56:AA74=""))+SUMPRODUCT(--(Z56:Z74&gt;0),--(AA56:AA74="W"))+SUMPRODUCT(--(Z56:Z74&gt;0),--(Z56:Z74&lt;&gt;""),--(AA56:AA74=""))+SUMPRODUCT(--(Z56:Z74=""),--(AA56:AA74="Z"))</f>
        <v>57</v>
      </c>
      <c r="AA79" s="43"/>
      <c r="AB79" s="43"/>
      <c r="AC79" s="43">
        <f>SUMPRODUCT(--(AC14:AC32=0),--(AC14:AC32&lt;&gt;""),--(AD14:AD32="Z"))+SUMPRODUCT(--(AC14:AC32=0),--(AC14:AC32&lt;&gt;""),--(AD14:AD32=""))+SUMPRODUCT(--(AC14:AC32&gt;0),--(AD14:AD32="W"))+SUMPRODUCT(--(AC14:AC32&gt;0), --(AC14:AC32&lt;&gt;""),--(AD14:AD32=""))+SUMPRODUCT(--(AC14:AC32=""),--(AD14:AD32="Z"))+SUMPRODUCT(--(AC35:AC53=0),--(AC35:AC53&lt;&gt;""),--(AD35:AD53="Z"))+SUMPRODUCT(--(AC35:AC53=0),--(AC35:AC53&lt;&gt;""),--(AD35:AD53=""))+SUMPRODUCT(--(AC35:AC53&gt;0),--(AD35:AD53="W"))+SUMPRODUCT(--(AC35:AC53&gt;0),--(AC35:AC53&lt;&gt;""),--(AD35:AD53=""))+SUMPRODUCT(--(AC35:AC53=""),--(AD35:AD53="Z"))+SUMPRODUCT(--(AC56:AC74=0),--(AC56:AC74&lt;&gt;""),--(AD56:AD74="Z"))+SUMPRODUCT(--(AC56:AC74=0),--(AC56:AC74&lt;&gt;""),--(AD56:AD74=""))+SUMPRODUCT(--(AC56:AC74&gt;0),--(AD56:AD74="W"))+SUMPRODUCT(--(AC56:AC74&gt;0),--(AC56:AC74&lt;&gt;""),--(AD56:AD74=""))+SUMPRODUCT(--(AC56:AC74=""),--(AD56:AD74="Z"))</f>
        <v>57</v>
      </c>
      <c r="AD79" s="43"/>
      <c r="AE79" s="43"/>
      <c r="AF79" s="43">
        <f>SUMPRODUCT(--(AF14:AF32=0),--(AF14:AF32&lt;&gt;""),--(AG14:AG32="Z"))+SUMPRODUCT(--(AF14:AF32=0),--(AF14:AF32&lt;&gt;""),--(AG14:AG32=""))+SUMPRODUCT(--(AF14:AF32&gt;0),--(AG14:AG32="W"))+SUMPRODUCT(--(AF14:AF32&gt;0), --(AF14:AF32&lt;&gt;""),--(AG14:AG32=""))+SUMPRODUCT(--(AF14:AF32=""),--(AG14:AG32="Z"))+SUMPRODUCT(--(AF35:AF53=0),--(AF35:AF53&lt;&gt;""),--(AG35:AG53="Z"))+SUMPRODUCT(--(AF35:AF53=0),--(AF35:AF53&lt;&gt;""),--(AG35:AG53=""))+SUMPRODUCT(--(AF35:AF53&gt;0),--(AG35:AG53="W"))+SUMPRODUCT(--(AF35:AF53&gt;0),--(AF35:AF53&lt;&gt;""),--(AG35:AG53=""))+SUMPRODUCT(--(AF35:AF53=""),--(AG35:AG53="Z"))+SUMPRODUCT(--(AF56:AF74=0),--(AF56:AF74&lt;&gt;""),--(AG56:AG74="Z"))+SUMPRODUCT(--(AF56:AF74=0),--(AF56:AF74&lt;&gt;""),--(AG56:AG74=""))+SUMPRODUCT(--(AF56:AF74&gt;0),--(AG56:AG74="W"))+SUMPRODUCT(--(AF56:AF74&gt;0),--(AF56:AF74&lt;&gt;""),--(AG56:AG74=""))+SUMPRODUCT(--(AF56:AF74=""),--(AG56:AG74="Z"))</f>
        <v>57</v>
      </c>
      <c r="AG79" s="43"/>
      <c r="AH79" s="43"/>
      <c r="AI79" s="43">
        <f>SUMPRODUCT(--(AI14:AI32=0),--(AI14:AI32&lt;&gt;""),--(AJ14:AJ32="Z"))+SUMPRODUCT(--(AI14:AI32=0),--(AI14:AI32&lt;&gt;""),--(AJ14:AJ32=""))+SUMPRODUCT(--(AI14:AI32&gt;0),--(AJ14:AJ32="W"))+SUMPRODUCT(--(AI14:AI32&gt;0), --(AI14:AI32&lt;&gt;""),--(AJ14:AJ32=""))+SUMPRODUCT(--(AI14:AI32=""),--(AJ14:AJ32="Z"))+SUMPRODUCT(--(AI35:AI53=0),--(AI35:AI53&lt;&gt;""),--(AJ35:AJ53="Z"))+SUMPRODUCT(--(AI35:AI53=0),--(AI35:AI53&lt;&gt;""),--(AJ35:AJ53=""))+SUMPRODUCT(--(AI35:AI53&gt;0),--(AJ35:AJ53="W"))+SUMPRODUCT(--(AI35:AI53&gt;0),--(AI35:AI53&lt;&gt;""),--(AJ35:AJ53=""))+SUMPRODUCT(--(AI35:AI53=""),--(AJ35:AJ53="Z"))+SUMPRODUCT(--(AI56:AI74=0),--(AI56:AI74&lt;&gt;""),--(AJ56:AJ74="Z"))+SUMPRODUCT(--(AI56:AI74=0),--(AI56:AI74&lt;&gt;""),--(AJ56:AJ74=""))+SUMPRODUCT(--(AI56:AI74&gt;0),--(AJ56:AJ74="W"))+SUMPRODUCT(--(AI56:AI74&gt;0),--(AI56:AI74&lt;&gt;""),--(AJ56:AJ74=""))+SUMPRODUCT(--(AI56:AI74=""),--(AJ56:AJ74="Z"))</f>
        <v>57</v>
      </c>
      <c r="AJ79" s="43"/>
      <c r="AK79" s="43"/>
      <c r="AL79" s="43">
        <f>SUMPRODUCT(--(AL14:AL32=0),--(AL14:AL32&lt;&gt;""),--(AM14:AM32="Z"))+SUMPRODUCT(--(AL14:AL32=0),--(AL14:AL32&lt;&gt;""),--(AM14:AM32=""))+SUMPRODUCT(--(AL14:AL32&gt;0),--(AM14:AM32="W"))+SUMPRODUCT(--(AL14:AL32&gt;0), --(AL14:AL32&lt;&gt;""),--(AM14:AM32=""))+SUMPRODUCT(--(AL14:AL32=""),--(AM14:AM32="Z"))+SUMPRODUCT(--(AL35:AL53=0),--(AL35:AL53&lt;&gt;""),--(AM35:AM53="Z"))+SUMPRODUCT(--(AL35:AL53=0),--(AL35:AL53&lt;&gt;""),--(AM35:AM53=""))+SUMPRODUCT(--(AL35:AL53&gt;0),--(AM35:AM53="W"))+SUMPRODUCT(--(AL35:AL53&gt;0),--(AL35:AL53&lt;&gt;""),--(AM35:AM53=""))+SUMPRODUCT(--(AL35:AL53=""),--(AM35:AM53="Z"))+SUMPRODUCT(--(AL56:AL74=0),--(AL56:AL74&lt;&gt;""),--(AM56:AM74="Z"))+SUMPRODUCT(--(AL56:AL74=0),--(AL56:AL74&lt;&gt;""),--(AM56:AM74=""))+SUMPRODUCT(--(AL56:AL74&gt;0),--(AM56:AM74="W"))+SUMPRODUCT(--(AL56:AL74&gt;0),--(AL56:AL74&lt;&gt;""),--(AM56:AM74=""))+SUMPRODUCT(--(AL56:AL74=""),--(AM56:AM74="Z"))</f>
        <v>57</v>
      </c>
      <c r="AM79" s="43"/>
      <c r="AN79" s="43"/>
      <c r="AO79" s="43"/>
    </row>
    <row r="80" spans="3:44" hidden="1" x14ac:dyDescent="0.25">
      <c r="F80" s="143"/>
      <c r="G80" s="143"/>
    </row>
    <row r="81" spans="6:7" hidden="1" x14ac:dyDescent="0.25">
      <c r="F81" s="143"/>
      <c r="G81" s="143"/>
    </row>
    <row r="82" spans="6:7" hidden="1" x14ac:dyDescent="0.25">
      <c r="F82" s="143"/>
      <c r="G82" s="143"/>
    </row>
    <row r="83" spans="6:7" hidden="1" x14ac:dyDescent="0.25">
      <c r="F83" s="143"/>
      <c r="G83" s="143"/>
    </row>
    <row r="84" spans="6:7" hidden="1" x14ac:dyDescent="0.25">
      <c r="F84" s="143"/>
      <c r="G84" s="143"/>
    </row>
    <row r="85" spans="6:7" hidden="1" x14ac:dyDescent="0.25">
      <c r="F85" s="143"/>
      <c r="G85" s="143"/>
    </row>
    <row r="86" spans="6:7" hidden="1" x14ac:dyDescent="0.25">
      <c r="F86" s="143"/>
      <c r="G86" s="143"/>
    </row>
    <row r="87" spans="6:7" hidden="1" x14ac:dyDescent="0.25">
      <c r="F87" s="143"/>
      <c r="G87" s="143"/>
    </row>
    <row r="88" spans="6:7" hidden="1" x14ac:dyDescent="0.25">
      <c r="F88" s="143"/>
      <c r="G88" s="143"/>
    </row>
    <row r="89" spans="6:7" x14ac:dyDescent="0.25">
      <c r="F89" s="143"/>
      <c r="G89" s="143"/>
    </row>
    <row r="90" spans="6:7" x14ac:dyDescent="0.25">
      <c r="F90" s="143"/>
      <c r="G90" s="143"/>
    </row>
    <row r="91" spans="6:7" x14ac:dyDescent="0.25">
      <c r="F91" s="143"/>
      <c r="G91" s="143"/>
    </row>
    <row r="92" spans="6:7" x14ac:dyDescent="0.25">
      <c r="F92" s="143"/>
      <c r="G92" s="143"/>
    </row>
    <row r="93" spans="6:7" x14ac:dyDescent="0.25">
      <c r="F93" s="143"/>
      <c r="G93" s="143"/>
    </row>
    <row r="94" spans="6:7" x14ac:dyDescent="0.25">
      <c r="F94" s="143"/>
      <c r="G94" s="143"/>
    </row>
  </sheetData>
  <sheetProtection password="CA1C" sheet="1" objects="1" scenarios="1" formatCells="0" formatColumns="0" formatRows="0" sort="0" autoFilter="0"/>
  <mergeCells count="16">
    <mergeCell ref="D56:D75"/>
    <mergeCell ref="D2:E3"/>
    <mergeCell ref="AL4:AN4"/>
    <mergeCell ref="D14:D33"/>
    <mergeCell ref="D35:D54"/>
    <mergeCell ref="AO4:AQ4"/>
    <mergeCell ref="Q2:AQ2"/>
    <mergeCell ref="AO3:AQ3"/>
    <mergeCell ref="Q4:S4"/>
    <mergeCell ref="T4:V4"/>
    <mergeCell ref="W4:Y4"/>
    <mergeCell ref="Z4:AB4"/>
    <mergeCell ref="AC4:AE4"/>
    <mergeCell ref="AF4:AH4"/>
    <mergeCell ref="AI4:AK4"/>
    <mergeCell ref="Q3:AN3"/>
  </mergeCells>
  <conditionalFormatting sqref="AO32 AL14:AL32 Q56:Q75 T56:T75 W56:W75 Z56:Z75 AC56:AC75 AF56:AF75 AI56:AI75 AL56:AL75 AO56:AO75 Q14:Q32 T14:T32 W14:W32 AI14:AI32 AF14:AF32 AC14:AC32 Z14:Z32">
    <cfRule type="expression" dxfId="403" priority="132">
      <formula xml:space="preserve"> OR(AND(Q14=0,Q14&lt;&gt;"",R14&lt;&gt;"Z",R14&lt;&gt;""),AND(Q14&gt;0,Q14&lt;&gt;"",R14&lt;&gt;"W",R14&lt;&gt;""),AND(Q14="", R14="W"))</formula>
    </cfRule>
  </conditionalFormatting>
  <conditionalFormatting sqref="R14:R32 U14:U32 X14:X32 AA14:AA32 AD14:AD32 AG14:AG32 AJ14:AJ32 AP32 AM14:AM32 R56:R75 U56:U75 X56:X75 AA56:AA75 AD56:AD75 AG56:AG75 AJ56:AJ75 AM56:AM75 AP56:AP75">
    <cfRule type="expression" dxfId="402" priority="131">
      <formula xml:space="preserve"> OR(AND(Q14=0,Q14&lt;&gt;"",R14&lt;&gt;"Z",R14&lt;&gt;""),AND(Q14&gt;0,Q14&lt;&gt;"",R14&lt;&gt;"W",R14&lt;&gt;""),AND(Q14="", R14="W"))</formula>
    </cfRule>
  </conditionalFormatting>
  <conditionalFormatting sqref="S14:S32 V14:V32 Y14:Y32 AB14:AB32 AE14:AE32 AH14:AH32 AK14:AK32 AQ32 AN14:AN32 S56:S75 V56:V75 Y56:Y75 AB56:AB75 AE56:AE75 AH56:AH75 AK56:AK75 AN56:AN75 AQ56:AQ75">
    <cfRule type="expression" dxfId="401" priority="130">
      <formula xml:space="preserve"> AND(OR(R14="X",R14="W"),S14="")</formula>
    </cfRule>
  </conditionalFormatting>
  <conditionalFormatting sqref="Q32 T32 W32 Z32 AC32 AF32 AI32 AL32 AO32">
    <cfRule type="expression" dxfId="400" priority="134">
      <formula>OR(COUNTIF(R14:R31,"M")=18,COUNTIF(R14:R31,"X")=18)</formula>
    </cfRule>
    <cfRule type="expression" dxfId="399" priority="136">
      <formula>IF(OR(SUMPRODUCT(--(Q14:Q31=""),--(R14:R31=""))&gt;0,COUNTIF(R14:R31,"M")&gt;0,COUNTIF(R14:R31,"X")=18),"",SUM(Q14:Q31)) &lt;&gt; Q32</formula>
    </cfRule>
  </conditionalFormatting>
  <conditionalFormatting sqref="R32 U32 X32 AA32 AD32 AG32 AJ32 AM32 AP32">
    <cfRule type="expression" dxfId="398" priority="138">
      <formula>OR(COUNTIF(R14:R31,"M")=18,COUNTIF(R14:R31,"X")=18)</formula>
    </cfRule>
    <cfRule type="expression" dxfId="397" priority="140">
      <formula>IF(AND(OR(COUNTIF(R14:R31,"M")=18,COUNTIF(R14:R31,"X")=18),SUM(Q14:Q31)=0,ISNUMBER(Q32)),"",IF(COUNTIF(R14:R31,"M")&gt;0,"M",IF(AND(COUNTIF(R14:R31,R14)=18,OR(R14="X",R14="W",R14="Z")),UPPER(R14),""))) &lt;&gt; R32</formula>
    </cfRule>
  </conditionalFormatting>
  <conditionalFormatting sqref="AL14:AL31">
    <cfRule type="expression" dxfId="396" priority="150">
      <formula>OR(COUNTIF(R14:AJ14,"M")=7,COUNTIF(R14:AJ14,"X")=7)</formula>
    </cfRule>
    <cfRule type="expression" dxfId="395" priority="152">
      <formula>IF(OR(EXACT(Q14,R14),EXACT(T14,U14),EXACT(W14,X14),EXACT(Z14,AA14),EXACT(AC14,AD14),EXACT(AF14,AG14),EXACT(AI14,AJ14),COUNTIF(R14:AJ14,"M")&gt;0,COUNTIF(R14:AJ14,"X")=7),"",SUM(Q14,T14,W14,Z14,AC14,AF14,AI14)) &lt;&gt; AL14</formula>
    </cfRule>
  </conditionalFormatting>
  <conditionalFormatting sqref="AM14:AM31">
    <cfRule type="expression" dxfId="394" priority="154">
      <formula>OR(COUNTIF(R14:AJ14,"M")=7,COUNTIF(R14:AJ14,"X")=7)</formula>
    </cfRule>
    <cfRule type="expression" dxfId="393" priority="156">
      <formula>IF(AND(COUNTIF(R14:AJ14,"M")&gt;0,COUNTIF(R14:AJ14,"X")=8,SUM(Q14,T14,W14,Z14,AC14,AF14,AI14)=0,ISNUMBER(AL14)),"",IF(COUNTIF(R14:AJ14,"M")&gt;0,"M", IF(AND(COUNTIF(R14:AJ14,R14)=7,OR(R14="X",R14="W",R14="Z")),UPPER(R14),""))) &lt;&gt; AM14</formula>
    </cfRule>
  </conditionalFormatting>
  <conditionalFormatting sqref="AO32">
    <cfRule type="expression" dxfId="392" priority="125">
      <formula xml:space="preserve"> OR(AND(AO32=0,AO32&lt;&gt;"",AP32&lt;&gt;"Z",AP32&lt;&gt;""),AND(AO32&gt;0,AO32&lt;&gt;"",AP32&lt;&gt;"W",AP32&lt;&gt;""),AND(AO32="", AP32="W"))</formula>
    </cfRule>
  </conditionalFormatting>
  <conditionalFormatting sqref="AP14:AP32">
    <cfRule type="expression" dxfId="391" priority="124">
      <formula xml:space="preserve"> OR(AND(AO14=0,AO14&lt;&gt;"",AP14&lt;&gt;"Z",AP14&lt;&gt;""),AND(AO14&gt;0,AO14&lt;&gt;"",AP14&lt;&gt;"W",AP14&lt;&gt;""),AND(AO14="", AP14="W"))</formula>
    </cfRule>
  </conditionalFormatting>
  <conditionalFormatting sqref="AQ14:AQ32">
    <cfRule type="expression" dxfId="390" priority="123">
      <formula xml:space="preserve"> AND(OR(AP14="X",AP14="W"),AQ14="")</formula>
    </cfRule>
  </conditionalFormatting>
  <conditionalFormatting sqref="AO32">
    <cfRule type="expression" dxfId="389" priority="126">
      <formula>OR(COUNTIF(AP14:AP31,"M")=18,COUNTIF(AP14:AP31,"X")=18)</formula>
    </cfRule>
    <cfRule type="expression" dxfId="388" priority="127">
      <formula>IF(OR(SUMPRODUCT(--(AO14:AO31=""),--(AP14:AP31=""))&gt;0,COUNTIF(AP14:AP31,"M")&gt;0,COUNTIF(AP14:AP31,"X")=18),"",SUM(AO14:AO31)) &lt;&gt; AO32</formula>
    </cfRule>
  </conditionalFormatting>
  <conditionalFormatting sqref="AP32">
    <cfRule type="expression" dxfId="387" priority="128">
      <formula>OR(COUNTIF(AP14:AP31,"M")=18,COUNTIF(AP14:AP31,"X")=18)</formula>
    </cfRule>
    <cfRule type="expression" dxfId="386" priority="129">
      <formula>IF(AND(OR(COUNTIF(AP14:AP31,"M")=18,COUNTIF(AP14:AP31,"X")=18),SUM(AO14:AO31)=0,ISNUMBER(AO32)),"",IF(COUNTIF(AP14:AP31,"M")&gt;0,"M",IF(AND(COUNTIF(AP14:AP31,AP14)=18,OR(AP14="X",AP14="W",AP14="Z")),UPPER(AP14),""))) &lt;&gt; AP32</formula>
    </cfRule>
  </conditionalFormatting>
  <conditionalFormatting sqref="AO56:AO74">
    <cfRule type="expression" dxfId="385" priority="104">
      <formula xml:space="preserve"> OR(AND(AO56=0,AO56&lt;&gt;"",AP56&lt;&gt;"Z",AP56&lt;&gt;""),AND(AO56&gt;0,AO56&lt;&gt;"",AP56&lt;&gt;"W",AP56&lt;&gt;""),AND(AO56="", AP56="W"))</formula>
    </cfRule>
  </conditionalFormatting>
  <conditionalFormatting sqref="AP56:AP74">
    <cfRule type="expression" dxfId="384" priority="103">
      <formula xml:space="preserve"> OR(AND(AO56=0,AO56&lt;&gt;"",AP56&lt;&gt;"Z",AP56&lt;&gt;""),AND(AO56&gt;0,AO56&lt;&gt;"",AP56&lt;&gt;"W",AP56&lt;&gt;""),AND(AO56="", AP56="W"))</formula>
    </cfRule>
  </conditionalFormatting>
  <conditionalFormatting sqref="AQ56:AQ74">
    <cfRule type="expression" dxfId="383" priority="102">
      <formula xml:space="preserve"> AND(OR(AP56="X",AP56="W"),AQ56="")</formula>
    </cfRule>
  </conditionalFormatting>
  <conditionalFormatting sqref="AO33">
    <cfRule type="expression" dxfId="382" priority="80">
      <formula xml:space="preserve"> OR(AND(AO33=0,AO33&lt;&gt;"",AP33&lt;&gt;"Z",AP33&lt;&gt;""),AND(AO33&gt;0,AO33&lt;&gt;"",AP33&lt;&gt;"W",AP33&lt;&gt;""),AND(AO33="", AP33="W"))</formula>
    </cfRule>
  </conditionalFormatting>
  <conditionalFormatting sqref="AP33">
    <cfRule type="expression" dxfId="381" priority="79">
      <formula xml:space="preserve"> OR(AND(AO33=0,AO33&lt;&gt;"",AP33&lt;&gt;"Z",AP33&lt;&gt;""),AND(AO33&gt;0,AO33&lt;&gt;"",AP33&lt;&gt;"W",AP33&lt;&gt;""),AND(AO33="", AP33="W"))</formula>
    </cfRule>
  </conditionalFormatting>
  <conditionalFormatting sqref="AQ33">
    <cfRule type="expression" dxfId="380" priority="78">
      <formula xml:space="preserve"> AND(OR(AP33="X",AP33="W"),AQ33="")</formula>
    </cfRule>
  </conditionalFormatting>
  <conditionalFormatting sqref="Q33 T33 W33 Z33 AC33 AF33 AI33">
    <cfRule type="expression" dxfId="379" priority="83">
      <formula xml:space="preserve"> OR(AND(Q33=0,Q33&lt;&gt;"",R33&lt;&gt;"Z",R33&lt;&gt;""),AND(Q33&gt;0,Q33&lt;&gt;"",R33&lt;&gt;"W",R33&lt;&gt;""),AND(Q33="", R33="W"))</formula>
    </cfRule>
  </conditionalFormatting>
  <conditionalFormatting sqref="R33 U33 X33 AA33 AD33 AG33 AJ33">
    <cfRule type="expression" dxfId="378" priority="82">
      <formula xml:space="preserve"> OR(AND(Q33=0,Q33&lt;&gt;"",R33&lt;&gt;"Z",R33&lt;&gt;""),AND(Q33&gt;0,Q33&lt;&gt;"",R33&lt;&gt;"W",R33&lt;&gt;""),AND(Q33="", R33="W"))</formula>
    </cfRule>
  </conditionalFormatting>
  <conditionalFormatting sqref="S33 V33 Y33 AB33 AE33 AH33 AK33">
    <cfRule type="expression" dxfId="377" priority="81">
      <formula xml:space="preserve"> AND(OR(R33="X",R33="W"),S33="")</formula>
    </cfRule>
  </conditionalFormatting>
  <conditionalFormatting sqref="Q56:Q75 T56:T75 W56:W75 Z56:Z75 AC56:AC75 AF56:AF75 AI56:AI75 AL56:AL75 AO56:AO75">
    <cfRule type="expression" dxfId="376" priority="388">
      <formula>OR(AND(R14="X",R35="X"),AND(R14="M",R35="M"))</formula>
    </cfRule>
  </conditionalFormatting>
  <conditionalFormatting sqref="Q56:Q75 T56:T75 W56:W75 Z56:Z75 AC56:AC75 AF56:AF75 AI56:AI75 AL56:AL75 AO56:AO75">
    <cfRule type="expression" dxfId="375" priority="397">
      <formula>IF(OR(AND(Q14="",R14=""),AND(Q35="",R35=""),AND(R14="X",R35="X"),OR(R14="M",R35="M")),"",SUM(Q14,Q35)) &lt;&gt; Q56</formula>
    </cfRule>
  </conditionalFormatting>
  <conditionalFormatting sqref="R56:R75 U56:U75 X56:X75 AA56:AA75 AD56:AD75 AG56:AG75 AJ56:AJ75 AM56:AM75 AP56:AP75">
    <cfRule type="expression" dxfId="374" priority="424">
      <formula>OR(AND(R14="X",R35="X"),AND(R14="M",R35="M"))</formula>
    </cfRule>
    <cfRule type="expression" dxfId="373" priority="425">
      <formula>IF(AND(OR(AND(R14="M",R35="M"),AND(R14="X",R35="X")),SUM(Q14,Q35)=0,ISNUMBER(Q56)),"",IF(OR(R14="M",R35="M"),"M",IF(AND(R14=R35,OR(R14="X",R14="W",R14="Z")),UPPER(R14),""))) &lt;&gt; R56</formula>
    </cfRule>
  </conditionalFormatting>
  <conditionalFormatting sqref="AO75">
    <cfRule type="expression" dxfId="372" priority="50">
      <formula xml:space="preserve"> OR(AND(AO75=0,AO75&lt;&gt;"",AP75&lt;&gt;"Z",AP75&lt;&gt;""),AND(AO75&gt;0,AO75&lt;&gt;"",AP75&lt;&gt;"W",AP75&lt;&gt;""),AND(AO75="", AP75="W"))</formula>
    </cfRule>
  </conditionalFormatting>
  <conditionalFormatting sqref="AP75">
    <cfRule type="expression" dxfId="371" priority="49">
      <formula xml:space="preserve"> OR(AND(AO75=0,AO75&lt;&gt;"",AP75&lt;&gt;"Z",AP75&lt;&gt;""),AND(AO75&gt;0,AO75&lt;&gt;"",AP75&lt;&gt;"W",AP75&lt;&gt;""),AND(AO75="", AP75="W"))</formula>
    </cfRule>
  </conditionalFormatting>
  <conditionalFormatting sqref="AQ75">
    <cfRule type="expression" dxfId="370" priority="48">
      <formula xml:space="preserve"> AND(OR(AP75="X",AP75="W"),AQ75="")</formula>
    </cfRule>
  </conditionalFormatting>
  <conditionalFormatting sqref="Q75 T75 W75 Z75 AC75 AF75 AI75 AL75">
    <cfRule type="expression" dxfId="369" priority="53">
      <formula xml:space="preserve"> OR(AND(Q75=0,Q75&lt;&gt;"",R75&lt;&gt;"Z",R75&lt;&gt;""),AND(Q75&gt;0,Q75&lt;&gt;"",R75&lt;&gt;"W",R75&lt;&gt;""),AND(Q75="", R75="W"))</formula>
    </cfRule>
  </conditionalFormatting>
  <conditionalFormatting sqref="R75 U75 X75 AA75 AD75 AG75 AJ75 AM75">
    <cfRule type="expression" dxfId="368" priority="52">
      <formula xml:space="preserve"> OR(AND(Q75=0,Q75&lt;&gt;"",R75&lt;&gt;"Z",R75&lt;&gt;""),AND(Q75&gt;0,Q75&lt;&gt;"",R75&lt;&gt;"W",R75&lt;&gt;""),AND(Q75="", R75="W"))</formula>
    </cfRule>
  </conditionalFormatting>
  <conditionalFormatting sqref="S75 V75 Y75 AB75 AE75 AH75 AK75 AN75">
    <cfRule type="expression" dxfId="367" priority="51">
      <formula xml:space="preserve"> AND(OR(R75="X",R75="W"),S75="")</formula>
    </cfRule>
  </conditionalFormatting>
  <conditionalFormatting sqref="Q75 T75 W75 Z75 AC75 AF75 AI75 AL75 AO75">
    <cfRule type="expression" dxfId="366" priority="54">
      <formula>OR(AND(R33="X",R54="X"),AND(R33="M",R54="M"))</formula>
    </cfRule>
  </conditionalFormatting>
  <conditionalFormatting sqref="Q75 T75 W75 Z75 AC75 AF75 AI75 AL75 AO75">
    <cfRule type="expression" dxfId="365" priority="55">
      <formula>IF(OR(AND(Q33="",R33=""),AND(Q54="",R54=""),AND(R33="X",R54="X"),OR(R33="M",R54="M")),"",SUM(Q33,Q54)) &lt;&gt; Q75</formula>
    </cfRule>
  </conditionalFormatting>
  <conditionalFormatting sqref="R75 U75 X75 AA75 AD75 AG75 AJ75 AM75 AP75">
    <cfRule type="expression" dxfId="364" priority="56">
      <formula>OR(AND(R33="X",R54="X"),AND(R33="M",R54="M"))</formula>
    </cfRule>
    <cfRule type="expression" dxfId="363" priority="57">
      <formula>IF(AND(OR(AND(R33="M",R54="M"),AND(R33="X",R54="X")),SUM(Q33,Q54)=0,ISNUMBER(Q75)),"",IF(OR(R33="M",R54="M"),"M",IF(AND(R33=R54,OR(R33="X",R33="W",R33="Z")),UPPER(R33),""))) &lt;&gt; R75</formula>
    </cfRule>
  </conditionalFormatting>
  <conditionalFormatting sqref="AL33">
    <cfRule type="expression" dxfId="362" priority="43">
      <formula xml:space="preserve"> OR(AND(AL33=0,AL33&lt;&gt;"",AM33&lt;&gt;"Z",AM33&lt;&gt;""),AND(AL33&gt;0,AL33&lt;&gt;"",AM33&lt;&gt;"W",AM33&lt;&gt;""),AND(AL33="", AM33="W"))</formula>
    </cfRule>
  </conditionalFormatting>
  <conditionalFormatting sqref="AM33">
    <cfRule type="expression" dxfId="361" priority="42">
      <formula xml:space="preserve"> OR(AND(AL33=0,AL33&lt;&gt;"",AM33&lt;&gt;"Z",AM33&lt;&gt;""),AND(AL33&gt;0,AL33&lt;&gt;"",AM33&lt;&gt;"W",AM33&lt;&gt;""),AND(AL33="", AM33="W"))</formula>
    </cfRule>
  </conditionalFormatting>
  <conditionalFormatting sqref="AN33">
    <cfRule type="expression" dxfId="360" priority="41">
      <formula xml:space="preserve"> AND(OR(AM33="X",AM33="W"),AN33="")</formula>
    </cfRule>
  </conditionalFormatting>
  <conditionalFormatting sqref="AL33">
    <cfRule type="expression" dxfId="359" priority="44">
      <formula>OR(COUNTIF(R33:AJ33,"M")=7,COUNTIF(R33:AJ33,"X")=7)</formula>
    </cfRule>
    <cfRule type="expression" dxfId="358" priority="45">
      <formula>IF(OR(EXACT(Q33,R33),EXACT(T33,U33),EXACT(W33,X33),EXACT(Z33,AA33),EXACT(AC33,AD33),EXACT(AF33,AG33),EXACT(AI33,AJ33),COUNTIF(R33:AJ33,"M")&gt;0,COUNTIF(R33:AJ33,"X")=7),"",SUM(Q33,T33,W33,Z33,AC33,AF33,AI33)) &lt;&gt; AL33</formula>
    </cfRule>
  </conditionalFormatting>
  <conditionalFormatting sqref="AM33">
    <cfRule type="expression" dxfId="357" priority="46">
      <formula>OR(COUNTIF(R33:AJ33,"M")=7,COUNTIF(R33:AJ33,"X")=7)</formula>
    </cfRule>
    <cfRule type="expression" dxfId="356" priority="47">
      <formula>IF(AND(COUNTIF(R33:AJ33,"M")&gt;0,COUNTIF(R33:AJ33,"X")=8,SUM(Q33,T33,W33,Z33,AC33,AF33,AI33)=0,ISNUMBER(AL33)),"",IF(COUNTIF(R33:AJ33,"M")&gt;0,"M", IF(AND(COUNTIF(R33:AJ33,R33)=7,OR(R33="X",R33="W",R33="Z")),UPPER(R33),""))) &lt;&gt; AM33</formula>
    </cfRule>
  </conditionalFormatting>
  <conditionalFormatting sqref="Q53 T53 W53 Z53 AC53 AF53 AI53 AO53 AL35:AL53">
    <cfRule type="expression" dxfId="355" priority="32">
      <formula xml:space="preserve"> OR(AND(Q35=0,Q35&lt;&gt;"",R35&lt;&gt;"Z",R35&lt;&gt;""),AND(Q35&gt;0,Q35&lt;&gt;"",R35&lt;&gt;"W",R35&lt;&gt;""),AND(Q35="", R35="W"))</formula>
    </cfRule>
  </conditionalFormatting>
  <conditionalFormatting sqref="R35:R53 U35:U53 X35:X53 AA35:AA53 AD35:AD53 AG35:AG53 AJ35:AJ53 AP53 AM35:AM53">
    <cfRule type="expression" dxfId="354" priority="31">
      <formula xml:space="preserve"> OR(AND(Q35=0,Q35&lt;&gt;"",R35&lt;&gt;"Z",R35&lt;&gt;""),AND(Q35&gt;0,Q35&lt;&gt;"",R35&lt;&gt;"W",R35&lt;&gt;""),AND(Q35="", R35="W"))</formula>
    </cfRule>
  </conditionalFormatting>
  <conditionalFormatting sqref="S35:S53 V35:V53 Y35:Y53 AB35:AB53 AE35:AE53 AH35:AH53 AK35:AK53 AQ53 AN35:AN53">
    <cfRule type="expression" dxfId="353" priority="30">
      <formula xml:space="preserve"> AND(OR(R35="X",R35="W"),S35="")</formula>
    </cfRule>
  </conditionalFormatting>
  <conditionalFormatting sqref="Q53 T53 W53 Z53 AC53 AF53 AI53 AL53 AO53">
    <cfRule type="expression" dxfId="352" priority="33">
      <formula>OR(COUNTIF(R35:R52,"M")=18,COUNTIF(R35:R52,"X")=18)</formula>
    </cfRule>
    <cfRule type="expression" dxfId="351" priority="34">
      <formula>IF(OR(SUMPRODUCT(--(Q35:Q52=""),--(R35:R52=""))&gt;0,COUNTIF(R35:R52,"M")&gt;0,COUNTIF(R35:R52,"X")=18),"",SUM(Q35:Q52)) &lt;&gt; Q53</formula>
    </cfRule>
  </conditionalFormatting>
  <conditionalFormatting sqref="R53 U53 X53 AA53 AD53 AG53 AJ53 AM53 AP53">
    <cfRule type="expression" dxfId="350" priority="35">
      <formula>OR(COUNTIF(R35:R52,"M")=18,COUNTIF(R35:R52,"X")=18)</formula>
    </cfRule>
    <cfRule type="expression" dxfId="349" priority="36">
      <formula>IF(AND(OR(COUNTIF(R35:R52,"M")=18,COUNTIF(R35:R52,"X")=18),SUM(Q35:Q52)=0,ISNUMBER(Q53)),"",IF(COUNTIF(R35:R52,"M")&gt;0,"M",IF(AND(COUNTIF(R35:R52,R35)=18,OR(R35="X",R35="W",R35="Z")),UPPER(R35),""))) &lt;&gt; R53</formula>
    </cfRule>
  </conditionalFormatting>
  <conditionalFormatting sqref="AL35:AL52">
    <cfRule type="expression" dxfId="348" priority="37">
      <formula>OR(COUNTIF(R35:AJ35,"M")=7,COUNTIF(R35:AJ35,"X")=7)</formula>
    </cfRule>
    <cfRule type="expression" dxfId="347" priority="38">
      <formula>IF(OR(EXACT(Q35,R35),EXACT(T35,U35),EXACT(W35,X35),EXACT(Z35,AA35),EXACT(AC35,AD35),EXACT(AF35,AG35),EXACT(AI35,AJ35),COUNTIF(R35:AJ35,"M")&gt;0,COUNTIF(R35:AJ35,"X")=7),"",SUM(Q35,T35,W35,Z35,AC35,AF35,AI35)) &lt;&gt; AL35</formula>
    </cfRule>
  </conditionalFormatting>
  <conditionalFormatting sqref="AM35:AM52">
    <cfRule type="expression" dxfId="346" priority="39">
      <formula>OR(COUNTIF(R35:AJ35,"M")=7,COUNTIF(R35:AJ35,"X")=7)</formula>
    </cfRule>
    <cfRule type="expression" dxfId="345" priority="40">
      <formula>IF(AND(COUNTIF(R35:AJ35,"M")&gt;0,COUNTIF(R35:AJ35,"X")=8,SUM(Q35,T35,W35,Z35,AC35,AF35,AI35)=0,ISNUMBER(AL35)),"",IF(COUNTIF(R35:AJ35,"M")&gt;0,"M", IF(AND(COUNTIF(R35:AJ35,R35)=7,OR(R35="X",R35="W",R35="Z")),UPPER(R35),""))) &lt;&gt; AM35</formula>
    </cfRule>
  </conditionalFormatting>
  <conditionalFormatting sqref="AO53">
    <cfRule type="expression" dxfId="344" priority="25">
      <formula xml:space="preserve"> OR(AND(AO53=0,AO53&lt;&gt;"",AP53&lt;&gt;"Z",AP53&lt;&gt;""),AND(AO53&gt;0,AO53&lt;&gt;"",AP53&lt;&gt;"W",AP53&lt;&gt;""),AND(AO53="", AP53="W"))</formula>
    </cfRule>
  </conditionalFormatting>
  <conditionalFormatting sqref="AP35:AP53">
    <cfRule type="expression" dxfId="343" priority="24">
      <formula xml:space="preserve"> OR(AND(AO35=0,AO35&lt;&gt;"",AP35&lt;&gt;"Z",AP35&lt;&gt;""),AND(AO35&gt;0,AO35&lt;&gt;"",AP35&lt;&gt;"W",AP35&lt;&gt;""),AND(AO35="", AP35="W"))</formula>
    </cfRule>
  </conditionalFormatting>
  <conditionalFormatting sqref="AQ35:AQ53">
    <cfRule type="expression" dxfId="342" priority="23">
      <formula xml:space="preserve"> AND(OR(AP35="X",AP35="W"),AQ35="")</formula>
    </cfRule>
  </conditionalFormatting>
  <conditionalFormatting sqref="AO53">
    <cfRule type="expression" dxfId="341" priority="26">
      <formula>OR(COUNTIF(AP35:AP52,"M")=18,COUNTIF(AP35:AP52,"X")=18)</formula>
    </cfRule>
    <cfRule type="expression" dxfId="340" priority="27">
      <formula>IF(OR(SUMPRODUCT(--(AO35:AO52=""),--(AP35:AP52=""))&gt;0,COUNTIF(AP35:AP52,"M")&gt;0,COUNTIF(AP35:AP52,"X")=18),"",SUM(AO35:AO52)) &lt;&gt; AO53</formula>
    </cfRule>
  </conditionalFormatting>
  <conditionalFormatting sqref="AP53">
    <cfRule type="expression" dxfId="339" priority="28">
      <formula>OR(COUNTIF(AP35:AP52,"M")=18,COUNTIF(AP35:AP52,"X")=18)</formula>
    </cfRule>
    <cfRule type="expression" dxfId="338" priority="29">
      <formula>IF(AND(OR(COUNTIF(AP35:AP52,"M")=18,COUNTIF(AP35:AP52,"X")=18),SUM(AO35:AO52)=0,ISNUMBER(AO53)),"",IF(COUNTIF(AP35:AP52,"M")&gt;0,"M",IF(AND(COUNTIF(AP35:AP52,AP35)=18,OR(AP35="X",AP35="W",AP35="Z")),UPPER(AP35),""))) &lt;&gt; AP53</formula>
    </cfRule>
  </conditionalFormatting>
  <conditionalFormatting sqref="AO54">
    <cfRule type="expression" dxfId="337" priority="19">
      <formula xml:space="preserve"> OR(AND(AO54=0,AO54&lt;&gt;"",AP54&lt;&gt;"Z",AP54&lt;&gt;""),AND(AO54&gt;0,AO54&lt;&gt;"",AP54&lt;&gt;"W",AP54&lt;&gt;""),AND(AO54="", AP54="W"))</formula>
    </cfRule>
  </conditionalFormatting>
  <conditionalFormatting sqref="AP54">
    <cfRule type="expression" dxfId="336" priority="18">
      <formula xml:space="preserve"> OR(AND(AO54=0,AO54&lt;&gt;"",AP54&lt;&gt;"Z",AP54&lt;&gt;""),AND(AO54&gt;0,AO54&lt;&gt;"",AP54&lt;&gt;"W",AP54&lt;&gt;""),AND(AO54="", AP54="W"))</formula>
    </cfRule>
  </conditionalFormatting>
  <conditionalFormatting sqref="AQ54">
    <cfRule type="expression" dxfId="335" priority="17">
      <formula xml:space="preserve"> AND(OR(AP54="X",AP54="W"),AQ54="")</formula>
    </cfRule>
  </conditionalFormatting>
  <conditionalFormatting sqref="Q54 T54 W54 Z54 AC54 AF54 AI54">
    <cfRule type="expression" dxfId="334" priority="22">
      <formula xml:space="preserve"> OR(AND(Q54=0,Q54&lt;&gt;"",R54&lt;&gt;"Z",R54&lt;&gt;""),AND(Q54&gt;0,Q54&lt;&gt;"",R54&lt;&gt;"W",R54&lt;&gt;""),AND(Q54="", R54="W"))</formula>
    </cfRule>
  </conditionalFormatting>
  <conditionalFormatting sqref="R54 U54 X54 AA54 AD54 AG54 AJ54">
    <cfRule type="expression" dxfId="333" priority="21">
      <formula xml:space="preserve"> OR(AND(Q54=0,Q54&lt;&gt;"",R54&lt;&gt;"Z",R54&lt;&gt;""),AND(Q54&gt;0,Q54&lt;&gt;"",R54&lt;&gt;"W",R54&lt;&gt;""),AND(Q54="", R54="W"))</formula>
    </cfRule>
  </conditionalFormatting>
  <conditionalFormatting sqref="S54 V54 Y54 AB54 AE54 AH54 AK54">
    <cfRule type="expression" dxfId="332" priority="20">
      <formula xml:space="preserve"> AND(OR(R54="X",R54="W"),S54="")</formula>
    </cfRule>
  </conditionalFormatting>
  <conditionalFormatting sqref="AL54">
    <cfRule type="expression" dxfId="331" priority="12">
      <formula xml:space="preserve"> OR(AND(AL54=0,AL54&lt;&gt;"",AM54&lt;&gt;"Z",AM54&lt;&gt;""),AND(AL54&gt;0,AL54&lt;&gt;"",AM54&lt;&gt;"W",AM54&lt;&gt;""),AND(AL54="", AM54="W"))</formula>
    </cfRule>
  </conditionalFormatting>
  <conditionalFormatting sqref="AM54">
    <cfRule type="expression" dxfId="330" priority="11">
      <formula xml:space="preserve"> OR(AND(AL54=0,AL54&lt;&gt;"",AM54&lt;&gt;"Z",AM54&lt;&gt;""),AND(AL54&gt;0,AL54&lt;&gt;"",AM54&lt;&gt;"W",AM54&lt;&gt;""),AND(AL54="", AM54="W"))</formula>
    </cfRule>
  </conditionalFormatting>
  <conditionalFormatting sqref="AN54">
    <cfRule type="expression" dxfId="329" priority="10">
      <formula xml:space="preserve"> AND(OR(AM54="X",AM54="W"),AN54="")</formula>
    </cfRule>
  </conditionalFormatting>
  <conditionalFormatting sqref="AL54">
    <cfRule type="expression" dxfId="328" priority="13">
      <formula>OR(COUNTIF(R54:AJ54,"M")=7,COUNTIF(R54:AJ54,"X")=7)</formula>
    </cfRule>
    <cfRule type="expression" dxfId="327" priority="14">
      <formula>IF(OR(EXACT(Q54,R54),EXACT(T54,U54),EXACT(W54,X54),EXACT(Z54,AA54),EXACT(AC54,AD54),EXACT(AF54,AG54),EXACT(AI54,AJ54),COUNTIF(R54:AJ54,"M")&gt;0,COUNTIF(R54:AJ54,"X")=7),"",SUM(Q54,T54,W54,Z54,AC54,AF54,AI54)) &lt;&gt; AL54</formula>
    </cfRule>
  </conditionalFormatting>
  <conditionalFormatting sqref="AM54">
    <cfRule type="expression" dxfId="326" priority="15">
      <formula>OR(COUNTIF(R54:AJ54,"M")=7,COUNTIF(R54:AJ54,"X")=7)</formula>
    </cfRule>
    <cfRule type="expression" dxfId="325" priority="16">
      <formula>IF(AND(COUNTIF(R54:AJ54,"M")&gt;0,COUNTIF(R54:AJ54,"X")=8,SUM(Q54,T54,W54,Z54,AC54,AF54,AI54)=0,ISNUMBER(AL54)),"",IF(COUNTIF(R54:AJ54,"M")&gt;0,"M", IF(AND(COUNTIF(R54:AJ54,R54)=7,OR(R54="X",R54="W",R54="Z")),UPPER(R54),""))) &lt;&gt; AM54</formula>
    </cfRule>
  </conditionalFormatting>
  <conditionalFormatting sqref="AO14:AO31">
    <cfRule type="expression" dxfId="324" priority="9">
      <formula xml:space="preserve"> OR(AND(AO14=0,AO14&lt;&gt;"",AP14&lt;&gt;"Z",AP14&lt;&gt;""),AND(AO14&gt;0,AO14&lt;&gt;"",AP14&lt;&gt;"W",AP14&lt;&gt;""),AND(AO14="", AP14="W"))</formula>
    </cfRule>
  </conditionalFormatting>
  <conditionalFormatting sqref="Q35:Q52">
    <cfRule type="expression" dxfId="323" priority="8">
      <formula xml:space="preserve"> OR(AND(Q35=0,Q35&lt;&gt;"",R35&lt;&gt;"Z",R35&lt;&gt;""),AND(Q35&gt;0,Q35&lt;&gt;"",R35&lt;&gt;"W",R35&lt;&gt;""),AND(Q35="", R35="W"))</formula>
    </cfRule>
  </conditionalFormatting>
  <conditionalFormatting sqref="T35:T52">
    <cfRule type="expression" dxfId="322" priority="7">
      <formula xml:space="preserve"> OR(AND(T35=0,T35&lt;&gt;"",U35&lt;&gt;"Z",U35&lt;&gt;""),AND(T35&gt;0,T35&lt;&gt;"",U35&lt;&gt;"W",U35&lt;&gt;""),AND(T35="", U35="W"))</formula>
    </cfRule>
  </conditionalFormatting>
  <conditionalFormatting sqref="W35:W52">
    <cfRule type="expression" dxfId="321" priority="6">
      <formula xml:space="preserve"> OR(AND(W35=0,W35&lt;&gt;"",X35&lt;&gt;"Z",X35&lt;&gt;""),AND(W35&gt;0,W35&lt;&gt;"",X35&lt;&gt;"W",X35&lt;&gt;""),AND(W35="", X35="W"))</formula>
    </cfRule>
  </conditionalFormatting>
  <conditionalFormatting sqref="AO35:AO52">
    <cfRule type="expression" dxfId="320" priority="5">
      <formula xml:space="preserve"> OR(AND(AO35=0,AO35&lt;&gt;"",AP35&lt;&gt;"Z",AP35&lt;&gt;""),AND(AO35&gt;0,AO35&lt;&gt;"",AP35&lt;&gt;"W",AP35&lt;&gt;""),AND(AO35="", AP35="W"))</formula>
    </cfRule>
  </conditionalFormatting>
  <conditionalFormatting sqref="AI35:AI52">
    <cfRule type="expression" dxfId="319" priority="4">
      <formula xml:space="preserve"> OR(AND(AI35=0,AI35&lt;&gt;"",AJ35&lt;&gt;"Z",AJ35&lt;&gt;""),AND(AI35&gt;0,AI35&lt;&gt;"",AJ35&lt;&gt;"W",AJ35&lt;&gt;""),AND(AI35="", AJ35="W"))</formula>
    </cfRule>
  </conditionalFormatting>
  <conditionalFormatting sqref="AF35:AF52">
    <cfRule type="expression" dxfId="318" priority="3">
      <formula xml:space="preserve"> OR(AND(AF35=0,AF35&lt;&gt;"",AG35&lt;&gt;"Z",AG35&lt;&gt;""),AND(AF35&gt;0,AF35&lt;&gt;"",AG35&lt;&gt;"W",AG35&lt;&gt;""),AND(AF35="", AG35="W"))</formula>
    </cfRule>
  </conditionalFormatting>
  <conditionalFormatting sqref="AC35:AC52">
    <cfRule type="expression" dxfId="317" priority="2">
      <formula xml:space="preserve"> OR(AND(AC35=0,AC35&lt;&gt;"",AD35&lt;&gt;"Z",AD35&lt;&gt;""),AND(AC35&gt;0,AC35&lt;&gt;"",AD35&lt;&gt;"W",AD35&lt;&gt;""),AND(AC35="", AD35="W"))</formula>
    </cfRule>
  </conditionalFormatting>
  <conditionalFormatting sqref="Z35:Z52">
    <cfRule type="expression" dxfId="316" priority="1">
      <formula xml:space="preserve"> OR(AND(Z35=0,Z35&lt;&gt;"",AA35&lt;&gt;"Z",AA35&lt;&gt;""),AND(Z35&gt;0,Z35&lt;&gt;"",AA35&lt;&gt;"W",AA35&lt;&gt;""),AND(Z35="", AA35="W"))</formula>
    </cfRule>
  </conditionalFormatting>
  <dataValidations count="4">
    <dataValidation allowBlank="1" showInputMessage="1" showErrorMessage="1" sqref="Q2 D54 D75 D55:E74 D34:E53 G1:AR1 A1:C1048576 G2:P75 D2 D1:E1 AP4:AQ13 AS1:XFD1048576 D76:AQ1048576 AR2:AR1048576 E5:E32 Q3:AO13 F1:F75 D5:D14" xr:uid="{00000000-0002-0000-0600-000000000000}"/>
    <dataValidation type="textLength" allowBlank="1" showInputMessage="1" showErrorMessage="1" errorTitle="Invalid input" error="The length of the text should be between 2 and 500 characters" sqref="S14:S33 V14:V33 Y14:Y33 AB14:AB33 AE14:AE33 AH14:AH33 AK14:AK33 AN14:AN33 AQ14:AQ33 S35:S54 V35:V54 Y35:Y54 AB35:AB54 AE35:AE54 AH35:AH54 AK35:AK54 AN35:AN54 AQ35:AQ54 S56:S75 V56:V75 Y56:Y75 AB56:AB75 AE56:AE75 AH56:AH75 AK56:AK75 AN56:AN75 AQ56:AQ75" xr:uid="{00000000-0002-0000-0600-000001000000}">
      <formula1>2</formula1>
      <formula2>500</formula2>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3 U14:U33 X14:X33 AA14:AA33 AD14:AD33 AG14:AG33 AJ14:AJ33 AM14:AM33 AP14:AP33 R35:R54 U35:U54 X35:X54 AA35:AA54 AD35:AD54 AG35:AG54 AJ35:AJ54 AM35:AM54 AP35:AP54 R56:R75 U56:U75 X56:X75 AA56:AA75 AD56:AD75 AG56:AG75 AJ56:AJ75 AM56:AM75 AP56:AP75" xr:uid="{00000000-0002-0000-0600-000002000000}">
      <formula1>"Z,M,X,W"</formula1>
    </dataValidation>
    <dataValidation type="decimal" operator="greaterThanOrEqual" allowBlank="1" showInputMessage="1" showErrorMessage="1" errorTitle="Invalid input" error="Please enter a numeric value" sqref="Q14:Q33 T14:T33 W14:W33 Z14:Z33 AC14:AC33 AF14:AF33 AI14:AI33 AL14:AL33 AO14:AO33 Q35:Q54 T35:T54 W35:W54 Z35:Z54 AC35:AC54 AF35:AF54 AI35:AI54 AL35:AL54 AO35:AO54 Q56:Q75 T56:T75 W56:W75 Z56:Z75 AC56:AC75 AF56:AF75 AI56:AI75 AL56:AL75 AO56:AO75" xr:uid="{00000000-0002-0000-0600-000003000000}">
      <formula1>0</formula1>
    </dataValidation>
  </dataValidations>
  <pageMargins left="0.23622047244094491" right="0.23622047244094491" top="0.74803149606299213" bottom="0.74803149606299213" header="0.31496062992125984" footer="0.31496062992125984"/>
  <pageSetup scale="44" orientation="portrait" r:id="rId1"/>
  <headerFooter>
    <oddFooter>&amp;C&amp;P&amp;R&amp;F</oddFooter>
  </headerFooter>
  <rowBreaks count="1" manualBreakCount="1">
    <brk id="55" max="16383"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W88"/>
  <sheetViews>
    <sheetView showGridLines="0" topLeftCell="C1" zoomScaleNormal="100" workbookViewId="0">
      <pane xSplit="14" ySplit="13" topLeftCell="Q56" activePane="bottomRight" state="frozen"/>
      <selection activeCell="C1" sqref="C1"/>
      <selection pane="topRight" activeCell="Q1" sqref="Q1"/>
      <selection pane="bottomLeft" activeCell="C14" sqref="C14"/>
      <selection pane="bottomRight" activeCell="Q35" sqref="Q35:Q52"/>
    </sheetView>
  </sheetViews>
  <sheetFormatPr defaultColWidth="8.7109375" defaultRowHeight="15" x14ac:dyDescent="0.25"/>
  <cols>
    <col min="1" max="1" width="18.28515625" style="35" hidden="1" customWidth="1"/>
    <col min="2" max="2" width="5.85546875" style="35" hidden="1" customWidth="1"/>
    <col min="3" max="3" width="5.7109375" style="35" customWidth="1"/>
    <col min="4" max="4" width="10.7109375" style="35" customWidth="1"/>
    <col min="5" max="5" width="41.140625" style="35" customWidth="1"/>
    <col min="6" max="6" width="8.7109375" style="35" hidden="1" customWidth="1"/>
    <col min="7" max="7" width="6.4257812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5.140625" style="200"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3" width="5.7109375" style="35" customWidth="1"/>
    <col min="24" max="24" width="8.85546875" style="35" customWidth="1"/>
    <col min="25" max="16384" width="8.7109375" style="35"/>
  </cols>
  <sheetData>
    <row r="1" spans="1:23" ht="45.6" customHeight="1" x14ac:dyDescent="0.25">
      <c r="A1" s="32" t="s">
        <v>141</v>
      </c>
      <c r="B1" s="33" t="s">
        <v>192</v>
      </c>
      <c r="C1" s="34"/>
      <c r="D1" s="331" t="s">
        <v>732</v>
      </c>
      <c r="E1" s="331"/>
      <c r="F1" s="331"/>
      <c r="G1" s="331"/>
      <c r="H1" s="331"/>
      <c r="I1" s="331"/>
      <c r="J1" s="331"/>
      <c r="K1" s="331"/>
      <c r="L1" s="331"/>
      <c r="M1" s="331"/>
      <c r="N1" s="331"/>
      <c r="O1" s="331"/>
      <c r="P1" s="331"/>
      <c r="Q1" s="331"/>
      <c r="R1" s="331"/>
      <c r="S1" s="331"/>
      <c r="T1" s="331"/>
      <c r="U1" s="331"/>
      <c r="V1" s="331"/>
      <c r="W1" s="331"/>
    </row>
    <row r="2" spans="1:23" ht="3.75" customHeight="1" x14ac:dyDescent="0.3">
      <c r="A2" s="32" t="s">
        <v>124</v>
      </c>
      <c r="B2" s="33" t="str">
        <f>VLOOKUP(VAL_A1!$B$2,VAL_Drop_Down_Lists!$A$3:$B$213,2,FALSE)</f>
        <v>_X</v>
      </c>
      <c r="C2" s="64"/>
      <c r="D2" s="201"/>
      <c r="E2" s="201"/>
      <c r="F2" s="201"/>
      <c r="G2" s="201"/>
      <c r="H2" s="201"/>
      <c r="I2" s="201"/>
      <c r="J2" s="201"/>
      <c r="K2" s="201"/>
      <c r="L2" s="201"/>
      <c r="M2" s="201"/>
      <c r="N2" s="201"/>
      <c r="O2" s="201"/>
      <c r="P2" s="146"/>
      <c r="Q2" s="202"/>
      <c r="R2" s="202"/>
      <c r="S2" s="202"/>
      <c r="T2" s="202"/>
      <c r="U2" s="202"/>
      <c r="V2" s="202"/>
      <c r="W2" s="37"/>
    </row>
    <row r="3" spans="1:23" ht="23.25" customHeight="1" x14ac:dyDescent="0.25">
      <c r="A3" s="32" t="s">
        <v>144</v>
      </c>
      <c r="B3" s="107" t="str">
        <f>IF(VAL_A1!$H$33&lt;&gt;"", YEAR(VAL_A1!$H$33),"")</f>
        <v/>
      </c>
      <c r="C3" s="64"/>
      <c r="D3" s="308" t="s">
        <v>727</v>
      </c>
      <c r="E3" s="328"/>
      <c r="F3" s="201"/>
      <c r="G3" s="201"/>
      <c r="H3" s="201"/>
      <c r="I3" s="201"/>
      <c r="J3" s="201"/>
      <c r="K3" s="201"/>
      <c r="L3" s="201"/>
      <c r="M3" s="201"/>
      <c r="N3" s="201"/>
      <c r="O3" s="201"/>
      <c r="P3" s="146"/>
      <c r="Q3" s="332" t="s">
        <v>719</v>
      </c>
      <c r="R3" s="333"/>
      <c r="S3" s="333"/>
      <c r="T3" s="333"/>
      <c r="U3" s="333"/>
      <c r="V3" s="305"/>
      <c r="W3" s="203"/>
    </row>
    <row r="4" spans="1:23" ht="64.5" customHeight="1" x14ac:dyDescent="0.25">
      <c r="A4" s="32" t="s">
        <v>145</v>
      </c>
      <c r="B4" s="107" t="str">
        <f>IF(VAL_A1!$H$34&lt;&gt;"", YEAR(VAL_A1!$H$34),"")</f>
        <v/>
      </c>
      <c r="C4" s="64"/>
      <c r="D4" s="329"/>
      <c r="E4" s="330"/>
      <c r="F4" s="201"/>
      <c r="G4" s="201"/>
      <c r="H4" s="201"/>
      <c r="I4" s="201"/>
      <c r="J4" s="201"/>
      <c r="K4" s="201"/>
      <c r="L4" s="201"/>
      <c r="M4" s="201"/>
      <c r="N4" s="201"/>
      <c r="O4" s="201"/>
      <c r="P4" s="146"/>
      <c r="Q4" s="303" t="s">
        <v>19</v>
      </c>
      <c r="R4" s="303"/>
      <c r="S4" s="303"/>
      <c r="T4" s="303" t="s">
        <v>623</v>
      </c>
      <c r="U4" s="303"/>
      <c r="V4" s="303"/>
      <c r="W4" s="203"/>
    </row>
    <row r="5" spans="1:23" x14ac:dyDescent="0.25">
      <c r="A5" s="32" t="s">
        <v>200</v>
      </c>
      <c r="B5" s="33" t="s">
        <v>642</v>
      </c>
      <c r="C5" s="64"/>
      <c r="D5" s="256" t="s">
        <v>55</v>
      </c>
      <c r="E5" s="256" t="s">
        <v>56</v>
      </c>
      <c r="F5" s="48"/>
      <c r="G5" s="48"/>
      <c r="H5" s="48"/>
      <c r="I5" s="48"/>
      <c r="J5" s="48"/>
      <c r="K5" s="48"/>
      <c r="L5" s="48"/>
      <c r="M5" s="48"/>
      <c r="N5" s="48"/>
      <c r="O5" s="48"/>
      <c r="P5" s="167"/>
      <c r="Q5" s="305" t="s">
        <v>30</v>
      </c>
      <c r="R5" s="303"/>
      <c r="S5" s="303"/>
      <c r="T5" s="303" t="s">
        <v>33</v>
      </c>
      <c r="U5" s="303"/>
      <c r="V5" s="303"/>
      <c r="W5" s="203"/>
    </row>
    <row r="6" spans="1:23" hidden="1" x14ac:dyDescent="0.25">
      <c r="A6" s="32" t="s">
        <v>146</v>
      </c>
      <c r="B6" s="33"/>
      <c r="C6" s="64"/>
      <c r="D6" s="64"/>
      <c r="E6" s="64"/>
      <c r="F6" s="204"/>
      <c r="G6" s="204"/>
      <c r="H6" s="204"/>
      <c r="I6" s="204"/>
      <c r="J6" s="204"/>
      <c r="K6" s="204"/>
      <c r="L6" s="204"/>
      <c r="M6" s="204"/>
      <c r="N6" s="204"/>
      <c r="O6" s="204"/>
      <c r="P6" s="205" t="s">
        <v>136</v>
      </c>
      <c r="Q6" s="204" t="s">
        <v>156</v>
      </c>
      <c r="R6" s="204"/>
      <c r="S6" s="204"/>
      <c r="T6" s="204" t="s">
        <v>157</v>
      </c>
      <c r="U6" s="204"/>
      <c r="V6" s="204"/>
      <c r="W6" s="203"/>
    </row>
    <row r="7" spans="1:23" hidden="1" x14ac:dyDescent="0.25">
      <c r="A7" s="32" t="s">
        <v>138</v>
      </c>
      <c r="B7" s="107" t="str">
        <f>IF(VAL_A1!$H$34&lt;&gt;"", YEAR(VAL_A1!$H$34),"")</f>
        <v/>
      </c>
      <c r="C7" s="64"/>
      <c r="D7" s="64"/>
      <c r="E7" s="64"/>
      <c r="F7" s="50"/>
      <c r="G7" s="50"/>
      <c r="H7" s="50"/>
      <c r="I7" s="50"/>
      <c r="J7" s="50"/>
      <c r="K7" s="50"/>
      <c r="L7" s="50"/>
      <c r="M7" s="45"/>
      <c r="N7" s="45"/>
      <c r="O7" s="45"/>
      <c r="P7" s="45" t="s">
        <v>198</v>
      </c>
      <c r="Q7" s="206" t="s">
        <v>14</v>
      </c>
      <c r="R7" s="206"/>
      <c r="S7" s="206"/>
      <c r="T7" s="206" t="s">
        <v>14</v>
      </c>
      <c r="U7" s="206"/>
      <c r="V7" s="206"/>
      <c r="W7" s="207"/>
    </row>
    <row r="8" spans="1:23" hidden="1" x14ac:dyDescent="0.25">
      <c r="A8" s="32" t="s">
        <v>142</v>
      </c>
      <c r="B8" s="107" t="str">
        <f>IF(VAL_A1!$H$35&lt;&gt;"", YEAR(VAL_A1!$H$35),"")</f>
        <v/>
      </c>
      <c r="C8" s="64"/>
      <c r="D8" s="64"/>
      <c r="E8" s="64"/>
      <c r="F8" s="204"/>
      <c r="G8" s="204"/>
      <c r="H8" s="50"/>
      <c r="I8" s="50"/>
      <c r="J8" s="50"/>
      <c r="K8" s="50"/>
      <c r="L8" s="50"/>
      <c r="M8" s="45"/>
      <c r="N8" s="45"/>
      <c r="O8" s="45"/>
      <c r="P8" s="45" t="s">
        <v>199</v>
      </c>
      <c r="Q8" s="206" t="s">
        <v>14</v>
      </c>
      <c r="R8" s="206"/>
      <c r="S8" s="206"/>
      <c r="T8" s="206" t="s">
        <v>14</v>
      </c>
      <c r="U8" s="206"/>
      <c r="V8" s="206"/>
      <c r="W8" s="207"/>
    </row>
    <row r="9" spans="1:23" hidden="1" x14ac:dyDescent="0.25">
      <c r="A9" s="32" t="s">
        <v>143</v>
      </c>
      <c r="B9" s="33" t="s">
        <v>753</v>
      </c>
      <c r="C9" s="64"/>
      <c r="D9" s="64"/>
      <c r="E9" s="64"/>
      <c r="F9" s="204"/>
      <c r="G9" s="204"/>
      <c r="H9" s="50"/>
      <c r="I9" s="50"/>
      <c r="J9" s="50"/>
      <c r="K9" s="50"/>
      <c r="L9" s="50"/>
      <c r="M9" s="45"/>
      <c r="N9" s="45"/>
      <c r="O9" s="45"/>
      <c r="P9" s="45" t="s">
        <v>15</v>
      </c>
      <c r="Q9" s="206">
        <v>1</v>
      </c>
      <c r="R9" s="206"/>
      <c r="S9" s="206"/>
      <c r="T9" s="206">
        <v>1</v>
      </c>
      <c r="U9" s="206"/>
      <c r="V9" s="206"/>
      <c r="W9" s="207"/>
    </row>
    <row r="10" spans="1:23" hidden="1" x14ac:dyDescent="0.25">
      <c r="A10" s="32" t="s">
        <v>131</v>
      </c>
      <c r="B10" s="33">
        <v>0</v>
      </c>
      <c r="C10" s="64"/>
      <c r="D10" s="64"/>
      <c r="E10" s="64"/>
      <c r="F10" s="204"/>
      <c r="G10" s="204"/>
      <c r="H10" s="50"/>
      <c r="I10" s="50"/>
      <c r="J10" s="50"/>
      <c r="K10" s="50"/>
      <c r="L10" s="50"/>
      <c r="M10" s="45"/>
      <c r="N10" s="45"/>
      <c r="O10" s="45"/>
      <c r="P10" s="45"/>
      <c r="Q10" s="206"/>
      <c r="R10" s="206"/>
      <c r="S10" s="206"/>
      <c r="T10" s="206"/>
      <c r="U10" s="206"/>
      <c r="V10" s="206"/>
      <c r="W10" s="207"/>
    </row>
    <row r="11" spans="1:23" hidden="1" x14ac:dyDescent="0.25">
      <c r="A11" s="32" t="s">
        <v>133</v>
      </c>
      <c r="B11" s="33">
        <v>0</v>
      </c>
      <c r="C11" s="64"/>
      <c r="D11" s="64"/>
      <c r="E11" s="64"/>
      <c r="F11" s="204"/>
      <c r="G11" s="204"/>
      <c r="H11" s="50"/>
      <c r="I11" s="50"/>
      <c r="J11" s="50"/>
      <c r="K11" s="50"/>
      <c r="L11" s="50"/>
      <c r="M11" s="45"/>
      <c r="N11" s="45"/>
      <c r="O11" s="45"/>
      <c r="P11" s="45"/>
      <c r="Q11" s="206"/>
      <c r="R11" s="206"/>
      <c r="S11" s="206"/>
      <c r="T11" s="206"/>
      <c r="U11" s="206"/>
      <c r="V11" s="206"/>
      <c r="W11" s="207"/>
    </row>
    <row r="12" spans="1:23" hidden="1" x14ac:dyDescent="0.25">
      <c r="C12" s="64"/>
      <c r="D12" s="64"/>
      <c r="E12" s="64"/>
      <c r="F12" s="204"/>
      <c r="G12" s="204"/>
      <c r="H12" s="50"/>
      <c r="I12" s="50"/>
      <c r="J12" s="50"/>
      <c r="K12" s="50"/>
      <c r="L12" s="50"/>
      <c r="M12" s="45"/>
      <c r="N12" s="45"/>
      <c r="O12" s="45"/>
      <c r="P12" s="45"/>
      <c r="Q12" s="206"/>
      <c r="R12" s="206"/>
      <c r="S12" s="206"/>
      <c r="T12" s="206"/>
      <c r="U12" s="206"/>
      <c r="V12" s="206"/>
      <c r="W12" s="207"/>
    </row>
    <row r="13" spans="1:23" ht="3.75" hidden="1" customHeight="1" x14ac:dyDescent="0.25">
      <c r="C13" s="64"/>
      <c r="D13" s="64"/>
      <c r="E13" s="64"/>
      <c r="F13" s="201"/>
      <c r="G13" s="241" t="s">
        <v>16</v>
      </c>
      <c r="H13" s="241" t="s">
        <v>43</v>
      </c>
      <c r="I13" s="241" t="s">
        <v>139</v>
      </c>
      <c r="J13" s="241" t="s">
        <v>45</v>
      </c>
      <c r="K13" s="241" t="s">
        <v>44</v>
      </c>
      <c r="L13" s="241" t="s">
        <v>140</v>
      </c>
      <c r="M13" s="241" t="s">
        <v>46</v>
      </c>
      <c r="N13" s="241" t="s">
        <v>47</v>
      </c>
      <c r="O13" s="241" t="s">
        <v>137</v>
      </c>
      <c r="P13" s="167"/>
      <c r="Q13" s="52"/>
      <c r="R13" s="52"/>
      <c r="S13" s="52"/>
      <c r="T13" s="52"/>
      <c r="U13" s="52"/>
      <c r="V13" s="52"/>
      <c r="W13" s="37"/>
    </row>
    <row r="14" spans="1:23" ht="15" customHeight="1" x14ac:dyDescent="0.25">
      <c r="C14" s="64"/>
      <c r="D14" s="297" t="s">
        <v>48</v>
      </c>
      <c r="E14" s="261" t="s">
        <v>626</v>
      </c>
      <c r="F14" s="162"/>
      <c r="G14" s="206" t="s">
        <v>176</v>
      </c>
      <c r="H14" s="44" t="s">
        <v>50</v>
      </c>
      <c r="I14" s="44" t="s">
        <v>152</v>
      </c>
      <c r="J14" s="44" t="s">
        <v>106</v>
      </c>
      <c r="K14" s="45" t="s">
        <v>148</v>
      </c>
      <c r="L14" s="44" t="s">
        <v>147</v>
      </c>
      <c r="M14" s="44" t="s">
        <v>14</v>
      </c>
      <c r="N14" s="44" t="s">
        <v>632</v>
      </c>
      <c r="O14" s="44" t="s">
        <v>632</v>
      </c>
      <c r="P14" s="45"/>
      <c r="Q14" s="104">
        <v>0</v>
      </c>
      <c r="R14" s="78"/>
      <c r="S14" s="79"/>
      <c r="T14" s="104">
        <v>0</v>
      </c>
      <c r="U14" s="78"/>
      <c r="V14" s="79"/>
      <c r="W14" s="37"/>
    </row>
    <row r="15" spans="1:23" ht="15" customHeight="1" x14ac:dyDescent="0.25">
      <c r="C15" s="64"/>
      <c r="D15" s="298"/>
      <c r="E15" s="261">
        <v>4</v>
      </c>
      <c r="F15" s="162"/>
      <c r="G15" s="206" t="s">
        <v>176</v>
      </c>
      <c r="H15" s="44" t="s">
        <v>50</v>
      </c>
      <c r="I15" s="44" t="s">
        <v>152</v>
      </c>
      <c r="J15" s="44" t="s">
        <v>59</v>
      </c>
      <c r="K15" s="45" t="s">
        <v>148</v>
      </c>
      <c r="L15" s="44" t="s">
        <v>147</v>
      </c>
      <c r="M15" s="44" t="s">
        <v>14</v>
      </c>
      <c r="N15" s="44" t="s">
        <v>632</v>
      </c>
      <c r="O15" s="45" t="s">
        <v>632</v>
      </c>
      <c r="P15" s="45"/>
      <c r="Q15" s="104">
        <v>0</v>
      </c>
      <c r="R15" s="78"/>
      <c r="S15" s="79"/>
      <c r="T15" s="104">
        <v>0</v>
      </c>
      <c r="U15" s="78"/>
      <c r="V15" s="79"/>
      <c r="W15" s="37"/>
    </row>
    <row r="16" spans="1:23" ht="15" customHeight="1" x14ac:dyDescent="0.25">
      <c r="C16" s="64"/>
      <c r="D16" s="298"/>
      <c r="E16" s="261">
        <v>5</v>
      </c>
      <c r="F16" s="162"/>
      <c r="G16" s="206" t="s">
        <v>176</v>
      </c>
      <c r="H16" s="44" t="s">
        <v>50</v>
      </c>
      <c r="I16" s="44" t="s">
        <v>152</v>
      </c>
      <c r="J16" s="44" t="s">
        <v>60</v>
      </c>
      <c r="K16" s="45" t="s">
        <v>148</v>
      </c>
      <c r="L16" s="44" t="s">
        <v>147</v>
      </c>
      <c r="M16" s="44" t="s">
        <v>14</v>
      </c>
      <c r="N16" s="44" t="s">
        <v>632</v>
      </c>
      <c r="O16" s="45" t="s">
        <v>632</v>
      </c>
      <c r="P16" s="45"/>
      <c r="Q16" s="104">
        <v>0</v>
      </c>
      <c r="R16" s="78"/>
      <c r="S16" s="79"/>
      <c r="T16" s="104">
        <v>0</v>
      </c>
      <c r="U16" s="78"/>
      <c r="V16" s="79"/>
      <c r="W16" s="37"/>
    </row>
    <row r="17" spans="3:23" ht="15" customHeight="1" x14ac:dyDescent="0.25">
      <c r="C17" s="64"/>
      <c r="D17" s="298"/>
      <c r="E17" s="261">
        <v>6</v>
      </c>
      <c r="F17" s="162"/>
      <c r="G17" s="206" t="s">
        <v>176</v>
      </c>
      <c r="H17" s="44" t="s">
        <v>50</v>
      </c>
      <c r="I17" s="44" t="s">
        <v>152</v>
      </c>
      <c r="J17" s="44" t="s">
        <v>61</v>
      </c>
      <c r="K17" s="45" t="s">
        <v>148</v>
      </c>
      <c r="L17" s="44" t="s">
        <v>147</v>
      </c>
      <c r="M17" s="44" t="s">
        <v>14</v>
      </c>
      <c r="N17" s="44" t="s">
        <v>632</v>
      </c>
      <c r="O17" s="45" t="s">
        <v>632</v>
      </c>
      <c r="P17" s="45"/>
      <c r="Q17" s="104">
        <v>0</v>
      </c>
      <c r="R17" s="78"/>
      <c r="S17" s="79"/>
      <c r="T17" s="104">
        <v>0</v>
      </c>
      <c r="U17" s="78"/>
      <c r="V17" s="79"/>
      <c r="W17" s="37"/>
    </row>
    <row r="18" spans="3:23" ht="15" customHeight="1" x14ac:dyDescent="0.25">
      <c r="C18" s="64"/>
      <c r="D18" s="298"/>
      <c r="E18" s="261">
        <v>7</v>
      </c>
      <c r="F18" s="162"/>
      <c r="G18" s="206" t="s">
        <v>176</v>
      </c>
      <c r="H18" s="44" t="s">
        <v>50</v>
      </c>
      <c r="I18" s="44" t="s">
        <v>152</v>
      </c>
      <c r="J18" s="44" t="s">
        <v>62</v>
      </c>
      <c r="K18" s="45" t="s">
        <v>148</v>
      </c>
      <c r="L18" s="44" t="s">
        <v>147</v>
      </c>
      <c r="M18" s="44" t="s">
        <v>14</v>
      </c>
      <c r="N18" s="44" t="s">
        <v>632</v>
      </c>
      <c r="O18" s="45" t="s">
        <v>632</v>
      </c>
      <c r="P18" s="45"/>
      <c r="Q18" s="104">
        <v>0</v>
      </c>
      <c r="R18" s="78"/>
      <c r="S18" s="79"/>
      <c r="T18" s="104">
        <v>0</v>
      </c>
      <c r="U18" s="78"/>
      <c r="V18" s="79"/>
      <c r="W18" s="37"/>
    </row>
    <row r="19" spans="3:23" ht="15" customHeight="1" x14ac:dyDescent="0.25">
      <c r="C19" s="64"/>
      <c r="D19" s="298"/>
      <c r="E19" s="261">
        <v>8</v>
      </c>
      <c r="F19" s="162"/>
      <c r="G19" s="206" t="s">
        <v>176</v>
      </c>
      <c r="H19" s="44" t="s">
        <v>50</v>
      </c>
      <c r="I19" s="44" t="s">
        <v>152</v>
      </c>
      <c r="J19" s="44" t="s">
        <v>63</v>
      </c>
      <c r="K19" s="45" t="s">
        <v>148</v>
      </c>
      <c r="L19" s="44" t="s">
        <v>147</v>
      </c>
      <c r="M19" s="44" t="s">
        <v>14</v>
      </c>
      <c r="N19" s="44" t="s">
        <v>632</v>
      </c>
      <c r="O19" s="45" t="s">
        <v>632</v>
      </c>
      <c r="P19" s="45"/>
      <c r="Q19" s="104">
        <v>0</v>
      </c>
      <c r="R19" s="78"/>
      <c r="S19" s="79"/>
      <c r="T19" s="104">
        <v>0</v>
      </c>
      <c r="U19" s="78"/>
      <c r="V19" s="79"/>
      <c r="W19" s="37"/>
    </row>
    <row r="20" spans="3:23" ht="15" customHeight="1" x14ac:dyDescent="0.25">
      <c r="C20" s="64"/>
      <c r="D20" s="298"/>
      <c r="E20" s="261">
        <v>9</v>
      </c>
      <c r="F20" s="162"/>
      <c r="G20" s="206" t="s">
        <v>176</v>
      </c>
      <c r="H20" s="44" t="s">
        <v>50</v>
      </c>
      <c r="I20" s="44" t="s">
        <v>152</v>
      </c>
      <c r="J20" s="44" t="s">
        <v>64</v>
      </c>
      <c r="K20" s="45" t="s">
        <v>148</v>
      </c>
      <c r="L20" s="44" t="s">
        <v>147</v>
      </c>
      <c r="M20" s="44" t="s">
        <v>14</v>
      </c>
      <c r="N20" s="44" t="s">
        <v>632</v>
      </c>
      <c r="O20" s="45" t="s">
        <v>632</v>
      </c>
      <c r="P20" s="45"/>
      <c r="Q20" s="104">
        <v>0</v>
      </c>
      <c r="R20" s="78"/>
      <c r="S20" s="79"/>
      <c r="T20" s="104">
        <v>0</v>
      </c>
      <c r="U20" s="78"/>
      <c r="V20" s="79"/>
      <c r="W20" s="37"/>
    </row>
    <row r="21" spans="3:23" ht="15" customHeight="1" x14ac:dyDescent="0.25">
      <c r="C21" s="64"/>
      <c r="D21" s="298"/>
      <c r="E21" s="261">
        <v>10</v>
      </c>
      <c r="F21" s="162"/>
      <c r="G21" s="206" t="s">
        <v>176</v>
      </c>
      <c r="H21" s="44" t="s">
        <v>50</v>
      </c>
      <c r="I21" s="44" t="s">
        <v>152</v>
      </c>
      <c r="J21" s="44" t="s">
        <v>65</v>
      </c>
      <c r="K21" s="45" t="s">
        <v>148</v>
      </c>
      <c r="L21" s="44" t="s">
        <v>147</v>
      </c>
      <c r="M21" s="44" t="s">
        <v>14</v>
      </c>
      <c r="N21" s="44" t="s">
        <v>632</v>
      </c>
      <c r="O21" s="45" t="s">
        <v>632</v>
      </c>
      <c r="P21" s="45"/>
      <c r="Q21" s="104">
        <v>0</v>
      </c>
      <c r="R21" s="78"/>
      <c r="S21" s="79"/>
      <c r="T21" s="104">
        <v>0</v>
      </c>
      <c r="U21" s="78"/>
      <c r="V21" s="79"/>
      <c r="W21" s="37"/>
    </row>
    <row r="22" spans="3:23" ht="15" customHeight="1" x14ac:dyDescent="0.25">
      <c r="C22" s="64"/>
      <c r="D22" s="298"/>
      <c r="E22" s="261">
        <v>11</v>
      </c>
      <c r="F22" s="162"/>
      <c r="G22" s="206" t="s">
        <v>176</v>
      </c>
      <c r="H22" s="44" t="s">
        <v>50</v>
      </c>
      <c r="I22" s="44" t="s">
        <v>152</v>
      </c>
      <c r="J22" s="44" t="s">
        <v>66</v>
      </c>
      <c r="K22" s="45" t="s">
        <v>148</v>
      </c>
      <c r="L22" s="44" t="s">
        <v>147</v>
      </c>
      <c r="M22" s="44" t="s">
        <v>14</v>
      </c>
      <c r="N22" s="44" t="s">
        <v>632</v>
      </c>
      <c r="O22" s="45" t="s">
        <v>632</v>
      </c>
      <c r="P22" s="45"/>
      <c r="Q22" s="104">
        <v>0</v>
      </c>
      <c r="R22" s="78"/>
      <c r="S22" s="79"/>
      <c r="T22" s="104">
        <v>0</v>
      </c>
      <c r="U22" s="78"/>
      <c r="V22" s="79"/>
      <c r="W22" s="37"/>
    </row>
    <row r="23" spans="3:23" ht="15" customHeight="1" x14ac:dyDescent="0.25">
      <c r="C23" s="64"/>
      <c r="D23" s="298"/>
      <c r="E23" s="261">
        <v>12</v>
      </c>
      <c r="F23" s="162"/>
      <c r="G23" s="206" t="s">
        <v>176</v>
      </c>
      <c r="H23" s="44" t="s">
        <v>50</v>
      </c>
      <c r="I23" s="44" t="s">
        <v>152</v>
      </c>
      <c r="J23" s="44" t="s">
        <v>67</v>
      </c>
      <c r="K23" s="45" t="s">
        <v>148</v>
      </c>
      <c r="L23" s="44" t="s">
        <v>147</v>
      </c>
      <c r="M23" s="44" t="s">
        <v>14</v>
      </c>
      <c r="N23" s="44" t="s">
        <v>632</v>
      </c>
      <c r="O23" s="45" t="s">
        <v>632</v>
      </c>
      <c r="P23" s="45"/>
      <c r="Q23" s="104">
        <v>0</v>
      </c>
      <c r="R23" s="78"/>
      <c r="S23" s="79"/>
      <c r="T23" s="104">
        <v>0</v>
      </c>
      <c r="U23" s="78"/>
      <c r="V23" s="79"/>
      <c r="W23" s="37"/>
    </row>
    <row r="24" spans="3:23" ht="15" customHeight="1" x14ac:dyDescent="0.25">
      <c r="C24" s="64"/>
      <c r="D24" s="298"/>
      <c r="E24" s="261">
        <v>13</v>
      </c>
      <c r="F24" s="162"/>
      <c r="G24" s="206" t="s">
        <v>176</v>
      </c>
      <c r="H24" s="44" t="s">
        <v>50</v>
      </c>
      <c r="I24" s="44" t="s">
        <v>152</v>
      </c>
      <c r="J24" s="44" t="s">
        <v>68</v>
      </c>
      <c r="K24" s="45" t="s">
        <v>148</v>
      </c>
      <c r="L24" s="44" t="s">
        <v>147</v>
      </c>
      <c r="M24" s="44" t="s">
        <v>14</v>
      </c>
      <c r="N24" s="44" t="s">
        <v>632</v>
      </c>
      <c r="O24" s="45" t="s">
        <v>632</v>
      </c>
      <c r="P24" s="45"/>
      <c r="Q24" s="104">
        <v>0</v>
      </c>
      <c r="R24" s="78"/>
      <c r="S24" s="79"/>
      <c r="T24" s="104">
        <v>0</v>
      </c>
      <c r="U24" s="78"/>
      <c r="V24" s="79"/>
      <c r="W24" s="37"/>
    </row>
    <row r="25" spans="3:23" ht="15" customHeight="1" x14ac:dyDescent="0.25">
      <c r="C25" s="64"/>
      <c r="D25" s="298"/>
      <c r="E25" s="261">
        <v>14</v>
      </c>
      <c r="F25" s="162"/>
      <c r="G25" s="206" t="s">
        <v>176</v>
      </c>
      <c r="H25" s="44" t="s">
        <v>50</v>
      </c>
      <c r="I25" s="44" t="s">
        <v>152</v>
      </c>
      <c r="J25" s="44" t="s">
        <v>69</v>
      </c>
      <c r="K25" s="45" t="s">
        <v>148</v>
      </c>
      <c r="L25" s="44" t="s">
        <v>147</v>
      </c>
      <c r="M25" s="44" t="s">
        <v>14</v>
      </c>
      <c r="N25" s="44" t="s">
        <v>632</v>
      </c>
      <c r="O25" s="45" t="s">
        <v>632</v>
      </c>
      <c r="P25" s="45"/>
      <c r="Q25" s="104">
        <v>0</v>
      </c>
      <c r="R25" s="78"/>
      <c r="S25" s="79"/>
      <c r="T25" s="104">
        <v>0</v>
      </c>
      <c r="U25" s="78"/>
      <c r="V25" s="79"/>
      <c r="W25" s="37"/>
    </row>
    <row r="26" spans="3:23" ht="15" customHeight="1" x14ac:dyDescent="0.25">
      <c r="C26" s="64"/>
      <c r="D26" s="298"/>
      <c r="E26" s="261">
        <v>15</v>
      </c>
      <c r="F26" s="162"/>
      <c r="G26" s="206" t="s">
        <v>176</v>
      </c>
      <c r="H26" s="44" t="s">
        <v>50</v>
      </c>
      <c r="I26" s="44" t="s">
        <v>152</v>
      </c>
      <c r="J26" s="44" t="s">
        <v>70</v>
      </c>
      <c r="K26" s="45" t="s">
        <v>148</v>
      </c>
      <c r="L26" s="44" t="s">
        <v>147</v>
      </c>
      <c r="M26" s="44" t="s">
        <v>14</v>
      </c>
      <c r="N26" s="44" t="s">
        <v>632</v>
      </c>
      <c r="O26" s="45" t="s">
        <v>632</v>
      </c>
      <c r="P26" s="45"/>
      <c r="Q26" s="104">
        <v>0</v>
      </c>
      <c r="R26" s="78"/>
      <c r="S26" s="79"/>
      <c r="T26" s="104">
        <v>0</v>
      </c>
      <c r="U26" s="78"/>
      <c r="V26" s="79"/>
      <c r="W26" s="37"/>
    </row>
    <row r="27" spans="3:23" ht="15" customHeight="1" x14ac:dyDescent="0.25">
      <c r="C27" s="64"/>
      <c r="D27" s="298"/>
      <c r="E27" s="261">
        <v>16</v>
      </c>
      <c r="F27" s="162"/>
      <c r="G27" s="206" t="s">
        <v>176</v>
      </c>
      <c r="H27" s="44" t="s">
        <v>50</v>
      </c>
      <c r="I27" s="44" t="s">
        <v>152</v>
      </c>
      <c r="J27" s="44" t="s">
        <v>71</v>
      </c>
      <c r="K27" s="45" t="s">
        <v>148</v>
      </c>
      <c r="L27" s="44" t="s">
        <v>147</v>
      </c>
      <c r="M27" s="44" t="s">
        <v>14</v>
      </c>
      <c r="N27" s="44" t="s">
        <v>632</v>
      </c>
      <c r="O27" s="45" t="s">
        <v>632</v>
      </c>
      <c r="P27" s="45"/>
      <c r="Q27" s="104">
        <v>0</v>
      </c>
      <c r="R27" s="78"/>
      <c r="S27" s="79"/>
      <c r="T27" s="104">
        <v>0</v>
      </c>
      <c r="U27" s="78"/>
      <c r="V27" s="79"/>
      <c r="W27" s="37"/>
    </row>
    <row r="28" spans="3:23" ht="15" customHeight="1" x14ac:dyDescent="0.25">
      <c r="C28" s="64"/>
      <c r="D28" s="298"/>
      <c r="E28" s="261">
        <v>17</v>
      </c>
      <c r="F28" s="162"/>
      <c r="G28" s="206" t="s">
        <v>176</v>
      </c>
      <c r="H28" s="44" t="s">
        <v>50</v>
      </c>
      <c r="I28" s="44" t="s">
        <v>152</v>
      </c>
      <c r="J28" s="44" t="s">
        <v>72</v>
      </c>
      <c r="K28" s="45" t="s">
        <v>148</v>
      </c>
      <c r="L28" s="44" t="s">
        <v>147</v>
      </c>
      <c r="M28" s="44" t="s">
        <v>14</v>
      </c>
      <c r="N28" s="44" t="s">
        <v>632</v>
      </c>
      <c r="O28" s="45" t="s">
        <v>632</v>
      </c>
      <c r="P28" s="45"/>
      <c r="Q28" s="104">
        <v>0</v>
      </c>
      <c r="R28" s="78"/>
      <c r="S28" s="79"/>
      <c r="T28" s="104">
        <v>0</v>
      </c>
      <c r="U28" s="78"/>
      <c r="V28" s="79"/>
      <c r="W28" s="37"/>
    </row>
    <row r="29" spans="3:23" ht="15" customHeight="1" x14ac:dyDescent="0.25">
      <c r="C29" s="64"/>
      <c r="D29" s="298"/>
      <c r="E29" s="261">
        <v>18</v>
      </c>
      <c r="F29" s="162"/>
      <c r="G29" s="206" t="s">
        <v>176</v>
      </c>
      <c r="H29" s="44" t="s">
        <v>50</v>
      </c>
      <c r="I29" s="44" t="s">
        <v>152</v>
      </c>
      <c r="J29" s="44" t="s">
        <v>73</v>
      </c>
      <c r="K29" s="45" t="s">
        <v>148</v>
      </c>
      <c r="L29" s="44" t="s">
        <v>147</v>
      </c>
      <c r="M29" s="44" t="s">
        <v>14</v>
      </c>
      <c r="N29" s="44" t="s">
        <v>632</v>
      </c>
      <c r="O29" s="45" t="s">
        <v>632</v>
      </c>
      <c r="P29" s="45"/>
      <c r="Q29" s="104">
        <v>0</v>
      </c>
      <c r="R29" s="78"/>
      <c r="S29" s="79"/>
      <c r="T29" s="104">
        <v>0</v>
      </c>
      <c r="U29" s="78"/>
      <c r="V29" s="79"/>
      <c r="W29" s="37"/>
    </row>
    <row r="30" spans="3:23" ht="15" customHeight="1" x14ac:dyDescent="0.25">
      <c r="C30" s="64"/>
      <c r="D30" s="298"/>
      <c r="E30" s="261" t="s">
        <v>689</v>
      </c>
      <c r="F30" s="162"/>
      <c r="G30" s="206" t="s">
        <v>176</v>
      </c>
      <c r="H30" s="44" t="s">
        <v>50</v>
      </c>
      <c r="I30" s="44" t="s">
        <v>152</v>
      </c>
      <c r="J30" s="44" t="s">
        <v>690</v>
      </c>
      <c r="K30" s="45" t="s">
        <v>148</v>
      </c>
      <c r="L30" s="44" t="s">
        <v>147</v>
      </c>
      <c r="M30" s="44" t="s">
        <v>14</v>
      </c>
      <c r="N30" s="44" t="s">
        <v>632</v>
      </c>
      <c r="O30" s="45" t="s">
        <v>632</v>
      </c>
      <c r="P30" s="45"/>
      <c r="Q30" s="104">
        <v>0</v>
      </c>
      <c r="R30" s="78"/>
      <c r="S30" s="79"/>
      <c r="T30" s="104">
        <v>0</v>
      </c>
      <c r="U30" s="78"/>
      <c r="V30" s="79"/>
      <c r="W30" s="37"/>
    </row>
    <row r="31" spans="3:23" ht="15" customHeight="1" x14ac:dyDescent="0.25">
      <c r="C31" s="64"/>
      <c r="D31" s="298"/>
      <c r="E31" s="261" t="s">
        <v>84</v>
      </c>
      <c r="F31" s="162"/>
      <c r="G31" s="206" t="s">
        <v>176</v>
      </c>
      <c r="H31" s="44" t="s">
        <v>50</v>
      </c>
      <c r="I31" s="44" t="s">
        <v>152</v>
      </c>
      <c r="J31" s="44" t="s">
        <v>85</v>
      </c>
      <c r="K31" s="45" t="s">
        <v>148</v>
      </c>
      <c r="L31" s="44" t="s">
        <v>147</v>
      </c>
      <c r="M31" s="44" t="s">
        <v>14</v>
      </c>
      <c r="N31" s="44" t="s">
        <v>632</v>
      </c>
      <c r="O31" s="45" t="s">
        <v>632</v>
      </c>
      <c r="P31" s="45"/>
      <c r="Q31" s="104">
        <v>0</v>
      </c>
      <c r="R31" s="78"/>
      <c r="S31" s="79"/>
      <c r="T31" s="104">
        <v>0</v>
      </c>
      <c r="U31" s="78"/>
      <c r="V31" s="79"/>
      <c r="W31" s="37"/>
    </row>
    <row r="32" spans="3:23" ht="15" customHeight="1" x14ac:dyDescent="0.25">
      <c r="C32" s="64"/>
      <c r="D32" s="298"/>
      <c r="E32" s="208" t="s">
        <v>86</v>
      </c>
      <c r="F32" s="162"/>
      <c r="G32" s="206" t="s">
        <v>176</v>
      </c>
      <c r="H32" s="44" t="s">
        <v>50</v>
      </c>
      <c r="I32" s="44" t="s">
        <v>152</v>
      </c>
      <c r="J32" s="44" t="s">
        <v>14</v>
      </c>
      <c r="K32" s="45" t="s">
        <v>148</v>
      </c>
      <c r="L32" s="44" t="s">
        <v>147</v>
      </c>
      <c r="M32" s="44" t="s">
        <v>14</v>
      </c>
      <c r="N32" s="44" t="s">
        <v>632</v>
      </c>
      <c r="O32" s="45" t="s">
        <v>632</v>
      </c>
      <c r="P32" s="156"/>
      <c r="Q32" s="105">
        <f>IF(OR(SUMPRODUCT(--(Q14:Q31=""),--(R14:R31=""))&gt;0,COUNTIF(R14:R31,"M")&gt;0,COUNTIF(R14:R31,"X")=18),"",SUM(Q14:Q31))</f>
        <v>0</v>
      </c>
      <c r="R32" s="81" t="str">
        <f>IF(AND(COUNTIF(R14:R31,"X")=18,SUM(Q14:Q31)=0,ISNUMBER(Q32)),"",IF(COUNTIF(R14:R31,"M")&gt;0,"M",IF(AND(COUNTIF(R14:R31,R14)=18,OR(R14="X",R14="W",R14="Z")),UPPER(R14),"")))</f>
        <v/>
      </c>
      <c r="S32" s="82"/>
      <c r="T32" s="105">
        <f t="shared" ref="T32" si="0">IF(OR(SUMPRODUCT(--(T14:T31=""),--(U14:U31=""))&gt;0,COUNTIF(U14:U31,"M")&gt;0,COUNTIF(U14:U31,"X")=18),"",SUM(T14:T31))</f>
        <v>0</v>
      </c>
      <c r="U32" s="81" t="str">
        <f t="shared" ref="U32" si="1">IF(AND(COUNTIF(U14:U31,"X")=18,SUM(T14:T31)=0,ISNUMBER(T32)),"",IF(COUNTIF(U14:U31,"M")&gt;0,"M",IF(AND(COUNTIF(U14:U31,U14)=18,OR(U14="X",U14="W",U14="Z")),UPPER(U14),"")))</f>
        <v/>
      </c>
      <c r="V32" s="82"/>
      <c r="W32" s="46"/>
    </row>
    <row r="33" spans="3:23" ht="30" customHeight="1" x14ac:dyDescent="0.25">
      <c r="C33" s="64"/>
      <c r="D33" s="299"/>
      <c r="E33" s="234" t="s">
        <v>675</v>
      </c>
      <c r="F33" s="162"/>
      <c r="G33" s="44" t="s">
        <v>748</v>
      </c>
      <c r="H33" s="44" t="s">
        <v>50</v>
      </c>
      <c r="I33" s="44" t="s">
        <v>152</v>
      </c>
      <c r="J33" s="44" t="s">
        <v>14</v>
      </c>
      <c r="K33" s="45" t="s">
        <v>148</v>
      </c>
      <c r="L33" s="44" t="s">
        <v>147</v>
      </c>
      <c r="M33" s="44" t="s">
        <v>14</v>
      </c>
      <c r="N33" s="44" t="s">
        <v>632</v>
      </c>
      <c r="O33" s="45" t="s">
        <v>632</v>
      </c>
      <c r="P33" s="156"/>
      <c r="Q33" s="104"/>
      <c r="R33" s="78"/>
      <c r="S33" s="79"/>
      <c r="T33" s="125"/>
      <c r="U33" s="125"/>
      <c r="V33" s="125"/>
      <c r="W33" s="46"/>
    </row>
    <row r="34" spans="3:23" ht="3.75" hidden="1" customHeight="1" x14ac:dyDescent="0.25">
      <c r="C34" s="64"/>
      <c r="D34" s="165"/>
      <c r="E34" s="165"/>
      <c r="F34" s="48"/>
      <c r="G34" s="48"/>
      <c r="H34" s="48"/>
      <c r="I34" s="48"/>
      <c r="J34" s="48"/>
      <c r="K34" s="48"/>
      <c r="L34" s="48"/>
      <c r="M34" s="48"/>
      <c r="N34" s="48"/>
      <c r="O34" s="48"/>
      <c r="P34" s="167"/>
      <c r="Q34" s="48"/>
      <c r="R34" s="198"/>
      <c r="S34" s="198"/>
      <c r="T34" s="48"/>
      <c r="U34" s="198"/>
      <c r="V34" s="198"/>
      <c r="W34" s="37"/>
    </row>
    <row r="35" spans="3:23" ht="15" customHeight="1" x14ac:dyDescent="0.25">
      <c r="C35" s="64"/>
      <c r="D35" s="297" t="s">
        <v>52</v>
      </c>
      <c r="E35" s="261" t="s">
        <v>626</v>
      </c>
      <c r="F35" s="162"/>
      <c r="G35" s="206" t="s">
        <v>176</v>
      </c>
      <c r="H35" s="44" t="s">
        <v>53</v>
      </c>
      <c r="I35" s="44" t="s">
        <v>152</v>
      </c>
      <c r="J35" s="44" t="s">
        <v>106</v>
      </c>
      <c r="K35" s="45" t="s">
        <v>148</v>
      </c>
      <c r="L35" s="44" t="s">
        <v>147</v>
      </c>
      <c r="M35" s="44" t="s">
        <v>14</v>
      </c>
      <c r="N35" s="44" t="s">
        <v>632</v>
      </c>
      <c r="O35" s="44" t="s">
        <v>632</v>
      </c>
      <c r="P35" s="45"/>
      <c r="Q35" s="104">
        <v>0</v>
      </c>
      <c r="R35" s="78"/>
      <c r="S35" s="79"/>
      <c r="T35" s="104">
        <v>0</v>
      </c>
      <c r="U35" s="78"/>
      <c r="V35" s="79"/>
      <c r="W35" s="37"/>
    </row>
    <row r="36" spans="3:23" ht="15" customHeight="1" x14ac:dyDescent="0.25">
      <c r="C36" s="64"/>
      <c r="D36" s="298"/>
      <c r="E36" s="261">
        <v>4</v>
      </c>
      <c r="F36" s="162"/>
      <c r="G36" s="206" t="s">
        <v>176</v>
      </c>
      <c r="H36" s="44" t="s">
        <v>53</v>
      </c>
      <c r="I36" s="44" t="s">
        <v>152</v>
      </c>
      <c r="J36" s="44" t="s">
        <v>59</v>
      </c>
      <c r="K36" s="45" t="s">
        <v>148</v>
      </c>
      <c r="L36" s="44" t="s">
        <v>147</v>
      </c>
      <c r="M36" s="44" t="s">
        <v>14</v>
      </c>
      <c r="N36" s="44" t="s">
        <v>632</v>
      </c>
      <c r="O36" s="45" t="s">
        <v>632</v>
      </c>
      <c r="P36" s="45"/>
      <c r="Q36" s="104">
        <v>0</v>
      </c>
      <c r="R36" s="78"/>
      <c r="S36" s="79"/>
      <c r="T36" s="104">
        <v>0</v>
      </c>
      <c r="U36" s="78"/>
      <c r="V36" s="79"/>
      <c r="W36" s="37"/>
    </row>
    <row r="37" spans="3:23" ht="15" customHeight="1" x14ac:dyDescent="0.25">
      <c r="C37" s="64"/>
      <c r="D37" s="298"/>
      <c r="E37" s="261">
        <v>5</v>
      </c>
      <c r="F37" s="162"/>
      <c r="G37" s="206" t="s">
        <v>176</v>
      </c>
      <c r="H37" s="44" t="s">
        <v>53</v>
      </c>
      <c r="I37" s="44" t="s">
        <v>152</v>
      </c>
      <c r="J37" s="44" t="s">
        <v>60</v>
      </c>
      <c r="K37" s="45" t="s">
        <v>148</v>
      </c>
      <c r="L37" s="44" t="s">
        <v>147</v>
      </c>
      <c r="M37" s="44" t="s">
        <v>14</v>
      </c>
      <c r="N37" s="44" t="s">
        <v>632</v>
      </c>
      <c r="O37" s="45" t="s">
        <v>632</v>
      </c>
      <c r="P37" s="45"/>
      <c r="Q37" s="104">
        <v>0</v>
      </c>
      <c r="R37" s="78"/>
      <c r="S37" s="79"/>
      <c r="T37" s="104">
        <v>0</v>
      </c>
      <c r="U37" s="78"/>
      <c r="V37" s="79"/>
      <c r="W37" s="37"/>
    </row>
    <row r="38" spans="3:23" ht="15" customHeight="1" x14ac:dyDescent="0.25">
      <c r="C38" s="64"/>
      <c r="D38" s="298"/>
      <c r="E38" s="261">
        <v>6</v>
      </c>
      <c r="F38" s="162"/>
      <c r="G38" s="206" t="s">
        <v>176</v>
      </c>
      <c r="H38" s="44" t="s">
        <v>53</v>
      </c>
      <c r="I38" s="44" t="s">
        <v>152</v>
      </c>
      <c r="J38" s="44" t="s">
        <v>61</v>
      </c>
      <c r="K38" s="45" t="s">
        <v>148</v>
      </c>
      <c r="L38" s="44" t="s">
        <v>147</v>
      </c>
      <c r="M38" s="44" t="s">
        <v>14</v>
      </c>
      <c r="N38" s="44" t="s">
        <v>632</v>
      </c>
      <c r="O38" s="45" t="s">
        <v>632</v>
      </c>
      <c r="P38" s="45"/>
      <c r="Q38" s="104">
        <v>0</v>
      </c>
      <c r="R38" s="78"/>
      <c r="S38" s="79"/>
      <c r="T38" s="104">
        <v>0</v>
      </c>
      <c r="U38" s="78"/>
      <c r="V38" s="79"/>
      <c r="W38" s="37"/>
    </row>
    <row r="39" spans="3:23" ht="15" customHeight="1" x14ac:dyDescent="0.25">
      <c r="C39" s="64"/>
      <c r="D39" s="298"/>
      <c r="E39" s="261">
        <v>7</v>
      </c>
      <c r="F39" s="162"/>
      <c r="G39" s="206" t="s">
        <v>176</v>
      </c>
      <c r="H39" s="44" t="s">
        <v>53</v>
      </c>
      <c r="I39" s="44" t="s">
        <v>152</v>
      </c>
      <c r="J39" s="44" t="s">
        <v>62</v>
      </c>
      <c r="K39" s="45" t="s">
        <v>148</v>
      </c>
      <c r="L39" s="44" t="s">
        <v>147</v>
      </c>
      <c r="M39" s="44" t="s">
        <v>14</v>
      </c>
      <c r="N39" s="44" t="s">
        <v>632</v>
      </c>
      <c r="O39" s="45" t="s">
        <v>632</v>
      </c>
      <c r="P39" s="45"/>
      <c r="Q39" s="104">
        <v>0</v>
      </c>
      <c r="R39" s="78"/>
      <c r="S39" s="79"/>
      <c r="T39" s="104">
        <v>0</v>
      </c>
      <c r="U39" s="78"/>
      <c r="V39" s="79"/>
      <c r="W39" s="37"/>
    </row>
    <row r="40" spans="3:23" ht="15" customHeight="1" x14ac:dyDescent="0.25">
      <c r="C40" s="64"/>
      <c r="D40" s="298"/>
      <c r="E40" s="261">
        <v>8</v>
      </c>
      <c r="F40" s="162"/>
      <c r="G40" s="206" t="s">
        <v>176</v>
      </c>
      <c r="H40" s="44" t="s">
        <v>53</v>
      </c>
      <c r="I40" s="44" t="s">
        <v>152</v>
      </c>
      <c r="J40" s="44" t="s">
        <v>63</v>
      </c>
      <c r="K40" s="45" t="s">
        <v>148</v>
      </c>
      <c r="L40" s="44" t="s">
        <v>147</v>
      </c>
      <c r="M40" s="44" t="s">
        <v>14</v>
      </c>
      <c r="N40" s="44" t="s">
        <v>632</v>
      </c>
      <c r="O40" s="45" t="s">
        <v>632</v>
      </c>
      <c r="P40" s="45"/>
      <c r="Q40" s="104">
        <v>0</v>
      </c>
      <c r="R40" s="78"/>
      <c r="S40" s="79"/>
      <c r="T40" s="104">
        <v>0</v>
      </c>
      <c r="U40" s="78"/>
      <c r="V40" s="79"/>
      <c r="W40" s="37"/>
    </row>
    <row r="41" spans="3:23" ht="15" customHeight="1" x14ac:dyDescent="0.25">
      <c r="C41" s="64"/>
      <c r="D41" s="298"/>
      <c r="E41" s="261">
        <v>9</v>
      </c>
      <c r="F41" s="162"/>
      <c r="G41" s="206" t="s">
        <v>176</v>
      </c>
      <c r="H41" s="44" t="s">
        <v>53</v>
      </c>
      <c r="I41" s="44" t="s">
        <v>152</v>
      </c>
      <c r="J41" s="44" t="s">
        <v>64</v>
      </c>
      <c r="K41" s="45" t="s">
        <v>148</v>
      </c>
      <c r="L41" s="44" t="s">
        <v>147</v>
      </c>
      <c r="M41" s="44" t="s">
        <v>14</v>
      </c>
      <c r="N41" s="44" t="s">
        <v>632</v>
      </c>
      <c r="O41" s="45" t="s">
        <v>632</v>
      </c>
      <c r="P41" s="45"/>
      <c r="Q41" s="104">
        <v>0</v>
      </c>
      <c r="R41" s="78"/>
      <c r="S41" s="79"/>
      <c r="T41" s="104">
        <v>0</v>
      </c>
      <c r="U41" s="78"/>
      <c r="V41" s="79"/>
      <c r="W41" s="37"/>
    </row>
    <row r="42" spans="3:23" ht="15" customHeight="1" x14ac:dyDescent="0.25">
      <c r="C42" s="64"/>
      <c r="D42" s="298"/>
      <c r="E42" s="261">
        <v>10</v>
      </c>
      <c r="F42" s="162"/>
      <c r="G42" s="206" t="s">
        <v>176</v>
      </c>
      <c r="H42" s="44" t="s">
        <v>53</v>
      </c>
      <c r="I42" s="44" t="s">
        <v>152</v>
      </c>
      <c r="J42" s="44" t="s">
        <v>65</v>
      </c>
      <c r="K42" s="45" t="s">
        <v>148</v>
      </c>
      <c r="L42" s="44" t="s">
        <v>147</v>
      </c>
      <c r="M42" s="44" t="s">
        <v>14</v>
      </c>
      <c r="N42" s="44" t="s">
        <v>632</v>
      </c>
      <c r="O42" s="45" t="s">
        <v>632</v>
      </c>
      <c r="P42" s="45"/>
      <c r="Q42" s="104">
        <v>0</v>
      </c>
      <c r="R42" s="78"/>
      <c r="S42" s="79"/>
      <c r="T42" s="104">
        <v>0</v>
      </c>
      <c r="U42" s="78"/>
      <c r="V42" s="79"/>
      <c r="W42" s="37"/>
    </row>
    <row r="43" spans="3:23" ht="15" customHeight="1" x14ac:dyDescent="0.25">
      <c r="C43" s="64"/>
      <c r="D43" s="298"/>
      <c r="E43" s="261">
        <v>11</v>
      </c>
      <c r="F43" s="162"/>
      <c r="G43" s="206" t="s">
        <v>176</v>
      </c>
      <c r="H43" s="44" t="s">
        <v>53</v>
      </c>
      <c r="I43" s="44" t="s">
        <v>152</v>
      </c>
      <c r="J43" s="44" t="s">
        <v>66</v>
      </c>
      <c r="K43" s="45" t="s">
        <v>148</v>
      </c>
      <c r="L43" s="44" t="s">
        <v>147</v>
      </c>
      <c r="M43" s="44" t="s">
        <v>14</v>
      </c>
      <c r="N43" s="44" t="s">
        <v>632</v>
      </c>
      <c r="O43" s="45" t="s">
        <v>632</v>
      </c>
      <c r="P43" s="45"/>
      <c r="Q43" s="104">
        <v>0</v>
      </c>
      <c r="R43" s="78"/>
      <c r="S43" s="79"/>
      <c r="T43" s="104">
        <v>0</v>
      </c>
      <c r="U43" s="78"/>
      <c r="V43" s="79"/>
      <c r="W43" s="37"/>
    </row>
    <row r="44" spans="3:23" ht="15" customHeight="1" x14ac:dyDescent="0.25">
      <c r="C44" s="64"/>
      <c r="D44" s="298"/>
      <c r="E44" s="261">
        <v>12</v>
      </c>
      <c r="F44" s="162"/>
      <c r="G44" s="206" t="s">
        <v>176</v>
      </c>
      <c r="H44" s="44" t="s">
        <v>53</v>
      </c>
      <c r="I44" s="44" t="s">
        <v>152</v>
      </c>
      <c r="J44" s="44" t="s">
        <v>67</v>
      </c>
      <c r="K44" s="45" t="s">
        <v>148</v>
      </c>
      <c r="L44" s="44" t="s">
        <v>147</v>
      </c>
      <c r="M44" s="44" t="s">
        <v>14</v>
      </c>
      <c r="N44" s="44" t="s">
        <v>632</v>
      </c>
      <c r="O44" s="45" t="s">
        <v>632</v>
      </c>
      <c r="P44" s="45"/>
      <c r="Q44" s="104">
        <v>0</v>
      </c>
      <c r="R44" s="78"/>
      <c r="S44" s="79"/>
      <c r="T44" s="104">
        <v>0</v>
      </c>
      <c r="U44" s="78"/>
      <c r="V44" s="79"/>
      <c r="W44" s="37"/>
    </row>
    <row r="45" spans="3:23" ht="15" customHeight="1" x14ac:dyDescent="0.25">
      <c r="C45" s="64"/>
      <c r="D45" s="298"/>
      <c r="E45" s="261">
        <v>13</v>
      </c>
      <c r="F45" s="162"/>
      <c r="G45" s="206" t="s">
        <v>176</v>
      </c>
      <c r="H45" s="44" t="s">
        <v>53</v>
      </c>
      <c r="I45" s="44" t="s">
        <v>152</v>
      </c>
      <c r="J45" s="44" t="s">
        <v>68</v>
      </c>
      <c r="K45" s="45" t="s">
        <v>148</v>
      </c>
      <c r="L45" s="44" t="s">
        <v>147</v>
      </c>
      <c r="M45" s="44" t="s">
        <v>14</v>
      </c>
      <c r="N45" s="44" t="s">
        <v>632</v>
      </c>
      <c r="O45" s="45" t="s">
        <v>632</v>
      </c>
      <c r="P45" s="45"/>
      <c r="Q45" s="104">
        <v>0</v>
      </c>
      <c r="R45" s="78"/>
      <c r="S45" s="79"/>
      <c r="T45" s="104">
        <v>0</v>
      </c>
      <c r="U45" s="78"/>
      <c r="V45" s="79"/>
      <c r="W45" s="37"/>
    </row>
    <row r="46" spans="3:23" ht="15" customHeight="1" x14ac:dyDescent="0.25">
      <c r="C46" s="64"/>
      <c r="D46" s="298"/>
      <c r="E46" s="261">
        <v>14</v>
      </c>
      <c r="F46" s="162"/>
      <c r="G46" s="206" t="s">
        <v>176</v>
      </c>
      <c r="H46" s="44" t="s">
        <v>53</v>
      </c>
      <c r="I46" s="44" t="s">
        <v>152</v>
      </c>
      <c r="J46" s="44" t="s">
        <v>69</v>
      </c>
      <c r="K46" s="45" t="s">
        <v>148</v>
      </c>
      <c r="L46" s="44" t="s">
        <v>147</v>
      </c>
      <c r="M46" s="44" t="s">
        <v>14</v>
      </c>
      <c r="N46" s="44" t="s">
        <v>632</v>
      </c>
      <c r="O46" s="45" t="s">
        <v>632</v>
      </c>
      <c r="P46" s="45"/>
      <c r="Q46" s="104">
        <v>0</v>
      </c>
      <c r="R46" s="78"/>
      <c r="S46" s="79"/>
      <c r="T46" s="104">
        <v>0</v>
      </c>
      <c r="U46" s="78"/>
      <c r="V46" s="79"/>
      <c r="W46" s="37"/>
    </row>
    <row r="47" spans="3:23" ht="15" customHeight="1" x14ac:dyDescent="0.25">
      <c r="C47" s="64"/>
      <c r="D47" s="298"/>
      <c r="E47" s="261">
        <v>15</v>
      </c>
      <c r="F47" s="162"/>
      <c r="G47" s="206" t="s">
        <v>176</v>
      </c>
      <c r="H47" s="44" t="s">
        <v>53</v>
      </c>
      <c r="I47" s="44" t="s">
        <v>152</v>
      </c>
      <c r="J47" s="44" t="s">
        <v>70</v>
      </c>
      <c r="K47" s="45" t="s">
        <v>148</v>
      </c>
      <c r="L47" s="44" t="s">
        <v>147</v>
      </c>
      <c r="M47" s="44" t="s">
        <v>14</v>
      </c>
      <c r="N47" s="44" t="s">
        <v>632</v>
      </c>
      <c r="O47" s="45" t="s">
        <v>632</v>
      </c>
      <c r="P47" s="45"/>
      <c r="Q47" s="104">
        <v>0</v>
      </c>
      <c r="R47" s="78"/>
      <c r="S47" s="79"/>
      <c r="T47" s="104">
        <v>0</v>
      </c>
      <c r="U47" s="78"/>
      <c r="V47" s="79"/>
      <c r="W47" s="37"/>
    </row>
    <row r="48" spans="3:23" ht="15" customHeight="1" x14ac:dyDescent="0.25">
      <c r="C48" s="64"/>
      <c r="D48" s="298"/>
      <c r="E48" s="261">
        <v>16</v>
      </c>
      <c r="F48" s="162"/>
      <c r="G48" s="206" t="s">
        <v>176</v>
      </c>
      <c r="H48" s="44" t="s">
        <v>53</v>
      </c>
      <c r="I48" s="44" t="s">
        <v>152</v>
      </c>
      <c r="J48" s="44" t="s">
        <v>71</v>
      </c>
      <c r="K48" s="45" t="s">
        <v>148</v>
      </c>
      <c r="L48" s="44" t="s">
        <v>147</v>
      </c>
      <c r="M48" s="44" t="s">
        <v>14</v>
      </c>
      <c r="N48" s="44" t="s">
        <v>632</v>
      </c>
      <c r="O48" s="45" t="s">
        <v>632</v>
      </c>
      <c r="P48" s="45"/>
      <c r="Q48" s="104">
        <v>0</v>
      </c>
      <c r="R48" s="78"/>
      <c r="S48" s="79"/>
      <c r="T48" s="104">
        <v>0</v>
      </c>
      <c r="U48" s="78"/>
      <c r="V48" s="79"/>
      <c r="W48" s="37"/>
    </row>
    <row r="49" spans="3:23" ht="15" customHeight="1" x14ac:dyDescent="0.25">
      <c r="C49" s="64"/>
      <c r="D49" s="298"/>
      <c r="E49" s="261">
        <v>17</v>
      </c>
      <c r="F49" s="162"/>
      <c r="G49" s="206" t="s">
        <v>176</v>
      </c>
      <c r="H49" s="44" t="s">
        <v>53</v>
      </c>
      <c r="I49" s="44" t="s">
        <v>152</v>
      </c>
      <c r="J49" s="44" t="s">
        <v>72</v>
      </c>
      <c r="K49" s="45" t="s">
        <v>148</v>
      </c>
      <c r="L49" s="44" t="s">
        <v>147</v>
      </c>
      <c r="M49" s="44" t="s">
        <v>14</v>
      </c>
      <c r="N49" s="44" t="s">
        <v>632</v>
      </c>
      <c r="O49" s="45" t="s">
        <v>632</v>
      </c>
      <c r="P49" s="45"/>
      <c r="Q49" s="104">
        <v>0</v>
      </c>
      <c r="R49" s="78"/>
      <c r="S49" s="79"/>
      <c r="T49" s="104">
        <v>0</v>
      </c>
      <c r="U49" s="78"/>
      <c r="V49" s="79"/>
      <c r="W49" s="37"/>
    </row>
    <row r="50" spans="3:23" ht="15" customHeight="1" x14ac:dyDescent="0.25">
      <c r="C50" s="64"/>
      <c r="D50" s="298"/>
      <c r="E50" s="261">
        <v>18</v>
      </c>
      <c r="F50" s="162"/>
      <c r="G50" s="206" t="s">
        <v>176</v>
      </c>
      <c r="H50" s="44" t="s">
        <v>53</v>
      </c>
      <c r="I50" s="44" t="s">
        <v>152</v>
      </c>
      <c r="J50" s="44" t="s">
        <v>73</v>
      </c>
      <c r="K50" s="45" t="s">
        <v>148</v>
      </c>
      <c r="L50" s="44" t="s">
        <v>147</v>
      </c>
      <c r="M50" s="44" t="s">
        <v>14</v>
      </c>
      <c r="N50" s="44" t="s">
        <v>632</v>
      </c>
      <c r="O50" s="45" t="s">
        <v>632</v>
      </c>
      <c r="P50" s="45"/>
      <c r="Q50" s="104">
        <v>0</v>
      </c>
      <c r="R50" s="78"/>
      <c r="S50" s="79"/>
      <c r="T50" s="104">
        <v>0</v>
      </c>
      <c r="U50" s="78"/>
      <c r="V50" s="79"/>
      <c r="W50" s="37"/>
    </row>
    <row r="51" spans="3:23" ht="15" customHeight="1" x14ac:dyDescent="0.25">
      <c r="C51" s="64"/>
      <c r="D51" s="298"/>
      <c r="E51" s="261" t="s">
        <v>689</v>
      </c>
      <c r="F51" s="162"/>
      <c r="G51" s="206" t="s">
        <v>176</v>
      </c>
      <c r="H51" s="44" t="s">
        <v>53</v>
      </c>
      <c r="I51" s="44" t="s">
        <v>152</v>
      </c>
      <c r="J51" s="44" t="s">
        <v>690</v>
      </c>
      <c r="K51" s="45" t="s">
        <v>148</v>
      </c>
      <c r="L51" s="44" t="s">
        <v>147</v>
      </c>
      <c r="M51" s="44" t="s">
        <v>14</v>
      </c>
      <c r="N51" s="44" t="s">
        <v>632</v>
      </c>
      <c r="O51" s="45" t="s">
        <v>632</v>
      </c>
      <c r="P51" s="45"/>
      <c r="Q51" s="104">
        <v>0</v>
      </c>
      <c r="R51" s="78"/>
      <c r="S51" s="79"/>
      <c r="T51" s="104">
        <v>0</v>
      </c>
      <c r="U51" s="78"/>
      <c r="V51" s="79"/>
      <c r="W51" s="37"/>
    </row>
    <row r="52" spans="3:23" ht="15" customHeight="1" x14ac:dyDescent="0.25">
      <c r="C52" s="64"/>
      <c r="D52" s="298"/>
      <c r="E52" s="261" t="s">
        <v>84</v>
      </c>
      <c r="F52" s="162"/>
      <c r="G52" s="206" t="s">
        <v>176</v>
      </c>
      <c r="H52" s="44" t="s">
        <v>53</v>
      </c>
      <c r="I52" s="44" t="s">
        <v>152</v>
      </c>
      <c r="J52" s="44" t="s">
        <v>85</v>
      </c>
      <c r="K52" s="45" t="s">
        <v>148</v>
      </c>
      <c r="L52" s="44" t="s">
        <v>147</v>
      </c>
      <c r="M52" s="44" t="s">
        <v>14</v>
      </c>
      <c r="N52" s="44" t="s">
        <v>632</v>
      </c>
      <c r="O52" s="45" t="s">
        <v>632</v>
      </c>
      <c r="P52" s="45"/>
      <c r="Q52" s="104">
        <v>0</v>
      </c>
      <c r="R52" s="78"/>
      <c r="S52" s="79"/>
      <c r="T52" s="104">
        <v>0</v>
      </c>
      <c r="U52" s="78"/>
      <c r="V52" s="79"/>
      <c r="W52" s="37"/>
    </row>
    <row r="53" spans="3:23" ht="15" customHeight="1" x14ac:dyDescent="0.25">
      <c r="C53" s="64"/>
      <c r="D53" s="298"/>
      <c r="E53" s="208" t="s">
        <v>86</v>
      </c>
      <c r="F53" s="162"/>
      <c r="G53" s="206" t="s">
        <v>176</v>
      </c>
      <c r="H53" s="44" t="s">
        <v>53</v>
      </c>
      <c r="I53" s="44" t="s">
        <v>152</v>
      </c>
      <c r="J53" s="44" t="s">
        <v>14</v>
      </c>
      <c r="K53" s="45" t="s">
        <v>148</v>
      </c>
      <c r="L53" s="44" t="s">
        <v>147</v>
      </c>
      <c r="M53" s="44" t="s">
        <v>14</v>
      </c>
      <c r="N53" s="44" t="s">
        <v>632</v>
      </c>
      <c r="O53" s="45" t="s">
        <v>632</v>
      </c>
      <c r="P53" s="170"/>
      <c r="Q53" s="105">
        <f t="shared" ref="Q53" si="2">IF(OR(SUMPRODUCT(--(Q35:Q52=""),--(R35:R52=""))&gt;0,COUNTIF(R35:R52,"M")&gt;0,COUNTIF(R35:R52,"X")=18),"",SUM(Q35:Q52))</f>
        <v>0</v>
      </c>
      <c r="R53" s="81" t="str">
        <f t="shared" ref="R53" si="3">IF(AND(COUNTIF(R35:R52,"X")=18,SUM(Q35:Q52)=0,ISNUMBER(Q53)),"",IF(COUNTIF(R35:R52,"M")&gt;0,"M",IF(AND(COUNTIF(R35:R52,R35)=18,OR(R35="X",R35="W",R35="Z")),UPPER(R35),"")))</f>
        <v/>
      </c>
      <c r="S53" s="82"/>
      <c r="T53" s="105">
        <f t="shared" ref="T53" si="4">IF(OR(SUMPRODUCT(--(T35:T52=""),--(U35:U52=""))&gt;0,COUNTIF(U35:U52,"M")&gt;0,COUNTIF(U35:U52,"X")=18),"",SUM(T35:T52))</f>
        <v>0</v>
      </c>
      <c r="U53" s="81" t="str">
        <f t="shared" ref="U53" si="5">IF(AND(COUNTIF(U35:U52,"X")=18,SUM(T35:T52)=0,ISNUMBER(T53)),"",IF(COUNTIF(U35:U52,"M")&gt;0,"M",IF(AND(COUNTIF(U35:U52,U35)=18,OR(U35="X",U35="W",U35="Z")),UPPER(U35),"")))</f>
        <v/>
      </c>
      <c r="V53" s="82"/>
      <c r="W53" s="46"/>
    </row>
    <row r="54" spans="3:23" ht="30" customHeight="1" x14ac:dyDescent="0.25">
      <c r="C54" s="64"/>
      <c r="D54" s="299"/>
      <c r="E54" s="234" t="s">
        <v>675</v>
      </c>
      <c r="F54" s="162"/>
      <c r="G54" s="44" t="s">
        <v>748</v>
      </c>
      <c r="H54" s="44" t="s">
        <v>53</v>
      </c>
      <c r="I54" s="44" t="s">
        <v>152</v>
      </c>
      <c r="J54" s="44" t="s">
        <v>14</v>
      </c>
      <c r="K54" s="45" t="s">
        <v>148</v>
      </c>
      <c r="L54" s="44" t="s">
        <v>147</v>
      </c>
      <c r="M54" s="44" t="s">
        <v>14</v>
      </c>
      <c r="N54" s="44" t="s">
        <v>632</v>
      </c>
      <c r="O54" s="45" t="s">
        <v>632</v>
      </c>
      <c r="P54" s="156"/>
      <c r="Q54" s="104"/>
      <c r="R54" s="78"/>
      <c r="S54" s="79"/>
      <c r="T54" s="125"/>
      <c r="U54" s="125"/>
      <c r="V54" s="125"/>
      <c r="W54" s="46"/>
    </row>
    <row r="55" spans="3:23" ht="3" hidden="1" customHeight="1" x14ac:dyDescent="0.25">
      <c r="C55" s="64"/>
      <c r="D55" s="165"/>
      <c r="E55" s="198"/>
      <c r="F55" s="198"/>
      <c r="G55" s="198"/>
      <c r="H55" s="198"/>
      <c r="I55" s="198"/>
      <c r="J55" s="198"/>
      <c r="K55" s="198"/>
      <c r="L55" s="198"/>
      <c r="M55" s="198"/>
      <c r="N55" s="198"/>
      <c r="O55" s="198"/>
      <c r="P55" s="210"/>
      <c r="Q55" s="198"/>
      <c r="R55" s="198"/>
      <c r="S55" s="198"/>
      <c r="T55" s="48"/>
      <c r="U55" s="198"/>
      <c r="V55" s="198"/>
      <c r="W55" s="37"/>
    </row>
    <row r="56" spans="3:23" ht="15" customHeight="1" x14ac:dyDescent="0.25">
      <c r="C56" s="64"/>
      <c r="D56" s="319" t="s">
        <v>54</v>
      </c>
      <c r="E56" s="208" t="s">
        <v>626</v>
      </c>
      <c r="F56" s="162"/>
      <c r="G56" s="206" t="s">
        <v>176</v>
      </c>
      <c r="H56" s="44" t="s">
        <v>14</v>
      </c>
      <c r="I56" s="44" t="s">
        <v>152</v>
      </c>
      <c r="J56" s="44" t="s">
        <v>106</v>
      </c>
      <c r="K56" s="45" t="s">
        <v>148</v>
      </c>
      <c r="L56" s="44" t="s">
        <v>147</v>
      </c>
      <c r="M56" s="44" t="s">
        <v>14</v>
      </c>
      <c r="N56" s="44" t="s">
        <v>632</v>
      </c>
      <c r="O56" s="45" t="s">
        <v>632</v>
      </c>
      <c r="P56" s="102"/>
      <c r="Q56" s="105">
        <f t="shared" ref="Q56" si="6">IF(OR(AND(Q14="",R14=""),AND(Q35="",R35=""),AND(R14="X",R35="X"),OR(R14="M",R35="M")),"",SUM(Q14,Q35))</f>
        <v>0</v>
      </c>
      <c r="R56" s="81" t="str">
        <f>IF(AND(AND(R14="X",R35="X"),SUM(Q14,Q35)=0,ISNUMBER(Q56)),"",IF(OR(R14="M",R35="M"),"M",IF(AND(R14=R35,OR(R14="X",R14="W",R14="Z")),UPPER(R14),"")))</f>
        <v/>
      </c>
      <c r="S56" s="82"/>
      <c r="T56" s="105">
        <f t="shared" ref="T56:T74" si="7">IF(OR(AND(T14="",U14=""),AND(T35="",U35=""),AND(U14="X",U35="X"),OR(U14="M",U35="M")),"",SUM(T14,T35))</f>
        <v>0</v>
      </c>
      <c r="U56" s="81" t="str">
        <f t="shared" ref="U56" si="8">IF(AND(AND(U14="X",U35="X"),SUM(T14,T35)=0,ISNUMBER(T56)),"",IF(OR(U14="M",U35="M"),"M",IF(AND(U14=U35,OR(U14="X",U14="W",U14="Z")),UPPER(U14),"")))</f>
        <v/>
      </c>
      <c r="V56" s="82"/>
      <c r="W56" s="37"/>
    </row>
    <row r="57" spans="3:23" ht="15" customHeight="1" x14ac:dyDescent="0.25">
      <c r="C57" s="64"/>
      <c r="D57" s="320"/>
      <c r="E57" s="208">
        <v>4</v>
      </c>
      <c r="F57" s="162"/>
      <c r="G57" s="206" t="s">
        <v>176</v>
      </c>
      <c r="H57" s="44" t="s">
        <v>14</v>
      </c>
      <c r="I57" s="44" t="s">
        <v>152</v>
      </c>
      <c r="J57" s="44" t="s">
        <v>59</v>
      </c>
      <c r="K57" s="45" t="s">
        <v>148</v>
      </c>
      <c r="L57" s="44" t="s">
        <v>147</v>
      </c>
      <c r="M57" s="44" t="s">
        <v>14</v>
      </c>
      <c r="N57" s="44" t="s">
        <v>632</v>
      </c>
      <c r="O57" s="45" t="s">
        <v>632</v>
      </c>
      <c r="P57" s="102"/>
      <c r="Q57" s="105">
        <f t="shared" ref="Q57:Q74" si="9">IF(OR(AND(Q15="",R15=""),AND(Q36="",R36=""),AND(R15="X",R36="X"),OR(R15="M",R36="M")),"",SUM(Q15,Q36))</f>
        <v>0</v>
      </c>
      <c r="R57" s="81" t="str">
        <f t="shared" ref="R57" si="10">IF(AND(AND(R15="X",R36="X"),SUM(Q15,Q36)=0,ISNUMBER(Q57)),"",IF(OR(R15="M",R36="M"),"M",IF(AND(R15=R36,OR(R15="X",R15="W",R15="Z")),UPPER(R15),"")))</f>
        <v/>
      </c>
      <c r="S57" s="82"/>
      <c r="T57" s="105">
        <f t="shared" si="7"/>
        <v>0</v>
      </c>
      <c r="U57" s="81" t="str">
        <f t="shared" ref="U57" si="11">IF(AND(AND(U15="X",U36="X"),SUM(T15,T36)=0,ISNUMBER(T57)),"",IF(OR(U15="M",U36="M"),"M",IF(AND(U15=U36,OR(U15="X",U15="W",U15="Z")),UPPER(U15),"")))</f>
        <v/>
      </c>
      <c r="V57" s="82"/>
      <c r="W57" s="37"/>
    </row>
    <row r="58" spans="3:23" ht="15" customHeight="1" x14ac:dyDescent="0.25">
      <c r="C58" s="64"/>
      <c r="D58" s="320"/>
      <c r="E58" s="208">
        <v>5</v>
      </c>
      <c r="F58" s="162"/>
      <c r="G58" s="206" t="s">
        <v>176</v>
      </c>
      <c r="H58" s="44" t="s">
        <v>14</v>
      </c>
      <c r="I58" s="44" t="s">
        <v>152</v>
      </c>
      <c r="J58" s="44" t="s">
        <v>60</v>
      </c>
      <c r="K58" s="45" t="s">
        <v>148</v>
      </c>
      <c r="L58" s="44" t="s">
        <v>147</v>
      </c>
      <c r="M58" s="44" t="s">
        <v>14</v>
      </c>
      <c r="N58" s="44" t="s">
        <v>632</v>
      </c>
      <c r="O58" s="45" t="s">
        <v>632</v>
      </c>
      <c r="P58" s="102"/>
      <c r="Q58" s="105">
        <f t="shared" si="9"/>
        <v>0</v>
      </c>
      <c r="R58" s="81" t="str">
        <f t="shared" ref="R58" si="12">IF(AND(AND(R16="X",R37="X"),SUM(Q16,Q37)=0,ISNUMBER(Q58)),"",IF(OR(R16="M",R37="M"),"M",IF(AND(R16=R37,OR(R16="X",R16="W",R16="Z")),UPPER(R16),"")))</f>
        <v/>
      </c>
      <c r="S58" s="82"/>
      <c r="T58" s="105">
        <f t="shared" si="7"/>
        <v>0</v>
      </c>
      <c r="U58" s="81" t="str">
        <f t="shared" ref="U58" si="13">IF(AND(AND(U16="X",U37="X"),SUM(T16,T37)=0,ISNUMBER(T58)),"",IF(OR(U16="M",U37="M"),"M",IF(AND(U16=U37,OR(U16="X",U16="W",U16="Z")),UPPER(U16),"")))</f>
        <v/>
      </c>
      <c r="V58" s="82"/>
      <c r="W58" s="37"/>
    </row>
    <row r="59" spans="3:23" ht="15" customHeight="1" x14ac:dyDescent="0.25">
      <c r="C59" s="64"/>
      <c r="D59" s="320"/>
      <c r="E59" s="208">
        <v>6</v>
      </c>
      <c r="F59" s="162"/>
      <c r="G59" s="206" t="s">
        <v>176</v>
      </c>
      <c r="H59" s="44" t="s">
        <v>14</v>
      </c>
      <c r="I59" s="44" t="s">
        <v>152</v>
      </c>
      <c r="J59" s="44" t="s">
        <v>61</v>
      </c>
      <c r="K59" s="45" t="s">
        <v>148</v>
      </c>
      <c r="L59" s="44" t="s">
        <v>147</v>
      </c>
      <c r="M59" s="44" t="s">
        <v>14</v>
      </c>
      <c r="N59" s="44" t="s">
        <v>632</v>
      </c>
      <c r="O59" s="45" t="s">
        <v>632</v>
      </c>
      <c r="P59" s="102"/>
      <c r="Q59" s="105">
        <f t="shared" si="9"/>
        <v>0</v>
      </c>
      <c r="R59" s="81" t="str">
        <f t="shared" ref="R59" si="14">IF(AND(AND(R17="X",R38="X"),SUM(Q17,Q38)=0,ISNUMBER(Q59)),"",IF(OR(R17="M",R38="M"),"M",IF(AND(R17=R38,OR(R17="X",R17="W",R17="Z")),UPPER(R17),"")))</f>
        <v/>
      </c>
      <c r="S59" s="82"/>
      <c r="T59" s="105">
        <f t="shared" si="7"/>
        <v>0</v>
      </c>
      <c r="U59" s="81" t="str">
        <f t="shared" ref="U59" si="15">IF(AND(AND(U17="X",U38="X"),SUM(T17,T38)=0,ISNUMBER(T59)),"",IF(OR(U17="M",U38="M"),"M",IF(AND(U17=U38,OR(U17="X",U17="W",U17="Z")),UPPER(U17),"")))</f>
        <v/>
      </c>
      <c r="V59" s="82"/>
      <c r="W59" s="37"/>
    </row>
    <row r="60" spans="3:23" ht="15" customHeight="1" x14ac:dyDescent="0.25">
      <c r="C60" s="64"/>
      <c r="D60" s="320"/>
      <c r="E60" s="208">
        <v>7</v>
      </c>
      <c r="F60" s="162"/>
      <c r="G60" s="206" t="s">
        <v>176</v>
      </c>
      <c r="H60" s="44" t="s">
        <v>14</v>
      </c>
      <c r="I60" s="44" t="s">
        <v>152</v>
      </c>
      <c r="J60" s="44" t="s">
        <v>62</v>
      </c>
      <c r="K60" s="45" t="s">
        <v>148</v>
      </c>
      <c r="L60" s="44" t="s">
        <v>147</v>
      </c>
      <c r="M60" s="44" t="s">
        <v>14</v>
      </c>
      <c r="N60" s="44" t="s">
        <v>632</v>
      </c>
      <c r="O60" s="45" t="s">
        <v>632</v>
      </c>
      <c r="P60" s="102"/>
      <c r="Q60" s="105">
        <f t="shared" si="9"/>
        <v>0</v>
      </c>
      <c r="R60" s="81" t="str">
        <f t="shared" ref="R60" si="16">IF(AND(AND(R18="X",R39="X"),SUM(Q18,Q39)=0,ISNUMBER(Q60)),"",IF(OR(R18="M",R39="M"),"M",IF(AND(R18=R39,OR(R18="X",R18="W",R18="Z")),UPPER(R18),"")))</f>
        <v/>
      </c>
      <c r="S60" s="82"/>
      <c r="T60" s="105">
        <f t="shared" si="7"/>
        <v>0</v>
      </c>
      <c r="U60" s="81" t="str">
        <f t="shared" ref="U60" si="17">IF(AND(AND(U18="X",U39="X"),SUM(T18,T39)=0,ISNUMBER(T60)),"",IF(OR(U18="M",U39="M"),"M",IF(AND(U18=U39,OR(U18="X",U18="W",U18="Z")),UPPER(U18),"")))</f>
        <v/>
      </c>
      <c r="V60" s="82"/>
      <c r="W60" s="37"/>
    </row>
    <row r="61" spans="3:23" ht="15" customHeight="1" x14ac:dyDescent="0.25">
      <c r="C61" s="64"/>
      <c r="D61" s="320"/>
      <c r="E61" s="208">
        <v>8</v>
      </c>
      <c r="F61" s="162"/>
      <c r="G61" s="206" t="s">
        <v>176</v>
      </c>
      <c r="H61" s="44" t="s">
        <v>14</v>
      </c>
      <c r="I61" s="44" t="s">
        <v>152</v>
      </c>
      <c r="J61" s="44" t="s">
        <v>63</v>
      </c>
      <c r="K61" s="45" t="s">
        <v>148</v>
      </c>
      <c r="L61" s="44" t="s">
        <v>147</v>
      </c>
      <c r="M61" s="44" t="s">
        <v>14</v>
      </c>
      <c r="N61" s="44" t="s">
        <v>632</v>
      </c>
      <c r="O61" s="45" t="s">
        <v>632</v>
      </c>
      <c r="P61" s="102"/>
      <c r="Q61" s="105">
        <f t="shared" si="9"/>
        <v>0</v>
      </c>
      <c r="R61" s="81" t="str">
        <f t="shared" ref="R61" si="18">IF(AND(AND(R19="X",R40="X"),SUM(Q19,Q40)=0,ISNUMBER(Q61)),"",IF(OR(R19="M",R40="M"),"M",IF(AND(R19=R40,OR(R19="X",R19="W",R19="Z")),UPPER(R19),"")))</f>
        <v/>
      </c>
      <c r="S61" s="82"/>
      <c r="T61" s="105">
        <f t="shared" si="7"/>
        <v>0</v>
      </c>
      <c r="U61" s="81" t="str">
        <f t="shared" ref="U61" si="19">IF(AND(AND(U19="X",U40="X"),SUM(T19,T40)=0,ISNUMBER(T61)),"",IF(OR(U19="M",U40="M"),"M",IF(AND(U19=U40,OR(U19="X",U19="W",U19="Z")),UPPER(U19),"")))</f>
        <v/>
      </c>
      <c r="V61" s="82"/>
      <c r="W61" s="37"/>
    </row>
    <row r="62" spans="3:23" ht="15" customHeight="1" x14ac:dyDescent="0.25">
      <c r="C62" s="64"/>
      <c r="D62" s="320"/>
      <c r="E62" s="208">
        <v>9</v>
      </c>
      <c r="F62" s="162"/>
      <c r="G62" s="206" t="s">
        <v>176</v>
      </c>
      <c r="H62" s="44" t="s">
        <v>14</v>
      </c>
      <c r="I62" s="44" t="s">
        <v>152</v>
      </c>
      <c r="J62" s="44" t="s">
        <v>64</v>
      </c>
      <c r="K62" s="45" t="s">
        <v>148</v>
      </c>
      <c r="L62" s="44" t="s">
        <v>147</v>
      </c>
      <c r="M62" s="44" t="s">
        <v>14</v>
      </c>
      <c r="N62" s="44" t="s">
        <v>632</v>
      </c>
      <c r="O62" s="45" t="s">
        <v>632</v>
      </c>
      <c r="P62" s="102"/>
      <c r="Q62" s="105">
        <f t="shared" si="9"/>
        <v>0</v>
      </c>
      <c r="R62" s="81" t="str">
        <f t="shared" ref="R62" si="20">IF(AND(AND(R20="X",R41="X"),SUM(Q20,Q41)=0,ISNUMBER(Q62)),"",IF(OR(R20="M",R41="M"),"M",IF(AND(R20=R41,OR(R20="X",R20="W",R20="Z")),UPPER(R20),"")))</f>
        <v/>
      </c>
      <c r="S62" s="82"/>
      <c r="T62" s="105">
        <f t="shared" si="7"/>
        <v>0</v>
      </c>
      <c r="U62" s="81" t="str">
        <f t="shared" ref="U62" si="21">IF(AND(AND(U20="X",U41="X"),SUM(T20,T41)=0,ISNUMBER(T62)),"",IF(OR(U20="M",U41="M"),"M",IF(AND(U20=U41,OR(U20="X",U20="W",U20="Z")),UPPER(U20),"")))</f>
        <v/>
      </c>
      <c r="V62" s="82"/>
      <c r="W62" s="37"/>
    </row>
    <row r="63" spans="3:23" ht="15" customHeight="1" x14ac:dyDescent="0.25">
      <c r="C63" s="64"/>
      <c r="D63" s="320"/>
      <c r="E63" s="208">
        <v>10</v>
      </c>
      <c r="F63" s="162"/>
      <c r="G63" s="206" t="s">
        <v>176</v>
      </c>
      <c r="H63" s="44" t="s">
        <v>14</v>
      </c>
      <c r="I63" s="44" t="s">
        <v>152</v>
      </c>
      <c r="J63" s="44" t="s">
        <v>65</v>
      </c>
      <c r="K63" s="45" t="s">
        <v>148</v>
      </c>
      <c r="L63" s="44" t="s">
        <v>147</v>
      </c>
      <c r="M63" s="44" t="s">
        <v>14</v>
      </c>
      <c r="N63" s="44" t="s">
        <v>632</v>
      </c>
      <c r="O63" s="45" t="s">
        <v>632</v>
      </c>
      <c r="P63" s="102"/>
      <c r="Q63" s="105">
        <f t="shared" si="9"/>
        <v>0</v>
      </c>
      <c r="R63" s="81" t="str">
        <f t="shared" ref="R63" si="22">IF(AND(AND(R21="X",R42="X"),SUM(Q21,Q42)=0,ISNUMBER(Q63)),"",IF(OR(R21="M",R42="M"),"M",IF(AND(R21=R42,OR(R21="X",R21="W",R21="Z")),UPPER(R21),"")))</f>
        <v/>
      </c>
      <c r="S63" s="82"/>
      <c r="T63" s="105">
        <f t="shared" si="7"/>
        <v>0</v>
      </c>
      <c r="U63" s="81" t="str">
        <f t="shared" ref="U63" si="23">IF(AND(AND(U21="X",U42="X"),SUM(T21,T42)=0,ISNUMBER(T63)),"",IF(OR(U21="M",U42="M"),"M",IF(AND(U21=U42,OR(U21="X",U21="W",U21="Z")),UPPER(U21),"")))</f>
        <v/>
      </c>
      <c r="V63" s="82"/>
      <c r="W63" s="37"/>
    </row>
    <row r="64" spans="3:23" ht="15" customHeight="1" x14ac:dyDescent="0.25">
      <c r="C64" s="64"/>
      <c r="D64" s="320"/>
      <c r="E64" s="208">
        <v>11</v>
      </c>
      <c r="F64" s="162"/>
      <c r="G64" s="206" t="s">
        <v>176</v>
      </c>
      <c r="H64" s="44" t="s">
        <v>14</v>
      </c>
      <c r="I64" s="44" t="s">
        <v>152</v>
      </c>
      <c r="J64" s="44" t="s">
        <v>66</v>
      </c>
      <c r="K64" s="45" t="s">
        <v>148</v>
      </c>
      <c r="L64" s="44" t="s">
        <v>147</v>
      </c>
      <c r="M64" s="44" t="s">
        <v>14</v>
      </c>
      <c r="N64" s="44" t="s">
        <v>632</v>
      </c>
      <c r="O64" s="45" t="s">
        <v>632</v>
      </c>
      <c r="P64" s="102"/>
      <c r="Q64" s="105">
        <f t="shared" si="9"/>
        <v>0</v>
      </c>
      <c r="R64" s="81" t="str">
        <f t="shared" ref="R64" si="24">IF(AND(AND(R22="X",R43="X"),SUM(Q22,Q43)=0,ISNUMBER(Q64)),"",IF(OR(R22="M",R43="M"),"M",IF(AND(R22=R43,OR(R22="X",R22="W",R22="Z")),UPPER(R22),"")))</f>
        <v/>
      </c>
      <c r="S64" s="82"/>
      <c r="T64" s="105">
        <f t="shared" si="7"/>
        <v>0</v>
      </c>
      <c r="U64" s="81" t="str">
        <f t="shared" ref="U64" si="25">IF(AND(AND(U22="X",U43="X"),SUM(T22,T43)=0,ISNUMBER(T64)),"",IF(OR(U22="M",U43="M"),"M",IF(AND(U22=U43,OR(U22="X",U22="W",U22="Z")),UPPER(U22),"")))</f>
        <v/>
      </c>
      <c r="V64" s="82"/>
      <c r="W64" s="37"/>
    </row>
    <row r="65" spans="3:23" ht="15" customHeight="1" x14ac:dyDescent="0.25">
      <c r="C65" s="64"/>
      <c r="D65" s="320"/>
      <c r="E65" s="208">
        <v>12</v>
      </c>
      <c r="F65" s="162"/>
      <c r="G65" s="206" t="s">
        <v>176</v>
      </c>
      <c r="H65" s="44" t="s">
        <v>14</v>
      </c>
      <c r="I65" s="44" t="s">
        <v>152</v>
      </c>
      <c r="J65" s="44" t="s">
        <v>67</v>
      </c>
      <c r="K65" s="45" t="s">
        <v>148</v>
      </c>
      <c r="L65" s="44" t="s">
        <v>147</v>
      </c>
      <c r="M65" s="44" t="s">
        <v>14</v>
      </c>
      <c r="N65" s="44" t="s">
        <v>632</v>
      </c>
      <c r="O65" s="45" t="s">
        <v>632</v>
      </c>
      <c r="P65" s="102"/>
      <c r="Q65" s="105">
        <f t="shared" si="9"/>
        <v>0</v>
      </c>
      <c r="R65" s="81" t="str">
        <f t="shared" ref="R65" si="26">IF(AND(AND(R23="X",R44="X"),SUM(Q23,Q44)=0,ISNUMBER(Q65)),"",IF(OR(R23="M",R44="M"),"M",IF(AND(R23=R44,OR(R23="X",R23="W",R23="Z")),UPPER(R23),"")))</f>
        <v/>
      </c>
      <c r="S65" s="82"/>
      <c r="T65" s="105">
        <f t="shared" si="7"/>
        <v>0</v>
      </c>
      <c r="U65" s="81" t="str">
        <f t="shared" ref="U65" si="27">IF(AND(AND(U23="X",U44="X"),SUM(T23,T44)=0,ISNUMBER(T65)),"",IF(OR(U23="M",U44="M"),"M",IF(AND(U23=U44,OR(U23="X",U23="W",U23="Z")),UPPER(U23),"")))</f>
        <v/>
      </c>
      <c r="V65" s="82"/>
      <c r="W65" s="37"/>
    </row>
    <row r="66" spans="3:23" ht="15" customHeight="1" x14ac:dyDescent="0.25">
      <c r="C66" s="64"/>
      <c r="D66" s="320"/>
      <c r="E66" s="208">
        <v>13</v>
      </c>
      <c r="F66" s="162"/>
      <c r="G66" s="206" t="s">
        <v>176</v>
      </c>
      <c r="H66" s="44" t="s">
        <v>14</v>
      </c>
      <c r="I66" s="44" t="s">
        <v>152</v>
      </c>
      <c r="J66" s="44" t="s">
        <v>68</v>
      </c>
      <c r="K66" s="45" t="s">
        <v>148</v>
      </c>
      <c r="L66" s="44" t="s">
        <v>147</v>
      </c>
      <c r="M66" s="44" t="s">
        <v>14</v>
      </c>
      <c r="N66" s="44" t="s">
        <v>632</v>
      </c>
      <c r="O66" s="45" t="s">
        <v>632</v>
      </c>
      <c r="P66" s="102"/>
      <c r="Q66" s="105">
        <f t="shared" si="9"/>
        <v>0</v>
      </c>
      <c r="R66" s="81" t="str">
        <f t="shared" ref="R66" si="28">IF(AND(AND(R24="X",R45="X"),SUM(Q24,Q45)=0,ISNUMBER(Q66)),"",IF(OR(R24="M",R45="M"),"M",IF(AND(R24=R45,OR(R24="X",R24="W",R24="Z")),UPPER(R24),"")))</f>
        <v/>
      </c>
      <c r="S66" s="82"/>
      <c r="T66" s="105">
        <f t="shared" si="7"/>
        <v>0</v>
      </c>
      <c r="U66" s="81" t="str">
        <f t="shared" ref="U66" si="29">IF(AND(AND(U24="X",U45="X"),SUM(T24,T45)=0,ISNUMBER(T66)),"",IF(OR(U24="M",U45="M"),"M",IF(AND(U24=U45,OR(U24="X",U24="W",U24="Z")),UPPER(U24),"")))</f>
        <v/>
      </c>
      <c r="V66" s="82"/>
      <c r="W66" s="37"/>
    </row>
    <row r="67" spans="3:23" ht="15" customHeight="1" x14ac:dyDescent="0.25">
      <c r="C67" s="64"/>
      <c r="D67" s="320"/>
      <c r="E67" s="208">
        <v>14</v>
      </c>
      <c r="F67" s="162"/>
      <c r="G67" s="206" t="s">
        <v>176</v>
      </c>
      <c r="H67" s="44" t="s">
        <v>14</v>
      </c>
      <c r="I67" s="44" t="s">
        <v>152</v>
      </c>
      <c r="J67" s="44" t="s">
        <v>69</v>
      </c>
      <c r="K67" s="45" t="s">
        <v>148</v>
      </c>
      <c r="L67" s="44" t="s">
        <v>147</v>
      </c>
      <c r="M67" s="44" t="s">
        <v>14</v>
      </c>
      <c r="N67" s="44" t="s">
        <v>632</v>
      </c>
      <c r="O67" s="45" t="s">
        <v>632</v>
      </c>
      <c r="P67" s="102"/>
      <c r="Q67" s="105">
        <f t="shared" si="9"/>
        <v>0</v>
      </c>
      <c r="R67" s="81" t="str">
        <f t="shared" ref="R67" si="30">IF(AND(AND(R25="X",R46="X"),SUM(Q25,Q46)=0,ISNUMBER(Q67)),"",IF(OR(R25="M",R46="M"),"M",IF(AND(R25=R46,OR(R25="X",R25="W",R25="Z")),UPPER(R25),"")))</f>
        <v/>
      </c>
      <c r="S67" s="82"/>
      <c r="T67" s="105">
        <f t="shared" si="7"/>
        <v>0</v>
      </c>
      <c r="U67" s="81" t="str">
        <f t="shared" ref="U67" si="31">IF(AND(AND(U25="X",U46="X"),SUM(T25,T46)=0,ISNUMBER(T67)),"",IF(OR(U25="M",U46="M"),"M",IF(AND(U25=U46,OR(U25="X",U25="W",U25="Z")),UPPER(U25),"")))</f>
        <v/>
      </c>
      <c r="V67" s="82"/>
      <c r="W67" s="37"/>
    </row>
    <row r="68" spans="3:23" ht="15" customHeight="1" x14ac:dyDescent="0.25">
      <c r="C68" s="64"/>
      <c r="D68" s="320"/>
      <c r="E68" s="208">
        <v>15</v>
      </c>
      <c r="F68" s="162"/>
      <c r="G68" s="206" t="s">
        <v>176</v>
      </c>
      <c r="H68" s="44" t="s">
        <v>14</v>
      </c>
      <c r="I68" s="44" t="s">
        <v>152</v>
      </c>
      <c r="J68" s="44" t="s">
        <v>70</v>
      </c>
      <c r="K68" s="45" t="s">
        <v>148</v>
      </c>
      <c r="L68" s="44" t="s">
        <v>147</v>
      </c>
      <c r="M68" s="44" t="s">
        <v>14</v>
      </c>
      <c r="N68" s="44" t="s">
        <v>632</v>
      </c>
      <c r="O68" s="45" t="s">
        <v>632</v>
      </c>
      <c r="P68" s="102"/>
      <c r="Q68" s="105">
        <f t="shared" si="9"/>
        <v>0</v>
      </c>
      <c r="R68" s="81" t="str">
        <f t="shared" ref="R68" si="32">IF(AND(AND(R26="X",R47="X"),SUM(Q26,Q47)=0,ISNUMBER(Q68)),"",IF(OR(R26="M",R47="M"),"M",IF(AND(R26=R47,OR(R26="X",R26="W",R26="Z")),UPPER(R26),"")))</f>
        <v/>
      </c>
      <c r="S68" s="82"/>
      <c r="T68" s="105">
        <f t="shared" si="7"/>
        <v>0</v>
      </c>
      <c r="U68" s="81" t="str">
        <f t="shared" ref="U68" si="33">IF(AND(AND(U26="X",U47="X"),SUM(T26,T47)=0,ISNUMBER(T68)),"",IF(OR(U26="M",U47="M"),"M",IF(AND(U26=U47,OR(U26="X",U26="W",U26="Z")),UPPER(U26),"")))</f>
        <v/>
      </c>
      <c r="V68" s="82"/>
      <c r="W68" s="37"/>
    </row>
    <row r="69" spans="3:23" ht="15" customHeight="1" x14ac:dyDescent="0.25">
      <c r="C69" s="64"/>
      <c r="D69" s="320"/>
      <c r="E69" s="208">
        <v>16</v>
      </c>
      <c r="F69" s="162"/>
      <c r="G69" s="206" t="s">
        <v>176</v>
      </c>
      <c r="H69" s="44" t="s">
        <v>14</v>
      </c>
      <c r="I69" s="44" t="s">
        <v>152</v>
      </c>
      <c r="J69" s="44" t="s">
        <v>71</v>
      </c>
      <c r="K69" s="45" t="s">
        <v>148</v>
      </c>
      <c r="L69" s="44" t="s">
        <v>147</v>
      </c>
      <c r="M69" s="44" t="s">
        <v>14</v>
      </c>
      <c r="N69" s="44" t="s">
        <v>632</v>
      </c>
      <c r="O69" s="45" t="s">
        <v>632</v>
      </c>
      <c r="P69" s="102"/>
      <c r="Q69" s="105">
        <f t="shared" si="9"/>
        <v>0</v>
      </c>
      <c r="R69" s="81" t="str">
        <f t="shared" ref="R69" si="34">IF(AND(AND(R27="X",R48="X"),SUM(Q27,Q48)=0,ISNUMBER(Q69)),"",IF(OR(R27="M",R48="M"),"M",IF(AND(R27=R48,OR(R27="X",R27="W",R27="Z")),UPPER(R27),"")))</f>
        <v/>
      </c>
      <c r="S69" s="82"/>
      <c r="T69" s="105">
        <f t="shared" si="7"/>
        <v>0</v>
      </c>
      <c r="U69" s="81" t="str">
        <f t="shared" ref="U69" si="35">IF(AND(AND(U27="X",U48="X"),SUM(T27,T48)=0,ISNUMBER(T69)),"",IF(OR(U27="M",U48="M"),"M",IF(AND(U27=U48,OR(U27="X",U27="W",U27="Z")),UPPER(U27),"")))</f>
        <v/>
      </c>
      <c r="V69" s="82"/>
      <c r="W69" s="37"/>
    </row>
    <row r="70" spans="3:23" ht="15" customHeight="1" x14ac:dyDescent="0.25">
      <c r="C70" s="64"/>
      <c r="D70" s="320"/>
      <c r="E70" s="208">
        <v>17</v>
      </c>
      <c r="F70" s="162"/>
      <c r="G70" s="206" t="s">
        <v>176</v>
      </c>
      <c r="H70" s="44" t="s">
        <v>14</v>
      </c>
      <c r="I70" s="44" t="s">
        <v>152</v>
      </c>
      <c r="J70" s="44" t="s">
        <v>72</v>
      </c>
      <c r="K70" s="45" t="s">
        <v>148</v>
      </c>
      <c r="L70" s="44" t="s">
        <v>147</v>
      </c>
      <c r="M70" s="44" t="s">
        <v>14</v>
      </c>
      <c r="N70" s="44" t="s">
        <v>632</v>
      </c>
      <c r="O70" s="45" t="s">
        <v>632</v>
      </c>
      <c r="P70" s="102"/>
      <c r="Q70" s="105">
        <f t="shared" si="9"/>
        <v>0</v>
      </c>
      <c r="R70" s="81" t="str">
        <f t="shared" ref="R70" si="36">IF(AND(AND(R28="X",R49="X"),SUM(Q28,Q49)=0,ISNUMBER(Q70)),"",IF(OR(R28="M",R49="M"),"M",IF(AND(R28=R49,OR(R28="X",R28="W",R28="Z")),UPPER(R28),"")))</f>
        <v/>
      </c>
      <c r="S70" s="82"/>
      <c r="T70" s="105">
        <f t="shared" si="7"/>
        <v>0</v>
      </c>
      <c r="U70" s="81" t="str">
        <f t="shared" ref="U70" si="37">IF(AND(AND(U28="X",U49="X"),SUM(T28,T49)=0,ISNUMBER(T70)),"",IF(OR(U28="M",U49="M"),"M",IF(AND(U28=U49,OR(U28="X",U28="W",U28="Z")),UPPER(U28),"")))</f>
        <v/>
      </c>
      <c r="V70" s="82"/>
      <c r="W70" s="37"/>
    </row>
    <row r="71" spans="3:23" ht="15" customHeight="1" x14ac:dyDescent="0.25">
      <c r="C71" s="64"/>
      <c r="D71" s="320"/>
      <c r="E71" s="208">
        <v>18</v>
      </c>
      <c r="F71" s="162"/>
      <c r="G71" s="206" t="s">
        <v>176</v>
      </c>
      <c r="H71" s="44" t="s">
        <v>14</v>
      </c>
      <c r="I71" s="44" t="s">
        <v>152</v>
      </c>
      <c r="J71" s="44" t="s">
        <v>73</v>
      </c>
      <c r="K71" s="45" t="s">
        <v>148</v>
      </c>
      <c r="L71" s="44" t="s">
        <v>147</v>
      </c>
      <c r="M71" s="44" t="s">
        <v>14</v>
      </c>
      <c r="N71" s="44" t="s">
        <v>632</v>
      </c>
      <c r="O71" s="45" t="s">
        <v>632</v>
      </c>
      <c r="P71" s="102"/>
      <c r="Q71" s="105">
        <f t="shared" si="9"/>
        <v>0</v>
      </c>
      <c r="R71" s="81" t="str">
        <f t="shared" ref="R71" si="38">IF(AND(AND(R29="X",R50="X"),SUM(Q29,Q50)=0,ISNUMBER(Q71)),"",IF(OR(R29="M",R50="M"),"M",IF(AND(R29=R50,OR(R29="X",R29="W",R29="Z")),UPPER(R29),"")))</f>
        <v/>
      </c>
      <c r="S71" s="82"/>
      <c r="T71" s="105">
        <f t="shared" si="7"/>
        <v>0</v>
      </c>
      <c r="U71" s="81" t="str">
        <f t="shared" ref="U71" si="39">IF(AND(AND(U29="X",U50="X"),SUM(T29,T50)=0,ISNUMBER(T71)),"",IF(OR(U29="M",U50="M"),"M",IF(AND(U29=U50,OR(U29="X",U29="W",U29="Z")),UPPER(U29),"")))</f>
        <v/>
      </c>
      <c r="V71" s="82"/>
      <c r="W71" s="37"/>
    </row>
    <row r="72" spans="3:23" ht="15" customHeight="1" x14ac:dyDescent="0.25">
      <c r="C72" s="64"/>
      <c r="D72" s="320"/>
      <c r="E72" s="208" t="s">
        <v>689</v>
      </c>
      <c r="F72" s="162"/>
      <c r="G72" s="206" t="s">
        <v>176</v>
      </c>
      <c r="H72" s="44" t="s">
        <v>14</v>
      </c>
      <c r="I72" s="44" t="s">
        <v>152</v>
      </c>
      <c r="J72" s="44" t="s">
        <v>690</v>
      </c>
      <c r="K72" s="45" t="s">
        <v>148</v>
      </c>
      <c r="L72" s="44" t="s">
        <v>147</v>
      </c>
      <c r="M72" s="44" t="s">
        <v>14</v>
      </c>
      <c r="N72" s="44" t="s">
        <v>632</v>
      </c>
      <c r="O72" s="45" t="s">
        <v>632</v>
      </c>
      <c r="P72" s="102"/>
      <c r="Q72" s="105">
        <f t="shared" si="9"/>
        <v>0</v>
      </c>
      <c r="R72" s="81" t="str">
        <f t="shared" ref="R72" si="40">IF(AND(AND(R30="X",R51="X"),SUM(Q30,Q51)=0,ISNUMBER(Q72)),"",IF(OR(R30="M",R51="M"),"M",IF(AND(R30=R51,OR(R30="X",R30="W",R30="Z")),UPPER(R30),"")))</f>
        <v/>
      </c>
      <c r="S72" s="82"/>
      <c r="T72" s="105">
        <f t="shared" si="7"/>
        <v>0</v>
      </c>
      <c r="U72" s="81" t="str">
        <f t="shared" ref="U72" si="41">IF(AND(AND(U30="X",U51="X"),SUM(T30,T51)=0,ISNUMBER(T72)),"",IF(OR(U30="M",U51="M"),"M",IF(AND(U30=U51,OR(U30="X",U30="W",U30="Z")),UPPER(U30),"")))</f>
        <v/>
      </c>
      <c r="V72" s="82"/>
      <c r="W72" s="37"/>
    </row>
    <row r="73" spans="3:23" ht="15" customHeight="1" x14ac:dyDescent="0.25">
      <c r="C73" s="64"/>
      <c r="D73" s="320"/>
      <c r="E73" s="208" t="s">
        <v>84</v>
      </c>
      <c r="F73" s="162"/>
      <c r="G73" s="206" t="s">
        <v>176</v>
      </c>
      <c r="H73" s="44" t="s">
        <v>14</v>
      </c>
      <c r="I73" s="44" t="s">
        <v>152</v>
      </c>
      <c r="J73" s="44" t="s">
        <v>85</v>
      </c>
      <c r="K73" s="45" t="s">
        <v>148</v>
      </c>
      <c r="L73" s="44" t="s">
        <v>147</v>
      </c>
      <c r="M73" s="44" t="s">
        <v>14</v>
      </c>
      <c r="N73" s="44" t="s">
        <v>632</v>
      </c>
      <c r="O73" s="45" t="s">
        <v>632</v>
      </c>
      <c r="P73" s="102"/>
      <c r="Q73" s="105">
        <f t="shared" si="9"/>
        <v>0</v>
      </c>
      <c r="R73" s="81" t="str">
        <f t="shared" ref="R73" si="42">IF(AND(AND(R31="X",R52="X"),SUM(Q31,Q52)=0,ISNUMBER(Q73)),"",IF(OR(R31="M",R52="M"),"M",IF(AND(R31=R52,OR(R31="X",R31="W",R31="Z")),UPPER(R31),"")))</f>
        <v/>
      </c>
      <c r="S73" s="82"/>
      <c r="T73" s="105">
        <f t="shared" si="7"/>
        <v>0</v>
      </c>
      <c r="U73" s="81" t="str">
        <f t="shared" ref="U73" si="43">IF(AND(AND(U31="X",U52="X"),SUM(T31,T52)=0,ISNUMBER(T73)),"",IF(OR(U31="M",U52="M"),"M",IF(AND(U31=U52,OR(U31="X",U31="W",U31="Z")),UPPER(U31),"")))</f>
        <v/>
      </c>
      <c r="V73" s="82"/>
      <c r="W73" s="37"/>
    </row>
    <row r="74" spans="3:23" ht="15" customHeight="1" x14ac:dyDescent="0.25">
      <c r="C74" s="64"/>
      <c r="D74" s="320"/>
      <c r="E74" s="208" t="s">
        <v>86</v>
      </c>
      <c r="F74" s="162"/>
      <c r="G74" s="206" t="s">
        <v>176</v>
      </c>
      <c r="H74" s="44" t="s">
        <v>14</v>
      </c>
      <c r="I74" s="44" t="s">
        <v>152</v>
      </c>
      <c r="J74" s="44" t="s">
        <v>14</v>
      </c>
      <c r="K74" s="45" t="s">
        <v>148</v>
      </c>
      <c r="L74" s="44" t="s">
        <v>147</v>
      </c>
      <c r="M74" s="44" t="s">
        <v>14</v>
      </c>
      <c r="N74" s="44" t="s">
        <v>632</v>
      </c>
      <c r="O74" s="45" t="s">
        <v>632</v>
      </c>
      <c r="P74" s="156"/>
      <c r="Q74" s="105">
        <f t="shared" si="9"/>
        <v>0</v>
      </c>
      <c r="R74" s="81" t="str">
        <f t="shared" ref="R74" si="44">IF(AND(AND(R32="X",R53="X"),SUM(Q32,Q53)=0,ISNUMBER(Q74)),"",IF(OR(R32="M",R53="M"),"M",IF(AND(R32=R53,OR(R32="X",R32="W",R32="Z")),UPPER(R32),"")))</f>
        <v/>
      </c>
      <c r="S74" s="82"/>
      <c r="T74" s="105">
        <f t="shared" si="7"/>
        <v>0</v>
      </c>
      <c r="U74" s="81" t="str">
        <f t="shared" ref="U74" si="45">IF(AND(AND(U32="X",U53="X"),SUM(T32,T53)=0,ISNUMBER(T74)),"",IF(OR(U32="M",U53="M"),"M",IF(AND(U32=U53,OR(U32="X",U32="W",U32="Z")),UPPER(U32),"")))</f>
        <v/>
      </c>
      <c r="V74" s="82"/>
      <c r="W74" s="37"/>
    </row>
    <row r="75" spans="3:23" ht="30" customHeight="1" x14ac:dyDescent="0.25">
      <c r="C75" s="64"/>
      <c r="D75" s="321"/>
      <c r="E75" s="209" t="s">
        <v>675</v>
      </c>
      <c r="F75" s="162"/>
      <c r="G75" s="44" t="s">
        <v>748</v>
      </c>
      <c r="H75" s="44" t="s">
        <v>14</v>
      </c>
      <c r="I75" s="44" t="s">
        <v>152</v>
      </c>
      <c r="J75" s="44" t="s">
        <v>14</v>
      </c>
      <c r="K75" s="45" t="s">
        <v>148</v>
      </c>
      <c r="L75" s="44" t="s">
        <v>147</v>
      </c>
      <c r="M75" s="44" t="s">
        <v>14</v>
      </c>
      <c r="N75" s="44" t="s">
        <v>632</v>
      </c>
      <c r="O75" s="45" t="s">
        <v>632</v>
      </c>
      <c r="P75" s="156"/>
      <c r="Q75" s="105" t="str">
        <f t="shared" ref="Q75" si="46">IF(OR(AND(Q33="",R33=""),AND(Q54="",R54=""),AND(R33="X",R54="X"),OR(R33="M",R54="M")),"",SUM(Q33,Q54))</f>
        <v/>
      </c>
      <c r="R75" s="81" t="str">
        <f t="shared" ref="R75" si="47">IF(AND(AND(R33="X",R54="X"),SUM(Q33,Q54)=0,ISNUMBER(Q75)),"",IF(OR(R33="M",R54="M"),"M",IF(AND(R33=R54,OR(R33="X",R33="W",R33="Z")),UPPER(R33),"")))</f>
        <v/>
      </c>
      <c r="S75" s="82"/>
      <c r="T75" s="125"/>
      <c r="U75" s="125"/>
      <c r="V75" s="125"/>
      <c r="W75" s="46"/>
    </row>
    <row r="76" spans="3:23" x14ac:dyDescent="0.25">
      <c r="C76" s="64"/>
      <c r="D76" s="37"/>
      <c r="E76" s="37"/>
      <c r="F76" s="37"/>
      <c r="G76" s="37"/>
      <c r="H76" s="37"/>
      <c r="I76" s="37"/>
      <c r="J76" s="37"/>
      <c r="K76" s="37"/>
      <c r="L76" s="37"/>
      <c r="M76" s="37"/>
      <c r="N76" s="37"/>
      <c r="O76" s="37"/>
      <c r="P76" s="146"/>
      <c r="Q76" s="37"/>
      <c r="R76" s="37"/>
      <c r="S76" s="37"/>
      <c r="T76" s="37"/>
      <c r="U76" s="37"/>
      <c r="V76" s="37"/>
      <c r="W76" s="211"/>
    </row>
    <row r="77" spans="3:23" x14ac:dyDescent="0.25">
      <c r="C77" s="64"/>
      <c r="D77" s="211"/>
      <c r="E77" s="212"/>
      <c r="F77" s="212"/>
      <c r="G77" s="212"/>
      <c r="H77" s="211"/>
      <c r="I77" s="211"/>
      <c r="J77" s="211"/>
      <c r="K77" s="211"/>
      <c r="L77" s="211"/>
      <c r="M77" s="211"/>
      <c r="N77" s="211"/>
      <c r="O77" s="211"/>
      <c r="P77" s="213"/>
      <c r="Q77" s="211"/>
      <c r="R77" s="211"/>
      <c r="S77" s="211"/>
      <c r="T77" s="211"/>
      <c r="U77" s="211"/>
      <c r="V77" s="211"/>
      <c r="W77" s="211"/>
    </row>
    <row r="78" spans="3:23" hidden="1" x14ac:dyDescent="0.25"/>
    <row r="79" spans="3:23" hidden="1" x14ac:dyDescent="0.25">
      <c r="Q79" s="43">
        <f>SUMPRODUCT(--(Q14:Q32=0),--(Q14:Q32&lt;&gt;""),--(R14:R32="Z"))+SUMPRODUCT(--(Q14:Q32=0),--(Q14:Q32&lt;&gt;""),--(R14:R32=""))+SUMPRODUCT(--(Q14:Q32&gt;0),--(R14:R32="W"))+SUMPRODUCT(--(Q14:Q32&gt;0), --(Q14:Q32&lt;&gt;""),--(R14:R32=""))+SUMPRODUCT(--(Q14:Q32=""),--(R14:R32="Z"))+SUMPRODUCT(--(Q35:Q53=0),--(Q35:Q53&lt;&gt;""),--(R35:R53="Z"))+SUMPRODUCT(--(Q35:Q53=0),--(Q35:Q53&lt;&gt;""),--(R35:R53=""))+SUMPRODUCT(--(Q35:Q53&gt;0),--(R35:R53="W"))+SUMPRODUCT(--(Q35:Q53&gt;0),--(Q35:Q53&lt;&gt;""),--(R35:R53=""))+SUMPRODUCT(--(Q35:Q53=""),--(R35:R53="Z"))+SUMPRODUCT(--(Q56:Q74=0),--(Q56:Q74&lt;&gt;""),--(R56:R74="Z"))+SUMPRODUCT(--(Q56:Q74=0),--(Q56:Q74&lt;&gt;""),--(R56:R74=""))+SUMPRODUCT(--(Q56:Q74&gt;0),--(R56:R74="W"))+SUMPRODUCT(--(Q56:Q74&gt;0),--(Q56:Q74&lt;&gt;""),--(R56:R74=""))+SUMPRODUCT(--(Q56:Q74=""),--(R56:R74="Z"))</f>
        <v>57</v>
      </c>
      <c r="R79" s="43"/>
      <c r="S79" s="43"/>
      <c r="T79" s="43">
        <f>SUMPRODUCT(--(T14:T32=0),--(T14:T32&lt;&gt;""),--(U14:U32="Z"))+SUMPRODUCT(--(T14:T32=0),--(T14:T32&lt;&gt;""),--(U14:U32=""))+SUMPRODUCT(--(T14:T32&gt;0),--(U14:U32="W"))+SUMPRODUCT(--(T14:T32&gt;0), --(T14:T32&lt;&gt;""),--(U14:U32=""))+SUMPRODUCT(--(T14:T32=""),--(U14:U32="Z"))+SUMPRODUCT(--(T35:T53=0),--(T35:T53&lt;&gt;""),--(U35:U53="Z"))+SUMPRODUCT(--(T35:T53=0),--(T35:T53&lt;&gt;""),--(U35:U53=""))+SUMPRODUCT(--(T35:T53&gt;0),--(U35:U53="W"))+SUMPRODUCT(--(T35:T53&gt;0),--(T35:T53&lt;&gt;""),--(U35:U53=""))+SUMPRODUCT(--(T35:T53=""),--(U35:U53="Z"))+SUMPRODUCT(--(T56:T74=0),--(T56:T74&lt;&gt;""),--(U56:U74="Z"))+SUMPRODUCT(--(T56:T74=0),--(T56:T74&lt;&gt;""),--(U56:U74=""))+SUMPRODUCT(--(T56:T74&gt;0),--(U56:U74="W"))+SUMPRODUCT(--(T56:T74&gt;0),--(T56:T74&lt;&gt;""),--(U56:U74=""))+SUMPRODUCT(--(T56:T74=""),--(U56:U74="Z"))</f>
        <v>57</v>
      </c>
      <c r="U79" s="43"/>
      <c r="V79" s="43"/>
    </row>
    <row r="80" spans="3:23"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sheetData>
  <sheetProtection password="CA1C" sheet="1" objects="1" scenarios="1" formatCells="0" formatColumns="0" formatRows="0" sort="0" autoFilter="0"/>
  <mergeCells count="10">
    <mergeCell ref="D1:W1"/>
    <mergeCell ref="D3:E4"/>
    <mergeCell ref="Q3:V3"/>
    <mergeCell ref="Q4:S4"/>
    <mergeCell ref="T4:V4"/>
    <mergeCell ref="Q5:S5"/>
    <mergeCell ref="T5:V5"/>
    <mergeCell ref="D14:D33"/>
    <mergeCell ref="D35:D54"/>
    <mergeCell ref="D56:D75"/>
  </mergeCells>
  <conditionalFormatting sqref="Q32 T32 Q56:Q74 T56:T74">
    <cfRule type="expression" dxfId="315" priority="37">
      <formula xml:space="preserve"> OR(AND(Q32=0,Q32&lt;&gt;"",R32&lt;&gt;"Z",R32&lt;&gt;""),AND(Q32&gt;0,Q32&lt;&gt;"",R32&lt;&gt;"W",R32&lt;&gt;""),AND(Q32="", R32="W"))</formula>
    </cfRule>
  </conditionalFormatting>
  <conditionalFormatting sqref="R14:R32 U14:U32 R56:R74 U56:U74">
    <cfRule type="expression" dxfId="314" priority="36">
      <formula xml:space="preserve"> OR(AND(Q14=0,Q14&lt;&gt;"",R14&lt;&gt;"Z",R14&lt;&gt;""),AND(Q14&gt;0,Q14&lt;&gt;"",R14&lt;&gt;"W",R14&lt;&gt;""),AND(Q14="", R14="W"))</formula>
    </cfRule>
  </conditionalFormatting>
  <conditionalFormatting sqref="S14:S32 V14:V32 S56:S74 V56:V74">
    <cfRule type="expression" dxfId="313" priority="35">
      <formula xml:space="preserve"> AND(OR(R14="X",R14="W"),S14="")</formula>
    </cfRule>
  </conditionalFormatting>
  <conditionalFormatting sqref="Q32 T32">
    <cfRule type="expression" dxfId="312" priority="38">
      <formula>OR(COUNTIF(R14:R31,"M")=18,COUNTIF(R14:R31,"X")=18)</formula>
    </cfRule>
    <cfRule type="expression" dxfId="311" priority="39">
      <formula>IF(OR(SUMPRODUCT(--(Q14:Q31=""),--(R14:R31=""))&gt;0,COUNTIF(R14:R31,"M")&gt;0,COUNTIF(R14:R31,"X")=18),"",SUM(Q14:Q31)) &lt;&gt; Q32</formula>
    </cfRule>
  </conditionalFormatting>
  <conditionalFormatting sqref="R32 U32">
    <cfRule type="expression" dxfId="310" priority="40">
      <formula>OR(COUNTIF(R14:R31,"M")=18,COUNTIF(R14:R31,"X")=18)</formula>
    </cfRule>
    <cfRule type="expression" dxfId="309" priority="41">
      <formula>IF(AND(OR(COUNTIF(R14:R31,"M")=18,COUNTIF(R14:R31,"X")=18),SUM(Q14:Q31)=0,ISNUMBER(Q32)),"",IF(COUNTIF(R14:R31,"M")&gt;0,"M",IF(AND(COUNTIF(R14:R31,R14)=18,OR(R14="X",R14="W",R14="Z")),UPPER(R14),""))) &lt;&gt; R32</formula>
    </cfRule>
  </conditionalFormatting>
  <conditionalFormatting sqref="R35:R52 U35:U52">
    <cfRule type="expression" dxfId="308" priority="29">
      <formula xml:space="preserve"> OR(AND(Q35=0,Q35&lt;&gt;"",R35&lt;&gt;"Z",R35&lt;&gt;""),AND(Q35&gt;0,Q35&lt;&gt;"",R35&lt;&gt;"W",R35&lt;&gt;""),AND(Q35="", R35="W"))</formula>
    </cfRule>
  </conditionalFormatting>
  <conditionalFormatting sqref="S35:S52 V35:V52">
    <cfRule type="expression" dxfId="307" priority="28">
      <formula xml:space="preserve"> AND(OR(R35="X",R35="W"),S35="")</formula>
    </cfRule>
  </conditionalFormatting>
  <conditionalFormatting sqref="Q56:Q74 T56:T74">
    <cfRule type="expression" dxfId="306" priority="1635">
      <formula>OR(AND(R14="X",R35="X"),AND(R14="M",R35="M"))</formula>
    </cfRule>
  </conditionalFormatting>
  <conditionalFormatting sqref="Q56:Q74 T56:T74">
    <cfRule type="expression" dxfId="305" priority="1638">
      <formula>IF(OR(AND(Q14="",R14=""),AND(Q35="",R35=""),AND(R14="X",R35="X"),OR(R14="M",R35="M")),"",SUM(Q14,Q35)) &lt;&gt; Q56</formula>
    </cfRule>
  </conditionalFormatting>
  <conditionalFormatting sqref="R56:R74 U56:U74">
    <cfRule type="expression" dxfId="304" priority="1641">
      <formula>OR(AND(R14="X",R35="X"),AND(R14="M",R35="M"))</formula>
    </cfRule>
  </conditionalFormatting>
  <conditionalFormatting sqref="Q33">
    <cfRule type="expression" dxfId="303" priority="27">
      <formula xml:space="preserve"> OR(AND(Q33=0,Q33&lt;&gt;"",R33&lt;&gt;"Z",R33&lt;&gt;""),AND(Q33&gt;0,Q33&lt;&gt;"",R33&lt;&gt;"W",R33&lt;&gt;""),AND(Q33="", R33="W"))</formula>
    </cfRule>
  </conditionalFormatting>
  <conditionalFormatting sqref="R33">
    <cfRule type="expression" dxfId="302" priority="26">
      <formula xml:space="preserve"> OR(AND(Q33=0,Q33&lt;&gt;"",R33&lt;&gt;"Z",R33&lt;&gt;""),AND(Q33&gt;0,Q33&lt;&gt;"",R33&lt;&gt;"W",R33&lt;&gt;""),AND(Q33="", R33="W"))</formula>
    </cfRule>
  </conditionalFormatting>
  <conditionalFormatting sqref="S33">
    <cfRule type="expression" dxfId="301" priority="25">
      <formula xml:space="preserve"> AND(OR(R33="X",R33="W"),S33="")</formula>
    </cfRule>
  </conditionalFormatting>
  <conditionalFormatting sqref="R56:R74 U56:U74">
    <cfRule type="expression" dxfId="300" priority="1707">
      <formula>IF(AND(OR(AND(R14="M",R35="M"),AND(R14="X",R35="X")),SUM(Q14,Q35)=0,ISNUMBER(Q56)),"",IF(OR(R14="M",R35="M"),"M",IF(AND(R14=R35,OR(R14="X",R14="W",R14="Z")),UPPER(R14),""))) &lt;&gt; R56</formula>
    </cfRule>
  </conditionalFormatting>
  <conditionalFormatting sqref="Q54">
    <cfRule type="expression" dxfId="299" priority="24">
      <formula xml:space="preserve"> OR(AND(Q54=0,Q54&lt;&gt;"",R54&lt;&gt;"Z",R54&lt;&gt;""),AND(Q54&gt;0,Q54&lt;&gt;"",R54&lt;&gt;"W",R54&lt;&gt;""),AND(Q54="", R54="W"))</formula>
    </cfRule>
  </conditionalFormatting>
  <conditionalFormatting sqref="R54">
    <cfRule type="expression" dxfId="298" priority="23">
      <formula xml:space="preserve"> OR(AND(Q54=0,Q54&lt;&gt;"",R54&lt;&gt;"Z",R54&lt;&gt;""),AND(Q54&gt;0,Q54&lt;&gt;"",R54&lt;&gt;"W",R54&lt;&gt;""),AND(Q54="", R54="W"))</formula>
    </cfRule>
  </conditionalFormatting>
  <conditionalFormatting sqref="S54">
    <cfRule type="expression" dxfId="297" priority="22">
      <formula xml:space="preserve"> AND(OR(R54="X",R54="W"),S54="")</formula>
    </cfRule>
  </conditionalFormatting>
  <conditionalFormatting sqref="Q53 T53">
    <cfRule type="expression" dxfId="296" priority="14">
      <formula xml:space="preserve"> OR(AND(Q53=0,Q53&lt;&gt;"",R53&lt;&gt;"Z",R53&lt;&gt;""),AND(Q53&gt;0,Q53&lt;&gt;"",R53&lt;&gt;"W",R53&lt;&gt;""),AND(Q53="", R53="W"))</formula>
    </cfRule>
  </conditionalFormatting>
  <conditionalFormatting sqref="R53 U53">
    <cfRule type="expression" dxfId="295" priority="13">
      <formula xml:space="preserve"> OR(AND(Q53=0,Q53&lt;&gt;"",R53&lt;&gt;"Z",R53&lt;&gt;""),AND(Q53&gt;0,Q53&lt;&gt;"",R53&lt;&gt;"W",R53&lt;&gt;""),AND(Q53="", R53="W"))</formula>
    </cfRule>
  </conditionalFormatting>
  <conditionalFormatting sqref="S53 V53">
    <cfRule type="expression" dxfId="294" priority="12">
      <formula xml:space="preserve"> AND(OR(R53="X",R53="W"),S53="")</formula>
    </cfRule>
  </conditionalFormatting>
  <conditionalFormatting sqref="Q53 T53">
    <cfRule type="expression" dxfId="293" priority="15">
      <formula>OR(COUNTIF(R35:R52,"M")=18,COUNTIF(R35:R52,"X")=18)</formula>
    </cfRule>
    <cfRule type="expression" dxfId="292" priority="16">
      <formula>IF(OR(SUMPRODUCT(--(Q35:Q52=""),--(R35:R52=""))&gt;0,COUNTIF(R35:R52,"M")&gt;0,COUNTIF(R35:R52,"X")=18),"",SUM(Q35:Q52)) &lt;&gt; Q53</formula>
    </cfRule>
  </conditionalFormatting>
  <conditionalFormatting sqref="R53 U53">
    <cfRule type="expression" dxfId="291" priority="17">
      <formula>OR(COUNTIF(R35:R52,"M")=18,COUNTIF(R35:R52,"X")=18)</formula>
    </cfRule>
    <cfRule type="expression" dxfId="290" priority="18">
      <formula>IF(AND(OR(COUNTIF(R35:R52,"M")=18,COUNTIF(R35:R52,"X")=18),SUM(Q35:Q52)=0,ISNUMBER(Q53)),"",IF(COUNTIF(R35:R52,"M")&gt;0,"M",IF(AND(COUNTIF(R35:R52,R35)=18,OR(R35="X",R35="W",R35="Z")),UPPER(R35),""))) &lt;&gt; R53</formula>
    </cfRule>
  </conditionalFormatting>
  <conditionalFormatting sqref="Q75">
    <cfRule type="expression" dxfId="289" priority="7">
      <formula xml:space="preserve"> OR(AND(Q75=0,Q75&lt;&gt;"",R75&lt;&gt;"Z",R75&lt;&gt;""),AND(Q75&gt;0,Q75&lt;&gt;"",R75&lt;&gt;"W",R75&lt;&gt;""),AND(Q75="", R75="W"))</formula>
    </cfRule>
  </conditionalFormatting>
  <conditionalFormatting sqref="R75">
    <cfRule type="expression" dxfId="288" priority="6">
      <formula xml:space="preserve"> OR(AND(Q75=0,Q75&lt;&gt;"",R75&lt;&gt;"Z",R75&lt;&gt;""),AND(Q75&gt;0,Q75&lt;&gt;"",R75&lt;&gt;"W",R75&lt;&gt;""),AND(Q75="", R75="W"))</formula>
    </cfRule>
  </conditionalFormatting>
  <conditionalFormatting sqref="S75">
    <cfRule type="expression" dxfId="287" priority="5">
      <formula xml:space="preserve"> AND(OR(R75="X",R75="W"),S75="")</formula>
    </cfRule>
  </conditionalFormatting>
  <conditionalFormatting sqref="Q75">
    <cfRule type="expression" dxfId="286" priority="8">
      <formula>OR(AND(R33="X",R54="X"),AND(R33="M",R54="M"))</formula>
    </cfRule>
  </conditionalFormatting>
  <conditionalFormatting sqref="Q75">
    <cfRule type="expression" dxfId="285" priority="9">
      <formula>IF(OR(AND(Q33="",R33=""),AND(Q54="",R54=""),AND(R33="X",R54="X"),OR(R33="M",R54="M")),"",SUM(Q33,Q54)) &lt;&gt; Q75</formula>
    </cfRule>
  </conditionalFormatting>
  <conditionalFormatting sqref="R75">
    <cfRule type="expression" dxfId="284" priority="10">
      <formula>OR(AND(R33="X",R54="X"),AND(R33="M",R54="M"))</formula>
    </cfRule>
  </conditionalFormatting>
  <conditionalFormatting sqref="R75">
    <cfRule type="expression" dxfId="283" priority="11">
      <formula>IF(AND(OR(AND(R33="M",R54="M"),AND(R33="X",R54="X")),SUM(Q33,Q54)=0,ISNUMBER(Q75)),"",IF(OR(R33="M",R54="M"),"M",IF(AND(R33=R54,OR(R33="X",R33="W",R33="Z")),UPPER(R33),""))) &lt;&gt; R75</formula>
    </cfRule>
  </conditionalFormatting>
  <conditionalFormatting sqref="Q14:Q31">
    <cfRule type="expression" dxfId="282" priority="4">
      <formula xml:space="preserve"> OR(AND(Q14=0,Q14&lt;&gt;"",R14&lt;&gt;"Z",R14&lt;&gt;""),AND(Q14&gt;0,Q14&lt;&gt;"",R14&lt;&gt;"W",R14&lt;&gt;""),AND(Q14="", R14="W"))</formula>
    </cfRule>
  </conditionalFormatting>
  <conditionalFormatting sqref="T14:T31">
    <cfRule type="expression" dxfId="281" priority="3">
      <formula xml:space="preserve"> OR(AND(T14=0,T14&lt;&gt;"",U14&lt;&gt;"Z",U14&lt;&gt;""),AND(T14&gt;0,T14&lt;&gt;"",U14&lt;&gt;"W",U14&lt;&gt;""),AND(T14="", U14="W"))</formula>
    </cfRule>
  </conditionalFormatting>
  <conditionalFormatting sqref="T35:T52">
    <cfRule type="expression" dxfId="280" priority="2">
      <formula xml:space="preserve"> OR(AND(T35=0,T35&lt;&gt;"",U35&lt;&gt;"Z",U35&lt;&gt;""),AND(T35&gt;0,T35&lt;&gt;"",U35&lt;&gt;"W",U35&lt;&gt;""),AND(T35="", U35="W"))</formula>
    </cfRule>
  </conditionalFormatting>
  <conditionalFormatting sqref="Q35:Q52">
    <cfRule type="expression" dxfId="279" priority="1">
      <formula xml:space="preserve"> OR(AND(Q35=0,Q35&lt;&gt;"",R35&lt;&gt;"Z",R35&lt;&gt;""),AND(Q35&gt;0,Q35&lt;&gt;"",R35&lt;&gt;"W",R35&lt;&gt;""),AND(Q35="", R35="W"))</formula>
    </cfRule>
  </conditionalFormatting>
  <dataValidations count="4">
    <dataValidation allowBlank="1" showInputMessage="1" showErrorMessage="1" sqref="E1:E2 D1:D3 D5:D14 Q76:V1048576 Q1:V13 D34:D35 A1:C1048576 D76:D1048576 W1:XFD1048576 D55:D56 F1:P1048576 E5:E1048576" xr:uid="{00000000-0002-0000-0700-000000000000}"/>
    <dataValidation type="decimal" operator="greaterThanOrEqual" allowBlank="1" showInputMessage="1" showErrorMessage="1" errorTitle="Invalid input" error="Please enter a numeric value" sqref="Q14:Q33 T14:T33 Q35:Q54 T35:T54 Q56:Q75 T56:T75" xr:uid="{00000000-0002-0000-07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3 U14:U33 R35:R54 U35:U54 R56:R75 U56:U75" xr:uid="{00000000-0002-0000-0700-000002000000}">
      <formula1>"Z,M,X,W"</formula1>
    </dataValidation>
    <dataValidation type="textLength" allowBlank="1" showInputMessage="1" showErrorMessage="1" errorTitle="Invalid input" error="The length of the text should be between 2 and 500 characters" sqref="S14:S33 V14:V33 S35:S54 V35:V54 S56:S75 V56:V75" xr:uid="{00000000-0002-0000-0700-000003000000}">
      <formula1>2</formula1>
      <formula2>500</formula2>
    </dataValidation>
  </dataValidations>
  <pageMargins left="0.23622047244094491" right="0.23622047244094491" top="0.74803149606299213" bottom="0.74803149606299213" header="0.31496062992125984" footer="0.31496062992125984"/>
  <pageSetup scale="62" orientation="portrait" r:id="rId1"/>
  <headerFooter>
    <oddFooter>&amp;C&amp;P&amp;R&amp;F</oddFooter>
  </headerFooter>
  <rowBreaks count="1" manualBreakCount="1">
    <brk id="5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AI33"/>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15" sqref="Q15"/>
    </sheetView>
  </sheetViews>
  <sheetFormatPr defaultColWidth="8.7109375" defaultRowHeight="15" x14ac:dyDescent="0.25"/>
  <cols>
    <col min="1" max="1" width="17.85546875" style="35" hidden="1" customWidth="1"/>
    <col min="2" max="2" width="6.85546875" style="35" hidden="1" customWidth="1"/>
    <col min="3" max="3" width="5.7109375" style="35" customWidth="1"/>
    <col min="4" max="4" width="24.85546875" style="35" customWidth="1"/>
    <col min="5" max="5" width="8.7109375" style="35" hidden="1" customWidth="1"/>
    <col min="6" max="6" width="4" style="35" hidden="1" customWidth="1"/>
    <col min="7" max="7" width="4.7109375" style="35" hidden="1" customWidth="1"/>
    <col min="8" max="8" width="3" style="35" hidden="1" customWidth="1"/>
    <col min="9" max="9" width="5.28515625" style="35" hidden="1" customWidth="1"/>
    <col min="10" max="10" width="3" style="35" hidden="1" customWidth="1"/>
    <col min="11" max="11" width="4.7109375" style="35" hidden="1" customWidth="1"/>
    <col min="12" max="12" width="3.42578125" style="35" hidden="1" customWidth="1"/>
    <col min="13" max="13" width="3" style="35" hidden="1" customWidth="1"/>
    <col min="14" max="15" width="4.140625" style="35" hidden="1" customWidth="1"/>
    <col min="16" max="16" width="11.8554687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5" width="5.7109375" style="35" customWidth="1"/>
    <col min="36" max="16384" width="8.7109375" style="35"/>
  </cols>
  <sheetData>
    <row r="1" spans="1:35" ht="46.15" customHeight="1" x14ac:dyDescent="0.25">
      <c r="A1" s="32" t="s">
        <v>141</v>
      </c>
      <c r="B1" s="33" t="s">
        <v>177</v>
      </c>
      <c r="C1" s="34"/>
      <c r="D1" s="331" t="s">
        <v>754</v>
      </c>
      <c r="E1" s="331"/>
      <c r="F1" s="331"/>
      <c r="G1" s="331"/>
      <c r="H1" s="331"/>
      <c r="I1" s="331"/>
      <c r="J1" s="331"/>
      <c r="K1" s="331"/>
      <c r="L1" s="331"/>
      <c r="M1" s="331"/>
      <c r="N1" s="331"/>
      <c r="O1" s="331"/>
      <c r="P1" s="331"/>
      <c r="Q1" s="331"/>
      <c r="R1" s="331"/>
      <c r="S1" s="331"/>
      <c r="T1" s="331"/>
      <c r="U1" s="331"/>
      <c r="V1" s="331"/>
      <c r="W1" s="331"/>
      <c r="X1" s="331"/>
      <c r="Y1" s="331"/>
      <c r="Z1" s="331"/>
      <c r="AA1" s="331"/>
      <c r="AB1" s="331"/>
      <c r="AC1" s="331"/>
      <c r="AD1" s="331"/>
      <c r="AE1" s="331"/>
      <c r="AF1" s="331"/>
      <c r="AG1" s="331"/>
      <c r="AH1" s="331"/>
      <c r="AI1" s="331"/>
    </row>
    <row r="2" spans="1:35" ht="3.75" customHeight="1" x14ac:dyDescent="0.25">
      <c r="A2" s="32" t="s">
        <v>124</v>
      </c>
      <c r="B2" s="33" t="str">
        <f>VLOOKUP(VAL_A1!$B$2,VAL_Drop_Down_Lists!$A$3:$B$213,2,FALSE)</f>
        <v>_X</v>
      </c>
      <c r="C2" s="64"/>
      <c r="D2" s="214"/>
      <c r="E2" s="214"/>
      <c r="F2" s="214"/>
      <c r="G2" s="214"/>
      <c r="H2" s="215"/>
      <c r="I2" s="215"/>
      <c r="J2" s="215"/>
      <c r="K2" s="215"/>
      <c r="L2" s="215"/>
      <c r="M2" s="215"/>
      <c r="N2" s="215"/>
      <c r="O2" s="215"/>
      <c r="P2" s="215"/>
      <c r="Q2" s="214"/>
      <c r="R2" s="214"/>
      <c r="S2" s="214"/>
      <c r="T2" s="214"/>
      <c r="U2" s="214"/>
      <c r="V2" s="214"/>
      <c r="W2" s="214"/>
      <c r="X2" s="214"/>
      <c r="Y2" s="214"/>
      <c r="Z2" s="214"/>
      <c r="AA2" s="214"/>
      <c r="AB2" s="214"/>
      <c r="AC2" s="214"/>
      <c r="AD2" s="214"/>
      <c r="AE2" s="214"/>
      <c r="AF2" s="214"/>
      <c r="AG2" s="214"/>
      <c r="AH2" s="214"/>
      <c r="AI2" s="37"/>
    </row>
    <row r="3" spans="1:35" ht="32.25" customHeight="1" x14ac:dyDescent="0.25">
      <c r="A3" s="32" t="s">
        <v>144</v>
      </c>
      <c r="B3" s="107" t="str">
        <f>IF(VAL_A1!$H$33&lt;&gt;"", YEAR(VAL_A1!$H$33),"")</f>
        <v/>
      </c>
      <c r="C3" s="64"/>
      <c r="D3" s="303" t="s">
        <v>13</v>
      </c>
      <c r="E3" s="304"/>
      <c r="F3" s="216"/>
      <c r="G3" s="216"/>
      <c r="H3" s="216"/>
      <c r="I3" s="216"/>
      <c r="J3" s="216"/>
      <c r="K3" s="216"/>
      <c r="L3" s="216"/>
      <c r="M3" s="216"/>
      <c r="N3" s="216"/>
      <c r="O3" s="216"/>
      <c r="P3" s="216"/>
      <c r="Q3" s="303" t="s">
        <v>19</v>
      </c>
      <c r="R3" s="303"/>
      <c r="S3" s="303"/>
      <c r="T3" s="303" t="s">
        <v>623</v>
      </c>
      <c r="U3" s="303"/>
      <c r="V3" s="303"/>
      <c r="W3" s="303" t="s">
        <v>624</v>
      </c>
      <c r="X3" s="303"/>
      <c r="Y3" s="303"/>
      <c r="Z3" s="303"/>
      <c r="AA3" s="303"/>
      <c r="AB3" s="303"/>
      <c r="AC3" s="303"/>
      <c r="AD3" s="303"/>
      <c r="AE3" s="303"/>
      <c r="AF3" s="303"/>
      <c r="AG3" s="303"/>
      <c r="AH3" s="303"/>
      <c r="AI3" s="37"/>
    </row>
    <row r="4" spans="1:35" ht="62.25" customHeight="1" x14ac:dyDescent="0.25">
      <c r="A4" s="32" t="s">
        <v>145</v>
      </c>
      <c r="B4" s="107" t="str">
        <f>IF(VAL_A1!$H$34&lt;&gt;"", YEAR(VAL_A1!$H$34),"")</f>
        <v/>
      </c>
      <c r="C4" s="64"/>
      <c r="D4" s="304"/>
      <c r="E4" s="304"/>
      <c r="F4" s="216"/>
      <c r="G4" s="216"/>
      <c r="H4" s="216"/>
      <c r="I4" s="216"/>
      <c r="J4" s="216"/>
      <c r="K4" s="216"/>
      <c r="L4" s="216"/>
      <c r="M4" s="216"/>
      <c r="N4" s="216"/>
      <c r="O4" s="216"/>
      <c r="P4" s="216"/>
      <c r="Q4" s="303" t="s">
        <v>111</v>
      </c>
      <c r="R4" s="303"/>
      <c r="S4" s="303"/>
      <c r="T4" s="303" t="s">
        <v>111</v>
      </c>
      <c r="U4" s="303"/>
      <c r="V4" s="303"/>
      <c r="W4" s="303" t="s">
        <v>112</v>
      </c>
      <c r="X4" s="303"/>
      <c r="Y4" s="303"/>
      <c r="Z4" s="303" t="s">
        <v>111</v>
      </c>
      <c r="AA4" s="334"/>
      <c r="AB4" s="334"/>
      <c r="AC4" s="303" t="s">
        <v>755</v>
      </c>
      <c r="AD4" s="303"/>
      <c r="AE4" s="303"/>
      <c r="AF4" s="303" t="s">
        <v>756</v>
      </c>
      <c r="AG4" s="303"/>
      <c r="AH4" s="303"/>
      <c r="AI4" s="37"/>
    </row>
    <row r="5" spans="1:35" x14ac:dyDescent="0.25">
      <c r="A5" s="32" t="s">
        <v>200</v>
      </c>
      <c r="B5" s="33" t="s">
        <v>14</v>
      </c>
      <c r="C5" s="64"/>
      <c r="D5" s="304"/>
      <c r="E5" s="304"/>
      <c r="F5" s="216"/>
      <c r="G5" s="216"/>
      <c r="H5" s="216"/>
      <c r="I5" s="216"/>
      <c r="J5" s="216"/>
      <c r="K5" s="216"/>
      <c r="L5" s="216"/>
      <c r="M5" s="216"/>
      <c r="N5" s="216"/>
      <c r="O5" s="216"/>
      <c r="P5" s="216"/>
      <c r="Q5" s="303" t="s">
        <v>30</v>
      </c>
      <c r="R5" s="303"/>
      <c r="S5" s="303"/>
      <c r="T5" s="303" t="s">
        <v>629</v>
      </c>
      <c r="U5" s="303"/>
      <c r="V5" s="303"/>
      <c r="W5" s="303" t="s">
        <v>643</v>
      </c>
      <c r="X5" s="303"/>
      <c r="Y5" s="303"/>
      <c r="Z5" s="303" t="s">
        <v>707</v>
      </c>
      <c r="AA5" s="303"/>
      <c r="AB5" s="303"/>
      <c r="AC5" s="303" t="s">
        <v>630</v>
      </c>
      <c r="AD5" s="303"/>
      <c r="AE5" s="303"/>
      <c r="AF5" s="303" t="s">
        <v>631</v>
      </c>
      <c r="AG5" s="303"/>
      <c r="AH5" s="303"/>
      <c r="AI5" s="37"/>
    </row>
    <row r="6" spans="1:35" hidden="1" x14ac:dyDescent="0.25">
      <c r="A6" s="32" t="s">
        <v>146</v>
      </c>
      <c r="B6" s="33"/>
      <c r="C6" s="64"/>
      <c r="D6" s="216"/>
      <c r="E6" s="216"/>
      <c r="F6" s="217"/>
      <c r="G6" s="217"/>
      <c r="H6" s="218"/>
      <c r="I6" s="218"/>
      <c r="J6" s="218"/>
      <c r="K6" s="218"/>
      <c r="L6" s="218"/>
      <c r="M6" s="218"/>
      <c r="N6" s="218"/>
      <c r="O6" s="219"/>
      <c r="P6" s="204" t="s">
        <v>136</v>
      </c>
      <c r="Q6" s="220" t="s">
        <v>156</v>
      </c>
      <c r="R6" s="220"/>
      <c r="S6" s="220"/>
      <c r="T6" s="220" t="s">
        <v>157</v>
      </c>
      <c r="U6" s="220"/>
      <c r="V6" s="220"/>
      <c r="W6" s="220" t="s">
        <v>158</v>
      </c>
      <c r="X6" s="220"/>
      <c r="Y6" s="220"/>
      <c r="Z6" s="220" t="s">
        <v>158</v>
      </c>
      <c r="AA6" s="220"/>
      <c r="AB6" s="220"/>
      <c r="AC6" s="220" t="s">
        <v>158</v>
      </c>
      <c r="AD6" s="220"/>
      <c r="AE6" s="220"/>
      <c r="AF6" s="220" t="s">
        <v>158</v>
      </c>
      <c r="AG6" s="220"/>
      <c r="AH6" s="220"/>
      <c r="AI6" s="214"/>
    </row>
    <row r="7" spans="1:35" hidden="1" x14ac:dyDescent="0.25">
      <c r="A7" s="32" t="s">
        <v>138</v>
      </c>
      <c r="B7" s="107" t="str">
        <f>IF(VAL_A1!$H$34&lt;&gt;"", YEAR(VAL_A1!$H$34),"")</f>
        <v/>
      </c>
      <c r="C7" s="64"/>
      <c r="D7" s="216"/>
      <c r="E7" s="216"/>
      <c r="F7" s="217"/>
      <c r="G7" s="217"/>
      <c r="H7" s="217"/>
      <c r="I7" s="217"/>
      <c r="J7" s="217"/>
      <c r="K7" s="217"/>
      <c r="L7" s="217"/>
      <c r="M7" s="217"/>
      <c r="N7" s="217"/>
      <c r="O7" s="220"/>
      <c r="P7" s="204" t="s">
        <v>198</v>
      </c>
      <c r="Q7" s="220" t="s">
        <v>14</v>
      </c>
      <c r="R7" s="220"/>
      <c r="S7" s="220"/>
      <c r="T7" s="220" t="s">
        <v>14</v>
      </c>
      <c r="U7" s="220"/>
      <c r="V7" s="220"/>
      <c r="W7" s="220" t="s">
        <v>14</v>
      </c>
      <c r="X7" s="220"/>
      <c r="Y7" s="220"/>
      <c r="Z7" s="220" t="s">
        <v>14</v>
      </c>
      <c r="AA7" s="220"/>
      <c r="AB7" s="220"/>
      <c r="AC7" s="220" t="s">
        <v>14</v>
      </c>
      <c r="AD7" s="220"/>
      <c r="AE7" s="220"/>
      <c r="AF7" s="220" t="s">
        <v>14</v>
      </c>
      <c r="AG7" s="220"/>
      <c r="AH7" s="220"/>
      <c r="AI7" s="214"/>
    </row>
    <row r="8" spans="1:35" hidden="1" x14ac:dyDescent="0.25">
      <c r="A8" s="32" t="s">
        <v>142</v>
      </c>
      <c r="B8" s="107" t="str">
        <f>IF(VAL_A1!$H$35&lt;&gt;"", YEAR(VAL_A1!$H$35),"")</f>
        <v/>
      </c>
      <c r="C8" s="64"/>
      <c r="D8" s="216"/>
      <c r="E8" s="216"/>
      <c r="F8" s="217"/>
      <c r="G8" s="217"/>
      <c r="H8" s="217"/>
      <c r="I8" s="217"/>
      <c r="J8" s="217"/>
      <c r="K8" s="217"/>
      <c r="L8" s="217"/>
      <c r="M8" s="217"/>
      <c r="N8" s="217"/>
      <c r="O8" s="220"/>
      <c r="P8" s="204" t="s">
        <v>199</v>
      </c>
      <c r="Q8" s="220" t="s">
        <v>14</v>
      </c>
      <c r="R8" s="220"/>
      <c r="S8" s="220"/>
      <c r="T8" s="220" t="s">
        <v>634</v>
      </c>
      <c r="U8" s="220"/>
      <c r="V8" s="220"/>
      <c r="W8" s="220" t="s">
        <v>179</v>
      </c>
      <c r="X8" s="220"/>
      <c r="Y8" s="220"/>
      <c r="Z8" s="220" t="s">
        <v>634</v>
      </c>
      <c r="AA8" s="220"/>
      <c r="AB8" s="220"/>
      <c r="AC8" s="220" t="s">
        <v>180</v>
      </c>
      <c r="AD8" s="220"/>
      <c r="AE8" s="220"/>
      <c r="AF8" s="220" t="s">
        <v>178</v>
      </c>
      <c r="AG8" s="220"/>
      <c r="AH8" s="220"/>
      <c r="AI8" s="214"/>
    </row>
    <row r="9" spans="1:35" hidden="1" x14ac:dyDescent="0.25">
      <c r="A9" s="32" t="s">
        <v>143</v>
      </c>
      <c r="B9" s="33" t="s">
        <v>753</v>
      </c>
      <c r="C9" s="64"/>
      <c r="D9" s="216"/>
      <c r="E9" s="216"/>
      <c r="F9" s="217"/>
      <c r="G9" s="217"/>
      <c r="H9" s="217"/>
      <c r="I9" s="217"/>
      <c r="J9" s="217"/>
      <c r="K9" s="217"/>
      <c r="L9" s="217"/>
      <c r="M9" s="217"/>
      <c r="N9" s="217"/>
      <c r="O9" s="220"/>
      <c r="P9" s="204" t="s">
        <v>15</v>
      </c>
      <c r="Q9" s="220" t="s">
        <v>14</v>
      </c>
      <c r="R9" s="220"/>
      <c r="S9" s="220"/>
      <c r="T9" s="220" t="s">
        <v>14</v>
      </c>
      <c r="U9" s="220"/>
      <c r="V9" s="220"/>
      <c r="W9" s="220" t="s">
        <v>14</v>
      </c>
      <c r="X9" s="220"/>
      <c r="Y9" s="220"/>
      <c r="Z9" s="220" t="s">
        <v>14</v>
      </c>
      <c r="AA9" s="220"/>
      <c r="AB9" s="220"/>
      <c r="AC9" s="220" t="s">
        <v>14</v>
      </c>
      <c r="AD9" s="220"/>
      <c r="AE9" s="220"/>
      <c r="AF9" s="220" t="s">
        <v>14</v>
      </c>
      <c r="AG9" s="220"/>
      <c r="AH9" s="220"/>
      <c r="AI9" s="214"/>
    </row>
    <row r="10" spans="1:35" hidden="1" x14ac:dyDescent="0.25">
      <c r="A10" s="32" t="s">
        <v>131</v>
      </c>
      <c r="B10" s="33">
        <v>0</v>
      </c>
      <c r="C10" s="64"/>
      <c r="D10" s="216"/>
      <c r="E10" s="216"/>
      <c r="F10" s="217"/>
      <c r="G10" s="220"/>
      <c r="H10" s="220"/>
      <c r="I10" s="220"/>
      <c r="J10" s="220"/>
      <c r="K10" s="220"/>
      <c r="L10" s="220"/>
      <c r="M10" s="220"/>
      <c r="N10" s="220"/>
      <c r="O10" s="220"/>
      <c r="P10" s="204"/>
      <c r="Q10" s="220"/>
      <c r="R10" s="220"/>
      <c r="S10" s="220"/>
      <c r="T10" s="220"/>
      <c r="U10" s="220"/>
      <c r="V10" s="220"/>
      <c r="W10" s="220"/>
      <c r="X10" s="220"/>
      <c r="Y10" s="220"/>
      <c r="Z10" s="220"/>
      <c r="AA10" s="220"/>
      <c r="AB10" s="220"/>
      <c r="AC10" s="220"/>
      <c r="AD10" s="220"/>
      <c r="AE10" s="220"/>
      <c r="AF10" s="220"/>
      <c r="AG10" s="220"/>
      <c r="AH10" s="220"/>
      <c r="AI10" s="214"/>
    </row>
    <row r="11" spans="1:35" hidden="1" x14ac:dyDescent="0.25">
      <c r="A11" s="32" t="s">
        <v>133</v>
      </c>
      <c r="B11" s="33">
        <v>0</v>
      </c>
      <c r="C11" s="64"/>
      <c r="D11" s="216"/>
      <c r="E11" s="216"/>
      <c r="F11" s="217"/>
      <c r="G11" s="220"/>
      <c r="H11" s="220"/>
      <c r="I11" s="220"/>
      <c r="J11" s="220"/>
      <c r="K11" s="220"/>
      <c r="L11" s="220"/>
      <c r="M11" s="220"/>
      <c r="N11" s="220"/>
      <c r="O11" s="220"/>
      <c r="P11" s="204"/>
      <c r="Q11" s="220"/>
      <c r="R11" s="220"/>
      <c r="S11" s="220"/>
      <c r="T11" s="220"/>
      <c r="U11" s="220"/>
      <c r="V11" s="220"/>
      <c r="W11" s="220"/>
      <c r="X11" s="220"/>
      <c r="Y11" s="220"/>
      <c r="Z11" s="220"/>
      <c r="AA11" s="220"/>
      <c r="AB11" s="220"/>
      <c r="AC11" s="220"/>
      <c r="AD11" s="220"/>
      <c r="AE11" s="220"/>
      <c r="AF11" s="220"/>
      <c r="AG11" s="220"/>
      <c r="AH11" s="220"/>
      <c r="AI11" s="214"/>
    </row>
    <row r="12" spans="1:35" hidden="1" x14ac:dyDescent="0.25">
      <c r="C12" s="64"/>
      <c r="D12" s="216"/>
      <c r="E12" s="216"/>
      <c r="F12" s="217"/>
      <c r="G12" s="220"/>
      <c r="H12" s="220"/>
      <c r="I12" s="220"/>
      <c r="J12" s="220"/>
      <c r="K12" s="220"/>
      <c r="L12" s="220"/>
      <c r="M12" s="220"/>
      <c r="N12" s="220"/>
      <c r="O12" s="220"/>
      <c r="P12" s="217"/>
      <c r="Q12" s="220"/>
      <c r="R12" s="220"/>
      <c r="S12" s="220"/>
      <c r="T12" s="220"/>
      <c r="U12" s="220"/>
      <c r="V12" s="220"/>
      <c r="W12" s="220"/>
      <c r="X12" s="220"/>
      <c r="Y12" s="220"/>
      <c r="Z12" s="220"/>
      <c r="AA12" s="220"/>
      <c r="AB12" s="220"/>
      <c r="AC12" s="220"/>
      <c r="AD12" s="220"/>
      <c r="AE12" s="220"/>
      <c r="AF12" s="220"/>
      <c r="AG12" s="220"/>
      <c r="AH12" s="220"/>
      <c r="AI12" s="214"/>
    </row>
    <row r="13" spans="1:35" ht="3.75" hidden="1" customHeight="1" x14ac:dyDescent="0.25">
      <c r="C13" s="242"/>
      <c r="D13" s="243"/>
      <c r="E13" s="243"/>
      <c r="F13" s="243"/>
      <c r="G13" s="244" t="s">
        <v>16</v>
      </c>
      <c r="H13" s="244" t="s">
        <v>43</v>
      </c>
      <c r="I13" s="244" t="s">
        <v>139</v>
      </c>
      <c r="J13" s="244" t="s">
        <v>45</v>
      </c>
      <c r="K13" s="244" t="s">
        <v>44</v>
      </c>
      <c r="L13" s="244" t="s">
        <v>140</v>
      </c>
      <c r="M13" s="244" t="s">
        <v>46</v>
      </c>
      <c r="N13" s="244" t="s">
        <v>47</v>
      </c>
      <c r="O13" s="244" t="s">
        <v>137</v>
      </c>
      <c r="P13" s="245"/>
      <c r="Q13" s="246"/>
      <c r="R13" s="246"/>
      <c r="S13" s="246"/>
      <c r="T13" s="246"/>
      <c r="U13" s="246"/>
      <c r="V13" s="246"/>
      <c r="W13" s="246"/>
      <c r="X13" s="246"/>
      <c r="Y13" s="246"/>
      <c r="Z13" s="246"/>
      <c r="AA13" s="246"/>
      <c r="AB13" s="246"/>
      <c r="AC13" s="246"/>
      <c r="AD13" s="246"/>
      <c r="AE13" s="246"/>
      <c r="AF13" s="246"/>
      <c r="AG13" s="246"/>
      <c r="AH13" s="246"/>
      <c r="AI13" s="247"/>
    </row>
    <row r="14" spans="1:35" ht="15" customHeight="1" x14ac:dyDescent="0.25">
      <c r="C14" s="64"/>
      <c r="D14" s="251" t="s">
        <v>48</v>
      </c>
      <c r="E14" s="221"/>
      <c r="F14" s="222"/>
      <c r="G14" s="66" t="s">
        <v>113</v>
      </c>
      <c r="H14" s="223" t="s">
        <v>50</v>
      </c>
      <c r="I14" s="223" t="s">
        <v>152</v>
      </c>
      <c r="J14" s="223" t="s">
        <v>14</v>
      </c>
      <c r="K14" s="224" t="s">
        <v>148</v>
      </c>
      <c r="L14" s="223" t="s">
        <v>147</v>
      </c>
      <c r="M14" s="223" t="s">
        <v>14</v>
      </c>
      <c r="N14" s="223" t="s">
        <v>632</v>
      </c>
      <c r="O14" s="223" t="s">
        <v>632</v>
      </c>
      <c r="P14" s="225"/>
      <c r="Q14" s="75">
        <v>0</v>
      </c>
      <c r="R14" s="78"/>
      <c r="S14" s="79"/>
      <c r="T14" s="75">
        <v>0</v>
      </c>
      <c r="U14" s="78"/>
      <c r="V14" s="79"/>
      <c r="W14" s="75">
        <v>0</v>
      </c>
      <c r="X14" s="78"/>
      <c r="Y14" s="79"/>
      <c r="Z14" s="75">
        <v>0</v>
      </c>
      <c r="AA14" s="78"/>
      <c r="AB14" s="79"/>
      <c r="AC14" s="75">
        <v>0</v>
      </c>
      <c r="AD14" s="78"/>
      <c r="AE14" s="79"/>
      <c r="AF14" s="75">
        <v>0</v>
      </c>
      <c r="AG14" s="78"/>
      <c r="AH14" s="79"/>
      <c r="AI14" s="37"/>
    </row>
    <row r="15" spans="1:35" ht="15" customHeight="1" x14ac:dyDescent="0.25">
      <c r="C15" s="64"/>
      <c r="D15" s="251" t="s">
        <v>52</v>
      </c>
      <c r="E15" s="221"/>
      <c r="F15" s="222"/>
      <c r="G15" s="66" t="s">
        <v>113</v>
      </c>
      <c r="H15" s="223" t="s">
        <v>53</v>
      </c>
      <c r="I15" s="223" t="s">
        <v>152</v>
      </c>
      <c r="J15" s="223" t="s">
        <v>14</v>
      </c>
      <c r="K15" s="224" t="s">
        <v>148</v>
      </c>
      <c r="L15" s="223" t="s">
        <v>147</v>
      </c>
      <c r="M15" s="223" t="s">
        <v>14</v>
      </c>
      <c r="N15" s="223" t="s">
        <v>632</v>
      </c>
      <c r="O15" s="223" t="s">
        <v>632</v>
      </c>
      <c r="P15" s="225"/>
      <c r="Q15" s="75">
        <v>0</v>
      </c>
      <c r="R15" s="78"/>
      <c r="S15" s="79"/>
      <c r="T15" s="75">
        <v>0</v>
      </c>
      <c r="U15" s="78"/>
      <c r="V15" s="79"/>
      <c r="W15" s="75">
        <v>0</v>
      </c>
      <c r="X15" s="78"/>
      <c r="Y15" s="79"/>
      <c r="Z15" s="75">
        <v>0</v>
      </c>
      <c r="AA15" s="78"/>
      <c r="AB15" s="79"/>
      <c r="AC15" s="75">
        <v>0</v>
      </c>
      <c r="AD15" s="78"/>
      <c r="AE15" s="79"/>
      <c r="AF15" s="75">
        <v>0</v>
      </c>
      <c r="AG15" s="78"/>
      <c r="AH15" s="79"/>
      <c r="AI15" s="37"/>
    </row>
    <row r="16" spans="1:35" ht="15" customHeight="1" x14ac:dyDescent="0.25">
      <c r="C16" s="64"/>
      <c r="D16" s="106" t="s">
        <v>54</v>
      </c>
      <c r="E16" s="221"/>
      <c r="F16" s="222"/>
      <c r="G16" s="66" t="s">
        <v>113</v>
      </c>
      <c r="H16" s="223" t="s">
        <v>14</v>
      </c>
      <c r="I16" s="223" t="s">
        <v>152</v>
      </c>
      <c r="J16" s="223" t="s">
        <v>14</v>
      </c>
      <c r="K16" s="224" t="s">
        <v>148</v>
      </c>
      <c r="L16" s="223" t="s">
        <v>147</v>
      </c>
      <c r="M16" s="223" t="s">
        <v>14</v>
      </c>
      <c r="N16" s="223" t="s">
        <v>632</v>
      </c>
      <c r="O16" s="223" t="s">
        <v>632</v>
      </c>
      <c r="P16" s="225"/>
      <c r="Q16" s="80">
        <f>IF(OR(AND(Q14="",R14=""),AND(Q15="",R15=""),AND(R14="X",R15="X"),OR(R14="M",R15="M")),"",SUM(Q14,Q15))</f>
        <v>0</v>
      </c>
      <c r="R16" s="81" t="str">
        <f>IF(AND(AND(R14="X",R15="X"),SUM(Q14,Q15)=0,ISNUMBER(Q16)),"",IF(OR(R14="M",R15="M"),"M",IF(AND(R14=R15,OR(R14="X",R14="W",R14="Z")),UPPER(R14),"")))</f>
        <v/>
      </c>
      <c r="S16" s="82"/>
      <c r="T16" s="80">
        <f t="shared" ref="T16" si="0">IF(OR(AND(T14="",U14=""),AND(T15="",U15=""),AND(U14="X",U15="X"),OR(U14="M",U15="M")),"",SUM(T14,T15))</f>
        <v>0</v>
      </c>
      <c r="U16" s="81" t="str">
        <f t="shared" ref="U16" si="1">IF(AND(AND(U14="X",U15="X"),SUM(T14,T15)=0,ISNUMBER(T16)),"",IF(OR(U14="M",U15="M"),"M",IF(AND(U14=U15,OR(U14="X",U14="W",U14="Z")),UPPER(U14),"")))</f>
        <v/>
      </c>
      <c r="V16" s="82"/>
      <c r="W16" s="80">
        <f t="shared" ref="W16" si="2">IF(OR(AND(W14="",X14=""),AND(W15="",X15=""),AND(X14="X",X15="X"),OR(X14="M",X15="M")),"",SUM(W14,W15))</f>
        <v>0</v>
      </c>
      <c r="X16" s="81" t="str">
        <f t="shared" ref="X16" si="3">IF(AND(AND(X14="X",X15="X"),SUM(W14,W15)=0,ISNUMBER(W16)),"",IF(OR(X14="M",X15="M"),"M",IF(AND(X14=X15,OR(X14="X",X14="W",X14="Z")),UPPER(X14),"")))</f>
        <v/>
      </c>
      <c r="Y16" s="82"/>
      <c r="Z16" s="80">
        <f t="shared" ref="Z16" si="4">IF(OR(AND(Z14="",AA14=""),AND(Z15="",AA15=""),AND(AA14="X",AA15="X"),OR(AA14="M",AA15="M")),"",SUM(Z14,Z15))</f>
        <v>0</v>
      </c>
      <c r="AA16" s="81" t="str">
        <f t="shared" ref="AA16" si="5">IF(AND(AND(AA14="X",AA15="X"),SUM(Z14,Z15)=0,ISNUMBER(Z16)),"",IF(OR(AA14="M",AA15="M"),"M",IF(AND(AA14=AA15,OR(AA14="X",AA14="W",AA14="Z")),UPPER(AA14),"")))</f>
        <v/>
      </c>
      <c r="AB16" s="82"/>
      <c r="AC16" s="80">
        <f t="shared" ref="AC16" si="6">IF(OR(AND(AC14="",AD14=""),AND(AC15="",AD15=""),AND(AD14="X",AD15="X"),OR(AD14="M",AD15="M")),"",SUM(AC14,AC15))</f>
        <v>0</v>
      </c>
      <c r="AD16" s="81" t="str">
        <f t="shared" ref="AD16" si="7">IF(AND(AND(AD14="X",AD15="X"),SUM(AC14,AC15)=0,ISNUMBER(AC16)),"",IF(OR(AD14="M",AD15="M"),"M",IF(AND(AD14=AD15,OR(AD14="X",AD14="W",AD14="Z")),UPPER(AD14),"")))</f>
        <v/>
      </c>
      <c r="AE16" s="82"/>
      <c r="AF16" s="80">
        <f t="shared" ref="AF16" si="8">IF(OR(AND(AF14="",AG14=""),AND(AF15="",AG15=""),AND(AG14="X",AG15="X"),OR(AG14="M",AG15="M")),"",SUM(AF14,AF15))</f>
        <v>0</v>
      </c>
      <c r="AG16" s="81" t="str">
        <f t="shared" ref="AG16" si="9">IF(AND(AND(AG14="X",AG15="X"),SUM(AF14,AF15)=0,ISNUMBER(AF16)),"",IF(OR(AG14="M",AG15="M"),"M",IF(AND(AG14=AG15,OR(AG14="X",AG14="W",AG14="Z")),UPPER(AG14),"")))</f>
        <v/>
      </c>
      <c r="AH16" s="82"/>
      <c r="AI16" s="37"/>
    </row>
    <row r="17" spans="3:35" x14ac:dyDescent="0.25">
      <c r="C17" s="64"/>
      <c r="D17" s="37"/>
      <c r="E17" s="37"/>
      <c r="F17" s="37"/>
      <c r="G17" s="37"/>
      <c r="H17" s="226"/>
      <c r="I17" s="226"/>
      <c r="J17" s="226"/>
      <c r="K17" s="226"/>
      <c r="L17" s="226"/>
      <c r="M17" s="226"/>
      <c r="N17" s="226"/>
      <c r="O17" s="226"/>
      <c r="P17" s="226"/>
      <c r="Q17" s="37"/>
      <c r="R17" s="37"/>
      <c r="S17" s="37"/>
      <c r="T17" s="37"/>
      <c r="U17" s="37"/>
      <c r="V17" s="37"/>
      <c r="W17" s="37"/>
      <c r="X17" s="37"/>
      <c r="Y17" s="37"/>
      <c r="Z17" s="37"/>
      <c r="AA17" s="37"/>
      <c r="AB17" s="37"/>
      <c r="AC17" s="37"/>
      <c r="AD17" s="37"/>
      <c r="AE17" s="37"/>
      <c r="AF17" s="37"/>
      <c r="AG17" s="37"/>
      <c r="AH17" s="37"/>
      <c r="AI17" s="47"/>
    </row>
    <row r="18" spans="3:35" x14ac:dyDescent="0.25">
      <c r="C18" s="64"/>
      <c r="D18" s="211"/>
      <c r="E18" s="211"/>
      <c r="F18" s="211"/>
      <c r="G18" s="211"/>
      <c r="H18" s="227"/>
      <c r="I18" s="227"/>
      <c r="J18" s="227"/>
      <c r="K18" s="227"/>
      <c r="L18" s="227"/>
      <c r="M18" s="227"/>
      <c r="N18" s="227"/>
      <c r="O18" s="227"/>
      <c r="P18" s="227"/>
      <c r="Q18" s="211"/>
      <c r="R18" s="211"/>
      <c r="S18" s="211"/>
      <c r="T18" s="211"/>
      <c r="U18" s="211"/>
      <c r="V18" s="211"/>
      <c r="W18" s="211"/>
      <c r="X18" s="211"/>
      <c r="Y18" s="211"/>
      <c r="Z18" s="211"/>
      <c r="AA18" s="211"/>
      <c r="AB18" s="211"/>
      <c r="AC18" s="211"/>
      <c r="AD18" s="211"/>
      <c r="AE18" s="211"/>
      <c r="AF18" s="211"/>
      <c r="AG18" s="211"/>
      <c r="AH18" s="211"/>
      <c r="AI18" s="47"/>
    </row>
    <row r="19" spans="3:35" hidden="1" x14ac:dyDescent="0.25">
      <c r="C19" s="64"/>
      <c r="D19" s="37"/>
      <c r="E19" s="37"/>
      <c r="F19" s="37"/>
      <c r="G19" s="37"/>
      <c r="H19" s="226"/>
      <c r="I19" s="226"/>
      <c r="J19" s="226"/>
      <c r="K19" s="226"/>
      <c r="L19" s="226"/>
      <c r="M19" s="226"/>
      <c r="N19" s="226"/>
      <c r="O19" s="226"/>
      <c r="P19" s="226"/>
      <c r="Q19" s="37"/>
      <c r="R19" s="37"/>
      <c r="S19" s="37"/>
      <c r="T19" s="37"/>
      <c r="U19" s="37"/>
      <c r="V19" s="37"/>
      <c r="W19" s="37"/>
      <c r="X19" s="37"/>
      <c r="Y19" s="37"/>
      <c r="Z19" s="37"/>
      <c r="AA19" s="37"/>
      <c r="AB19" s="37"/>
      <c r="AC19" s="37"/>
      <c r="AD19" s="37"/>
      <c r="AE19" s="37"/>
      <c r="AF19" s="37"/>
      <c r="AG19" s="37"/>
      <c r="AH19" s="37"/>
      <c r="AI19" s="47"/>
    </row>
    <row r="20" spans="3:35" hidden="1" x14ac:dyDescent="0.25"/>
    <row r="21" spans="3:35" hidden="1" x14ac:dyDescent="0.25">
      <c r="Q21" s="43">
        <f>SUMPRODUCT(--(Q14:Q16=0),--(Q14:Q16&lt;&gt;""),--(R14:R16="Z"))+SUMPRODUCT(--(Q14:Q16=0),--(Q14:Q16&lt;&gt;""),--(R14:R16=""))+SUMPRODUCT(--(Q14:Q16&gt;0),--(R14:R16="W"))+SUMPRODUCT(--(Q14:Q16&gt;0), --(Q14:Q16&lt;&gt;""),--(R14:R16=""))+SUMPRODUCT(--(Q14:Q16=""),--(R14:R16="Z"))</f>
        <v>3</v>
      </c>
      <c r="R21" s="43"/>
      <c r="S21" s="43"/>
      <c r="T21" s="43">
        <f>SUMPRODUCT(--(T14:T16=0),--(T14:T16&lt;&gt;""),--(U14:U16="Z"))+SUMPRODUCT(--(T14:T16=0),--(T14:T16&lt;&gt;""),--(U14:U16=""))+SUMPRODUCT(--(T14:T16&gt;0),--(U14:U16="W"))+SUMPRODUCT(--(T14:T16&gt;0), --(T14:T16&lt;&gt;""),--(U14:U16=""))+SUMPRODUCT(--(T14:T16=""),--(U14:U16="Z"))</f>
        <v>3</v>
      </c>
      <c r="U21" s="43"/>
      <c r="V21" s="43"/>
      <c r="W21" s="43">
        <f>SUMPRODUCT(--(W14:W16=0),--(W14:W16&lt;&gt;""),--(X14:X16="Z"))+SUMPRODUCT(--(W14:W16=0),--(W14:W16&lt;&gt;""),--(X14:X16=""))+SUMPRODUCT(--(W14:W16&gt;0),--(X14:X16="W"))+SUMPRODUCT(--(W14:W16&gt;0), --(W14:W16&lt;&gt;""),--(X14:X16=""))+SUMPRODUCT(--(W14:W16=""),--(X14:X16="Z"))</f>
        <v>3</v>
      </c>
      <c r="X21" s="43"/>
      <c r="Y21" s="43"/>
      <c r="Z21" s="43"/>
      <c r="AA21" s="43"/>
      <c r="AB21" s="43"/>
      <c r="AC21" s="43">
        <f>SUMPRODUCT(--(AC14:AC16=0),--(AC14:AC16&lt;&gt;""),--(AD14:AD16="Z"))+SUMPRODUCT(--(AC14:AC16=0),--(AC14:AC16&lt;&gt;""),--(AD14:AD16=""))+SUMPRODUCT(--(AC14:AC16&gt;0),--(AD14:AD16="W"))+SUMPRODUCT(--(AC14:AC16&gt;0), --(AC14:AC16&lt;&gt;""),--(AD14:AD16=""))+SUMPRODUCT(--(AC14:AC16=""),--(AD14:AD16="Z"))</f>
        <v>3</v>
      </c>
      <c r="AD21" s="43"/>
      <c r="AE21" s="43"/>
      <c r="AF21" s="43">
        <f>SUMPRODUCT(--(AF14:AF16=0),--(AF14:AF16&lt;&gt;""),--(AG14:AG16="Z"))+SUMPRODUCT(--(AF14:AF16=0),--(AF14:AF16&lt;&gt;""),--(AG14:AG16=""))+SUMPRODUCT(--(AF14:AF16&gt;0),--(AG14:AG16="W"))+SUMPRODUCT(--(AF14:AF16&gt;0), --(AF14:AF16&lt;&gt;""),--(AG14:AG16=""))+SUMPRODUCT(--(AF14:AF16=""),--(AG14:AG16="Z"))</f>
        <v>3</v>
      </c>
      <c r="AG21" s="43"/>
      <c r="AH21" s="43"/>
      <c r="AI21" s="43"/>
    </row>
    <row r="22" spans="3:35" hidden="1" x14ac:dyDescent="0.25"/>
    <row r="23" spans="3:35" hidden="1" x14ac:dyDescent="0.25"/>
    <row r="24" spans="3:35" hidden="1" x14ac:dyDescent="0.25"/>
    <row r="25" spans="3:35" hidden="1" x14ac:dyDescent="0.25"/>
    <row r="26" spans="3:35" hidden="1" x14ac:dyDescent="0.25"/>
    <row r="27" spans="3:35" hidden="1" x14ac:dyDescent="0.25"/>
    <row r="28" spans="3:35" hidden="1" x14ac:dyDescent="0.25"/>
    <row r="29" spans="3:35" hidden="1" x14ac:dyDescent="0.25"/>
    <row r="33" spans="25:25" x14ac:dyDescent="0.25">
      <c r="Y33" s="228"/>
    </row>
  </sheetData>
  <sheetProtection password="CA1C" sheet="1" objects="1" scenarios="1" formatCells="0" formatColumns="0" formatRows="0" sort="0" autoFilter="0"/>
  <mergeCells count="17">
    <mergeCell ref="AF4:AH4"/>
    <mergeCell ref="Z4:AB4"/>
    <mergeCell ref="D1:AI1"/>
    <mergeCell ref="Q3:S3"/>
    <mergeCell ref="T3:V3"/>
    <mergeCell ref="W3:AH3"/>
    <mergeCell ref="D3:E5"/>
    <mergeCell ref="Q5:S5"/>
    <mergeCell ref="T5:V5"/>
    <mergeCell ref="W5:Y5"/>
    <mergeCell ref="AC5:AE5"/>
    <mergeCell ref="AF5:AH5"/>
    <mergeCell ref="Z5:AB5"/>
    <mergeCell ref="Q4:S4"/>
    <mergeCell ref="T4:V4"/>
    <mergeCell ref="W4:Y4"/>
    <mergeCell ref="AC4:AE4"/>
  </mergeCells>
  <conditionalFormatting sqref="Q14:Q16 T14:T16 Z16 W14:W16 AC14:AC16 AF14:AF16">
    <cfRule type="expression" dxfId="278" priority="15">
      <formula xml:space="preserve"> OR(AND(Q14=0,Q14&lt;&gt;"",R14&lt;&gt;"Z",R14&lt;&gt;""),AND(Q14&gt;0,Q14&lt;&gt;"",R14&lt;&gt;"W",R14&lt;&gt;""),AND(Q14="", R14="W"))</formula>
    </cfRule>
  </conditionalFormatting>
  <conditionalFormatting sqref="R14:R16 U14:U16 X14:X16 AA16 AD14:AD16 AG14:AG16">
    <cfRule type="expression" dxfId="277" priority="14">
      <formula xml:space="preserve"> OR(AND(Q14=0,Q14&lt;&gt;"",R14&lt;&gt;"Z",R14&lt;&gt;""),AND(Q14&gt;0,Q14&lt;&gt;"",R14&lt;&gt;"W",R14&lt;&gt;""),AND(Q14="", R14="W"))</formula>
    </cfRule>
  </conditionalFormatting>
  <conditionalFormatting sqref="S14:S16 V14:V16 Y16:AB16 AE14:AE16 AH14:AH16 Y14:Y15">
    <cfRule type="expression" dxfId="276" priority="13">
      <formula xml:space="preserve"> AND(OR(R14="X",R14="W"),S14="")</formula>
    </cfRule>
  </conditionalFormatting>
  <conditionalFormatting sqref="Q16 T16 W16 Z16 AC16 AF16">
    <cfRule type="expression" dxfId="275" priority="17">
      <formula>OR(AND(R14="X",R15="X"),AND(R14="M",R15="M"))</formula>
    </cfRule>
    <cfRule type="expression" dxfId="274" priority="19">
      <formula>IF(OR(AND(Q14="",R14=""),AND(Q15="",R15=""),AND(R14="X",R15="X"),OR(R14="M",R15="M")),"",SUM(Q14,Q15)) &lt;&gt; Q16</formula>
    </cfRule>
  </conditionalFormatting>
  <conditionalFormatting sqref="R16 U16 X16 AA16 AD16 AG16">
    <cfRule type="expression" dxfId="273" priority="21">
      <formula>OR(AND(R14="X",R15="X"),AND(R14="M",R15="M"))</formula>
    </cfRule>
    <cfRule type="expression" dxfId="272" priority="23">
      <formula>IF(AND(OR(AND(R14="M",R15="M"),AND(R14="X",R15="X")),SUM(Q14,Q15)=0,ISNUMBER(Q16)),"",IF(OR(R14="M",R15="M"),"M",IF(AND(R14=R15,OR(R14="X",R14="W",R14="Z")),UPPER(R14),""))) &lt;&gt; R16</formula>
    </cfRule>
  </conditionalFormatting>
  <conditionalFormatting sqref="AA14:AA15">
    <cfRule type="expression" dxfId="271" priority="3">
      <formula xml:space="preserve"> OR(AND(Z14=0,Z14&lt;&gt;"",AA14&lt;&gt;"Z",AA14&lt;&gt;""),AND(Z14&gt;0,Z14&lt;&gt;"",AA14&lt;&gt;"W",AA14&lt;&gt;""),AND(Z14="", AA14="W"))</formula>
    </cfRule>
  </conditionalFormatting>
  <conditionalFormatting sqref="AB14:AB15">
    <cfRule type="expression" dxfId="270" priority="2">
      <formula xml:space="preserve"> AND(OR(AA14="X",AA14="W"),AB14="")</formula>
    </cfRule>
  </conditionalFormatting>
  <conditionalFormatting sqref="Z14:Z15">
    <cfRule type="expression" dxfId="269" priority="1">
      <formula xml:space="preserve"> OR(AND(Z14=0,Z14&lt;&gt;"",AA14&lt;&gt;"Z",AA14&lt;&gt;""),AND(Z14&gt;0,Z14&lt;&gt;"",AA14&lt;&gt;"W",AA14&lt;&gt;""),AND(Z14="", AA14="W"))</formula>
    </cfRule>
  </conditionalFormatting>
  <dataValidations count="4">
    <dataValidation allowBlank="1" showInputMessage="1" showErrorMessage="1" sqref="Q17:AH1048576 E1:E2 D1:D3 AA1:AB3 Q1:Z13 AA6:AB13 AI1:XFD1048576 D6:E1048576 F1:P1048576 AC1:AH13 A1:C1048576" xr:uid="{00000000-0002-0000-0800-000000000000}"/>
    <dataValidation type="decimal" operator="greaterThanOrEqual" allowBlank="1" showInputMessage="1" showErrorMessage="1" errorTitle="Invalid input" error="Please enter a numeric value" sqref="Q14:Q16 T14:T16 W14:W16 Z14:Z16 AC14:AC16 AF14:AF16" xr:uid="{00000000-0002-0000-08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16 U14:U16 X14:X16 AA14:AA16 AD14:AD16 AG14:AG16" xr:uid="{00000000-0002-0000-0800-000002000000}">
      <formula1>"Z,M,X,W"</formula1>
    </dataValidation>
    <dataValidation type="textLength" allowBlank="1" showInputMessage="1" showErrorMessage="1" errorTitle="Invalid input" error="The length of the text should be between 2 and 500 characters" sqref="S14:S16 V14:V16 Y14:Y16 AB14:AB16 AE14:AE16 AH14:AH16" xr:uid="{00000000-0002-0000-0800-000003000000}">
      <formula1>2</formula1>
      <formula2>500</formula2>
    </dataValidation>
  </dataValidations>
  <pageMargins left="0.23622047244094491" right="0.23622047244094491" top="0.74803149606299213" bottom="0.74803149606299213" header="0.31496062992125984" footer="0.31496062992125984"/>
  <pageSetup scale="82" orientation="landscape" r:id="rId1"/>
  <headerFooter>
    <oddFooter>&amp;C&amp;P&amp;R&amp;F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AU37"/>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R17" sqref="R17"/>
    </sheetView>
  </sheetViews>
  <sheetFormatPr defaultColWidth="11.42578125" defaultRowHeight="15" x14ac:dyDescent="0.25"/>
  <cols>
    <col min="1" max="1" width="18.28515625" style="35" hidden="1" customWidth="1"/>
    <col min="2" max="2" width="6.85546875" style="35" hidden="1" customWidth="1"/>
    <col min="3" max="3" width="5.7109375" style="35" customWidth="1"/>
    <col min="4" max="4" width="10" style="35" customWidth="1"/>
    <col min="5" max="5" width="12.85546875" style="35" customWidth="1"/>
    <col min="6" max="6" width="23.85546875" style="35" customWidth="1"/>
    <col min="7" max="7" width="5.140625" style="35" hidden="1" customWidth="1"/>
    <col min="8" max="8" width="3" style="35" hidden="1" customWidth="1"/>
    <col min="9" max="9" width="8.28515625" style="35" hidden="1" customWidth="1"/>
    <col min="10" max="10" width="3" style="35" hidden="1" customWidth="1"/>
    <col min="11" max="11" width="5.85546875" style="35" hidden="1" customWidth="1"/>
    <col min="12" max="12" width="3.7109375" style="35" hidden="1" customWidth="1"/>
    <col min="13" max="13" width="5.28515625" style="35" hidden="1" customWidth="1"/>
    <col min="14" max="15" width="4.140625" style="35" hidden="1" customWidth="1"/>
    <col min="16" max="16" width="11.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7" width="5.7109375" style="35" customWidth="1"/>
    <col min="48" max="16384" width="11.42578125" style="35"/>
  </cols>
  <sheetData>
    <row r="1" spans="1:47" ht="45" customHeight="1" x14ac:dyDescent="0.25">
      <c r="A1" s="32" t="s">
        <v>141</v>
      </c>
      <c r="B1" s="33" t="s">
        <v>181</v>
      </c>
      <c r="C1" s="34"/>
      <c r="D1" s="65" t="s">
        <v>728</v>
      </c>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row>
    <row r="2" spans="1:47" ht="3.75" customHeight="1" x14ac:dyDescent="0.25">
      <c r="A2" s="32" t="s">
        <v>124</v>
      </c>
      <c r="B2" s="33" t="str">
        <f>VLOOKUP(VAL_A1!$B$2,VAL_Drop_Down_Lists!$A$3:$B$213,2,FALSE)</f>
        <v>_X</v>
      </c>
      <c r="C2" s="64"/>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64"/>
    </row>
    <row r="3" spans="1:47" ht="32.25" customHeight="1" x14ac:dyDescent="0.25">
      <c r="A3" s="32" t="s">
        <v>144</v>
      </c>
      <c r="B3" s="107" t="str">
        <f>IF(VAL_A1!$H$33&lt;&gt;"", YEAR(VAL_A1!$H$33),"")</f>
        <v/>
      </c>
      <c r="C3" s="64"/>
      <c r="D3" s="308" t="s">
        <v>724</v>
      </c>
      <c r="E3" s="309"/>
      <c r="F3" s="328"/>
      <c r="G3" s="46"/>
      <c r="H3" s="46"/>
      <c r="I3" s="46"/>
      <c r="J3" s="46"/>
      <c r="K3" s="46"/>
      <c r="L3" s="46"/>
      <c r="M3" s="46"/>
      <c r="N3" s="46"/>
      <c r="O3" s="46"/>
      <c r="P3" s="46"/>
      <c r="Q3" s="304" t="s">
        <v>18</v>
      </c>
      <c r="R3" s="304"/>
      <c r="S3" s="304"/>
      <c r="T3" s="304"/>
      <c r="U3" s="304"/>
      <c r="V3" s="304"/>
      <c r="W3" s="304"/>
      <c r="X3" s="304"/>
      <c r="Y3" s="304"/>
      <c r="Z3" s="318" t="s">
        <v>19</v>
      </c>
      <c r="AA3" s="318"/>
      <c r="AB3" s="318"/>
      <c r="AC3" s="318" t="s">
        <v>623</v>
      </c>
      <c r="AD3" s="318"/>
      <c r="AE3" s="318"/>
      <c r="AF3" s="318" t="s">
        <v>624</v>
      </c>
      <c r="AG3" s="318"/>
      <c r="AH3" s="318"/>
      <c r="AI3" s="318" t="s">
        <v>20</v>
      </c>
      <c r="AJ3" s="318"/>
      <c r="AK3" s="318"/>
      <c r="AL3" s="318"/>
      <c r="AM3" s="318"/>
      <c r="AN3" s="318"/>
      <c r="AO3" s="318"/>
      <c r="AP3" s="318"/>
      <c r="AQ3" s="318"/>
      <c r="AR3" s="318" t="s">
        <v>21</v>
      </c>
      <c r="AS3" s="318"/>
      <c r="AT3" s="318"/>
      <c r="AU3" s="64"/>
    </row>
    <row r="4" spans="1:47" ht="49.5" customHeight="1" x14ac:dyDescent="0.25">
      <c r="A4" s="32" t="s">
        <v>145</v>
      </c>
      <c r="B4" s="107" t="str">
        <f>IF(VAL_A1!$H$34&lt;&gt;"", YEAR(VAL_A1!$H$34),"")</f>
        <v/>
      </c>
      <c r="C4" s="64"/>
      <c r="D4" s="335"/>
      <c r="E4" s="336"/>
      <c r="F4" s="337"/>
      <c r="G4" s="46"/>
      <c r="H4" s="46"/>
      <c r="I4" s="46"/>
      <c r="J4" s="46"/>
      <c r="K4" s="46"/>
      <c r="L4" s="46"/>
      <c r="M4" s="46"/>
      <c r="N4" s="46"/>
      <c r="O4" s="46"/>
      <c r="P4" s="46"/>
      <c r="Q4" s="318" t="s">
        <v>22</v>
      </c>
      <c r="R4" s="318"/>
      <c r="S4" s="318"/>
      <c r="T4" s="318" t="s">
        <v>23</v>
      </c>
      <c r="U4" s="318"/>
      <c r="V4" s="318"/>
      <c r="W4" s="345" t="s">
        <v>24</v>
      </c>
      <c r="X4" s="345"/>
      <c r="Y4" s="345"/>
      <c r="Z4" s="318" t="s">
        <v>24</v>
      </c>
      <c r="AA4" s="318"/>
      <c r="AB4" s="318"/>
      <c r="AC4" s="318" t="s">
        <v>24</v>
      </c>
      <c r="AD4" s="318"/>
      <c r="AE4" s="318"/>
      <c r="AF4" s="318" t="s">
        <v>24</v>
      </c>
      <c r="AG4" s="318"/>
      <c r="AH4" s="318"/>
      <c r="AI4" s="318" t="s">
        <v>25</v>
      </c>
      <c r="AJ4" s="318"/>
      <c r="AK4" s="318"/>
      <c r="AL4" s="318" t="s">
        <v>26</v>
      </c>
      <c r="AM4" s="318"/>
      <c r="AN4" s="318"/>
      <c r="AO4" s="345" t="s">
        <v>24</v>
      </c>
      <c r="AP4" s="345"/>
      <c r="AQ4" s="345"/>
      <c r="AR4" s="318" t="s">
        <v>24</v>
      </c>
      <c r="AS4" s="318"/>
      <c r="AT4" s="318"/>
      <c r="AU4" s="64"/>
    </row>
    <row r="5" spans="1:47" x14ac:dyDescent="0.25">
      <c r="A5" s="32" t="s">
        <v>200</v>
      </c>
      <c r="B5" s="33" t="s">
        <v>14</v>
      </c>
      <c r="C5" s="64"/>
      <c r="D5" s="329"/>
      <c r="E5" s="338"/>
      <c r="F5" s="330"/>
      <c r="G5" s="46"/>
      <c r="H5" s="46"/>
      <c r="I5" s="46"/>
      <c r="J5" s="46"/>
      <c r="K5" s="46"/>
      <c r="L5" s="46"/>
      <c r="M5" s="46"/>
      <c r="N5" s="46"/>
      <c r="O5" s="46"/>
      <c r="P5" s="46"/>
      <c r="Q5" s="318" t="s">
        <v>27</v>
      </c>
      <c r="R5" s="318"/>
      <c r="S5" s="318"/>
      <c r="T5" s="318" t="s">
        <v>28</v>
      </c>
      <c r="U5" s="318"/>
      <c r="V5" s="318"/>
      <c r="W5" s="345" t="s">
        <v>29</v>
      </c>
      <c r="X5" s="345"/>
      <c r="Y5" s="345"/>
      <c r="Z5" s="318" t="s">
        <v>30</v>
      </c>
      <c r="AA5" s="318"/>
      <c r="AB5" s="318"/>
      <c r="AC5" s="318" t="s">
        <v>33</v>
      </c>
      <c r="AD5" s="318"/>
      <c r="AE5" s="318"/>
      <c r="AF5" s="318" t="s">
        <v>36</v>
      </c>
      <c r="AG5" s="318"/>
      <c r="AH5" s="318"/>
      <c r="AI5" s="318" t="s">
        <v>37</v>
      </c>
      <c r="AJ5" s="318"/>
      <c r="AK5" s="318"/>
      <c r="AL5" s="318" t="s">
        <v>38</v>
      </c>
      <c r="AM5" s="318"/>
      <c r="AN5" s="318"/>
      <c r="AO5" s="345" t="s">
        <v>39</v>
      </c>
      <c r="AP5" s="345"/>
      <c r="AQ5" s="345"/>
      <c r="AR5" s="318" t="s">
        <v>42</v>
      </c>
      <c r="AS5" s="318"/>
      <c r="AT5" s="318"/>
      <c r="AU5" s="64"/>
    </row>
    <row r="6" spans="1:47" hidden="1" x14ac:dyDescent="0.25">
      <c r="A6" s="32" t="s">
        <v>146</v>
      </c>
      <c r="B6" s="33"/>
      <c r="C6" s="64"/>
      <c r="D6" s="41"/>
      <c r="E6" s="41"/>
      <c r="F6" s="37"/>
      <c r="G6" s="38"/>
      <c r="H6" s="40"/>
      <c r="I6" s="40"/>
      <c r="J6" s="40"/>
      <c r="K6" s="40"/>
      <c r="L6" s="40"/>
      <c r="M6" s="40"/>
      <c r="N6" s="40"/>
      <c r="O6" s="40"/>
      <c r="P6" s="68" t="s">
        <v>136</v>
      </c>
      <c r="Q6" s="68" t="s">
        <v>155</v>
      </c>
      <c r="R6" s="66"/>
      <c r="S6" s="69"/>
      <c r="T6" s="68" t="s">
        <v>155</v>
      </c>
      <c r="U6" s="66"/>
      <c r="V6" s="69"/>
      <c r="W6" s="68" t="s">
        <v>155</v>
      </c>
      <c r="X6" s="66"/>
      <c r="Y6" s="69"/>
      <c r="Z6" s="68" t="s">
        <v>156</v>
      </c>
      <c r="AA6" s="66"/>
      <c r="AB6" s="69"/>
      <c r="AC6" s="68" t="s">
        <v>157</v>
      </c>
      <c r="AD6" s="66"/>
      <c r="AE6" s="69"/>
      <c r="AF6" s="68" t="s">
        <v>158</v>
      </c>
      <c r="AG6" s="66"/>
      <c r="AH6" s="69"/>
      <c r="AI6" s="68" t="s">
        <v>159</v>
      </c>
      <c r="AJ6" s="66"/>
      <c r="AK6" s="69"/>
      <c r="AL6" s="68" t="s">
        <v>159</v>
      </c>
      <c r="AM6" s="66"/>
      <c r="AN6" s="69"/>
      <c r="AO6" s="68" t="s">
        <v>159</v>
      </c>
      <c r="AP6" s="66"/>
      <c r="AQ6" s="69"/>
      <c r="AR6" s="68" t="s">
        <v>160</v>
      </c>
      <c r="AS6" s="66"/>
      <c r="AT6" s="69"/>
      <c r="AU6" s="64"/>
    </row>
    <row r="7" spans="1:47" hidden="1" x14ac:dyDescent="0.25">
      <c r="A7" s="32" t="s">
        <v>138</v>
      </c>
      <c r="B7" s="107" t="str">
        <f>IF(VAL_A1!$H$34&lt;&gt;"", YEAR(VAL_A1!$H$34),"")</f>
        <v/>
      </c>
      <c r="C7" s="64"/>
      <c r="D7" s="41"/>
      <c r="E7" s="67"/>
      <c r="F7" s="41"/>
      <c r="G7" s="40"/>
      <c r="H7" s="343"/>
      <c r="I7" s="343"/>
      <c r="J7" s="343"/>
      <c r="K7" s="343"/>
      <c r="L7" s="343"/>
      <c r="M7" s="343"/>
      <c r="N7" s="344"/>
      <c r="O7" s="264"/>
      <c r="P7" s="68" t="s">
        <v>198</v>
      </c>
      <c r="Q7" s="68" t="s">
        <v>153</v>
      </c>
      <c r="R7" s="66"/>
      <c r="S7" s="69"/>
      <c r="T7" s="68" t="s">
        <v>154</v>
      </c>
      <c r="U7" s="66"/>
      <c r="V7" s="69"/>
      <c r="W7" s="68" t="s">
        <v>14</v>
      </c>
      <c r="X7" s="66"/>
      <c r="Y7" s="69"/>
      <c r="Z7" s="68" t="s">
        <v>14</v>
      </c>
      <c r="AA7" s="66"/>
      <c r="AB7" s="69"/>
      <c r="AC7" s="68" t="s">
        <v>14</v>
      </c>
      <c r="AD7" s="66"/>
      <c r="AE7" s="69"/>
      <c r="AF7" s="68" t="s">
        <v>14</v>
      </c>
      <c r="AG7" s="66"/>
      <c r="AH7" s="69"/>
      <c r="AI7" s="68" t="s">
        <v>161</v>
      </c>
      <c r="AJ7" s="66"/>
      <c r="AK7" s="69"/>
      <c r="AL7" s="68" t="s">
        <v>162</v>
      </c>
      <c r="AM7" s="66"/>
      <c r="AN7" s="69"/>
      <c r="AO7" s="68" t="s">
        <v>14</v>
      </c>
      <c r="AP7" s="66"/>
      <c r="AQ7" s="69"/>
      <c r="AR7" s="68" t="s">
        <v>14</v>
      </c>
      <c r="AS7" s="66"/>
      <c r="AT7" s="69"/>
      <c r="AU7" s="64"/>
    </row>
    <row r="8" spans="1:47" hidden="1" x14ac:dyDescent="0.25">
      <c r="A8" s="32" t="s">
        <v>142</v>
      </c>
      <c r="B8" s="107" t="str">
        <f>IF(VAL_A1!$H$35&lt;&gt;"", YEAR(VAL_A1!$H$35),"")</f>
        <v/>
      </c>
      <c r="C8" s="64"/>
      <c r="D8" s="41"/>
      <c r="E8" s="67"/>
      <c r="F8" s="41"/>
      <c r="G8" s="40"/>
      <c r="H8" s="263"/>
      <c r="I8" s="263"/>
      <c r="J8" s="263"/>
      <c r="K8" s="263"/>
      <c r="L8" s="263"/>
      <c r="M8" s="263"/>
      <c r="N8" s="263"/>
      <c r="O8" s="263"/>
      <c r="P8" s="68" t="s">
        <v>199</v>
      </c>
      <c r="Q8" s="68" t="s">
        <v>14</v>
      </c>
      <c r="R8" s="66"/>
      <c r="S8" s="69"/>
      <c r="T8" s="68" t="s">
        <v>14</v>
      </c>
      <c r="U8" s="66"/>
      <c r="V8" s="69"/>
      <c r="W8" s="68" t="s">
        <v>14</v>
      </c>
      <c r="X8" s="66"/>
      <c r="Y8" s="69"/>
      <c r="Z8" s="68" t="s">
        <v>14</v>
      </c>
      <c r="AA8" s="66"/>
      <c r="AB8" s="69"/>
      <c r="AC8" s="68" t="s">
        <v>14</v>
      </c>
      <c r="AD8" s="66"/>
      <c r="AE8" s="69"/>
      <c r="AF8" s="68" t="s">
        <v>14</v>
      </c>
      <c r="AG8" s="66"/>
      <c r="AH8" s="69"/>
      <c r="AI8" s="68" t="s">
        <v>14</v>
      </c>
      <c r="AJ8" s="66"/>
      <c r="AK8" s="69"/>
      <c r="AL8" s="68" t="s">
        <v>14</v>
      </c>
      <c r="AM8" s="66"/>
      <c r="AN8" s="69"/>
      <c r="AO8" s="68" t="s">
        <v>14</v>
      </c>
      <c r="AP8" s="66"/>
      <c r="AQ8" s="69"/>
      <c r="AR8" s="68" t="s">
        <v>14</v>
      </c>
      <c r="AS8" s="66"/>
      <c r="AT8" s="69"/>
      <c r="AU8" s="64"/>
    </row>
    <row r="9" spans="1:47" hidden="1" x14ac:dyDescent="0.25">
      <c r="A9" s="32" t="s">
        <v>143</v>
      </c>
      <c r="B9" s="33" t="s">
        <v>753</v>
      </c>
      <c r="C9" s="64"/>
      <c r="D9" s="41"/>
      <c r="E9" s="67"/>
      <c r="F9" s="41"/>
      <c r="G9" s="40"/>
      <c r="H9" s="263"/>
      <c r="I9" s="263"/>
      <c r="J9" s="263"/>
      <c r="K9" s="263"/>
      <c r="L9" s="263"/>
      <c r="M9" s="263"/>
      <c r="N9" s="263"/>
      <c r="O9" s="263"/>
      <c r="P9" s="68" t="s">
        <v>15</v>
      </c>
      <c r="Q9" s="68" t="s">
        <v>14</v>
      </c>
      <c r="R9" s="66"/>
      <c r="S9" s="69"/>
      <c r="T9" s="68" t="s">
        <v>14</v>
      </c>
      <c r="U9" s="66"/>
      <c r="V9" s="69"/>
      <c r="W9" s="68" t="s">
        <v>14</v>
      </c>
      <c r="X9" s="66"/>
      <c r="Y9" s="69"/>
      <c r="Z9" s="68" t="s">
        <v>14</v>
      </c>
      <c r="AA9" s="66"/>
      <c r="AB9" s="69"/>
      <c r="AC9" s="68" t="s">
        <v>14</v>
      </c>
      <c r="AD9" s="66"/>
      <c r="AE9" s="69"/>
      <c r="AF9" s="68" t="s">
        <v>14</v>
      </c>
      <c r="AG9" s="66"/>
      <c r="AH9" s="69"/>
      <c r="AI9" s="68" t="s">
        <v>14</v>
      </c>
      <c r="AJ9" s="66"/>
      <c r="AK9" s="69"/>
      <c r="AL9" s="68" t="s">
        <v>14</v>
      </c>
      <c r="AM9" s="66"/>
      <c r="AN9" s="69"/>
      <c r="AO9" s="68" t="s">
        <v>14</v>
      </c>
      <c r="AP9" s="66"/>
      <c r="AQ9" s="69"/>
      <c r="AR9" s="68" t="s">
        <v>14</v>
      </c>
      <c r="AS9" s="66"/>
      <c r="AT9" s="69"/>
      <c r="AU9" s="64"/>
    </row>
    <row r="10" spans="1:47" hidden="1" x14ac:dyDescent="0.25">
      <c r="A10" s="32" t="s">
        <v>131</v>
      </c>
      <c r="B10" s="33">
        <v>0</v>
      </c>
      <c r="C10" s="64"/>
      <c r="D10" s="41"/>
      <c r="E10" s="67"/>
      <c r="F10" s="41"/>
      <c r="G10" s="40"/>
      <c r="H10" s="263"/>
      <c r="I10" s="263"/>
      <c r="J10" s="263"/>
      <c r="K10" s="263"/>
      <c r="L10" s="263"/>
      <c r="M10" s="263"/>
      <c r="N10" s="263"/>
      <c r="O10" s="263"/>
      <c r="P10" s="68"/>
      <c r="Q10" s="68"/>
      <c r="R10" s="66"/>
      <c r="S10" s="69"/>
      <c r="T10" s="68"/>
      <c r="U10" s="66"/>
      <c r="V10" s="69"/>
      <c r="W10" s="68"/>
      <c r="X10" s="66"/>
      <c r="Y10" s="69"/>
      <c r="Z10" s="68"/>
      <c r="AA10" s="66"/>
      <c r="AB10" s="69"/>
      <c r="AC10" s="68"/>
      <c r="AD10" s="66"/>
      <c r="AE10" s="69"/>
      <c r="AF10" s="68"/>
      <c r="AG10" s="66"/>
      <c r="AH10" s="69"/>
      <c r="AI10" s="68"/>
      <c r="AJ10" s="66"/>
      <c r="AK10" s="69"/>
      <c r="AL10" s="68"/>
      <c r="AM10" s="66"/>
      <c r="AN10" s="69"/>
      <c r="AO10" s="68"/>
      <c r="AP10" s="66"/>
      <c r="AQ10" s="69"/>
      <c r="AR10" s="68"/>
      <c r="AS10" s="66"/>
      <c r="AT10" s="69"/>
      <c r="AU10" s="64"/>
    </row>
    <row r="11" spans="1:47" hidden="1" x14ac:dyDescent="0.25">
      <c r="A11" s="32" t="s">
        <v>133</v>
      </c>
      <c r="B11" s="33">
        <v>0</v>
      </c>
      <c r="C11" s="64"/>
      <c r="D11" s="41"/>
      <c r="E11" s="67"/>
      <c r="F11" s="41"/>
      <c r="G11" s="40"/>
      <c r="H11" s="263"/>
      <c r="I11" s="263"/>
      <c r="J11" s="263"/>
      <c r="K11" s="263"/>
      <c r="L11" s="263"/>
      <c r="M11" s="263"/>
      <c r="N11" s="263"/>
      <c r="O11" s="263"/>
      <c r="P11" s="68"/>
      <c r="Q11" s="68"/>
      <c r="R11" s="66"/>
      <c r="S11" s="69"/>
      <c r="T11" s="68"/>
      <c r="U11" s="66"/>
      <c r="V11" s="69"/>
      <c r="W11" s="68"/>
      <c r="X11" s="66"/>
      <c r="Y11" s="69"/>
      <c r="Z11" s="68"/>
      <c r="AA11" s="66"/>
      <c r="AB11" s="69"/>
      <c r="AC11" s="68"/>
      <c r="AD11" s="66"/>
      <c r="AE11" s="69"/>
      <c r="AF11" s="68"/>
      <c r="AG11" s="66"/>
      <c r="AH11" s="69"/>
      <c r="AI11" s="68"/>
      <c r="AJ11" s="66"/>
      <c r="AK11" s="69"/>
      <c r="AL11" s="68"/>
      <c r="AM11" s="66"/>
      <c r="AN11" s="69"/>
      <c r="AO11" s="68"/>
      <c r="AP11" s="66"/>
      <c r="AQ11" s="69"/>
      <c r="AR11" s="68"/>
      <c r="AS11" s="66"/>
      <c r="AT11" s="69"/>
      <c r="AU11" s="64"/>
    </row>
    <row r="12" spans="1:47" hidden="1" x14ac:dyDescent="0.25">
      <c r="C12" s="64"/>
      <c r="D12" s="41"/>
      <c r="E12" s="67"/>
      <c r="F12" s="41"/>
      <c r="G12" s="40"/>
      <c r="H12" s="263"/>
      <c r="I12" s="263"/>
      <c r="J12" s="263"/>
      <c r="K12" s="263"/>
      <c r="L12" s="263"/>
      <c r="M12" s="263"/>
      <c r="N12" s="70"/>
      <c r="O12" s="70"/>
      <c r="P12" s="70"/>
      <c r="Q12" s="39"/>
      <c r="R12" s="90"/>
      <c r="S12" s="72"/>
      <c r="T12" s="44"/>
      <c r="U12" s="44"/>
      <c r="V12" s="45"/>
      <c r="W12" s="45"/>
      <c r="X12" s="45"/>
      <c r="Y12" s="45"/>
      <c r="Z12" s="45"/>
      <c r="AA12" s="71"/>
      <c r="AB12" s="71"/>
      <c r="AC12" s="71"/>
      <c r="AD12" s="71"/>
      <c r="AE12" s="71"/>
      <c r="AF12" s="71"/>
      <c r="AG12" s="71"/>
      <c r="AH12" s="71"/>
      <c r="AI12" s="71"/>
      <c r="AJ12" s="71"/>
      <c r="AK12" s="71"/>
      <c r="AL12" s="71"/>
      <c r="AM12" s="71"/>
      <c r="AN12" s="71"/>
      <c r="AO12" s="71"/>
      <c r="AP12" s="71"/>
      <c r="AQ12" s="71"/>
      <c r="AR12" s="71"/>
      <c r="AS12" s="71"/>
      <c r="AT12" s="71"/>
      <c r="AU12" s="64"/>
    </row>
    <row r="13" spans="1:47" s="47" customFormat="1" ht="3.75" hidden="1" customHeight="1" x14ac:dyDescent="0.25">
      <c r="A13" s="35"/>
      <c r="B13" s="35"/>
      <c r="C13" s="64"/>
      <c r="D13" s="41"/>
      <c r="E13" s="41"/>
      <c r="F13" s="74"/>
      <c r="G13" s="241" t="s">
        <v>16</v>
      </c>
      <c r="H13" s="241" t="s">
        <v>43</v>
      </c>
      <c r="I13" s="241" t="s">
        <v>139</v>
      </c>
      <c r="J13" s="241" t="s">
        <v>45</v>
      </c>
      <c r="K13" s="241" t="s">
        <v>44</v>
      </c>
      <c r="L13" s="241" t="s">
        <v>140</v>
      </c>
      <c r="M13" s="241" t="s">
        <v>46</v>
      </c>
      <c r="N13" s="241" t="s">
        <v>47</v>
      </c>
      <c r="O13" s="241" t="s">
        <v>137</v>
      </c>
      <c r="P13" s="74"/>
      <c r="Q13" s="167"/>
      <c r="R13" s="74"/>
      <c r="S13" s="74"/>
      <c r="T13" s="167"/>
      <c r="U13" s="166"/>
      <c r="V13" s="167"/>
      <c r="W13" s="167"/>
      <c r="X13" s="167"/>
      <c r="Y13" s="167"/>
      <c r="Z13" s="167"/>
      <c r="AA13" s="169"/>
      <c r="AB13" s="169"/>
      <c r="AC13" s="167"/>
      <c r="AD13" s="169"/>
      <c r="AE13" s="169"/>
      <c r="AF13" s="167"/>
      <c r="AG13" s="169"/>
      <c r="AH13" s="169"/>
      <c r="AI13" s="167"/>
      <c r="AJ13" s="169"/>
      <c r="AK13" s="169"/>
      <c r="AL13" s="167"/>
      <c r="AM13" s="169"/>
      <c r="AN13" s="169"/>
      <c r="AO13" s="167"/>
      <c r="AP13" s="169"/>
      <c r="AQ13" s="169"/>
      <c r="AR13" s="167"/>
      <c r="AS13" s="169"/>
      <c r="AT13" s="169"/>
      <c r="AU13" s="64"/>
    </row>
    <row r="14" spans="1:47" ht="15" customHeight="1" x14ac:dyDescent="0.25">
      <c r="C14" s="64"/>
      <c r="D14" s="339" t="s">
        <v>114</v>
      </c>
      <c r="E14" s="297" t="s">
        <v>49</v>
      </c>
      <c r="F14" s="229" t="s">
        <v>48</v>
      </c>
      <c r="G14" s="68" t="s">
        <v>183</v>
      </c>
      <c r="H14" s="62" t="s">
        <v>50</v>
      </c>
      <c r="I14" s="62" t="s">
        <v>150</v>
      </c>
      <c r="J14" s="63" t="s">
        <v>14</v>
      </c>
      <c r="K14" s="63" t="s">
        <v>148</v>
      </c>
      <c r="L14" s="63" t="s">
        <v>147</v>
      </c>
      <c r="M14" s="63" t="s">
        <v>14</v>
      </c>
      <c r="N14" s="63" t="s">
        <v>632</v>
      </c>
      <c r="O14" s="63" t="s">
        <v>632</v>
      </c>
      <c r="P14" s="230"/>
      <c r="Q14" s="75">
        <v>0</v>
      </c>
      <c r="R14" s="83"/>
      <c r="S14" s="84"/>
      <c r="T14" s="75">
        <v>0</v>
      </c>
      <c r="U14" s="83"/>
      <c r="V14" s="84"/>
      <c r="W14" s="80">
        <f>IF(OR(EXACT(Q14,R14),EXACT(T14,U14),AND(R14="X",U14="X"),OR(R14="M",U14="M")),"",SUM(Q14,T14))</f>
        <v>0</v>
      </c>
      <c r="X14" s="81" t="str">
        <f>IF(AND(AND(R14="X",U14="X"),SUM(Q14,T14)=0,ISNUMBER(W14)),"",IF(OR(R14="M",U14="M"),"M",IF(AND(R14=U14,OR(R14="X",R14="W",R14="Z")),UPPER(R14),"")))</f>
        <v/>
      </c>
      <c r="Y14" s="82"/>
      <c r="Z14" s="75">
        <v>0</v>
      </c>
      <c r="AA14" s="83"/>
      <c r="AB14" s="84"/>
      <c r="AC14" s="75">
        <v>0</v>
      </c>
      <c r="AD14" s="83"/>
      <c r="AE14" s="84"/>
      <c r="AF14" s="75">
        <v>0</v>
      </c>
      <c r="AG14" s="83"/>
      <c r="AH14" s="84"/>
      <c r="AI14" s="75">
        <v>0</v>
      </c>
      <c r="AJ14" s="83"/>
      <c r="AK14" s="84"/>
      <c r="AL14" s="75">
        <v>0</v>
      </c>
      <c r="AM14" s="83"/>
      <c r="AN14" s="84"/>
      <c r="AO14" s="80">
        <f>IF(OR(EXACT(AI14,AJ14),EXACT(AL14,AM14),AND(AJ14="X",AM14="X"),OR(AJ14="M",AM14="M")),"",SUM(AI14,AL14))</f>
        <v>0</v>
      </c>
      <c r="AP14" s="81" t="str">
        <f>IF(AND(AND(AJ14="X",AM14="X"),SUM(AI14,AL14)=0,ISNUMBER(AO14)),"",IF(OR(AJ14="M",AM14="M"),"M",IF(AND(AJ14=AM14,OR(AJ14="X",AJ14="W",AJ14="Z")),UPPER(AJ14),"")))</f>
        <v/>
      </c>
      <c r="AQ14" s="82"/>
      <c r="AR14" s="75">
        <v>0</v>
      </c>
      <c r="AS14" s="83"/>
      <c r="AT14" s="84"/>
      <c r="AU14" s="64"/>
    </row>
    <row r="15" spans="1:47" ht="15" customHeight="1" x14ac:dyDescent="0.25">
      <c r="C15" s="64"/>
      <c r="D15" s="340"/>
      <c r="E15" s="298"/>
      <c r="F15" s="229" t="s">
        <v>52</v>
      </c>
      <c r="G15" s="68" t="s">
        <v>183</v>
      </c>
      <c r="H15" s="62" t="s">
        <v>53</v>
      </c>
      <c r="I15" s="62" t="s">
        <v>150</v>
      </c>
      <c r="J15" s="63" t="s">
        <v>14</v>
      </c>
      <c r="K15" s="63" t="s">
        <v>148</v>
      </c>
      <c r="L15" s="63" t="s">
        <v>147</v>
      </c>
      <c r="M15" s="63" t="s">
        <v>14</v>
      </c>
      <c r="N15" s="63" t="s">
        <v>632</v>
      </c>
      <c r="O15" s="63" t="s">
        <v>632</v>
      </c>
      <c r="P15" s="230"/>
      <c r="Q15" s="75">
        <v>0</v>
      </c>
      <c r="R15" s="83"/>
      <c r="S15" s="84"/>
      <c r="T15" s="75">
        <v>0</v>
      </c>
      <c r="U15" s="83"/>
      <c r="V15" s="84"/>
      <c r="W15" s="80">
        <f>IF(OR(EXACT(Q15,R15),EXACT(T15,U15),AND(R15="X",U15="X"),OR(R15="M",U15="M")),"",SUM(Q15,T15))</f>
        <v>0</v>
      </c>
      <c r="X15" s="81" t="str">
        <f>IF(AND(AND(R15="X",U15="X"),SUM(Q15,T15)=0,ISNUMBER(W15)),"",IF(OR(R15="M",U15="M"),"M",IF(AND(R15=U15,OR(R15="X",R15="W",R15="Z")),UPPER(R15),"")))</f>
        <v/>
      </c>
      <c r="Y15" s="82"/>
      <c r="Z15" s="75">
        <v>0</v>
      </c>
      <c r="AA15" s="83"/>
      <c r="AB15" s="84"/>
      <c r="AC15" s="75">
        <v>0</v>
      </c>
      <c r="AD15" s="83"/>
      <c r="AE15" s="84"/>
      <c r="AF15" s="75">
        <v>0</v>
      </c>
      <c r="AG15" s="83"/>
      <c r="AH15" s="84"/>
      <c r="AI15" s="75">
        <v>0</v>
      </c>
      <c r="AJ15" s="83"/>
      <c r="AK15" s="84"/>
      <c r="AL15" s="75">
        <v>0</v>
      </c>
      <c r="AM15" s="83"/>
      <c r="AN15" s="84"/>
      <c r="AO15" s="80">
        <f>IF(OR(EXACT(AI15,AJ15),EXACT(AL15,AM15),AND(AJ15="X",AM15="X"),OR(AJ15="M",AM15="M")),"",SUM(AI15,AL15))</f>
        <v>0</v>
      </c>
      <c r="AP15" s="81" t="str">
        <f>IF(AND(AND(AJ15="X",AM15="X"),SUM(AI15,AL15)=0,ISNUMBER(AO15)),"",IF(OR(AJ15="M",AM15="M"),"M",IF(AND(AJ15=AM15,OR(AJ15="X",AJ15="W",AJ15="Z")),UPPER(AJ15),"")))</f>
        <v/>
      </c>
      <c r="AQ15" s="82"/>
      <c r="AR15" s="75">
        <v>0</v>
      </c>
      <c r="AS15" s="83"/>
      <c r="AT15" s="84"/>
      <c r="AU15" s="64"/>
    </row>
    <row r="16" spans="1:47" ht="15" customHeight="1" x14ac:dyDescent="0.25">
      <c r="C16" s="64"/>
      <c r="D16" s="340"/>
      <c r="E16" s="299"/>
      <c r="F16" s="231" t="s">
        <v>54</v>
      </c>
      <c r="G16" s="68" t="s">
        <v>183</v>
      </c>
      <c r="H16" s="62" t="s">
        <v>14</v>
      </c>
      <c r="I16" s="62" t="s">
        <v>150</v>
      </c>
      <c r="J16" s="63" t="s">
        <v>14</v>
      </c>
      <c r="K16" s="63" t="s">
        <v>148</v>
      </c>
      <c r="L16" s="63" t="s">
        <v>147</v>
      </c>
      <c r="M16" s="63" t="s">
        <v>14</v>
      </c>
      <c r="N16" s="63" t="s">
        <v>632</v>
      </c>
      <c r="O16" s="63" t="s">
        <v>632</v>
      </c>
      <c r="P16" s="232"/>
      <c r="Q16" s="105">
        <f>IF(OR(AND(Q14="",R14=""),AND(Q15="",R15=""),AND(R14="X",R15="X"),OR(R14="M",R15="M")),"",SUM(Q14,Q15))</f>
        <v>0</v>
      </c>
      <c r="R16" s="81" t="str">
        <f>IF(AND(AND(R14="X",R15="X"),SUM(Q14,Q15)=0,ISNUMBER(Q16)),"",IF(OR(R14="M",R15="M"),"M",IF(AND(R14=R15,OR(R14="X",R14="W",R14="Z")),UPPER(R14),"")))</f>
        <v/>
      </c>
      <c r="S16" s="82"/>
      <c r="T16" s="105">
        <f t="shared" ref="T16" si="0">IF(OR(AND(T14="",U14=""),AND(T15="",U15=""),AND(U14="X",U15="X"),OR(U14="M",U15="M")),"",SUM(T14,T15))</f>
        <v>0</v>
      </c>
      <c r="U16" s="81" t="str">
        <f t="shared" ref="U16" si="1">IF(AND(AND(U14="X",U15="X"),SUM(T14,T15)=0,ISNUMBER(T16)),"",IF(OR(U14="M",U15="M"),"M",IF(AND(U14=U15,OR(U14="X",U14="W",U14="Z")),UPPER(U14),"")))</f>
        <v/>
      </c>
      <c r="V16" s="82"/>
      <c r="W16" s="105">
        <f t="shared" ref="W16" si="2">IF(OR(AND(W14="",X14=""),AND(W15="",X15=""),AND(X14="X",X15="X"),OR(X14="M",X15="M")),"",SUM(W14,W15))</f>
        <v>0</v>
      </c>
      <c r="X16" s="81" t="str">
        <f t="shared" ref="X16" si="3">IF(AND(AND(X14="X",X15="X"),SUM(W14,W15)=0,ISNUMBER(W16)),"",IF(OR(X14="M",X15="M"),"M",IF(AND(X14=X15,OR(X14="X",X14="W",X14="Z")),UPPER(X14),"")))</f>
        <v/>
      </c>
      <c r="Y16" s="82"/>
      <c r="Z16" s="105">
        <f t="shared" ref="Z16" si="4">IF(OR(AND(Z14="",AA14=""),AND(Z15="",AA15=""),AND(AA14="X",AA15="X"),OR(AA14="M",AA15="M")),"",SUM(Z14,Z15))</f>
        <v>0</v>
      </c>
      <c r="AA16" s="81" t="str">
        <f t="shared" ref="AA16" si="5">IF(AND(AND(AA14="X",AA15="X"),SUM(Z14,Z15)=0,ISNUMBER(Z16)),"",IF(OR(AA14="M",AA15="M"),"M",IF(AND(AA14=AA15,OR(AA14="X",AA14="W",AA14="Z")),UPPER(AA14),"")))</f>
        <v/>
      </c>
      <c r="AB16" s="82"/>
      <c r="AC16" s="105">
        <f t="shared" ref="AC16" si="6">IF(OR(AND(AC14="",AD14=""),AND(AC15="",AD15=""),AND(AD14="X",AD15="X"),OR(AD14="M",AD15="M")),"",SUM(AC14,AC15))</f>
        <v>0</v>
      </c>
      <c r="AD16" s="81" t="str">
        <f t="shared" ref="AD16" si="7">IF(AND(AND(AD14="X",AD15="X"),SUM(AC14,AC15)=0,ISNUMBER(AC16)),"",IF(OR(AD14="M",AD15="M"),"M",IF(AND(AD14=AD15,OR(AD14="X",AD14="W",AD14="Z")),UPPER(AD14),"")))</f>
        <v/>
      </c>
      <c r="AE16" s="82"/>
      <c r="AF16" s="105">
        <f t="shared" ref="AF16" si="8">IF(OR(AND(AF14="",AG14=""),AND(AF15="",AG15=""),AND(AG14="X",AG15="X"),OR(AG14="M",AG15="M")),"",SUM(AF14,AF15))</f>
        <v>0</v>
      </c>
      <c r="AG16" s="81" t="str">
        <f t="shared" ref="AG16" si="9">IF(AND(AND(AG14="X",AG15="X"),SUM(AF14,AF15)=0,ISNUMBER(AF16)),"",IF(OR(AG14="M",AG15="M"),"M",IF(AND(AG14=AG15,OR(AG14="X",AG14="W",AG14="Z")),UPPER(AG14),"")))</f>
        <v/>
      </c>
      <c r="AH16" s="82"/>
      <c r="AI16" s="105">
        <f t="shared" ref="AI16" si="10">IF(OR(AND(AI14="",AJ14=""),AND(AI15="",AJ15=""),AND(AJ14="X",AJ15="X"),OR(AJ14="M",AJ15="M")),"",SUM(AI14,AI15))</f>
        <v>0</v>
      </c>
      <c r="AJ16" s="81" t="str">
        <f t="shared" ref="AJ16" si="11">IF(AND(AND(AJ14="X",AJ15="X"),SUM(AI14,AI15)=0,ISNUMBER(AI16)),"",IF(OR(AJ14="M",AJ15="M"),"M",IF(AND(AJ14=AJ15,OR(AJ14="X",AJ14="W",AJ14="Z")),UPPER(AJ14),"")))</f>
        <v/>
      </c>
      <c r="AK16" s="82"/>
      <c r="AL16" s="105">
        <f t="shared" ref="AL16" si="12">IF(OR(AND(AL14="",AM14=""),AND(AL15="",AM15=""),AND(AM14="X",AM15="X"),OR(AM14="M",AM15="M")),"",SUM(AL14,AL15))</f>
        <v>0</v>
      </c>
      <c r="AM16" s="81" t="str">
        <f t="shared" ref="AM16" si="13">IF(AND(AND(AM14="X",AM15="X"),SUM(AL14,AL15)=0,ISNUMBER(AL16)),"",IF(OR(AM14="M",AM15="M"),"M",IF(AND(AM14=AM15,OR(AM14="X",AM14="W",AM14="Z")),UPPER(AM14),"")))</f>
        <v/>
      </c>
      <c r="AN16" s="82"/>
      <c r="AO16" s="105">
        <f t="shared" ref="AO16" si="14">IF(OR(AND(AO14="",AP14=""),AND(AO15="",AP15=""),AND(AP14="X",AP15="X"),OR(AP14="M",AP15="M")),"",SUM(AO14,AO15))</f>
        <v>0</v>
      </c>
      <c r="AP16" s="81" t="str">
        <f t="shared" ref="AP16" si="15">IF(AND(AND(AP14="X",AP15="X"),SUM(AO14,AO15)=0,ISNUMBER(AO16)),"",IF(OR(AP14="M",AP15="M"),"M",IF(AND(AP14=AP15,OR(AP14="X",AP14="W",AP14="Z")),UPPER(AP14),"")))</f>
        <v/>
      </c>
      <c r="AQ16" s="82"/>
      <c r="AR16" s="105">
        <f t="shared" ref="AR16" si="16">IF(OR(AND(AR14="",AS14=""),AND(AR15="",AS15=""),AND(AS14="X",AS15="X"),OR(AS14="M",AS15="M")),"",SUM(AR14,AR15))</f>
        <v>0</v>
      </c>
      <c r="AS16" s="81" t="str">
        <f t="shared" ref="AS16" si="17">IF(AND(AND(AS14="X",AS15="X"),SUM(AR14,AR15)=0,ISNUMBER(AR16)),"",IF(OR(AS14="M",AS15="M"),"M",IF(AND(AS14=AS15,OR(AS14="X",AS14="W",AS14="Z")),UPPER(AS14),"")))</f>
        <v/>
      </c>
      <c r="AT16" s="82"/>
      <c r="AU16" s="64"/>
    </row>
    <row r="17" spans="3:47" ht="15" customHeight="1" x14ac:dyDescent="0.25">
      <c r="C17" s="64"/>
      <c r="D17" s="340"/>
      <c r="E17" s="297" t="s">
        <v>51</v>
      </c>
      <c r="F17" s="229" t="s">
        <v>48</v>
      </c>
      <c r="G17" s="68" t="s">
        <v>183</v>
      </c>
      <c r="H17" s="62" t="s">
        <v>50</v>
      </c>
      <c r="I17" s="62" t="s">
        <v>151</v>
      </c>
      <c r="J17" s="63" t="s">
        <v>14</v>
      </c>
      <c r="K17" s="63" t="s">
        <v>148</v>
      </c>
      <c r="L17" s="63" t="s">
        <v>147</v>
      </c>
      <c r="M17" s="63" t="s">
        <v>14</v>
      </c>
      <c r="N17" s="63" t="s">
        <v>632</v>
      </c>
      <c r="O17" s="63" t="s">
        <v>632</v>
      </c>
      <c r="P17" s="232"/>
      <c r="Q17" s="75">
        <v>0</v>
      </c>
      <c r="R17" s="83"/>
      <c r="S17" s="84"/>
      <c r="T17" s="75">
        <v>0</v>
      </c>
      <c r="U17" s="83"/>
      <c r="V17" s="84"/>
      <c r="W17" s="80">
        <f>IF(OR(EXACT(Q17,R17),EXACT(T17,U17),AND(R17="X",U17="X"),OR(R17="M",U17="M")),"",SUM(Q17,T17))</f>
        <v>0</v>
      </c>
      <c r="X17" s="81" t="str">
        <f>IF(AND(AND(R17="X",U17="X"),SUM(Q17,T17)=0,ISNUMBER(W17)),"",IF(OR(R17="M",U17="M"),"M",IF(AND(R17=U17,OR(R17="X",R17="W",R17="Z")),UPPER(R17),"")))</f>
        <v/>
      </c>
      <c r="Y17" s="82"/>
      <c r="Z17" s="75">
        <v>0</v>
      </c>
      <c r="AA17" s="83"/>
      <c r="AB17" s="84"/>
      <c r="AC17" s="75">
        <v>0</v>
      </c>
      <c r="AD17" s="83"/>
      <c r="AE17" s="84"/>
      <c r="AF17" s="75">
        <v>0</v>
      </c>
      <c r="AG17" s="83"/>
      <c r="AH17" s="84"/>
      <c r="AI17" s="75">
        <v>0</v>
      </c>
      <c r="AJ17" s="83"/>
      <c r="AK17" s="84"/>
      <c r="AL17" s="75">
        <v>0</v>
      </c>
      <c r="AM17" s="83"/>
      <c r="AN17" s="84"/>
      <c r="AO17" s="80">
        <f>IF(OR(EXACT(AI17,AJ17),EXACT(AL17,AM17),AND(AJ17="X",AM17="X"),OR(AJ17="M",AM17="M")),"",SUM(AI17,AL17))</f>
        <v>0</v>
      </c>
      <c r="AP17" s="81" t="str">
        <f>IF(AND(AND(AJ17="X",AM17="X"),SUM(AI17,AL17)=0,ISNUMBER(AO17)),"",IF(OR(AJ17="M",AM17="M"),"M",IF(AND(AJ17=AM17,OR(AJ17="X",AJ17="W",AJ17="Z")),UPPER(AJ17),"")))</f>
        <v/>
      </c>
      <c r="AQ17" s="82"/>
      <c r="AR17" s="75">
        <v>0</v>
      </c>
      <c r="AS17" s="83"/>
      <c r="AT17" s="84"/>
      <c r="AU17" s="64"/>
    </row>
    <row r="18" spans="3:47" ht="15" customHeight="1" x14ac:dyDescent="0.25">
      <c r="C18" s="64"/>
      <c r="D18" s="340"/>
      <c r="E18" s="298"/>
      <c r="F18" s="229" t="s">
        <v>52</v>
      </c>
      <c r="G18" s="68" t="s">
        <v>183</v>
      </c>
      <c r="H18" s="62" t="s">
        <v>53</v>
      </c>
      <c r="I18" s="62" t="s">
        <v>151</v>
      </c>
      <c r="J18" s="63" t="s">
        <v>14</v>
      </c>
      <c r="K18" s="63" t="s">
        <v>148</v>
      </c>
      <c r="L18" s="63" t="s">
        <v>147</v>
      </c>
      <c r="M18" s="63" t="s">
        <v>14</v>
      </c>
      <c r="N18" s="63" t="s">
        <v>632</v>
      </c>
      <c r="O18" s="63" t="s">
        <v>632</v>
      </c>
      <c r="P18" s="232"/>
      <c r="Q18" s="75">
        <v>0</v>
      </c>
      <c r="R18" s="83"/>
      <c r="S18" s="84"/>
      <c r="T18" s="75">
        <v>0</v>
      </c>
      <c r="U18" s="83"/>
      <c r="V18" s="84"/>
      <c r="W18" s="80">
        <f>IF(OR(EXACT(Q18,R18),EXACT(T18,U18),AND(R18="X",U18="X"),OR(R18="M",U18="M")),"",SUM(Q18,T18))</f>
        <v>0</v>
      </c>
      <c r="X18" s="81" t="str">
        <f>IF(AND(AND(R18="X",U18="X"),SUM(Q18,T18)=0,ISNUMBER(W18)),"",IF(OR(R18="M",U18="M"),"M",IF(AND(R18=U18,OR(R18="X",R18="W",R18="Z")),UPPER(R18),"")))</f>
        <v/>
      </c>
      <c r="Y18" s="82"/>
      <c r="Z18" s="75">
        <v>0</v>
      </c>
      <c r="AA18" s="83"/>
      <c r="AB18" s="84"/>
      <c r="AC18" s="75">
        <v>0</v>
      </c>
      <c r="AD18" s="83"/>
      <c r="AE18" s="84"/>
      <c r="AF18" s="75">
        <v>0</v>
      </c>
      <c r="AG18" s="83"/>
      <c r="AH18" s="84"/>
      <c r="AI18" s="75">
        <v>0</v>
      </c>
      <c r="AJ18" s="83"/>
      <c r="AK18" s="84"/>
      <c r="AL18" s="75">
        <v>0</v>
      </c>
      <c r="AM18" s="83"/>
      <c r="AN18" s="84"/>
      <c r="AO18" s="80">
        <f>IF(OR(EXACT(AI18,AJ18),EXACT(AL18,AM18),AND(AJ18="X",AM18="X"),OR(AJ18="M",AM18="M")),"",SUM(AI18,AL18))</f>
        <v>0</v>
      </c>
      <c r="AP18" s="81" t="str">
        <f>IF(AND(AND(AJ18="X",AM18="X"),SUM(AI18,AL18)=0,ISNUMBER(AO18)),"",IF(OR(AJ18="M",AM18="M"),"M",IF(AND(AJ18=AM18,OR(AJ18="X",AJ18="W",AJ18="Z")),UPPER(AJ18),"")))</f>
        <v/>
      </c>
      <c r="AQ18" s="82"/>
      <c r="AR18" s="75">
        <v>0</v>
      </c>
      <c r="AS18" s="83"/>
      <c r="AT18" s="84"/>
      <c r="AU18" s="64"/>
    </row>
    <row r="19" spans="3:47" ht="15" customHeight="1" x14ac:dyDescent="0.25">
      <c r="C19" s="64"/>
      <c r="D19" s="340"/>
      <c r="E19" s="299"/>
      <c r="F19" s="231" t="s">
        <v>54</v>
      </c>
      <c r="G19" s="68" t="s">
        <v>183</v>
      </c>
      <c r="H19" s="62" t="s">
        <v>14</v>
      </c>
      <c r="I19" s="62" t="s">
        <v>151</v>
      </c>
      <c r="J19" s="63" t="s">
        <v>14</v>
      </c>
      <c r="K19" s="63" t="s">
        <v>148</v>
      </c>
      <c r="L19" s="63" t="s">
        <v>147</v>
      </c>
      <c r="M19" s="63" t="s">
        <v>14</v>
      </c>
      <c r="N19" s="63" t="s">
        <v>632</v>
      </c>
      <c r="O19" s="63" t="s">
        <v>632</v>
      </c>
      <c r="P19" s="232"/>
      <c r="Q19" s="105">
        <f t="shared" ref="Q19" si="18">IF(OR(AND(Q17="",R17=""),AND(Q18="",R18=""),AND(R17="X",R18="X"),OR(R17="M",R18="M")),"",SUM(Q17,Q18))</f>
        <v>0</v>
      </c>
      <c r="R19" s="81" t="str">
        <f t="shared" ref="R19" si="19">IF(AND(AND(R17="X",R18="X"),SUM(Q17,Q18)=0,ISNUMBER(Q19)),"",IF(OR(R17="M",R18="M"),"M",IF(AND(R17=R18,OR(R17="X",R17="W",R17="Z")),UPPER(R17),"")))</f>
        <v/>
      </c>
      <c r="S19" s="82"/>
      <c r="T19" s="105">
        <f t="shared" ref="T19" si="20">IF(OR(AND(T17="",U17=""),AND(T18="",U18=""),AND(U17="X",U18="X"),OR(U17="M",U18="M")),"",SUM(T17,T18))</f>
        <v>0</v>
      </c>
      <c r="U19" s="81" t="str">
        <f t="shared" ref="U19" si="21">IF(AND(AND(U17="X",U18="X"),SUM(T17,T18)=0,ISNUMBER(T19)),"",IF(OR(U17="M",U18="M"),"M",IF(AND(U17=U18,OR(U17="X",U17="W",U17="Z")),UPPER(U17),"")))</f>
        <v/>
      </c>
      <c r="V19" s="82"/>
      <c r="W19" s="105">
        <f t="shared" ref="W19" si="22">IF(OR(AND(W17="",X17=""),AND(W18="",X18=""),AND(X17="X",X18="X"),OR(X17="M",X18="M")),"",SUM(W17,W18))</f>
        <v>0</v>
      </c>
      <c r="X19" s="81" t="str">
        <f t="shared" ref="X19" si="23">IF(AND(AND(X17="X",X18="X"),SUM(W17,W18)=0,ISNUMBER(W19)),"",IF(OR(X17="M",X18="M"),"M",IF(AND(X17=X18,OR(X17="X",X17="W",X17="Z")),UPPER(X17),"")))</f>
        <v/>
      </c>
      <c r="Y19" s="82"/>
      <c r="Z19" s="105">
        <f t="shared" ref="Z19" si="24">IF(OR(AND(Z17="",AA17=""),AND(Z18="",AA18=""),AND(AA17="X",AA18="X"),OR(AA17="M",AA18="M")),"",SUM(Z17,Z18))</f>
        <v>0</v>
      </c>
      <c r="AA19" s="81" t="str">
        <f t="shared" ref="AA19" si="25">IF(AND(AND(AA17="X",AA18="X"),SUM(Z17,Z18)=0,ISNUMBER(Z19)),"",IF(OR(AA17="M",AA18="M"),"M",IF(AND(AA17=AA18,OR(AA17="X",AA17="W",AA17="Z")),UPPER(AA17),"")))</f>
        <v/>
      </c>
      <c r="AB19" s="82"/>
      <c r="AC19" s="105">
        <f t="shared" ref="AC19" si="26">IF(OR(AND(AC17="",AD17=""),AND(AC18="",AD18=""),AND(AD17="X",AD18="X"),OR(AD17="M",AD18="M")),"",SUM(AC17,AC18))</f>
        <v>0</v>
      </c>
      <c r="AD19" s="81" t="str">
        <f t="shared" ref="AD19" si="27">IF(AND(AND(AD17="X",AD18="X"),SUM(AC17,AC18)=0,ISNUMBER(AC19)),"",IF(OR(AD17="M",AD18="M"),"M",IF(AND(AD17=AD18,OR(AD17="X",AD17="W",AD17="Z")),UPPER(AD17),"")))</f>
        <v/>
      </c>
      <c r="AE19" s="82"/>
      <c r="AF19" s="105">
        <f t="shared" ref="AF19" si="28">IF(OR(AND(AF17="",AG17=""),AND(AF18="",AG18=""),AND(AG17="X",AG18="X"),OR(AG17="M",AG18="M")),"",SUM(AF17,AF18))</f>
        <v>0</v>
      </c>
      <c r="AG19" s="81" t="str">
        <f t="shared" ref="AG19" si="29">IF(AND(AND(AG17="X",AG18="X"),SUM(AF17,AF18)=0,ISNUMBER(AF19)),"",IF(OR(AG17="M",AG18="M"),"M",IF(AND(AG17=AG18,OR(AG17="X",AG17="W",AG17="Z")),UPPER(AG17),"")))</f>
        <v/>
      </c>
      <c r="AH19" s="82"/>
      <c r="AI19" s="105">
        <f t="shared" ref="AI19" si="30">IF(OR(AND(AI17="",AJ17=""),AND(AI18="",AJ18=""),AND(AJ17="X",AJ18="X"),OR(AJ17="M",AJ18="M")),"",SUM(AI17,AI18))</f>
        <v>0</v>
      </c>
      <c r="AJ19" s="81" t="str">
        <f t="shared" ref="AJ19" si="31">IF(AND(AND(AJ17="X",AJ18="X"),SUM(AI17,AI18)=0,ISNUMBER(AI19)),"",IF(OR(AJ17="M",AJ18="M"),"M",IF(AND(AJ17=AJ18,OR(AJ17="X",AJ17="W",AJ17="Z")),UPPER(AJ17),"")))</f>
        <v/>
      </c>
      <c r="AK19" s="82"/>
      <c r="AL19" s="105">
        <f t="shared" ref="AL19" si="32">IF(OR(AND(AL17="",AM17=""),AND(AL18="",AM18=""),AND(AM17="X",AM18="X"),OR(AM17="M",AM18="M")),"",SUM(AL17,AL18))</f>
        <v>0</v>
      </c>
      <c r="AM19" s="81" t="str">
        <f t="shared" ref="AM19" si="33">IF(AND(AND(AM17="X",AM18="X"),SUM(AL17,AL18)=0,ISNUMBER(AL19)),"",IF(OR(AM17="M",AM18="M"),"M",IF(AND(AM17=AM18,OR(AM17="X",AM17="W",AM17="Z")),UPPER(AM17),"")))</f>
        <v/>
      </c>
      <c r="AN19" s="82"/>
      <c r="AO19" s="105">
        <f t="shared" ref="AO19" si="34">IF(OR(AND(AO17="",AP17=""),AND(AO18="",AP18=""),AND(AP17="X",AP18="X"),OR(AP17="M",AP18="M")),"",SUM(AO17,AO18))</f>
        <v>0</v>
      </c>
      <c r="AP19" s="81" t="str">
        <f t="shared" ref="AP19" si="35">IF(AND(AND(AP17="X",AP18="X"),SUM(AO17,AO18)=0,ISNUMBER(AO19)),"",IF(OR(AP17="M",AP18="M"),"M",IF(AND(AP17=AP18,OR(AP17="X",AP17="W",AP17="Z")),UPPER(AP17),"")))</f>
        <v/>
      </c>
      <c r="AQ19" s="82"/>
      <c r="AR19" s="105">
        <f t="shared" ref="AR19" si="36">IF(OR(AND(AR17="",AS17=""),AND(AR18="",AS18=""),AND(AS17="X",AS18="X"),OR(AS17="M",AS18="M")),"",SUM(AR17,AR18))</f>
        <v>0</v>
      </c>
      <c r="AS19" s="81" t="str">
        <f t="shared" ref="AS19" si="37">IF(AND(AND(AS17="X",AS18="X"),SUM(AR17,AR18)=0,ISNUMBER(AR19)),"",IF(OR(AS17="M",AS18="M"),"M",IF(AND(AS17=AS18,OR(AS17="X",AS17="W",AS17="Z")),UPPER(AS17),"")))</f>
        <v/>
      </c>
      <c r="AT19" s="82"/>
      <c r="AU19" s="64"/>
    </row>
    <row r="20" spans="3:47" ht="15" customHeight="1" x14ac:dyDescent="0.25">
      <c r="C20" s="64"/>
      <c r="D20" s="340"/>
      <c r="E20" s="345" t="s">
        <v>708</v>
      </c>
      <c r="F20" s="231" t="s">
        <v>48</v>
      </c>
      <c r="G20" s="68" t="s">
        <v>183</v>
      </c>
      <c r="H20" s="62" t="s">
        <v>50</v>
      </c>
      <c r="I20" s="62" t="s">
        <v>152</v>
      </c>
      <c r="J20" s="63" t="s">
        <v>14</v>
      </c>
      <c r="K20" s="63" t="s">
        <v>148</v>
      </c>
      <c r="L20" s="63" t="s">
        <v>147</v>
      </c>
      <c r="M20" s="63" t="s">
        <v>14</v>
      </c>
      <c r="N20" s="63" t="s">
        <v>632</v>
      </c>
      <c r="O20" s="63" t="s">
        <v>632</v>
      </c>
      <c r="P20" s="232"/>
      <c r="Q20" s="105">
        <f>IF(OR(AND(Q14="",R14=""),AND(Q17="",R17=""),AND(R14="X",R17="X"),OR(R14="M",R17="M")),"",SUM(Q14,Q17))</f>
        <v>0</v>
      </c>
      <c r="R20" s="81" t="str">
        <f>IF(AND(AND(R14="X",R17="X"),SUM(Q14,Q17)=0,ISNUMBER(Q20)),"",IF(OR(R14="M",R17="M"),"M",IF(AND(R14=R17,OR(R14="X",R14="W",R14="Z")),UPPER(R14),"")))</f>
        <v/>
      </c>
      <c r="S20" s="82"/>
      <c r="T20" s="105">
        <f t="shared" ref="T20" si="38">IF(OR(AND(T14="",U14=""),AND(T17="",U17=""),AND(U14="X",U17="X"),OR(U14="M",U17="M")),"",SUM(T14,T17))</f>
        <v>0</v>
      </c>
      <c r="U20" s="81" t="str">
        <f t="shared" ref="U20" si="39">IF(AND(AND(U14="X",U17="X"),SUM(T14,T17)=0,ISNUMBER(T20)),"",IF(OR(U14="M",U17="M"),"M",IF(AND(U14=U17,OR(U14="X",U14="W",U14="Z")),UPPER(U14),"")))</f>
        <v/>
      </c>
      <c r="V20" s="82"/>
      <c r="W20" s="105">
        <f t="shared" ref="W20" si="40">IF(OR(AND(W14="",X14=""),AND(W17="",X17=""),AND(X14="X",X17="X"),OR(X14="M",X17="M")),"",SUM(W14,W17))</f>
        <v>0</v>
      </c>
      <c r="X20" s="81" t="str">
        <f t="shared" ref="X20" si="41">IF(AND(AND(X14="X",X17="X"),SUM(W14,W17)=0,ISNUMBER(W20)),"",IF(OR(X14="M",X17="M"),"M",IF(AND(X14=X17,OR(X14="X",X14="W",X14="Z")),UPPER(X14),"")))</f>
        <v/>
      </c>
      <c r="Y20" s="82"/>
      <c r="Z20" s="105">
        <f t="shared" ref="Z20" si="42">IF(OR(AND(Z14="",AA14=""),AND(Z17="",AA17=""),AND(AA14="X",AA17="X"),OR(AA14="M",AA17="M")),"",SUM(Z14,Z17))</f>
        <v>0</v>
      </c>
      <c r="AA20" s="81" t="str">
        <f t="shared" ref="AA20" si="43">IF(AND(AND(AA14="X",AA17="X"),SUM(Z14,Z17)=0,ISNUMBER(Z20)),"",IF(OR(AA14="M",AA17="M"),"M",IF(AND(AA14=AA17,OR(AA14="X",AA14="W",AA14="Z")),UPPER(AA14),"")))</f>
        <v/>
      </c>
      <c r="AB20" s="82"/>
      <c r="AC20" s="105">
        <f t="shared" ref="AC20" si="44">IF(OR(AND(AC14="",AD14=""),AND(AC17="",AD17=""),AND(AD14="X",AD17="X"),OR(AD14="M",AD17="M")),"",SUM(AC14,AC17))</f>
        <v>0</v>
      </c>
      <c r="AD20" s="81" t="str">
        <f t="shared" ref="AD20" si="45">IF(AND(AND(AD14="X",AD17="X"),SUM(AC14,AC17)=0,ISNUMBER(AC20)),"",IF(OR(AD14="M",AD17="M"),"M",IF(AND(AD14=AD17,OR(AD14="X",AD14="W",AD14="Z")),UPPER(AD14),"")))</f>
        <v/>
      </c>
      <c r="AE20" s="82"/>
      <c r="AF20" s="105">
        <f t="shared" ref="AF20" si="46">IF(OR(AND(AF14="",AG14=""),AND(AF17="",AG17=""),AND(AG14="X",AG17="X"),OR(AG14="M",AG17="M")),"",SUM(AF14,AF17))</f>
        <v>0</v>
      </c>
      <c r="AG20" s="81" t="str">
        <f t="shared" ref="AG20" si="47">IF(AND(AND(AG14="X",AG17="X"),SUM(AF14,AF17)=0,ISNUMBER(AF20)),"",IF(OR(AG14="M",AG17="M"),"M",IF(AND(AG14=AG17,OR(AG14="X",AG14="W",AG14="Z")),UPPER(AG14),"")))</f>
        <v/>
      </c>
      <c r="AH20" s="82"/>
      <c r="AI20" s="105">
        <f t="shared" ref="AI20" si="48">IF(OR(AND(AI14="",AJ14=""),AND(AI17="",AJ17=""),AND(AJ14="X",AJ17="X"),OR(AJ14="M",AJ17="M")),"",SUM(AI14,AI17))</f>
        <v>0</v>
      </c>
      <c r="AJ20" s="81" t="str">
        <f t="shared" ref="AJ20" si="49">IF(AND(AND(AJ14="X",AJ17="X"),SUM(AI14,AI17)=0,ISNUMBER(AI20)),"",IF(OR(AJ14="M",AJ17="M"),"M",IF(AND(AJ14=AJ17,OR(AJ14="X",AJ14="W",AJ14="Z")),UPPER(AJ14),"")))</f>
        <v/>
      </c>
      <c r="AK20" s="82"/>
      <c r="AL20" s="105">
        <f t="shared" ref="AL20" si="50">IF(OR(AND(AL14="",AM14=""),AND(AL17="",AM17=""),AND(AM14="X",AM17="X"),OR(AM14="M",AM17="M")),"",SUM(AL14,AL17))</f>
        <v>0</v>
      </c>
      <c r="AM20" s="81" t="str">
        <f t="shared" ref="AM20" si="51">IF(AND(AND(AM14="X",AM17="X"),SUM(AL14,AL17)=0,ISNUMBER(AL20)),"",IF(OR(AM14="M",AM17="M"),"M",IF(AND(AM14=AM17,OR(AM14="X",AM14="W",AM14="Z")),UPPER(AM14),"")))</f>
        <v/>
      </c>
      <c r="AN20" s="82"/>
      <c r="AO20" s="105">
        <f t="shared" ref="AO20" si="52">IF(OR(AND(AO14="",AP14=""),AND(AO17="",AP17=""),AND(AP14="X",AP17="X"),OR(AP14="M",AP17="M")),"",SUM(AO14,AO17))</f>
        <v>0</v>
      </c>
      <c r="AP20" s="81" t="str">
        <f t="shared" ref="AP20" si="53">IF(AND(AND(AP14="X",AP17="X"),SUM(AO14,AO17)=0,ISNUMBER(AO20)),"",IF(OR(AP14="M",AP17="M"),"M",IF(AND(AP14=AP17,OR(AP14="X",AP14="W",AP14="Z")),UPPER(AP14),"")))</f>
        <v/>
      </c>
      <c r="AQ20" s="82"/>
      <c r="AR20" s="105">
        <f t="shared" ref="AR20" si="54">IF(OR(AND(AR14="",AS14=""),AND(AR17="",AS17=""),AND(AS14="X",AS17="X"),OR(AS14="M",AS17="M")),"",SUM(AR14,AR17))</f>
        <v>0</v>
      </c>
      <c r="AS20" s="81" t="str">
        <f t="shared" ref="AS20" si="55">IF(AND(AND(AS14="X",AS17="X"),SUM(AR14,AR17)=0,ISNUMBER(AR20)),"",IF(OR(AS14="M",AS17="M"),"M",IF(AND(AS14=AS17,OR(AS14="X",AS14="W",AS14="Z")),UPPER(AS14),"")))</f>
        <v/>
      </c>
      <c r="AT20" s="82"/>
      <c r="AU20" s="64"/>
    </row>
    <row r="21" spans="3:47" ht="15" customHeight="1" x14ac:dyDescent="0.25">
      <c r="C21" s="64"/>
      <c r="D21" s="340"/>
      <c r="E21" s="345"/>
      <c r="F21" s="231" t="s">
        <v>52</v>
      </c>
      <c r="G21" s="68" t="s">
        <v>183</v>
      </c>
      <c r="H21" s="62" t="s">
        <v>53</v>
      </c>
      <c r="I21" s="62" t="s">
        <v>152</v>
      </c>
      <c r="J21" s="63" t="s">
        <v>14</v>
      </c>
      <c r="K21" s="63" t="s">
        <v>148</v>
      </c>
      <c r="L21" s="63" t="s">
        <v>147</v>
      </c>
      <c r="M21" s="63" t="s">
        <v>14</v>
      </c>
      <c r="N21" s="63" t="s">
        <v>632</v>
      </c>
      <c r="O21" s="63" t="s">
        <v>632</v>
      </c>
      <c r="P21" s="232"/>
      <c r="Q21" s="105">
        <f t="shared" ref="Q21" si="56">IF(OR(AND(Q15="",R15=""),AND(Q18="",R18=""),AND(R15="X",R18="X"),OR(R15="M",R18="M")),"",SUM(Q15,Q18))</f>
        <v>0</v>
      </c>
      <c r="R21" s="81" t="str">
        <f t="shared" ref="R21" si="57">IF(AND(AND(R15="X",R18="X"),SUM(Q15,Q18)=0,ISNUMBER(Q21)),"",IF(OR(R15="M",R18="M"),"M",IF(AND(R15=R18,OR(R15="X",R15="W",R15="Z")),UPPER(R15),"")))</f>
        <v/>
      </c>
      <c r="S21" s="82"/>
      <c r="T21" s="105">
        <f t="shared" ref="T21" si="58">IF(OR(AND(T15="",U15=""),AND(T18="",U18=""),AND(U15="X",U18="X"),OR(U15="M",U18="M")),"",SUM(T15,T18))</f>
        <v>0</v>
      </c>
      <c r="U21" s="81" t="str">
        <f t="shared" ref="U21" si="59">IF(AND(AND(U15="X",U18="X"),SUM(T15,T18)=0,ISNUMBER(T21)),"",IF(OR(U15="M",U18="M"),"M",IF(AND(U15=U18,OR(U15="X",U15="W",U15="Z")),UPPER(U15),"")))</f>
        <v/>
      </c>
      <c r="V21" s="82"/>
      <c r="W21" s="105">
        <f t="shared" ref="W21" si="60">IF(OR(AND(W15="",X15=""),AND(W18="",X18=""),AND(X15="X",X18="X"),OR(X15="M",X18="M")),"",SUM(W15,W18))</f>
        <v>0</v>
      </c>
      <c r="X21" s="81" t="str">
        <f t="shared" ref="X21" si="61">IF(AND(AND(X15="X",X18="X"),SUM(W15,W18)=0,ISNUMBER(W21)),"",IF(OR(X15="M",X18="M"),"M",IF(AND(X15=X18,OR(X15="X",X15="W",X15="Z")),UPPER(X15),"")))</f>
        <v/>
      </c>
      <c r="Y21" s="82"/>
      <c r="Z21" s="105">
        <f t="shared" ref="Z21" si="62">IF(OR(AND(Z15="",AA15=""),AND(Z18="",AA18=""),AND(AA15="X",AA18="X"),OR(AA15="M",AA18="M")),"",SUM(Z15,Z18))</f>
        <v>0</v>
      </c>
      <c r="AA21" s="81" t="str">
        <f t="shared" ref="AA21" si="63">IF(AND(AND(AA15="X",AA18="X"),SUM(Z15,Z18)=0,ISNUMBER(Z21)),"",IF(OR(AA15="M",AA18="M"),"M",IF(AND(AA15=AA18,OR(AA15="X",AA15="W",AA15="Z")),UPPER(AA15),"")))</f>
        <v/>
      </c>
      <c r="AB21" s="82"/>
      <c r="AC21" s="105">
        <f t="shared" ref="AC21" si="64">IF(OR(AND(AC15="",AD15=""),AND(AC18="",AD18=""),AND(AD15="X",AD18="X"),OR(AD15="M",AD18="M")),"",SUM(AC15,AC18))</f>
        <v>0</v>
      </c>
      <c r="AD21" s="81" t="str">
        <f t="shared" ref="AD21" si="65">IF(AND(AND(AD15="X",AD18="X"),SUM(AC15,AC18)=0,ISNUMBER(AC21)),"",IF(OR(AD15="M",AD18="M"),"M",IF(AND(AD15=AD18,OR(AD15="X",AD15="W",AD15="Z")),UPPER(AD15),"")))</f>
        <v/>
      </c>
      <c r="AE21" s="82"/>
      <c r="AF21" s="105">
        <f t="shared" ref="AF21" si="66">IF(OR(AND(AF15="",AG15=""),AND(AF18="",AG18=""),AND(AG15="X",AG18="X"),OR(AG15="M",AG18="M")),"",SUM(AF15,AF18))</f>
        <v>0</v>
      </c>
      <c r="AG21" s="81" t="str">
        <f t="shared" ref="AG21" si="67">IF(AND(AND(AG15="X",AG18="X"),SUM(AF15,AF18)=0,ISNUMBER(AF21)),"",IF(OR(AG15="M",AG18="M"),"M",IF(AND(AG15=AG18,OR(AG15="X",AG15="W",AG15="Z")),UPPER(AG15),"")))</f>
        <v/>
      </c>
      <c r="AH21" s="82"/>
      <c r="AI21" s="105">
        <f t="shared" ref="AI21" si="68">IF(OR(AND(AI15="",AJ15=""),AND(AI18="",AJ18=""),AND(AJ15="X",AJ18="X"),OR(AJ15="M",AJ18="M")),"",SUM(AI15,AI18))</f>
        <v>0</v>
      </c>
      <c r="AJ21" s="81" t="str">
        <f t="shared" ref="AJ21" si="69">IF(AND(AND(AJ15="X",AJ18="X"),SUM(AI15,AI18)=0,ISNUMBER(AI21)),"",IF(OR(AJ15="M",AJ18="M"),"M",IF(AND(AJ15=AJ18,OR(AJ15="X",AJ15="W",AJ15="Z")),UPPER(AJ15),"")))</f>
        <v/>
      </c>
      <c r="AK21" s="82"/>
      <c r="AL21" s="105">
        <f t="shared" ref="AL21" si="70">IF(OR(AND(AL15="",AM15=""),AND(AL18="",AM18=""),AND(AM15="X",AM18="X"),OR(AM15="M",AM18="M")),"",SUM(AL15,AL18))</f>
        <v>0</v>
      </c>
      <c r="AM21" s="81" t="str">
        <f t="shared" ref="AM21" si="71">IF(AND(AND(AM15="X",AM18="X"),SUM(AL15,AL18)=0,ISNUMBER(AL21)),"",IF(OR(AM15="M",AM18="M"),"M",IF(AND(AM15=AM18,OR(AM15="X",AM15="W",AM15="Z")),UPPER(AM15),"")))</f>
        <v/>
      </c>
      <c r="AN21" s="82"/>
      <c r="AO21" s="105">
        <f t="shared" ref="AO21" si="72">IF(OR(AND(AO15="",AP15=""),AND(AO18="",AP18=""),AND(AP15="X",AP18="X"),OR(AP15="M",AP18="M")),"",SUM(AO15,AO18))</f>
        <v>0</v>
      </c>
      <c r="AP21" s="81" t="str">
        <f t="shared" ref="AP21" si="73">IF(AND(AND(AP15="X",AP18="X"),SUM(AO15,AO18)=0,ISNUMBER(AO21)),"",IF(OR(AP15="M",AP18="M"),"M",IF(AND(AP15=AP18,OR(AP15="X",AP15="W",AP15="Z")),UPPER(AP15),"")))</f>
        <v/>
      </c>
      <c r="AQ21" s="82"/>
      <c r="AR21" s="105">
        <f t="shared" ref="AR21" si="74">IF(OR(AND(AR15="",AS15=""),AND(AR18="",AS18=""),AND(AS15="X",AS18="X"),OR(AS15="M",AS18="M")),"",SUM(AR15,AR18))</f>
        <v>0</v>
      </c>
      <c r="AS21" s="81" t="str">
        <f t="shared" ref="AS21" si="75">IF(AND(AND(AS15="X",AS18="X"),SUM(AR15,AR18)=0,ISNUMBER(AR21)),"",IF(OR(AS15="M",AS18="M"),"M",IF(AND(AS15=AS18,OR(AS15="X",AS15="W",AS15="Z")),UPPER(AS15),"")))</f>
        <v/>
      </c>
      <c r="AT21" s="82"/>
      <c r="AU21" s="64"/>
    </row>
    <row r="22" spans="3:47" ht="15" customHeight="1" x14ac:dyDescent="0.25">
      <c r="C22" s="64"/>
      <c r="D22" s="340"/>
      <c r="E22" s="345"/>
      <c r="F22" s="231" t="s">
        <v>54</v>
      </c>
      <c r="G22" s="68" t="s">
        <v>183</v>
      </c>
      <c r="H22" s="62" t="s">
        <v>14</v>
      </c>
      <c r="I22" s="62" t="s">
        <v>152</v>
      </c>
      <c r="J22" s="63" t="s">
        <v>14</v>
      </c>
      <c r="K22" s="63" t="s">
        <v>148</v>
      </c>
      <c r="L22" s="63" t="s">
        <v>147</v>
      </c>
      <c r="M22" s="63" t="s">
        <v>14</v>
      </c>
      <c r="N22" s="63" t="s">
        <v>632</v>
      </c>
      <c r="O22" s="63" t="s">
        <v>632</v>
      </c>
      <c r="P22" s="232"/>
      <c r="Q22" s="105">
        <f t="shared" ref="Q22" si="76">IF(OR(AND(Q16="",R16=""),AND(Q19="",R19=""),AND(R16="X",R19="X"),OR(R16="M",R19="M")),"",SUM(Q16,Q19))</f>
        <v>0</v>
      </c>
      <c r="R22" s="81" t="str">
        <f t="shared" ref="R22" si="77">IF(AND(AND(R16="X",R19="X"),SUM(Q16,Q19)=0,ISNUMBER(Q22)),"",IF(OR(R16="M",R19="M"),"M",IF(AND(R16=R19,OR(R16="X",R16="W",R16="Z")),UPPER(R16),"")))</f>
        <v/>
      </c>
      <c r="S22" s="82"/>
      <c r="T22" s="105">
        <f t="shared" ref="T22" si="78">IF(OR(AND(T16="",U16=""),AND(T19="",U19=""),AND(U16="X",U19="X"),OR(U16="M",U19="M")),"",SUM(T16,T19))</f>
        <v>0</v>
      </c>
      <c r="U22" s="81" t="str">
        <f t="shared" ref="U22" si="79">IF(AND(AND(U16="X",U19="X"),SUM(T16,T19)=0,ISNUMBER(T22)),"",IF(OR(U16="M",U19="M"),"M",IF(AND(U16=U19,OR(U16="X",U16="W",U16="Z")),UPPER(U16),"")))</f>
        <v/>
      </c>
      <c r="V22" s="82"/>
      <c r="W22" s="105">
        <f t="shared" ref="W22" si="80">IF(OR(AND(W16="",X16=""),AND(W19="",X19=""),AND(X16="X",X19="X"),OR(X16="M",X19="M")),"",SUM(W16,W19))</f>
        <v>0</v>
      </c>
      <c r="X22" s="81" t="str">
        <f t="shared" ref="X22" si="81">IF(AND(AND(X16="X",X19="X"),SUM(W16,W19)=0,ISNUMBER(W22)),"",IF(OR(X16="M",X19="M"),"M",IF(AND(X16=X19,OR(X16="X",X16="W",X16="Z")),UPPER(X16),"")))</f>
        <v/>
      </c>
      <c r="Y22" s="82"/>
      <c r="Z22" s="105">
        <f t="shared" ref="Z22" si="82">IF(OR(AND(Z16="",AA16=""),AND(Z19="",AA19=""),AND(AA16="X",AA19="X"),OR(AA16="M",AA19="M")),"",SUM(Z16,Z19))</f>
        <v>0</v>
      </c>
      <c r="AA22" s="81" t="str">
        <f t="shared" ref="AA22" si="83">IF(AND(AND(AA16="X",AA19="X"),SUM(Z16,Z19)=0,ISNUMBER(Z22)),"",IF(OR(AA16="M",AA19="M"),"M",IF(AND(AA16=AA19,OR(AA16="X",AA16="W",AA16="Z")),UPPER(AA16),"")))</f>
        <v/>
      </c>
      <c r="AB22" s="82"/>
      <c r="AC22" s="105">
        <f t="shared" ref="AC22" si="84">IF(OR(AND(AC16="",AD16=""),AND(AC19="",AD19=""),AND(AD16="X",AD19="X"),OR(AD16="M",AD19="M")),"",SUM(AC16,AC19))</f>
        <v>0</v>
      </c>
      <c r="AD22" s="81" t="str">
        <f t="shared" ref="AD22" si="85">IF(AND(AND(AD16="X",AD19="X"),SUM(AC16,AC19)=0,ISNUMBER(AC22)),"",IF(OR(AD16="M",AD19="M"),"M",IF(AND(AD16=AD19,OR(AD16="X",AD16="W",AD16="Z")),UPPER(AD16),"")))</f>
        <v/>
      </c>
      <c r="AE22" s="82"/>
      <c r="AF22" s="105">
        <f t="shared" ref="AF22" si="86">IF(OR(AND(AF16="",AG16=""),AND(AF19="",AG19=""),AND(AG16="X",AG19="X"),OR(AG16="M",AG19="M")),"",SUM(AF16,AF19))</f>
        <v>0</v>
      </c>
      <c r="AG22" s="81" t="str">
        <f t="shared" ref="AG22" si="87">IF(AND(AND(AG16="X",AG19="X"),SUM(AF16,AF19)=0,ISNUMBER(AF22)),"",IF(OR(AG16="M",AG19="M"),"M",IF(AND(AG16=AG19,OR(AG16="X",AG16="W",AG16="Z")),UPPER(AG16),"")))</f>
        <v/>
      </c>
      <c r="AH22" s="82"/>
      <c r="AI22" s="105">
        <f t="shared" ref="AI22" si="88">IF(OR(AND(AI16="",AJ16=""),AND(AI19="",AJ19=""),AND(AJ16="X",AJ19="X"),OR(AJ16="M",AJ19="M")),"",SUM(AI16,AI19))</f>
        <v>0</v>
      </c>
      <c r="AJ22" s="81" t="str">
        <f t="shared" ref="AJ22" si="89">IF(AND(AND(AJ16="X",AJ19="X"),SUM(AI16,AI19)=0,ISNUMBER(AI22)),"",IF(OR(AJ16="M",AJ19="M"),"M",IF(AND(AJ16=AJ19,OR(AJ16="X",AJ16="W",AJ16="Z")),UPPER(AJ16),"")))</f>
        <v/>
      </c>
      <c r="AK22" s="82"/>
      <c r="AL22" s="105">
        <f t="shared" ref="AL22" si="90">IF(OR(AND(AL16="",AM16=""),AND(AL19="",AM19=""),AND(AM16="X",AM19="X"),OR(AM16="M",AM19="M")),"",SUM(AL16,AL19))</f>
        <v>0</v>
      </c>
      <c r="AM22" s="81" t="str">
        <f t="shared" ref="AM22" si="91">IF(AND(AND(AM16="X",AM19="X"),SUM(AL16,AL19)=0,ISNUMBER(AL22)),"",IF(OR(AM16="M",AM19="M"),"M",IF(AND(AM16=AM19,OR(AM16="X",AM16="W",AM16="Z")),UPPER(AM16),"")))</f>
        <v/>
      </c>
      <c r="AN22" s="82"/>
      <c r="AO22" s="105">
        <f t="shared" ref="AO22" si="92">IF(OR(AND(AO16="",AP16=""),AND(AO19="",AP19=""),AND(AP16="X",AP19="X"),OR(AP16="M",AP19="M")),"",SUM(AO16,AO19))</f>
        <v>0</v>
      </c>
      <c r="AP22" s="81" t="str">
        <f t="shared" ref="AP22" si="93">IF(AND(AND(AP16="X",AP19="X"),SUM(AO16,AO19)=0,ISNUMBER(AO22)),"",IF(OR(AP16="M",AP19="M"),"M",IF(AND(AP16=AP19,OR(AP16="X",AP16="W",AP16="Z")),UPPER(AP16),"")))</f>
        <v/>
      </c>
      <c r="AQ22" s="82"/>
      <c r="AR22" s="105">
        <f t="shared" ref="AR22" si="94">IF(OR(AND(AR16="",AS16=""),AND(AR19="",AS19=""),AND(AS16="X",AS19="X"),OR(AS16="M",AS19="M")),"",SUM(AR16,AR19))</f>
        <v>0</v>
      </c>
      <c r="AS22" s="81" t="str">
        <f t="shared" ref="AS22" si="95">IF(AND(AND(AS16="X",AS19="X"),SUM(AR16,AR19)=0,ISNUMBER(AR22)),"",IF(OR(AS16="M",AS19="M"),"M",IF(AND(AS16=AS19,OR(AS16="X",AS16="W",AS16="Z")),UPPER(AS16),"")))</f>
        <v/>
      </c>
      <c r="AT22" s="82"/>
      <c r="AU22" s="64"/>
    </row>
    <row r="23" spans="3:47" s="233" customFormat="1" ht="15" customHeight="1" x14ac:dyDescent="0.25">
      <c r="C23" s="64"/>
      <c r="D23" s="340"/>
      <c r="E23" s="301" t="s">
        <v>709</v>
      </c>
      <c r="F23" s="342"/>
      <c r="G23" s="68" t="s">
        <v>183</v>
      </c>
      <c r="H23" s="62" t="s">
        <v>14</v>
      </c>
      <c r="I23" s="62" t="s">
        <v>152</v>
      </c>
      <c r="J23" s="62" t="s">
        <v>14</v>
      </c>
      <c r="K23" s="63" t="s">
        <v>149</v>
      </c>
      <c r="L23" s="63" t="s">
        <v>147</v>
      </c>
      <c r="M23" s="63" t="s">
        <v>14</v>
      </c>
      <c r="N23" s="63" t="s">
        <v>632</v>
      </c>
      <c r="O23" s="63" t="s">
        <v>632</v>
      </c>
      <c r="P23" s="232"/>
      <c r="Q23" s="75">
        <v>0</v>
      </c>
      <c r="R23" s="83"/>
      <c r="S23" s="84"/>
      <c r="T23" s="75">
        <v>0</v>
      </c>
      <c r="U23" s="83"/>
      <c r="V23" s="84"/>
      <c r="W23" s="80">
        <f>IF(OR(EXACT(Q23,R23),EXACT(T23,U23),AND(R23="X",U23="X"),OR(R23="M",U23="M")),"",SUM(Q23,T23))</f>
        <v>0</v>
      </c>
      <c r="X23" s="81" t="str">
        <f>IF(AND(AND(R23="X",U23="X"),SUM(Q23,T23)=0,ISNUMBER(W23)),"",IF(OR(R23="M",U23="M"),"M",IF(AND(R23=U23,OR(R23="X",R23="W",R23="Z")),UPPER(R23),"")))</f>
        <v/>
      </c>
      <c r="Y23" s="82"/>
      <c r="Z23" s="75">
        <v>0</v>
      </c>
      <c r="AA23" s="83"/>
      <c r="AB23" s="84"/>
      <c r="AC23" s="75">
        <v>0</v>
      </c>
      <c r="AD23" s="83"/>
      <c r="AE23" s="84"/>
      <c r="AF23" s="75">
        <v>0</v>
      </c>
      <c r="AG23" s="83"/>
      <c r="AH23" s="84"/>
      <c r="AI23" s="75">
        <v>0</v>
      </c>
      <c r="AJ23" s="83"/>
      <c r="AK23" s="84"/>
      <c r="AL23" s="75">
        <v>0</v>
      </c>
      <c r="AM23" s="83"/>
      <c r="AN23" s="84"/>
      <c r="AO23" s="80">
        <f>IF(OR(EXACT(AI23,AJ23),EXACT(AL23,AM23),AND(AJ23="X",AM23="X"),OR(AJ23="M",AM23="M")),"",SUM(AI23,AL23))</f>
        <v>0</v>
      </c>
      <c r="AP23" s="81" t="str">
        <f>IF(AND(AND(AJ23="X",AM23="X"),SUM(AI23,AL23)=0,ISNUMBER(AO23)),"",IF(OR(AJ23="M",AM23="M"),"M",IF(AND(AJ23=AM23,OR(AJ23="X",AJ23="W",AJ23="Z")),UPPER(AJ23),"")))</f>
        <v/>
      </c>
      <c r="AQ23" s="82"/>
      <c r="AR23" s="75">
        <v>0</v>
      </c>
      <c r="AS23" s="83"/>
      <c r="AT23" s="84"/>
      <c r="AU23" s="64"/>
    </row>
    <row r="24" spans="3:47" ht="15" customHeight="1" x14ac:dyDescent="0.25">
      <c r="C24" s="64"/>
      <c r="D24" s="341"/>
      <c r="E24" s="301" t="s">
        <v>663</v>
      </c>
      <c r="F24" s="342"/>
      <c r="G24" s="68" t="s">
        <v>183</v>
      </c>
      <c r="H24" s="62" t="s">
        <v>14</v>
      </c>
      <c r="I24" s="62" t="s">
        <v>152</v>
      </c>
      <c r="J24" s="62" t="s">
        <v>14</v>
      </c>
      <c r="K24" s="63" t="s">
        <v>148</v>
      </c>
      <c r="L24" s="63" t="s">
        <v>182</v>
      </c>
      <c r="M24" s="63" t="s">
        <v>14</v>
      </c>
      <c r="N24" s="63" t="s">
        <v>632</v>
      </c>
      <c r="O24" s="63" t="s">
        <v>632</v>
      </c>
      <c r="P24" s="232"/>
      <c r="Q24" s="75">
        <v>0</v>
      </c>
      <c r="R24" s="83"/>
      <c r="S24" s="84"/>
      <c r="T24" s="75">
        <v>0</v>
      </c>
      <c r="U24" s="83"/>
      <c r="V24" s="84"/>
      <c r="W24" s="80">
        <f>IF(OR(EXACT(Q24,R24),EXACT(T24,U24),AND(R24="X",U24="X"),OR(R24="M",U24="M")),"",SUM(Q24,T24))</f>
        <v>0</v>
      </c>
      <c r="X24" s="81" t="str">
        <f>IF(AND(AND(R24="X",U24="X"),SUM(Q24,T24)=0,ISNUMBER(W24)),"",IF(OR(R24="M",U24="M"),"M",IF(AND(R24=U24,OR(R24="X",R24="W",R24="Z")),UPPER(R24),"")))</f>
        <v/>
      </c>
      <c r="Y24" s="82"/>
      <c r="Z24" s="75">
        <v>0</v>
      </c>
      <c r="AA24" s="83"/>
      <c r="AB24" s="84"/>
      <c r="AC24" s="75">
        <v>0</v>
      </c>
      <c r="AD24" s="83"/>
      <c r="AE24" s="84"/>
      <c r="AF24" s="75">
        <v>0</v>
      </c>
      <c r="AG24" s="83"/>
      <c r="AH24" s="84"/>
      <c r="AI24" s="75">
        <v>0</v>
      </c>
      <c r="AJ24" s="83"/>
      <c r="AK24" s="84"/>
      <c r="AL24" s="75">
        <v>0</v>
      </c>
      <c r="AM24" s="83"/>
      <c r="AN24" s="84"/>
      <c r="AO24" s="80">
        <f>IF(OR(EXACT(AI24,AJ24),EXACT(AL24,AM24),AND(AJ24="X",AM24="X"),OR(AJ24="M",AM24="M")),"",SUM(AI24,AL24))</f>
        <v>0</v>
      </c>
      <c r="AP24" s="81" t="str">
        <f>IF(AND(AND(AJ24="X",AM24="X"),SUM(AI24,AL24)=0,ISNUMBER(AO24)),"",IF(OR(AJ24="M",AM24="M"),"M",IF(AND(AJ24=AM24,OR(AJ24="X",AJ24="W",AJ24="Z")),UPPER(AJ24),"")))</f>
        <v/>
      </c>
      <c r="AQ24" s="82"/>
      <c r="AR24" s="75">
        <v>0</v>
      </c>
      <c r="AS24" s="83"/>
      <c r="AT24" s="84"/>
      <c r="AU24" s="64"/>
    </row>
    <row r="25" spans="3:47" ht="15" customHeight="1" x14ac:dyDescent="0.25">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row>
    <row r="26" spans="3:47" ht="15" customHeight="1" x14ac:dyDescent="0.25">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row>
    <row r="27" spans="3:47" hidden="1" x14ac:dyDescent="0.25"/>
    <row r="28" spans="3:47" hidden="1" x14ac:dyDescent="0.25"/>
    <row r="29" spans="3:47" hidden="1" x14ac:dyDescent="0.25"/>
    <row r="30" spans="3:47" hidden="1" x14ac:dyDescent="0.25"/>
    <row r="31" spans="3:47" hidden="1" x14ac:dyDescent="0.25"/>
    <row r="32" spans="3:47" hidden="1" x14ac:dyDescent="0.25"/>
    <row r="33" hidden="1" x14ac:dyDescent="0.25"/>
    <row r="34" hidden="1" x14ac:dyDescent="0.25"/>
    <row r="35" hidden="1" x14ac:dyDescent="0.25"/>
    <row r="36" hidden="1" x14ac:dyDescent="0.25"/>
    <row r="37" hidden="1" x14ac:dyDescent="0.25"/>
  </sheetData>
  <sheetProtection password="CA1C" sheet="1" objects="1" scenarios="1" formatCells="0" formatColumns="0" formatRows="0" sort="0" autoFilter="0"/>
  <mergeCells count="34">
    <mergeCell ref="AO5:AQ5"/>
    <mergeCell ref="AR5:AT5"/>
    <mergeCell ref="AF3:AH3"/>
    <mergeCell ref="AI3:AQ3"/>
    <mergeCell ref="AR3:AT3"/>
    <mergeCell ref="AL4:AN4"/>
    <mergeCell ref="AF4:AH4"/>
    <mergeCell ref="AI4:AK4"/>
    <mergeCell ref="AO4:AQ4"/>
    <mergeCell ref="AR4:AT4"/>
    <mergeCell ref="AF5:AH5"/>
    <mergeCell ref="AI5:AK5"/>
    <mergeCell ref="AL5:AN5"/>
    <mergeCell ref="Q5:S5"/>
    <mergeCell ref="T5:V5"/>
    <mergeCell ref="W5:Y5"/>
    <mergeCell ref="Z5:AB5"/>
    <mergeCell ref="AC5:AE5"/>
    <mergeCell ref="D3:F5"/>
    <mergeCell ref="Q3:Y3"/>
    <mergeCell ref="Z3:AB3"/>
    <mergeCell ref="AC3:AE3"/>
    <mergeCell ref="D14:D24"/>
    <mergeCell ref="E23:F23"/>
    <mergeCell ref="E24:F24"/>
    <mergeCell ref="H7:N7"/>
    <mergeCell ref="E14:E16"/>
    <mergeCell ref="E17:E19"/>
    <mergeCell ref="E20:E22"/>
    <mergeCell ref="Q4:S4"/>
    <mergeCell ref="T4:V4"/>
    <mergeCell ref="W4:Y4"/>
    <mergeCell ref="Z4:AB4"/>
    <mergeCell ref="AC4:AE4"/>
  </mergeCells>
  <conditionalFormatting sqref="Q16 T16 W14 Z16 AC16 AF16 AI16 AL16 AO16 AR16 W16 Q20:Q22 T20:T22 W20:W22 Z20:Z22 AC20:AC22 AF20:AF22 AI20:AI22 AL20:AL22 AO20:AO22 AR20:AR22">
    <cfRule type="expression" dxfId="268" priority="118">
      <formula xml:space="preserve"> OR(AND(Q14=0,Q14&lt;&gt;"",R14&lt;&gt;"Z",R14&lt;&gt;""),AND(Q14&gt;0,Q14&lt;&gt;"",R14&lt;&gt;"W",R14&lt;&gt;""),AND(Q14="", R14="W"))</formula>
    </cfRule>
  </conditionalFormatting>
  <conditionalFormatting sqref="R14:R18 U14:U18 X14 AA14:AA18 AD14:AD18 AG14:AG18 AJ14:AJ18 AM14:AM18 AP16 AS14:AS18 X16 R20:R22 U20:U22 X20:X22 AA20:AA22 AD20:AD22 AG20:AG22 AJ20:AJ22 AM20:AM22 AP20:AP22 AS20:AS22">
    <cfRule type="expression" dxfId="267" priority="117">
      <formula xml:space="preserve"> OR(AND(Q14=0,Q14&lt;&gt;"",R14&lt;&gt;"Z",R14&lt;&gt;""),AND(Q14&gt;0,Q14&lt;&gt;"",R14&lt;&gt;"W",R14&lt;&gt;""),AND(Q14="", R14="W"))</formula>
    </cfRule>
  </conditionalFormatting>
  <conditionalFormatting sqref="S14:S18 V14:V18 Y14 AB14:AB18 AE14:AE18 AH14:AH18 AK14:AK18 AN14:AN18 AQ16 AT14:AT18 Y16 S20:S22 V20:V22 Y20:Y22 AB20:AB22 AE20:AE22 AH20:AH22 AK20:AK22 AN20:AN22 AQ20:AQ22 AT20:AT22">
    <cfRule type="expression" dxfId="266" priority="116">
      <formula xml:space="preserve"> AND(OR(R14="X",R14="W"),S14="")</formula>
    </cfRule>
  </conditionalFormatting>
  <conditionalFormatting sqref="Q16 T16 W16 Z16 AC16 AF16 AI16 AL16 AO16 AR16">
    <cfRule type="expression" dxfId="265" priority="119">
      <formula>OR(AND(R14="X",R15="X"),AND(R14="M",R15="M"))</formula>
    </cfRule>
    <cfRule type="expression" dxfId="264" priority="120">
      <formula>IF(OR(AND(Q14="",R14=""),AND(Q15="",R15=""),AND(R14="X",R15="X"),OR(R14="M",R15="M")),"",SUM(Q14,Q15)) &lt;&gt; Q16</formula>
    </cfRule>
  </conditionalFormatting>
  <conditionalFormatting sqref="X16 AP16 AA16 AD16 AG16 AJ16 AM16 AS16">
    <cfRule type="expression" dxfId="263" priority="121">
      <formula>OR(AND(R14="X",R15="X"),AND(R14="M",R15="M"))</formula>
    </cfRule>
    <cfRule type="expression" dxfId="262" priority="122">
      <formula>IF(AND(OR(AND(X14="M",X15="M"),AND(X14="X",X15="X")),SUM(W14,W15)=0,ISNUMBER(W16)),"",IF(OR(X14="M",X15="M"),"M",IF(AND(X14=X15,OR(X14="X",X14="W",X14="Z")),UPPER(X14),""))) &lt;&gt; X16</formula>
    </cfRule>
  </conditionalFormatting>
  <conditionalFormatting sqref="W14">
    <cfRule type="expression" dxfId="261" priority="123">
      <formula>OR(AND(R14="X",U14="X"),AND(R14="M",U14="M"))</formula>
    </cfRule>
    <cfRule type="expression" dxfId="260" priority="124">
      <formula>IF(OR(EXACT(Q14,R14),EXACT(T14,U14),AND(R14="X",U14="X"),OR(R14="M",U14="M")),"",SUM(Q14,T14)) &lt;&gt; W14</formula>
    </cfRule>
  </conditionalFormatting>
  <conditionalFormatting sqref="X14">
    <cfRule type="expression" dxfId="259" priority="125">
      <formula>OR(AND(R14="X",U14="X"),AND(R14="M",U14="M"))</formula>
    </cfRule>
  </conditionalFormatting>
  <conditionalFormatting sqref="X14">
    <cfRule type="expression" dxfId="258" priority="126">
      <formula>IF(AND(OR(AND(R14="M",U14="M"),AND(R14="X",U14="X")),SUM(Q14,T14)=0,ISNUMBER(W14)),"",IF(OR(R14="M",U14="M"),"M",IF(AND(R14=U14,OR(R14="X",R14="W",R14="Z")),UPPER(R14),""))) &lt;&gt; X14</formula>
    </cfRule>
  </conditionalFormatting>
  <conditionalFormatting sqref="Q20:Q22 T20:T22 W20:W22 Z20:Z22 AC20:AC22 AF20:AF22 AI20:AI22 AL20:AL22 AO20:AO22 AR20:AR22">
    <cfRule type="expression" dxfId="257" priority="149">
      <formula>OR(AND(R14="X",R17="X"),AND(R14="M",R17="M"))</formula>
    </cfRule>
  </conditionalFormatting>
  <conditionalFormatting sqref="Q20:Q22 T20:T22 W20:W22 Z20:Z22 AC20:AC22 AF20:AF22 AI20:AI22 AL20:AL22 AO20:AO22 AR20:AR22">
    <cfRule type="expression" dxfId="256" priority="150">
      <formula>IF(OR(AND(Q14="",R14=""),AND(Q17="",R17=""),AND(R14="X",R17="X"),OR(R14="M",R17="M")),"",SUM(Q14,Q17)) &lt;&gt; Q20</formula>
    </cfRule>
  </conditionalFormatting>
  <conditionalFormatting sqref="R20:R22 U20:U22 X20:X22 AA20:AA22 AD20:AD22 AG20:AG22 AJ20:AJ22 AM20:AM22 AP20:AP22 AS20:AS22">
    <cfRule type="expression" dxfId="255" priority="151">
      <formula>OR(AND(R14="X",R17="X"),AND(R14="M",R17="M"))</formula>
    </cfRule>
  </conditionalFormatting>
  <conditionalFormatting sqref="R20:R22 U20:U22 X20:X22 AA20:AA22 AD20:AD22 AG20:AG22 AJ20:AJ22 AM20:AM22 AP20:AP22 AS20:AS22">
    <cfRule type="expression" dxfId="254" priority="152">
      <formula>IF(AND(OR(AND(R14="M",R17="M"),AND(R14="X",R17="X")),SUM(Q14,Q17)=0,ISNUMBER(Q20)),"",IF(OR(R14="M",R17="M"),"M",IF(AND(R14=R17,OR(R14="X",R14="W",R14="Z")),UPPER(R14),""))) &lt;&gt; R20</formula>
    </cfRule>
  </conditionalFormatting>
  <conditionalFormatting sqref="R23:R24 U23:U24 AA23:AA24 AD23:AD24 AG23:AG24 AJ23:AJ24 AM23:AM24 AS23:AS24">
    <cfRule type="expression" dxfId="253" priority="110">
      <formula xml:space="preserve"> OR(AND(Q23=0,Q23&lt;&gt;"",R23&lt;&gt;"Z",R23&lt;&gt;""),AND(Q23&gt;0,Q23&lt;&gt;"",R23&lt;&gt;"W",R23&lt;&gt;""),AND(Q23="", R23="W"))</formula>
    </cfRule>
  </conditionalFormatting>
  <conditionalFormatting sqref="S23:S24 V23:V24 AB23:AB24 AE23:AE24 AH23:AH24 AK23:AK24 AN23:AN24 AT23:AT24">
    <cfRule type="expression" dxfId="252" priority="109">
      <formula xml:space="preserve"> AND(OR(R23="X",R23="W"),S23="")</formula>
    </cfRule>
  </conditionalFormatting>
  <conditionalFormatting sqref="R16 U16 X16 AA16 AD16 AG16 AJ16 AM16 AP16 AS16">
    <cfRule type="expression" dxfId="251" priority="1655">
      <formula>OR(AND(K14="X",K15="X"),AND(K14="M",K15="M"))</formula>
    </cfRule>
    <cfRule type="expression" dxfId="250" priority="1656">
      <formula>IF(AND(OR(AND(R14="M",R15="M"),AND(R14="X",R15="X")),SUM(Q14,Q15)=0,ISNUMBER(Q16)),"",IF(OR(R14="M",R15="M"),"M",IF(AND(R14=R15,OR(R14="X",R14="W",R14="Z")),UPPER(R14),""))) &lt;&gt; R16</formula>
    </cfRule>
  </conditionalFormatting>
  <conditionalFormatting sqref="Q19 T19 W19 Z19 AC19 AF19 AI19 AL19 AO19 AR19">
    <cfRule type="expression" dxfId="249" priority="104">
      <formula xml:space="preserve"> OR(AND(Q19=0,Q19&lt;&gt;"",R19&lt;&gt;"Z",R19&lt;&gt;""),AND(Q19&gt;0,Q19&lt;&gt;"",R19&lt;&gt;"W",R19&lt;&gt;""),AND(Q19="", R19="W"))</formula>
    </cfRule>
  </conditionalFormatting>
  <conditionalFormatting sqref="R19 U19 X19 AA19 AD19 AG19 AJ19 AM19 AP19 AS19">
    <cfRule type="expression" dxfId="248" priority="103">
      <formula xml:space="preserve"> OR(AND(Q19=0,Q19&lt;&gt;"",R19&lt;&gt;"Z",R19&lt;&gt;""),AND(Q19&gt;0,Q19&lt;&gt;"",R19&lt;&gt;"W",R19&lt;&gt;""),AND(Q19="", R19="W"))</formula>
    </cfRule>
  </conditionalFormatting>
  <conditionalFormatting sqref="S19 V19 Y19 AB19 AE19 AH19 AK19 AN19 AQ19 AT19">
    <cfRule type="expression" dxfId="247" priority="102">
      <formula xml:space="preserve"> AND(OR(R19="X",R19="W"),S19="")</formula>
    </cfRule>
  </conditionalFormatting>
  <conditionalFormatting sqref="Q19 T19 W19 Z19 AC19 AF19 AI19 AL19 AO19 AR19">
    <cfRule type="expression" dxfId="246" priority="105">
      <formula>OR(AND(R17="X",R18="X"),AND(R17="M",R18="M"))</formula>
    </cfRule>
    <cfRule type="expression" dxfId="245" priority="106">
      <formula>IF(OR(AND(Q17="",R17=""),AND(Q18="",R18=""),AND(R17="X",R18="X"),OR(R17="M",R18="M")),"",SUM(Q17,Q18)) &lt;&gt; Q19</formula>
    </cfRule>
  </conditionalFormatting>
  <conditionalFormatting sqref="R19 U19 X19 AA19 AD19 AG19 AJ19 AM19 AP19 AS19">
    <cfRule type="expression" dxfId="244" priority="107">
      <formula>OR(AND(K17="X",K18="X"),AND(K17="M",K18="M"))</formula>
    </cfRule>
    <cfRule type="expression" dxfId="243" priority="108">
      <formula>IF(AND(OR(AND(R17="M",R18="M"),AND(R17="X",R18="X")),SUM(Q17,Q18)=0,ISNUMBER(Q19)),"",IF(OR(R17="M",R18="M"),"M",IF(AND(R17=R18,OR(R17="X",R17="W",R17="Z")),UPPER(R17),""))) &lt;&gt; R19</formula>
    </cfRule>
  </conditionalFormatting>
  <conditionalFormatting sqref="W15">
    <cfRule type="expression" dxfId="242" priority="97">
      <formula xml:space="preserve"> OR(AND(W15=0,W15&lt;&gt;"",X15&lt;&gt;"Z",X15&lt;&gt;""),AND(W15&gt;0,W15&lt;&gt;"",X15&lt;&gt;"W",X15&lt;&gt;""),AND(W15="", X15="W"))</formula>
    </cfRule>
  </conditionalFormatting>
  <conditionalFormatting sqref="X15">
    <cfRule type="expression" dxfId="241" priority="96">
      <formula xml:space="preserve"> OR(AND(W15=0,W15&lt;&gt;"",X15&lt;&gt;"Z",X15&lt;&gt;""),AND(W15&gt;0,W15&lt;&gt;"",X15&lt;&gt;"W",X15&lt;&gt;""),AND(W15="", X15="W"))</formula>
    </cfRule>
  </conditionalFormatting>
  <conditionalFormatting sqref="Y15">
    <cfRule type="expression" dxfId="240" priority="95">
      <formula xml:space="preserve"> AND(OR(X15="X",X15="W"),Y15="")</formula>
    </cfRule>
  </conditionalFormatting>
  <conditionalFormatting sqref="W15">
    <cfRule type="expression" dxfId="239" priority="98">
      <formula>OR(AND(R15="X",U15="X"),AND(R15="M",U15="M"))</formula>
    </cfRule>
    <cfRule type="expression" dxfId="238" priority="99">
      <formula>IF(OR(EXACT(Q15,R15),EXACT(T15,U15),AND(R15="X",U15="X"),OR(R15="M",U15="M")),"",SUM(Q15,T15)) &lt;&gt; W15</formula>
    </cfRule>
  </conditionalFormatting>
  <conditionalFormatting sqref="X15">
    <cfRule type="expression" dxfId="237" priority="100">
      <formula>OR(AND(R15="X",U15="X"),AND(R15="M",U15="M"))</formula>
    </cfRule>
  </conditionalFormatting>
  <conditionalFormatting sqref="X15">
    <cfRule type="expression" dxfId="236" priority="101">
      <formula>IF(AND(OR(AND(R15="M",U15="M"),AND(R15="X",U15="X")),SUM(Q15,T15)=0,ISNUMBER(W15)),"",IF(OR(R15="M",U15="M"),"M",IF(AND(R15=U15,OR(R15="X",R15="W",R15="Z")),UPPER(R15),""))) &lt;&gt; X15</formula>
    </cfRule>
  </conditionalFormatting>
  <conditionalFormatting sqref="W17">
    <cfRule type="expression" dxfId="235" priority="90">
      <formula xml:space="preserve"> OR(AND(W17=0,W17&lt;&gt;"",X17&lt;&gt;"Z",X17&lt;&gt;""),AND(W17&gt;0,W17&lt;&gt;"",X17&lt;&gt;"W",X17&lt;&gt;""),AND(W17="", X17="W"))</formula>
    </cfRule>
  </conditionalFormatting>
  <conditionalFormatting sqref="X17">
    <cfRule type="expression" dxfId="234" priority="89">
      <formula xml:space="preserve"> OR(AND(W17=0,W17&lt;&gt;"",X17&lt;&gt;"Z",X17&lt;&gt;""),AND(W17&gt;0,W17&lt;&gt;"",X17&lt;&gt;"W",X17&lt;&gt;""),AND(W17="", X17="W"))</formula>
    </cfRule>
  </conditionalFormatting>
  <conditionalFormatting sqref="Y17">
    <cfRule type="expression" dxfId="233" priority="88">
      <formula xml:space="preserve"> AND(OR(X17="X",X17="W"),Y17="")</formula>
    </cfRule>
  </conditionalFormatting>
  <conditionalFormatting sqref="W17">
    <cfRule type="expression" dxfId="232" priority="91">
      <formula>OR(AND(R17="X",U17="X"),AND(R17="M",U17="M"))</formula>
    </cfRule>
    <cfRule type="expression" dxfId="231" priority="92">
      <formula>IF(OR(EXACT(Q17,R17),EXACT(T17,U17),AND(R17="X",U17="X"),OR(R17="M",U17="M")),"",SUM(Q17,T17)) &lt;&gt; W17</formula>
    </cfRule>
  </conditionalFormatting>
  <conditionalFormatting sqref="X17">
    <cfRule type="expression" dxfId="230" priority="93">
      <formula>OR(AND(R17="X",U17="X"),AND(R17="M",U17="M"))</formula>
    </cfRule>
  </conditionalFormatting>
  <conditionalFormatting sqref="X17">
    <cfRule type="expression" dxfId="229" priority="94">
      <formula>IF(AND(OR(AND(R17="M",U17="M"),AND(R17="X",U17="X")),SUM(Q17,T17)=0,ISNUMBER(W17)),"",IF(OR(R17="M",U17="M"),"M",IF(AND(R17=U17,OR(R17="X",R17="W",R17="Z")),UPPER(R17),""))) &lt;&gt; X17</formula>
    </cfRule>
  </conditionalFormatting>
  <conditionalFormatting sqref="W18">
    <cfRule type="expression" dxfId="228" priority="83">
      <formula xml:space="preserve"> OR(AND(W18=0,W18&lt;&gt;"",X18&lt;&gt;"Z",X18&lt;&gt;""),AND(W18&gt;0,W18&lt;&gt;"",X18&lt;&gt;"W",X18&lt;&gt;""),AND(W18="", X18="W"))</formula>
    </cfRule>
  </conditionalFormatting>
  <conditionalFormatting sqref="X18">
    <cfRule type="expression" dxfId="227" priority="82">
      <formula xml:space="preserve"> OR(AND(W18=0,W18&lt;&gt;"",X18&lt;&gt;"Z",X18&lt;&gt;""),AND(W18&gt;0,W18&lt;&gt;"",X18&lt;&gt;"W",X18&lt;&gt;""),AND(W18="", X18="W"))</formula>
    </cfRule>
  </conditionalFormatting>
  <conditionalFormatting sqref="Y18">
    <cfRule type="expression" dxfId="226" priority="81">
      <formula xml:space="preserve"> AND(OR(X18="X",X18="W"),Y18="")</formula>
    </cfRule>
  </conditionalFormatting>
  <conditionalFormatting sqref="W18">
    <cfRule type="expression" dxfId="225" priority="84">
      <formula>OR(AND(R18="X",U18="X"),AND(R18="M",U18="M"))</formula>
    </cfRule>
    <cfRule type="expression" dxfId="224" priority="85">
      <formula>IF(OR(EXACT(Q18,R18),EXACT(T18,U18),AND(R18="X",U18="X"),OR(R18="M",U18="M")),"",SUM(Q18,T18)) &lt;&gt; W18</formula>
    </cfRule>
  </conditionalFormatting>
  <conditionalFormatting sqref="X18">
    <cfRule type="expression" dxfId="223" priority="86">
      <formula>OR(AND(R18="X",U18="X"),AND(R18="M",U18="M"))</formula>
    </cfRule>
  </conditionalFormatting>
  <conditionalFormatting sqref="X18">
    <cfRule type="expression" dxfId="222" priority="87">
      <formula>IF(AND(OR(AND(R18="M",U18="M"),AND(R18="X",U18="X")),SUM(Q18,T18)=0,ISNUMBER(W18)),"",IF(OR(R18="M",U18="M"),"M",IF(AND(R18=U18,OR(R18="X",R18="W",R18="Z")),UPPER(R18),""))) &lt;&gt; X18</formula>
    </cfRule>
  </conditionalFormatting>
  <conditionalFormatting sqref="W23">
    <cfRule type="expression" dxfId="221" priority="76">
      <formula xml:space="preserve"> OR(AND(W23=0,W23&lt;&gt;"",X23&lt;&gt;"Z",X23&lt;&gt;""),AND(W23&gt;0,W23&lt;&gt;"",X23&lt;&gt;"W",X23&lt;&gt;""),AND(W23="", X23="W"))</formula>
    </cfRule>
  </conditionalFormatting>
  <conditionalFormatting sqref="X23">
    <cfRule type="expression" dxfId="220" priority="75">
      <formula xml:space="preserve"> OR(AND(W23=0,W23&lt;&gt;"",X23&lt;&gt;"Z",X23&lt;&gt;""),AND(W23&gt;0,W23&lt;&gt;"",X23&lt;&gt;"W",X23&lt;&gt;""),AND(W23="", X23="W"))</formula>
    </cfRule>
  </conditionalFormatting>
  <conditionalFormatting sqref="Y23">
    <cfRule type="expression" dxfId="219" priority="74">
      <formula xml:space="preserve"> AND(OR(X23="X",X23="W"),Y23="")</formula>
    </cfRule>
  </conditionalFormatting>
  <conditionalFormatting sqref="W23">
    <cfRule type="expression" dxfId="218" priority="77">
      <formula>OR(AND(R23="X",U23="X"),AND(R23="M",U23="M"))</formula>
    </cfRule>
    <cfRule type="expression" dxfId="217" priority="78">
      <formula>IF(OR(EXACT(Q23,R23),EXACT(T23,U23),AND(R23="X",U23="X"),OR(R23="M",U23="M")),"",SUM(Q23,T23)) &lt;&gt; W23</formula>
    </cfRule>
  </conditionalFormatting>
  <conditionalFormatting sqref="X23">
    <cfRule type="expression" dxfId="216" priority="79">
      <formula>OR(AND(R23="X",U23="X"),AND(R23="M",U23="M"))</formula>
    </cfRule>
  </conditionalFormatting>
  <conditionalFormatting sqref="X23">
    <cfRule type="expression" dxfId="215" priority="80">
      <formula>IF(AND(OR(AND(R23="M",U23="M"),AND(R23="X",U23="X")),SUM(Q23,T23)=0,ISNUMBER(W23)),"",IF(OR(R23="M",U23="M"),"M",IF(AND(R23=U23,OR(R23="X",R23="W",R23="Z")),UPPER(R23),""))) &lt;&gt; X23</formula>
    </cfRule>
  </conditionalFormatting>
  <conditionalFormatting sqref="W24">
    <cfRule type="expression" dxfId="214" priority="69">
      <formula xml:space="preserve"> OR(AND(W24=0,W24&lt;&gt;"",X24&lt;&gt;"Z",X24&lt;&gt;""),AND(W24&gt;0,W24&lt;&gt;"",X24&lt;&gt;"W",X24&lt;&gt;""),AND(W24="", X24="W"))</formula>
    </cfRule>
  </conditionalFormatting>
  <conditionalFormatting sqref="X24">
    <cfRule type="expression" dxfId="213" priority="68">
      <formula xml:space="preserve"> OR(AND(W24=0,W24&lt;&gt;"",X24&lt;&gt;"Z",X24&lt;&gt;""),AND(W24&gt;0,W24&lt;&gt;"",X24&lt;&gt;"W",X24&lt;&gt;""),AND(W24="", X24="W"))</formula>
    </cfRule>
  </conditionalFormatting>
  <conditionalFormatting sqref="Y24">
    <cfRule type="expression" dxfId="212" priority="67">
      <formula xml:space="preserve"> AND(OR(X24="X",X24="W"),Y24="")</formula>
    </cfRule>
  </conditionalFormatting>
  <conditionalFormatting sqref="W24">
    <cfRule type="expression" dxfId="211" priority="70">
      <formula>OR(AND(R24="X",U24="X"),AND(R24="M",U24="M"))</formula>
    </cfRule>
    <cfRule type="expression" dxfId="210" priority="71">
      <formula>IF(OR(EXACT(Q24,R24),EXACT(T24,U24),AND(R24="X",U24="X"),OR(R24="M",U24="M")),"",SUM(Q24,T24)) &lt;&gt; W24</formula>
    </cfRule>
  </conditionalFormatting>
  <conditionalFormatting sqref="X24">
    <cfRule type="expression" dxfId="209" priority="72">
      <formula>OR(AND(R24="X",U24="X"),AND(R24="M",U24="M"))</formula>
    </cfRule>
  </conditionalFormatting>
  <conditionalFormatting sqref="X24">
    <cfRule type="expression" dxfId="208" priority="73">
      <formula>IF(AND(OR(AND(R24="M",U24="M"),AND(R24="X",U24="X")),SUM(Q24,T24)=0,ISNUMBER(W24)),"",IF(OR(R24="M",U24="M"),"M",IF(AND(R24=U24,OR(R24="X",R24="W",R24="Z")),UPPER(R24),""))) &lt;&gt; X24</formula>
    </cfRule>
  </conditionalFormatting>
  <conditionalFormatting sqref="AO14">
    <cfRule type="expression" dxfId="207" priority="62">
      <formula xml:space="preserve"> OR(AND(AO14=0,AO14&lt;&gt;"",AP14&lt;&gt;"Z",AP14&lt;&gt;""),AND(AO14&gt;0,AO14&lt;&gt;"",AP14&lt;&gt;"W",AP14&lt;&gt;""),AND(AO14="", AP14="W"))</formula>
    </cfRule>
  </conditionalFormatting>
  <conditionalFormatting sqref="AP14">
    <cfRule type="expression" dxfId="206" priority="61">
      <formula xml:space="preserve"> OR(AND(AO14=0,AO14&lt;&gt;"",AP14&lt;&gt;"Z",AP14&lt;&gt;""),AND(AO14&gt;0,AO14&lt;&gt;"",AP14&lt;&gt;"W",AP14&lt;&gt;""),AND(AO14="", AP14="W"))</formula>
    </cfRule>
  </conditionalFormatting>
  <conditionalFormatting sqref="AQ14">
    <cfRule type="expression" dxfId="205" priority="60">
      <formula xml:space="preserve"> AND(OR(AP14="X",AP14="W"),AQ14="")</formula>
    </cfRule>
  </conditionalFormatting>
  <conditionalFormatting sqref="AO14">
    <cfRule type="expression" dxfId="204" priority="63">
      <formula>OR(AND(AJ14="X",AM14="X"),AND(AJ14="M",AM14="M"))</formula>
    </cfRule>
    <cfRule type="expression" dxfId="203" priority="64">
      <formula>IF(OR(EXACT(AI14,AJ14),EXACT(AL14,AM14),AND(AJ14="X",AM14="X"),OR(AJ14="M",AM14="M")),"",SUM(AI14,AL14)) &lt;&gt; AO14</formula>
    </cfRule>
  </conditionalFormatting>
  <conditionalFormatting sqref="AP14">
    <cfRule type="expression" dxfId="202" priority="65">
      <formula>OR(AND(AJ14="X",AM14="X"),AND(AJ14="M",AM14="M"))</formula>
    </cfRule>
  </conditionalFormatting>
  <conditionalFormatting sqref="AP14">
    <cfRule type="expression" dxfId="201" priority="66">
      <formula>IF(AND(OR(AND(AJ14="M",AM14="M"),AND(AJ14="X",AM14="X")),SUM(AI14,AL14)=0,ISNUMBER(AO14)),"",IF(OR(AJ14="M",AM14="M"),"M",IF(AND(AJ14=AM14,OR(AJ14="X",AJ14="W",AJ14="Z")),UPPER(AJ14),""))) &lt;&gt; AP14</formula>
    </cfRule>
  </conditionalFormatting>
  <conditionalFormatting sqref="AO15">
    <cfRule type="expression" dxfId="200" priority="55">
      <formula xml:space="preserve"> OR(AND(AO15=0,AO15&lt;&gt;"",AP15&lt;&gt;"Z",AP15&lt;&gt;""),AND(AO15&gt;0,AO15&lt;&gt;"",AP15&lt;&gt;"W",AP15&lt;&gt;""),AND(AO15="", AP15="W"))</formula>
    </cfRule>
  </conditionalFormatting>
  <conditionalFormatting sqref="AP15">
    <cfRule type="expression" dxfId="199" priority="54">
      <formula xml:space="preserve"> OR(AND(AO15=0,AO15&lt;&gt;"",AP15&lt;&gt;"Z",AP15&lt;&gt;""),AND(AO15&gt;0,AO15&lt;&gt;"",AP15&lt;&gt;"W",AP15&lt;&gt;""),AND(AO15="", AP15="W"))</formula>
    </cfRule>
  </conditionalFormatting>
  <conditionalFormatting sqref="AQ15">
    <cfRule type="expression" dxfId="198" priority="53">
      <formula xml:space="preserve"> AND(OR(AP15="X",AP15="W"),AQ15="")</formula>
    </cfRule>
  </conditionalFormatting>
  <conditionalFormatting sqref="AO15">
    <cfRule type="expression" dxfId="197" priority="56">
      <formula>OR(AND(AJ15="X",AM15="X"),AND(AJ15="M",AM15="M"))</formula>
    </cfRule>
    <cfRule type="expression" dxfId="196" priority="57">
      <formula>IF(OR(EXACT(AI15,AJ15),EXACT(AL15,AM15),AND(AJ15="X",AM15="X"),OR(AJ15="M",AM15="M")),"",SUM(AI15,AL15)) &lt;&gt; AO15</formula>
    </cfRule>
  </conditionalFormatting>
  <conditionalFormatting sqref="AP15">
    <cfRule type="expression" dxfId="195" priority="58">
      <formula>OR(AND(AJ15="X",AM15="X"),AND(AJ15="M",AM15="M"))</formula>
    </cfRule>
  </conditionalFormatting>
  <conditionalFormatting sqref="AP15">
    <cfRule type="expression" dxfId="194" priority="59">
      <formula>IF(AND(OR(AND(AJ15="M",AM15="M"),AND(AJ15="X",AM15="X")),SUM(AI15,AL15)=0,ISNUMBER(AO15)),"",IF(OR(AJ15="M",AM15="M"),"M",IF(AND(AJ15=AM15,OR(AJ15="X",AJ15="W",AJ15="Z")),UPPER(AJ15),""))) &lt;&gt; AP15</formula>
    </cfRule>
  </conditionalFormatting>
  <conditionalFormatting sqref="AO17">
    <cfRule type="expression" dxfId="193" priority="48">
      <formula xml:space="preserve"> OR(AND(AO17=0,AO17&lt;&gt;"",AP17&lt;&gt;"Z",AP17&lt;&gt;""),AND(AO17&gt;0,AO17&lt;&gt;"",AP17&lt;&gt;"W",AP17&lt;&gt;""),AND(AO17="", AP17="W"))</formula>
    </cfRule>
  </conditionalFormatting>
  <conditionalFormatting sqref="AP17">
    <cfRule type="expression" dxfId="192" priority="47">
      <formula xml:space="preserve"> OR(AND(AO17=0,AO17&lt;&gt;"",AP17&lt;&gt;"Z",AP17&lt;&gt;""),AND(AO17&gt;0,AO17&lt;&gt;"",AP17&lt;&gt;"W",AP17&lt;&gt;""),AND(AO17="", AP17="W"))</formula>
    </cfRule>
  </conditionalFormatting>
  <conditionalFormatting sqref="AQ17">
    <cfRule type="expression" dxfId="191" priority="46">
      <formula xml:space="preserve"> AND(OR(AP17="X",AP17="W"),AQ17="")</formula>
    </cfRule>
  </conditionalFormatting>
  <conditionalFormatting sqref="AO17">
    <cfRule type="expression" dxfId="190" priority="49">
      <formula>OR(AND(AJ17="X",AM17="X"),AND(AJ17="M",AM17="M"))</formula>
    </cfRule>
    <cfRule type="expression" dxfId="189" priority="50">
      <formula>IF(OR(EXACT(AI17,AJ17),EXACT(AL17,AM17),AND(AJ17="X",AM17="X"),OR(AJ17="M",AM17="M")),"",SUM(AI17,AL17)) &lt;&gt; AO17</formula>
    </cfRule>
  </conditionalFormatting>
  <conditionalFormatting sqref="AP17">
    <cfRule type="expression" dxfId="188" priority="51">
      <formula>OR(AND(AJ17="X",AM17="X"),AND(AJ17="M",AM17="M"))</formula>
    </cfRule>
  </conditionalFormatting>
  <conditionalFormatting sqref="AP17">
    <cfRule type="expression" dxfId="187" priority="52">
      <formula>IF(AND(OR(AND(AJ17="M",AM17="M"),AND(AJ17="X",AM17="X")),SUM(AI17,AL17)=0,ISNUMBER(AO17)),"",IF(OR(AJ17="M",AM17="M"),"M",IF(AND(AJ17=AM17,OR(AJ17="X",AJ17="W",AJ17="Z")),UPPER(AJ17),""))) &lt;&gt; AP17</formula>
    </cfRule>
  </conditionalFormatting>
  <conditionalFormatting sqref="AO18">
    <cfRule type="expression" dxfId="186" priority="41">
      <formula xml:space="preserve"> OR(AND(AO18=0,AO18&lt;&gt;"",AP18&lt;&gt;"Z",AP18&lt;&gt;""),AND(AO18&gt;0,AO18&lt;&gt;"",AP18&lt;&gt;"W",AP18&lt;&gt;""),AND(AO18="", AP18="W"))</formula>
    </cfRule>
  </conditionalFormatting>
  <conditionalFormatting sqref="AP18">
    <cfRule type="expression" dxfId="185" priority="40">
      <formula xml:space="preserve"> OR(AND(AO18=0,AO18&lt;&gt;"",AP18&lt;&gt;"Z",AP18&lt;&gt;""),AND(AO18&gt;0,AO18&lt;&gt;"",AP18&lt;&gt;"W",AP18&lt;&gt;""),AND(AO18="", AP18="W"))</formula>
    </cfRule>
  </conditionalFormatting>
  <conditionalFormatting sqref="AQ18">
    <cfRule type="expression" dxfId="184" priority="39">
      <formula xml:space="preserve"> AND(OR(AP18="X",AP18="W"),AQ18="")</formula>
    </cfRule>
  </conditionalFormatting>
  <conditionalFormatting sqref="AO18">
    <cfRule type="expression" dxfId="183" priority="42">
      <formula>OR(AND(AJ18="X",AM18="X"),AND(AJ18="M",AM18="M"))</formula>
    </cfRule>
    <cfRule type="expression" dxfId="182" priority="43">
      <formula>IF(OR(EXACT(AI18,AJ18),EXACT(AL18,AM18),AND(AJ18="X",AM18="X"),OR(AJ18="M",AM18="M")),"",SUM(AI18,AL18)) &lt;&gt; AO18</formula>
    </cfRule>
  </conditionalFormatting>
  <conditionalFormatting sqref="AP18">
    <cfRule type="expression" dxfId="181" priority="44">
      <formula>OR(AND(AJ18="X",AM18="X"),AND(AJ18="M",AM18="M"))</formula>
    </cfRule>
  </conditionalFormatting>
  <conditionalFormatting sqref="AP18">
    <cfRule type="expression" dxfId="180" priority="45">
      <formula>IF(AND(OR(AND(AJ18="M",AM18="M"),AND(AJ18="X",AM18="X")),SUM(AI18,AL18)=0,ISNUMBER(AO18)),"",IF(OR(AJ18="M",AM18="M"),"M",IF(AND(AJ18=AM18,OR(AJ18="X",AJ18="W",AJ18="Z")),UPPER(AJ18),""))) &lt;&gt; AP18</formula>
    </cfRule>
  </conditionalFormatting>
  <conditionalFormatting sqref="AO23">
    <cfRule type="expression" dxfId="179" priority="34">
      <formula xml:space="preserve"> OR(AND(AO23=0,AO23&lt;&gt;"",AP23&lt;&gt;"Z",AP23&lt;&gt;""),AND(AO23&gt;0,AO23&lt;&gt;"",AP23&lt;&gt;"W",AP23&lt;&gt;""),AND(AO23="", AP23="W"))</formula>
    </cfRule>
  </conditionalFormatting>
  <conditionalFormatting sqref="AP23">
    <cfRule type="expression" dxfId="178" priority="33">
      <formula xml:space="preserve"> OR(AND(AO23=0,AO23&lt;&gt;"",AP23&lt;&gt;"Z",AP23&lt;&gt;""),AND(AO23&gt;0,AO23&lt;&gt;"",AP23&lt;&gt;"W",AP23&lt;&gt;""),AND(AO23="", AP23="W"))</formula>
    </cfRule>
  </conditionalFormatting>
  <conditionalFormatting sqref="AQ23">
    <cfRule type="expression" dxfId="177" priority="32">
      <formula xml:space="preserve"> AND(OR(AP23="X",AP23="W"),AQ23="")</formula>
    </cfRule>
  </conditionalFormatting>
  <conditionalFormatting sqref="AO23">
    <cfRule type="expression" dxfId="176" priority="35">
      <formula>OR(AND(AJ23="X",AM23="X"),AND(AJ23="M",AM23="M"))</formula>
    </cfRule>
    <cfRule type="expression" dxfId="175" priority="36">
      <formula>IF(OR(EXACT(AI23,AJ23),EXACT(AL23,AM23),AND(AJ23="X",AM23="X"),OR(AJ23="M",AM23="M")),"",SUM(AI23,AL23)) &lt;&gt; AO23</formula>
    </cfRule>
  </conditionalFormatting>
  <conditionalFormatting sqref="AP23">
    <cfRule type="expression" dxfId="174" priority="37">
      <formula>OR(AND(AJ23="X",AM23="X"),AND(AJ23="M",AM23="M"))</formula>
    </cfRule>
  </conditionalFormatting>
  <conditionalFormatting sqref="AP23">
    <cfRule type="expression" dxfId="173" priority="38">
      <formula>IF(AND(OR(AND(AJ23="M",AM23="M"),AND(AJ23="X",AM23="X")),SUM(AI23,AL23)=0,ISNUMBER(AO23)),"",IF(OR(AJ23="M",AM23="M"),"M",IF(AND(AJ23=AM23,OR(AJ23="X",AJ23="W",AJ23="Z")),UPPER(AJ23),""))) &lt;&gt; AP23</formula>
    </cfRule>
  </conditionalFormatting>
  <conditionalFormatting sqref="AO24">
    <cfRule type="expression" dxfId="172" priority="27">
      <formula xml:space="preserve"> OR(AND(AO24=0,AO24&lt;&gt;"",AP24&lt;&gt;"Z",AP24&lt;&gt;""),AND(AO24&gt;0,AO24&lt;&gt;"",AP24&lt;&gt;"W",AP24&lt;&gt;""),AND(AO24="", AP24="W"))</formula>
    </cfRule>
  </conditionalFormatting>
  <conditionalFormatting sqref="AP24">
    <cfRule type="expression" dxfId="171" priority="26">
      <formula xml:space="preserve"> OR(AND(AO24=0,AO24&lt;&gt;"",AP24&lt;&gt;"Z",AP24&lt;&gt;""),AND(AO24&gt;0,AO24&lt;&gt;"",AP24&lt;&gt;"W",AP24&lt;&gt;""),AND(AO24="", AP24="W"))</formula>
    </cfRule>
  </conditionalFormatting>
  <conditionalFormatting sqref="AQ24">
    <cfRule type="expression" dxfId="170" priority="25">
      <formula xml:space="preserve"> AND(OR(AP24="X",AP24="W"),AQ24="")</formula>
    </cfRule>
  </conditionalFormatting>
  <conditionalFormatting sqref="AO24">
    <cfRule type="expression" dxfId="169" priority="28">
      <formula>OR(AND(AJ24="X",AM24="X"),AND(AJ24="M",AM24="M"))</formula>
    </cfRule>
    <cfRule type="expression" dxfId="168" priority="29">
      <formula>IF(OR(EXACT(AI24,AJ24),EXACT(AL24,AM24),AND(AJ24="X",AM24="X"),OR(AJ24="M",AM24="M")),"",SUM(AI24,AL24)) &lt;&gt; AO24</formula>
    </cfRule>
  </conditionalFormatting>
  <conditionalFormatting sqref="AP24">
    <cfRule type="expression" dxfId="167" priority="30">
      <formula>OR(AND(AJ24="X",AM24="X"),AND(AJ24="M",AM24="M"))</formula>
    </cfRule>
  </conditionalFormatting>
  <conditionalFormatting sqref="AP24">
    <cfRule type="expression" dxfId="166" priority="31">
      <formula>IF(AND(OR(AND(AJ24="M",AM24="M"),AND(AJ24="X",AM24="X")),SUM(AI24,AL24)=0,ISNUMBER(AO24)),"",IF(OR(AJ24="M",AM24="M"),"M",IF(AND(AJ24=AM24,OR(AJ24="X",AJ24="W",AJ24="Z")),UPPER(AJ24),""))) &lt;&gt; AP24</formula>
    </cfRule>
  </conditionalFormatting>
  <conditionalFormatting sqref="Q14:Q15">
    <cfRule type="expression" dxfId="165" priority="24">
      <formula xml:space="preserve"> OR(AND(Q14=0,Q14&lt;&gt;"",R14&lt;&gt;"Z",R14&lt;&gt;""),AND(Q14&gt;0,Q14&lt;&gt;"",R14&lt;&gt;"W",R14&lt;&gt;""),AND(Q14="", R14="W"))</formula>
    </cfRule>
  </conditionalFormatting>
  <conditionalFormatting sqref="T14:T15">
    <cfRule type="expression" dxfId="164" priority="23">
      <formula xml:space="preserve"> OR(AND(T14=0,T14&lt;&gt;"",U14&lt;&gt;"Z",U14&lt;&gt;""),AND(T14&gt;0,T14&lt;&gt;"",U14&lt;&gt;"W",U14&lt;&gt;""),AND(T14="", U14="W"))</formula>
    </cfRule>
  </conditionalFormatting>
  <conditionalFormatting sqref="Z14:Z15">
    <cfRule type="expression" dxfId="163" priority="22">
      <formula xml:space="preserve"> OR(AND(Z14=0,Z14&lt;&gt;"",AA14&lt;&gt;"Z",AA14&lt;&gt;""),AND(Z14&gt;0,Z14&lt;&gt;"",AA14&lt;&gt;"W",AA14&lt;&gt;""),AND(Z14="", AA14="W"))</formula>
    </cfRule>
  </conditionalFormatting>
  <conditionalFormatting sqref="AC14:AC15">
    <cfRule type="expression" dxfId="162" priority="21">
      <formula xml:space="preserve"> OR(AND(AC14=0,AC14&lt;&gt;"",AD14&lt;&gt;"Z",AD14&lt;&gt;""),AND(AC14&gt;0,AC14&lt;&gt;"",AD14&lt;&gt;"W",AD14&lt;&gt;""),AND(AC14="", AD14="W"))</formula>
    </cfRule>
  </conditionalFormatting>
  <conditionalFormatting sqref="AR14:AR15">
    <cfRule type="expression" dxfId="161" priority="20">
      <formula xml:space="preserve"> OR(AND(AR14=0,AR14&lt;&gt;"",AS14&lt;&gt;"Z",AS14&lt;&gt;""),AND(AR14&gt;0,AR14&lt;&gt;"",AS14&lt;&gt;"W",AS14&lt;&gt;""),AND(AR14="", AS14="W"))</formula>
    </cfRule>
  </conditionalFormatting>
  <conditionalFormatting sqref="AL14:AL15">
    <cfRule type="expression" dxfId="160" priority="19">
      <formula xml:space="preserve"> OR(AND(AL14=0,AL14&lt;&gt;"",AM14&lt;&gt;"Z",AM14&lt;&gt;""),AND(AL14&gt;0,AL14&lt;&gt;"",AM14&lt;&gt;"W",AM14&lt;&gt;""),AND(AL14="", AM14="W"))</formula>
    </cfRule>
  </conditionalFormatting>
  <conditionalFormatting sqref="AI14:AI15">
    <cfRule type="expression" dxfId="159" priority="18">
      <formula xml:space="preserve"> OR(AND(AI14=0,AI14&lt;&gt;"",AJ14&lt;&gt;"Z",AJ14&lt;&gt;""),AND(AI14&gt;0,AI14&lt;&gt;"",AJ14&lt;&gt;"W",AJ14&lt;&gt;""),AND(AI14="", AJ14="W"))</formula>
    </cfRule>
  </conditionalFormatting>
  <conditionalFormatting sqref="AF14:AF15">
    <cfRule type="expression" dxfId="158" priority="17">
      <formula xml:space="preserve"> OR(AND(AF14=0,AF14&lt;&gt;"",AG14&lt;&gt;"Z",AG14&lt;&gt;""),AND(AF14&gt;0,AF14&lt;&gt;"",AG14&lt;&gt;"W",AG14&lt;&gt;""),AND(AF14="", AG14="W"))</formula>
    </cfRule>
  </conditionalFormatting>
  <conditionalFormatting sqref="Q17:Q18">
    <cfRule type="expression" dxfId="157" priority="16">
      <formula xml:space="preserve"> OR(AND(Q17=0,Q17&lt;&gt;"",R17&lt;&gt;"Z",R17&lt;&gt;""),AND(Q17&gt;0,Q17&lt;&gt;"",R17&lt;&gt;"W",R17&lt;&gt;""),AND(Q17="", R17="W"))</formula>
    </cfRule>
  </conditionalFormatting>
  <conditionalFormatting sqref="T17:T18">
    <cfRule type="expression" dxfId="156" priority="15">
      <formula xml:space="preserve"> OR(AND(T17=0,T17&lt;&gt;"",U17&lt;&gt;"Z",U17&lt;&gt;""),AND(T17&gt;0,T17&lt;&gt;"",U17&lt;&gt;"W",U17&lt;&gt;""),AND(T17="", U17="W"))</formula>
    </cfRule>
  </conditionalFormatting>
  <conditionalFormatting sqref="Z17:Z18">
    <cfRule type="expression" dxfId="155" priority="14">
      <formula xml:space="preserve"> OR(AND(Z17=0,Z17&lt;&gt;"",AA17&lt;&gt;"Z",AA17&lt;&gt;""),AND(Z17&gt;0,Z17&lt;&gt;"",AA17&lt;&gt;"W",AA17&lt;&gt;""),AND(Z17="", AA17="W"))</formula>
    </cfRule>
  </conditionalFormatting>
  <conditionalFormatting sqref="AC17:AC18">
    <cfRule type="expression" dxfId="154" priority="13">
      <formula xml:space="preserve"> OR(AND(AC17=0,AC17&lt;&gt;"",AD17&lt;&gt;"Z",AD17&lt;&gt;""),AND(AC17&gt;0,AC17&lt;&gt;"",AD17&lt;&gt;"W",AD17&lt;&gt;""),AND(AC17="", AD17="W"))</formula>
    </cfRule>
  </conditionalFormatting>
  <conditionalFormatting sqref="AF17:AF18">
    <cfRule type="expression" dxfId="153" priority="12">
      <formula xml:space="preserve"> OR(AND(AF17=0,AF17&lt;&gt;"",AG17&lt;&gt;"Z",AG17&lt;&gt;""),AND(AF17&gt;0,AF17&lt;&gt;"",AG17&lt;&gt;"W",AG17&lt;&gt;""),AND(AF17="", AG17="W"))</formula>
    </cfRule>
  </conditionalFormatting>
  <conditionalFormatting sqref="AI17:AI18">
    <cfRule type="expression" dxfId="152" priority="11">
      <formula xml:space="preserve"> OR(AND(AI17=0,AI17&lt;&gt;"",AJ17&lt;&gt;"Z",AJ17&lt;&gt;""),AND(AI17&gt;0,AI17&lt;&gt;"",AJ17&lt;&gt;"W",AJ17&lt;&gt;""),AND(AI17="", AJ17="W"))</formula>
    </cfRule>
  </conditionalFormatting>
  <conditionalFormatting sqref="AL17:AL18">
    <cfRule type="expression" dxfId="151" priority="10">
      <formula xml:space="preserve"> OR(AND(AL17=0,AL17&lt;&gt;"",AM17&lt;&gt;"Z",AM17&lt;&gt;""),AND(AL17&gt;0,AL17&lt;&gt;"",AM17&lt;&gt;"W",AM17&lt;&gt;""),AND(AL17="", AM17="W"))</formula>
    </cfRule>
  </conditionalFormatting>
  <conditionalFormatting sqref="AR17:AR18">
    <cfRule type="expression" dxfId="150" priority="9">
      <formula xml:space="preserve"> OR(AND(AR17=0,AR17&lt;&gt;"",AS17&lt;&gt;"Z",AS17&lt;&gt;""),AND(AR17&gt;0,AR17&lt;&gt;"",AS17&lt;&gt;"W",AS17&lt;&gt;""),AND(AR17="", AS17="W"))</formula>
    </cfRule>
  </conditionalFormatting>
  <conditionalFormatting sqref="AR23:AR24">
    <cfRule type="expression" dxfId="149" priority="8">
      <formula xml:space="preserve"> OR(AND(AR23=0,AR23&lt;&gt;"",AS23&lt;&gt;"Z",AS23&lt;&gt;""),AND(AR23&gt;0,AR23&lt;&gt;"",AS23&lt;&gt;"W",AS23&lt;&gt;""),AND(AR23="", AS23="W"))</formula>
    </cfRule>
  </conditionalFormatting>
  <conditionalFormatting sqref="AL23:AL24">
    <cfRule type="expression" dxfId="148" priority="7">
      <formula xml:space="preserve"> OR(AND(AL23=0,AL23&lt;&gt;"",AM23&lt;&gt;"Z",AM23&lt;&gt;""),AND(AL23&gt;0,AL23&lt;&gt;"",AM23&lt;&gt;"W",AM23&lt;&gt;""),AND(AL23="", AM23="W"))</formula>
    </cfRule>
  </conditionalFormatting>
  <conditionalFormatting sqref="AI23:AI24">
    <cfRule type="expression" dxfId="147" priority="6">
      <formula xml:space="preserve"> OR(AND(AI23=0,AI23&lt;&gt;"",AJ23&lt;&gt;"Z",AJ23&lt;&gt;""),AND(AI23&gt;0,AI23&lt;&gt;"",AJ23&lt;&gt;"W",AJ23&lt;&gt;""),AND(AI23="", AJ23="W"))</formula>
    </cfRule>
  </conditionalFormatting>
  <conditionalFormatting sqref="AF23:AF24">
    <cfRule type="expression" dxfId="146" priority="5">
      <formula xml:space="preserve"> OR(AND(AF23=0,AF23&lt;&gt;"",AG23&lt;&gt;"Z",AG23&lt;&gt;""),AND(AF23&gt;0,AF23&lt;&gt;"",AG23&lt;&gt;"W",AG23&lt;&gt;""),AND(AF23="", AG23="W"))</formula>
    </cfRule>
  </conditionalFormatting>
  <conditionalFormatting sqref="AC23:AC24">
    <cfRule type="expression" dxfId="145" priority="4">
      <formula xml:space="preserve"> OR(AND(AC23=0,AC23&lt;&gt;"",AD23&lt;&gt;"Z",AD23&lt;&gt;""),AND(AC23&gt;0,AC23&lt;&gt;"",AD23&lt;&gt;"W",AD23&lt;&gt;""),AND(AC23="", AD23="W"))</formula>
    </cfRule>
  </conditionalFormatting>
  <conditionalFormatting sqref="Z23:Z24">
    <cfRule type="expression" dxfId="144" priority="3">
      <formula xml:space="preserve"> OR(AND(Z23=0,Z23&lt;&gt;"",AA23&lt;&gt;"Z",AA23&lt;&gt;""),AND(Z23&gt;0,Z23&lt;&gt;"",AA23&lt;&gt;"W",AA23&lt;&gt;""),AND(Z23="", AA23="W"))</formula>
    </cfRule>
  </conditionalFormatting>
  <conditionalFormatting sqref="T23:T24">
    <cfRule type="expression" dxfId="143" priority="2">
      <formula xml:space="preserve"> OR(AND(T23=0,T23&lt;&gt;"",U23&lt;&gt;"Z",U23&lt;&gt;""),AND(T23&gt;0,T23&lt;&gt;"",U23&lt;&gt;"W",U23&lt;&gt;""),AND(T23="", U23="W"))</formula>
    </cfRule>
  </conditionalFormatting>
  <conditionalFormatting sqref="Q23:Q24">
    <cfRule type="expression" dxfId="142" priority="1">
      <formula xml:space="preserve"> OR(AND(Q23=0,Q23&lt;&gt;"",R23&lt;&gt;"Z",R23&lt;&gt;""),AND(Q23&gt;0,Q23&lt;&gt;"",R23&lt;&gt;"W",R23&lt;&gt;""),AND(Q23="", R23="W"))</formula>
    </cfRule>
  </conditionalFormatting>
  <dataValidations count="4">
    <dataValidation allowBlank="1" showInputMessage="1" showErrorMessage="1" sqref="D3 D1:F2 G14:P24 C25:AT26 E23:E24 E14:F22 G1:AT13 AU1:AU26 C1:C24 D6:F13 A1:B11" xr:uid="{00000000-0002-0000-0900-000000000000}"/>
    <dataValidation type="decimal" operator="greaterThanOrEqual" allowBlank="1" showInputMessage="1" showErrorMessage="1" errorTitle="Invalid input" error="Please enter a numeric value" sqref="Q14:Q24 T14:T24 W14:W24 Z14:Z24 AC14:AC24 AF14:AF24 AI14:AI24 AL14:AL24 AO14:AO24 AR14:AR24" xr:uid="{00000000-0002-0000-09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24 U14:U24 X14:X24 AA14:AA24 AD14:AD24 AG14:AG24 AJ14:AJ24 AM14:AM24 AP14:AP24 AS14:AS24" xr:uid="{00000000-0002-0000-0900-000002000000}">
      <formula1>"Z,M,X,W"</formula1>
    </dataValidation>
    <dataValidation type="textLength" allowBlank="1" showInputMessage="1" showErrorMessage="1" errorTitle="Invalid input" error="The length of the text should be between 2 and 500 characters" sqref="S14:S24 V14:V24 Y14:Y24 AB14:AB24 AE14:AE24 AH14:AH24 AK14:AK24 AN14:AN24 AQ14:AQ24 AT14:AT24" xr:uid="{00000000-0002-0000-0900-000003000000}">
      <formula1>2</formula1>
      <formula2>500</formula2>
    </dataValidation>
  </dataValidations>
  <pageMargins left="0.7" right="0.7" top="0.75" bottom="0.75" header="0.3" footer="0.3"/>
  <pageSetup scale="46" orientation="landscape" r:id="rId1"/>
  <headerFooter>
    <oddFooter>&amp;C&amp;P&amp;R&amp;F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AU45"/>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14" sqref="Q14"/>
    </sheetView>
  </sheetViews>
  <sheetFormatPr defaultColWidth="11.42578125" defaultRowHeight="15" x14ac:dyDescent="0.25"/>
  <cols>
    <col min="1" max="1" width="18.28515625" style="35" hidden="1" customWidth="1"/>
    <col min="2" max="2" width="6.85546875" style="35" hidden="1" customWidth="1"/>
    <col min="3" max="3" width="5.7109375" style="35" customWidth="1"/>
    <col min="4" max="4" width="11.42578125" style="35"/>
    <col min="5" max="5" width="16.140625" style="35" customWidth="1"/>
    <col min="6" max="6" width="21.7109375" style="35" bestFit="1" customWidth="1"/>
    <col min="7" max="7" width="7.7109375" style="35" hidden="1" customWidth="1"/>
    <col min="8" max="8" width="3" style="35" hidden="1" customWidth="1"/>
    <col min="9" max="9" width="8.28515625" style="35" hidden="1" customWidth="1"/>
    <col min="10" max="10" width="3"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1.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7" width="5.7109375" style="35" customWidth="1"/>
    <col min="48" max="16384" width="11.42578125" style="35"/>
  </cols>
  <sheetData>
    <row r="1" spans="1:47" ht="45" customHeight="1" x14ac:dyDescent="0.25">
      <c r="A1" s="32" t="s">
        <v>141</v>
      </c>
      <c r="B1" s="33" t="s">
        <v>184</v>
      </c>
      <c r="C1" s="34"/>
      <c r="D1" s="65" t="s">
        <v>757</v>
      </c>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row>
    <row r="2" spans="1:47" ht="3.75" customHeight="1" x14ac:dyDescent="0.25">
      <c r="A2" s="32" t="s">
        <v>124</v>
      </c>
      <c r="B2" s="33" t="str">
        <f>VLOOKUP(VAL_A1!$B$2,VAL_Drop_Down_Lists!$A$3:$B$213,2,FALSE)</f>
        <v>_X</v>
      </c>
      <c r="C2" s="64"/>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64"/>
    </row>
    <row r="3" spans="1:47" ht="33" customHeight="1" x14ac:dyDescent="0.25">
      <c r="A3" s="32" t="s">
        <v>144</v>
      </c>
      <c r="B3" s="107" t="str">
        <f>IF(VAL_A1!$H$33&lt;&gt;"", YEAR(VAL_A1!$H$33),"")</f>
        <v/>
      </c>
      <c r="C3" s="64"/>
      <c r="D3" s="303" t="s">
        <v>724</v>
      </c>
      <c r="E3" s="303"/>
      <c r="F3" s="303"/>
      <c r="G3" s="46"/>
      <c r="H3" s="46"/>
      <c r="I3" s="46"/>
      <c r="J3" s="46"/>
      <c r="K3" s="46"/>
      <c r="L3" s="46"/>
      <c r="M3" s="46"/>
      <c r="N3" s="46"/>
      <c r="O3" s="46"/>
      <c r="P3" s="46"/>
      <c r="Q3" s="304" t="s">
        <v>18</v>
      </c>
      <c r="R3" s="304"/>
      <c r="S3" s="304"/>
      <c r="T3" s="304"/>
      <c r="U3" s="304"/>
      <c r="V3" s="304"/>
      <c r="W3" s="304"/>
      <c r="X3" s="304"/>
      <c r="Y3" s="304"/>
      <c r="Z3" s="318" t="s">
        <v>19</v>
      </c>
      <c r="AA3" s="318"/>
      <c r="AB3" s="318"/>
      <c r="AC3" s="318" t="s">
        <v>623</v>
      </c>
      <c r="AD3" s="318"/>
      <c r="AE3" s="318"/>
      <c r="AF3" s="318" t="s">
        <v>624</v>
      </c>
      <c r="AG3" s="318"/>
      <c r="AH3" s="318"/>
      <c r="AI3" s="318" t="s">
        <v>20</v>
      </c>
      <c r="AJ3" s="318"/>
      <c r="AK3" s="318"/>
      <c r="AL3" s="318"/>
      <c r="AM3" s="318"/>
      <c r="AN3" s="318"/>
      <c r="AO3" s="318"/>
      <c r="AP3" s="318"/>
      <c r="AQ3" s="318"/>
      <c r="AR3" s="318" t="s">
        <v>21</v>
      </c>
      <c r="AS3" s="318"/>
      <c r="AT3" s="318"/>
      <c r="AU3" s="64"/>
    </row>
    <row r="4" spans="1:47" ht="45" customHeight="1" x14ac:dyDescent="0.25">
      <c r="A4" s="32" t="s">
        <v>145</v>
      </c>
      <c r="B4" s="107" t="str">
        <f>IF(VAL_A1!$H$34&lt;&gt;"", YEAR(VAL_A1!$H$34),"")</f>
        <v/>
      </c>
      <c r="C4" s="64"/>
      <c r="D4" s="303"/>
      <c r="E4" s="303"/>
      <c r="F4" s="303"/>
      <c r="G4" s="46"/>
      <c r="H4" s="46"/>
      <c r="I4" s="46"/>
      <c r="J4" s="46"/>
      <c r="K4" s="46"/>
      <c r="L4" s="46"/>
      <c r="M4" s="46"/>
      <c r="N4" s="46"/>
      <c r="O4" s="46"/>
      <c r="P4" s="46"/>
      <c r="Q4" s="318" t="s">
        <v>22</v>
      </c>
      <c r="R4" s="318"/>
      <c r="S4" s="318"/>
      <c r="T4" s="318" t="s">
        <v>23</v>
      </c>
      <c r="U4" s="318"/>
      <c r="V4" s="318"/>
      <c r="W4" s="345" t="s">
        <v>24</v>
      </c>
      <c r="X4" s="345"/>
      <c r="Y4" s="345"/>
      <c r="Z4" s="318" t="s">
        <v>24</v>
      </c>
      <c r="AA4" s="318"/>
      <c r="AB4" s="318"/>
      <c r="AC4" s="318" t="s">
        <v>24</v>
      </c>
      <c r="AD4" s="318"/>
      <c r="AE4" s="318"/>
      <c r="AF4" s="318" t="s">
        <v>24</v>
      </c>
      <c r="AG4" s="318"/>
      <c r="AH4" s="318"/>
      <c r="AI4" s="318" t="s">
        <v>25</v>
      </c>
      <c r="AJ4" s="318"/>
      <c r="AK4" s="318"/>
      <c r="AL4" s="318" t="s">
        <v>26</v>
      </c>
      <c r="AM4" s="318"/>
      <c r="AN4" s="318"/>
      <c r="AO4" s="345" t="s">
        <v>24</v>
      </c>
      <c r="AP4" s="345"/>
      <c r="AQ4" s="345"/>
      <c r="AR4" s="318" t="s">
        <v>24</v>
      </c>
      <c r="AS4" s="318"/>
      <c r="AT4" s="318"/>
      <c r="AU4" s="64"/>
    </row>
    <row r="5" spans="1:47" x14ac:dyDescent="0.25">
      <c r="A5" s="32" t="s">
        <v>200</v>
      </c>
      <c r="B5" s="33" t="s">
        <v>14</v>
      </c>
      <c r="C5" s="64"/>
      <c r="D5" s="303"/>
      <c r="E5" s="303"/>
      <c r="F5" s="303"/>
      <c r="G5" s="46"/>
      <c r="H5" s="46"/>
      <c r="I5" s="46"/>
      <c r="J5" s="46"/>
      <c r="K5" s="46"/>
      <c r="L5" s="46"/>
      <c r="M5" s="46"/>
      <c r="N5" s="46"/>
      <c r="O5" s="46"/>
      <c r="P5" s="46"/>
      <c r="Q5" s="318" t="s">
        <v>27</v>
      </c>
      <c r="R5" s="318"/>
      <c r="S5" s="318"/>
      <c r="T5" s="318" t="s">
        <v>28</v>
      </c>
      <c r="U5" s="318"/>
      <c r="V5" s="318"/>
      <c r="W5" s="345" t="s">
        <v>29</v>
      </c>
      <c r="X5" s="345"/>
      <c r="Y5" s="345"/>
      <c r="Z5" s="318" t="s">
        <v>30</v>
      </c>
      <c r="AA5" s="318"/>
      <c r="AB5" s="318"/>
      <c r="AC5" s="318" t="s">
        <v>33</v>
      </c>
      <c r="AD5" s="318"/>
      <c r="AE5" s="318"/>
      <c r="AF5" s="318" t="s">
        <v>36</v>
      </c>
      <c r="AG5" s="318"/>
      <c r="AH5" s="318"/>
      <c r="AI5" s="318" t="s">
        <v>37</v>
      </c>
      <c r="AJ5" s="318"/>
      <c r="AK5" s="318"/>
      <c r="AL5" s="318" t="s">
        <v>38</v>
      </c>
      <c r="AM5" s="318"/>
      <c r="AN5" s="318"/>
      <c r="AO5" s="345" t="s">
        <v>39</v>
      </c>
      <c r="AP5" s="345"/>
      <c r="AQ5" s="345"/>
      <c r="AR5" s="318" t="s">
        <v>42</v>
      </c>
      <c r="AS5" s="318"/>
      <c r="AT5" s="318"/>
      <c r="AU5" s="64"/>
    </row>
    <row r="6" spans="1:47" hidden="1" x14ac:dyDescent="0.25">
      <c r="A6" s="32" t="s">
        <v>146</v>
      </c>
      <c r="B6" s="33"/>
      <c r="C6" s="64"/>
      <c r="D6" s="41"/>
      <c r="E6" s="41"/>
      <c r="F6" s="37"/>
      <c r="G6" s="38"/>
      <c r="H6" s="40"/>
      <c r="I6" s="40"/>
      <c r="J6" s="40"/>
      <c r="K6" s="40"/>
      <c r="L6" s="40"/>
      <c r="M6" s="40"/>
      <c r="N6" s="40"/>
      <c r="O6" s="40"/>
      <c r="P6" s="68" t="s">
        <v>136</v>
      </c>
      <c r="Q6" s="68" t="s">
        <v>155</v>
      </c>
      <c r="R6" s="66"/>
      <c r="S6" s="69"/>
      <c r="T6" s="68" t="s">
        <v>155</v>
      </c>
      <c r="U6" s="66"/>
      <c r="V6" s="69"/>
      <c r="W6" s="68" t="s">
        <v>155</v>
      </c>
      <c r="X6" s="66"/>
      <c r="Y6" s="69"/>
      <c r="Z6" s="68" t="s">
        <v>156</v>
      </c>
      <c r="AA6" s="66"/>
      <c r="AB6" s="69"/>
      <c r="AC6" s="68" t="s">
        <v>157</v>
      </c>
      <c r="AD6" s="66"/>
      <c r="AE6" s="69"/>
      <c r="AF6" s="68" t="s">
        <v>158</v>
      </c>
      <c r="AG6" s="66"/>
      <c r="AH6" s="69"/>
      <c r="AI6" s="68" t="s">
        <v>159</v>
      </c>
      <c r="AJ6" s="66"/>
      <c r="AK6" s="69"/>
      <c r="AL6" s="68" t="s">
        <v>159</v>
      </c>
      <c r="AM6" s="66"/>
      <c r="AN6" s="69"/>
      <c r="AO6" s="68" t="s">
        <v>159</v>
      </c>
      <c r="AP6" s="66"/>
      <c r="AQ6" s="69"/>
      <c r="AR6" s="68" t="s">
        <v>160</v>
      </c>
      <c r="AS6" s="66"/>
      <c r="AT6" s="69"/>
      <c r="AU6" s="64"/>
    </row>
    <row r="7" spans="1:47" hidden="1" x14ac:dyDescent="0.25">
      <c r="A7" s="32" t="s">
        <v>138</v>
      </c>
      <c r="B7" s="107" t="str">
        <f>IF(VAL_A1!$H$34&lt;&gt;"", YEAR(VAL_A1!$H$34),"")</f>
        <v/>
      </c>
      <c r="C7" s="64"/>
      <c r="D7" s="41"/>
      <c r="E7" s="67"/>
      <c r="F7" s="41"/>
      <c r="G7" s="40"/>
      <c r="H7" s="343"/>
      <c r="I7" s="343"/>
      <c r="J7" s="343"/>
      <c r="K7" s="343"/>
      <c r="L7" s="343"/>
      <c r="M7" s="343"/>
      <c r="N7" s="344"/>
      <c r="O7" s="264"/>
      <c r="P7" s="68" t="s">
        <v>198</v>
      </c>
      <c r="Q7" s="68" t="s">
        <v>153</v>
      </c>
      <c r="R7" s="66"/>
      <c r="S7" s="69"/>
      <c r="T7" s="68" t="s">
        <v>154</v>
      </c>
      <c r="U7" s="66"/>
      <c r="V7" s="69"/>
      <c r="W7" s="68" t="s">
        <v>14</v>
      </c>
      <c r="X7" s="66"/>
      <c r="Y7" s="69"/>
      <c r="Z7" s="68" t="s">
        <v>14</v>
      </c>
      <c r="AA7" s="66"/>
      <c r="AB7" s="69"/>
      <c r="AC7" s="68" t="s">
        <v>14</v>
      </c>
      <c r="AD7" s="66"/>
      <c r="AE7" s="69"/>
      <c r="AF7" s="68" t="s">
        <v>14</v>
      </c>
      <c r="AG7" s="66"/>
      <c r="AH7" s="69"/>
      <c r="AI7" s="68" t="s">
        <v>161</v>
      </c>
      <c r="AJ7" s="66"/>
      <c r="AK7" s="69"/>
      <c r="AL7" s="68" t="s">
        <v>162</v>
      </c>
      <c r="AM7" s="66"/>
      <c r="AN7" s="69"/>
      <c r="AO7" s="68" t="s">
        <v>14</v>
      </c>
      <c r="AP7" s="66"/>
      <c r="AQ7" s="69"/>
      <c r="AR7" s="68" t="s">
        <v>14</v>
      </c>
      <c r="AS7" s="66"/>
      <c r="AT7" s="69"/>
      <c r="AU7" s="64"/>
    </row>
    <row r="8" spans="1:47" hidden="1" x14ac:dyDescent="0.25">
      <c r="A8" s="32" t="s">
        <v>142</v>
      </c>
      <c r="B8" s="107" t="str">
        <f>IF(VAL_A1!$H$35&lt;&gt;"", YEAR(VAL_A1!$H$35),"")</f>
        <v/>
      </c>
      <c r="C8" s="64"/>
      <c r="D8" s="41"/>
      <c r="E8" s="67"/>
      <c r="F8" s="41"/>
      <c r="G8" s="40"/>
      <c r="H8" s="263"/>
      <c r="I8" s="263"/>
      <c r="J8" s="263"/>
      <c r="K8" s="263"/>
      <c r="L8" s="263"/>
      <c r="M8" s="263"/>
      <c r="N8" s="263"/>
      <c r="O8" s="263"/>
      <c r="P8" s="68" t="s">
        <v>199</v>
      </c>
      <c r="Q8" s="68" t="s">
        <v>14</v>
      </c>
      <c r="R8" s="66"/>
      <c r="S8" s="69"/>
      <c r="T8" s="68" t="s">
        <v>14</v>
      </c>
      <c r="U8" s="66"/>
      <c r="V8" s="69"/>
      <c r="W8" s="68" t="s">
        <v>14</v>
      </c>
      <c r="X8" s="66"/>
      <c r="Y8" s="69"/>
      <c r="Z8" s="68" t="s">
        <v>14</v>
      </c>
      <c r="AA8" s="66"/>
      <c r="AB8" s="69"/>
      <c r="AC8" s="68" t="s">
        <v>14</v>
      </c>
      <c r="AD8" s="66"/>
      <c r="AE8" s="69"/>
      <c r="AF8" s="68" t="s">
        <v>14</v>
      </c>
      <c r="AG8" s="66"/>
      <c r="AH8" s="69"/>
      <c r="AI8" s="68" t="s">
        <v>14</v>
      </c>
      <c r="AJ8" s="66"/>
      <c r="AK8" s="69"/>
      <c r="AL8" s="68" t="s">
        <v>14</v>
      </c>
      <c r="AM8" s="66"/>
      <c r="AN8" s="69"/>
      <c r="AO8" s="68" t="s">
        <v>14</v>
      </c>
      <c r="AP8" s="66"/>
      <c r="AQ8" s="69"/>
      <c r="AR8" s="68" t="s">
        <v>14</v>
      </c>
      <c r="AS8" s="66"/>
      <c r="AT8" s="69"/>
      <c r="AU8" s="64"/>
    </row>
    <row r="9" spans="1:47" hidden="1" x14ac:dyDescent="0.25">
      <c r="A9" s="32" t="s">
        <v>143</v>
      </c>
      <c r="B9" s="33" t="s">
        <v>753</v>
      </c>
      <c r="C9" s="64"/>
      <c r="D9" s="41"/>
      <c r="E9" s="67"/>
      <c r="F9" s="41"/>
      <c r="G9" s="40"/>
      <c r="H9" s="263"/>
      <c r="I9" s="263"/>
      <c r="J9" s="263"/>
      <c r="K9" s="263"/>
      <c r="L9" s="263"/>
      <c r="M9" s="263"/>
      <c r="N9" s="263"/>
      <c r="O9" s="263"/>
      <c r="P9" s="68" t="s">
        <v>15</v>
      </c>
      <c r="Q9" s="68" t="s">
        <v>14</v>
      </c>
      <c r="R9" s="66"/>
      <c r="S9" s="69"/>
      <c r="T9" s="68" t="s">
        <v>14</v>
      </c>
      <c r="U9" s="66"/>
      <c r="V9" s="69"/>
      <c r="W9" s="68" t="s">
        <v>14</v>
      </c>
      <c r="X9" s="66"/>
      <c r="Y9" s="69"/>
      <c r="Z9" s="68" t="s">
        <v>14</v>
      </c>
      <c r="AA9" s="66"/>
      <c r="AB9" s="69"/>
      <c r="AC9" s="68" t="s">
        <v>14</v>
      </c>
      <c r="AD9" s="66"/>
      <c r="AE9" s="69"/>
      <c r="AF9" s="68" t="s">
        <v>14</v>
      </c>
      <c r="AG9" s="66"/>
      <c r="AH9" s="69"/>
      <c r="AI9" s="68" t="s">
        <v>14</v>
      </c>
      <c r="AJ9" s="66"/>
      <c r="AK9" s="69"/>
      <c r="AL9" s="68" t="s">
        <v>14</v>
      </c>
      <c r="AM9" s="66"/>
      <c r="AN9" s="69"/>
      <c r="AO9" s="68" t="s">
        <v>14</v>
      </c>
      <c r="AP9" s="66"/>
      <c r="AQ9" s="69"/>
      <c r="AR9" s="68" t="s">
        <v>14</v>
      </c>
      <c r="AS9" s="66"/>
      <c r="AT9" s="69"/>
      <c r="AU9" s="64"/>
    </row>
    <row r="10" spans="1:47" hidden="1" x14ac:dyDescent="0.25">
      <c r="A10" s="32" t="s">
        <v>131</v>
      </c>
      <c r="B10" s="33">
        <v>0</v>
      </c>
      <c r="C10" s="64"/>
      <c r="D10" s="41"/>
      <c r="E10" s="67"/>
      <c r="F10" s="41"/>
      <c r="G10" s="40"/>
      <c r="H10" s="263"/>
      <c r="I10" s="263"/>
      <c r="J10" s="263"/>
      <c r="K10" s="263"/>
      <c r="L10" s="263"/>
      <c r="M10" s="263"/>
      <c r="N10" s="263"/>
      <c r="O10" s="263"/>
      <c r="P10" s="68"/>
      <c r="Q10" s="68"/>
      <c r="R10" s="66"/>
      <c r="S10" s="69"/>
      <c r="T10" s="68"/>
      <c r="U10" s="66"/>
      <c r="V10" s="69"/>
      <c r="W10" s="68"/>
      <c r="X10" s="66"/>
      <c r="Y10" s="69"/>
      <c r="Z10" s="68"/>
      <c r="AA10" s="66"/>
      <c r="AB10" s="69"/>
      <c r="AC10" s="68"/>
      <c r="AD10" s="66"/>
      <c r="AE10" s="69"/>
      <c r="AF10" s="68"/>
      <c r="AG10" s="66"/>
      <c r="AH10" s="69"/>
      <c r="AI10" s="68"/>
      <c r="AJ10" s="66"/>
      <c r="AK10" s="69"/>
      <c r="AL10" s="68"/>
      <c r="AM10" s="66"/>
      <c r="AN10" s="69"/>
      <c r="AO10" s="68"/>
      <c r="AP10" s="66"/>
      <c r="AQ10" s="69"/>
      <c r="AR10" s="68"/>
      <c r="AS10" s="66"/>
      <c r="AT10" s="69"/>
      <c r="AU10" s="64"/>
    </row>
    <row r="11" spans="1:47" hidden="1" x14ac:dyDescent="0.25">
      <c r="A11" s="32" t="s">
        <v>133</v>
      </c>
      <c r="B11" s="33">
        <v>0</v>
      </c>
      <c r="C11" s="64"/>
      <c r="D11" s="41"/>
      <c r="E11" s="67"/>
      <c r="F11" s="41"/>
      <c r="G11" s="40"/>
      <c r="H11" s="263"/>
      <c r="I11" s="263"/>
      <c r="J11" s="263"/>
      <c r="K11" s="263"/>
      <c r="L11" s="263"/>
      <c r="M11" s="263"/>
      <c r="N11" s="263"/>
      <c r="O11" s="263"/>
      <c r="P11" s="68"/>
      <c r="Q11" s="68"/>
      <c r="R11" s="66"/>
      <c r="S11" s="69"/>
      <c r="T11" s="68"/>
      <c r="U11" s="66"/>
      <c r="V11" s="69"/>
      <c r="W11" s="68"/>
      <c r="X11" s="66"/>
      <c r="Y11" s="69"/>
      <c r="Z11" s="68"/>
      <c r="AA11" s="66"/>
      <c r="AB11" s="69"/>
      <c r="AC11" s="68"/>
      <c r="AD11" s="66"/>
      <c r="AE11" s="69"/>
      <c r="AF11" s="68"/>
      <c r="AG11" s="66"/>
      <c r="AH11" s="69"/>
      <c r="AI11" s="68"/>
      <c r="AJ11" s="66"/>
      <c r="AK11" s="69"/>
      <c r="AL11" s="68"/>
      <c r="AM11" s="66"/>
      <c r="AN11" s="69"/>
      <c r="AO11" s="68"/>
      <c r="AP11" s="66"/>
      <c r="AQ11" s="69"/>
      <c r="AR11" s="68"/>
      <c r="AS11" s="66"/>
      <c r="AT11" s="69"/>
      <c r="AU11" s="64"/>
    </row>
    <row r="12" spans="1:47" hidden="1" x14ac:dyDescent="0.25">
      <c r="C12" s="64"/>
      <c r="D12" s="41"/>
      <c r="E12" s="67"/>
      <c r="F12" s="41"/>
      <c r="G12" s="40"/>
      <c r="H12" s="263"/>
      <c r="I12" s="263"/>
      <c r="J12" s="263"/>
      <c r="K12" s="263"/>
      <c r="L12" s="263"/>
      <c r="M12" s="263"/>
      <c r="N12" s="70"/>
      <c r="O12" s="70"/>
      <c r="P12" s="70"/>
      <c r="Q12" s="39"/>
      <c r="R12" s="90"/>
      <c r="S12" s="72"/>
      <c r="T12" s="44"/>
      <c r="U12" s="44"/>
      <c r="V12" s="45"/>
      <c r="W12" s="45"/>
      <c r="X12" s="45"/>
      <c r="Y12" s="45"/>
      <c r="Z12" s="45"/>
      <c r="AA12" s="71"/>
      <c r="AB12" s="71"/>
      <c r="AC12" s="71"/>
      <c r="AD12" s="71"/>
      <c r="AE12" s="71"/>
      <c r="AF12" s="71"/>
      <c r="AG12" s="71"/>
      <c r="AH12" s="71"/>
      <c r="AI12" s="71"/>
      <c r="AJ12" s="71"/>
      <c r="AK12" s="71"/>
      <c r="AL12" s="71"/>
      <c r="AM12" s="71"/>
      <c r="AN12" s="71"/>
      <c r="AO12" s="71"/>
      <c r="AP12" s="71"/>
      <c r="AQ12" s="71"/>
      <c r="AR12" s="71"/>
      <c r="AS12" s="71"/>
      <c r="AT12" s="71"/>
      <c r="AU12" s="64"/>
    </row>
    <row r="13" spans="1:47" s="47" customFormat="1" ht="3.75" hidden="1" customHeight="1" x14ac:dyDescent="0.25">
      <c r="A13" s="140"/>
      <c r="B13" s="140"/>
      <c r="C13" s="242"/>
      <c r="D13" s="248"/>
      <c r="E13" s="248"/>
      <c r="F13" s="249"/>
      <c r="G13" s="244" t="s">
        <v>16</v>
      </c>
      <c r="H13" s="244" t="s">
        <v>43</v>
      </c>
      <c r="I13" s="244" t="s">
        <v>139</v>
      </c>
      <c r="J13" s="244" t="s">
        <v>45</v>
      </c>
      <c r="K13" s="244" t="s">
        <v>44</v>
      </c>
      <c r="L13" s="244" t="s">
        <v>140</v>
      </c>
      <c r="M13" s="244" t="s">
        <v>46</v>
      </c>
      <c r="N13" s="244" t="s">
        <v>47</v>
      </c>
      <c r="O13" s="244" t="s">
        <v>137</v>
      </c>
      <c r="P13" s="249"/>
      <c r="Q13" s="250" t="s">
        <v>694</v>
      </c>
      <c r="R13" s="250"/>
      <c r="S13" s="250"/>
      <c r="T13" s="250" t="s">
        <v>695</v>
      </c>
      <c r="U13" s="250"/>
      <c r="V13" s="250"/>
      <c r="W13" s="250" t="s">
        <v>696</v>
      </c>
      <c r="X13" s="250"/>
      <c r="Y13" s="250"/>
      <c r="Z13" s="250" t="s">
        <v>697</v>
      </c>
      <c r="AA13" s="250"/>
      <c r="AB13" s="250"/>
      <c r="AC13" s="250" t="s">
        <v>698</v>
      </c>
      <c r="AD13" s="250"/>
      <c r="AE13" s="250"/>
      <c r="AF13" s="250" t="s">
        <v>412</v>
      </c>
      <c r="AG13" s="250"/>
      <c r="AH13" s="250"/>
      <c r="AI13" s="250" t="s">
        <v>417</v>
      </c>
      <c r="AJ13" s="250"/>
      <c r="AK13" s="250"/>
      <c r="AL13" s="250" t="s">
        <v>413</v>
      </c>
      <c r="AM13" s="250"/>
      <c r="AN13" s="250"/>
      <c r="AO13" s="250" t="s">
        <v>699</v>
      </c>
      <c r="AP13" s="250"/>
      <c r="AQ13" s="250"/>
      <c r="AR13" s="250" t="s">
        <v>419</v>
      </c>
      <c r="AS13" s="250"/>
      <c r="AT13" s="250"/>
      <c r="AU13" s="242"/>
    </row>
    <row r="14" spans="1:47" ht="15" customHeight="1" x14ac:dyDescent="0.25">
      <c r="C14" s="64"/>
      <c r="D14" s="346" t="s">
        <v>711</v>
      </c>
      <c r="E14" s="303" t="s">
        <v>49</v>
      </c>
      <c r="F14" s="77" t="s">
        <v>48</v>
      </c>
      <c r="G14" s="62" t="s">
        <v>747</v>
      </c>
      <c r="H14" s="62" t="s">
        <v>50</v>
      </c>
      <c r="I14" s="62" t="s">
        <v>150</v>
      </c>
      <c r="J14" s="63" t="s">
        <v>14</v>
      </c>
      <c r="K14" s="63" t="s">
        <v>148</v>
      </c>
      <c r="L14" s="63" t="s">
        <v>147</v>
      </c>
      <c r="M14" s="63" t="s">
        <v>14</v>
      </c>
      <c r="N14" s="63" t="s">
        <v>632</v>
      </c>
      <c r="O14" s="63" t="s">
        <v>632</v>
      </c>
      <c r="P14" s="102">
        <v>14</v>
      </c>
      <c r="Q14" s="75">
        <v>0</v>
      </c>
      <c r="R14" s="83"/>
      <c r="S14" s="84"/>
      <c r="T14" s="75">
        <v>0</v>
      </c>
      <c r="U14" s="83"/>
      <c r="V14" s="84"/>
      <c r="W14" s="80">
        <f>IF(OR(EXACT(Q14,R14),EXACT(T14,U14),AND(R14="X",U14="X"),OR(R14="M",U14="M")),"",SUM(Q14,T14))</f>
        <v>0</v>
      </c>
      <c r="X14" s="81" t="str">
        <f>IF(AND(AND(R14="X",U14="X"),SUM(Q14,T14)=0,ISNUMBER(W14)),"",IF(OR(R14="M",U14="M"),"M",IF(AND(R14=U14,OR(R14="X",R14="W",R14="Z")),UPPER(R14),"")))</f>
        <v/>
      </c>
      <c r="Y14" s="82"/>
      <c r="Z14" s="75">
        <v>0</v>
      </c>
      <c r="AA14" s="83"/>
      <c r="AB14" s="84"/>
      <c r="AC14" s="75">
        <v>0</v>
      </c>
      <c r="AD14" s="83"/>
      <c r="AE14" s="84"/>
      <c r="AF14" s="75">
        <v>0</v>
      </c>
      <c r="AG14" s="83"/>
      <c r="AH14" s="84"/>
      <c r="AI14" s="75">
        <v>0</v>
      </c>
      <c r="AJ14" s="83"/>
      <c r="AK14" s="84"/>
      <c r="AL14" s="75">
        <v>0</v>
      </c>
      <c r="AM14" s="83"/>
      <c r="AN14" s="84"/>
      <c r="AO14" s="80">
        <f>IF(OR(EXACT(AI14,AJ14),EXACT(AL14,AM14),AND(AJ14="X",AM14="X"),OR(AJ14="M",AM14="M")),"",SUM(AI14,AL14))</f>
        <v>0</v>
      </c>
      <c r="AP14" s="81" t="str">
        <f>IF(AND(AND(AJ14="X",AM14="X"),SUM(AI14,AL14)=0,ISNUMBER(AO14)),"",IF(OR(AJ14="M",AM14="M"),"M",IF(AND(AJ14=AM14,OR(AJ14="X",AJ14="W",AJ14="Z")),UPPER(AJ14),"")))</f>
        <v/>
      </c>
      <c r="AQ14" s="82"/>
      <c r="AR14" s="75">
        <v>0</v>
      </c>
      <c r="AS14" s="83"/>
      <c r="AT14" s="84"/>
      <c r="AU14" s="64"/>
    </row>
    <row r="15" spans="1:47" ht="15" customHeight="1" x14ac:dyDescent="0.25">
      <c r="C15" s="64"/>
      <c r="D15" s="346"/>
      <c r="E15" s="303"/>
      <c r="F15" s="77" t="s">
        <v>52</v>
      </c>
      <c r="G15" s="62" t="s">
        <v>747</v>
      </c>
      <c r="H15" s="62" t="s">
        <v>53</v>
      </c>
      <c r="I15" s="62" t="s">
        <v>150</v>
      </c>
      <c r="J15" s="63" t="s">
        <v>14</v>
      </c>
      <c r="K15" s="63" t="s">
        <v>148</v>
      </c>
      <c r="L15" s="63" t="s">
        <v>147</v>
      </c>
      <c r="M15" s="63" t="s">
        <v>14</v>
      </c>
      <c r="N15" s="63" t="s">
        <v>632</v>
      </c>
      <c r="O15" s="63" t="s">
        <v>632</v>
      </c>
      <c r="P15" s="102">
        <v>15</v>
      </c>
      <c r="Q15" s="75">
        <v>0</v>
      </c>
      <c r="R15" s="83"/>
      <c r="S15" s="84"/>
      <c r="T15" s="75">
        <v>0</v>
      </c>
      <c r="U15" s="83"/>
      <c r="V15" s="84"/>
      <c r="W15" s="80">
        <f>IF(OR(EXACT(Q15,R15),EXACT(T15,U15),AND(R15="X",U15="X"),OR(R15="M",U15="M")),"",SUM(Q15,T15))</f>
        <v>0</v>
      </c>
      <c r="X15" s="81" t="str">
        <f>IF(AND(AND(R15="X",U15="X"),SUM(Q15,T15)=0,ISNUMBER(W15)),"",IF(OR(R15="M",U15="M"),"M",IF(AND(R15=U15,OR(R15="X",R15="W",R15="Z")),UPPER(R15),"")))</f>
        <v/>
      </c>
      <c r="Y15" s="82"/>
      <c r="Z15" s="75">
        <v>0</v>
      </c>
      <c r="AA15" s="83"/>
      <c r="AB15" s="84"/>
      <c r="AC15" s="75">
        <v>0</v>
      </c>
      <c r="AD15" s="83"/>
      <c r="AE15" s="84"/>
      <c r="AF15" s="75">
        <v>0</v>
      </c>
      <c r="AG15" s="83"/>
      <c r="AH15" s="84"/>
      <c r="AI15" s="75">
        <v>0</v>
      </c>
      <c r="AJ15" s="83"/>
      <c r="AK15" s="84"/>
      <c r="AL15" s="75">
        <v>0</v>
      </c>
      <c r="AM15" s="83"/>
      <c r="AN15" s="84"/>
      <c r="AO15" s="80">
        <f>IF(OR(EXACT(AI15,AJ15),EXACT(AL15,AM15),AND(AJ15="X",AM15="X"),OR(AJ15="M",AM15="M")),"",SUM(AI15,AL15))</f>
        <v>0</v>
      </c>
      <c r="AP15" s="81" t="str">
        <f>IF(AND(AND(AJ15="X",AM15="X"),SUM(AI15,AL15)=0,ISNUMBER(AO15)),"",IF(OR(AJ15="M",AM15="M"),"M",IF(AND(AJ15=AM15,OR(AJ15="X",AJ15="W",AJ15="Z")),UPPER(AJ15),"")))</f>
        <v/>
      </c>
      <c r="AQ15" s="82"/>
      <c r="AR15" s="75">
        <v>0</v>
      </c>
      <c r="AS15" s="83"/>
      <c r="AT15" s="84"/>
      <c r="AU15" s="64"/>
    </row>
    <row r="16" spans="1:47" ht="15" customHeight="1" x14ac:dyDescent="0.25">
      <c r="C16" s="64"/>
      <c r="D16" s="346"/>
      <c r="E16" s="303"/>
      <c r="F16" s="106" t="s">
        <v>54</v>
      </c>
      <c r="G16" s="62" t="s">
        <v>747</v>
      </c>
      <c r="H16" s="62" t="s">
        <v>14</v>
      </c>
      <c r="I16" s="62" t="s">
        <v>150</v>
      </c>
      <c r="J16" s="63" t="s">
        <v>14</v>
      </c>
      <c r="K16" s="63" t="s">
        <v>148</v>
      </c>
      <c r="L16" s="63" t="s">
        <v>147</v>
      </c>
      <c r="M16" s="63" t="s">
        <v>14</v>
      </c>
      <c r="N16" s="63" t="s">
        <v>632</v>
      </c>
      <c r="O16" s="63" t="s">
        <v>632</v>
      </c>
      <c r="P16" s="102" t="s">
        <v>738</v>
      </c>
      <c r="Q16" s="80">
        <f>IF(OR(AND(Q14="",R14=""),AND(Q15="",R15=""),AND(R14="X",R15="X"),OR(R14="M",R15="M")),"",SUM(Q14,Q15))</f>
        <v>0</v>
      </c>
      <c r="R16" s="81" t="str">
        <f>IF(AND(AND(R14="X",R15="X"),SUM(Q14,Q15)=0,ISNUMBER(Q16)),"",IF(OR(R14="M",R15="M"),"M",IF(AND(R14=R15,OR(R14="X",R14="W",R14="Z")),UPPER(R14),"")))</f>
        <v/>
      </c>
      <c r="S16" s="82"/>
      <c r="T16" s="80">
        <f t="shared" ref="T16" si="0">IF(OR(AND(T14="",U14=""),AND(T15="",U15=""),AND(U14="X",U15="X"),OR(U14="M",U15="M")),"",SUM(T14,T15))</f>
        <v>0</v>
      </c>
      <c r="U16" s="81" t="str">
        <f t="shared" ref="U16" si="1">IF(AND(AND(U14="X",U15="X"),SUM(T14,T15)=0,ISNUMBER(T16)),"",IF(OR(U14="M",U15="M"),"M",IF(AND(U14=U15,OR(U14="X",U14="W",U14="Z")),UPPER(U14),"")))</f>
        <v/>
      </c>
      <c r="V16" s="82"/>
      <c r="W16" s="80">
        <f t="shared" ref="W16" si="2">IF(OR(AND(W14="",X14=""),AND(W15="",X15=""),AND(X14="X",X15="X"),OR(X14="M",X15="M")),"",SUM(W14,W15))</f>
        <v>0</v>
      </c>
      <c r="X16" s="81" t="str">
        <f t="shared" ref="X16" si="3">IF(AND(AND(X14="X",X15="X"),SUM(W14,W15)=0,ISNUMBER(W16)),"",IF(OR(X14="M",X15="M"),"M",IF(AND(X14=X15,OR(X14="X",X14="W",X14="Z")),UPPER(X14),"")))</f>
        <v/>
      </c>
      <c r="Y16" s="82"/>
      <c r="Z16" s="80">
        <f t="shared" ref="Z16" si="4">IF(OR(AND(Z14="",AA14=""),AND(Z15="",AA15=""),AND(AA14="X",AA15="X"),OR(AA14="M",AA15="M")),"",SUM(Z14,Z15))</f>
        <v>0</v>
      </c>
      <c r="AA16" s="81" t="str">
        <f t="shared" ref="AA16" si="5">IF(AND(AND(AA14="X",AA15="X"),SUM(Z14,Z15)=0,ISNUMBER(Z16)),"",IF(OR(AA14="M",AA15="M"),"M",IF(AND(AA14=AA15,OR(AA14="X",AA14="W",AA14="Z")),UPPER(AA14),"")))</f>
        <v/>
      </c>
      <c r="AB16" s="82"/>
      <c r="AC16" s="80">
        <f t="shared" ref="AC16" si="6">IF(OR(AND(AC14="",AD14=""),AND(AC15="",AD15=""),AND(AD14="X",AD15="X"),OR(AD14="M",AD15="M")),"",SUM(AC14,AC15))</f>
        <v>0</v>
      </c>
      <c r="AD16" s="81" t="str">
        <f t="shared" ref="AD16" si="7">IF(AND(AND(AD14="X",AD15="X"),SUM(AC14,AC15)=0,ISNUMBER(AC16)),"",IF(OR(AD14="M",AD15="M"),"M",IF(AND(AD14=AD15,OR(AD14="X",AD14="W",AD14="Z")),UPPER(AD14),"")))</f>
        <v/>
      </c>
      <c r="AE16" s="82"/>
      <c r="AF16" s="80">
        <f t="shared" ref="AF16" si="8">IF(OR(AND(AF14="",AG14=""),AND(AF15="",AG15=""),AND(AG14="X",AG15="X"),OR(AG14="M",AG15="M")),"",SUM(AF14,AF15))</f>
        <v>0</v>
      </c>
      <c r="AG16" s="81" t="str">
        <f t="shared" ref="AG16" si="9">IF(AND(AND(AG14="X",AG15="X"),SUM(AF14,AF15)=0,ISNUMBER(AF16)),"",IF(OR(AG14="M",AG15="M"),"M",IF(AND(AG14=AG15,OR(AG14="X",AG14="W",AG14="Z")),UPPER(AG14),"")))</f>
        <v/>
      </c>
      <c r="AH16" s="82"/>
      <c r="AI16" s="80">
        <f t="shared" ref="AI16" si="10">IF(OR(AND(AI14="",AJ14=""),AND(AI15="",AJ15=""),AND(AJ14="X",AJ15="X"),OR(AJ14="M",AJ15="M")),"",SUM(AI14,AI15))</f>
        <v>0</v>
      </c>
      <c r="AJ16" s="81" t="str">
        <f t="shared" ref="AJ16" si="11">IF(AND(AND(AJ14="X",AJ15="X"),SUM(AI14,AI15)=0,ISNUMBER(AI16)),"",IF(OR(AJ14="M",AJ15="M"),"M",IF(AND(AJ14=AJ15,OR(AJ14="X",AJ14="W",AJ14="Z")),UPPER(AJ14),"")))</f>
        <v/>
      </c>
      <c r="AK16" s="82"/>
      <c r="AL16" s="80">
        <f t="shared" ref="AL16" si="12">IF(OR(AND(AL14="",AM14=""),AND(AL15="",AM15=""),AND(AM14="X",AM15="X"),OR(AM14="M",AM15="M")),"",SUM(AL14,AL15))</f>
        <v>0</v>
      </c>
      <c r="AM16" s="81" t="str">
        <f t="shared" ref="AM16" si="13">IF(AND(AND(AM14="X",AM15="X"),SUM(AL14,AL15)=0,ISNUMBER(AL16)),"",IF(OR(AM14="M",AM15="M"),"M",IF(AND(AM14=AM15,OR(AM14="X",AM14="W",AM14="Z")),UPPER(AM14),"")))</f>
        <v/>
      </c>
      <c r="AN16" s="82"/>
      <c r="AO16" s="80">
        <f t="shared" ref="AO16" si="14">IF(OR(AND(AO14="",AP14=""),AND(AO15="",AP15=""),AND(AP14="X",AP15="X"),OR(AP14="M",AP15="M")),"",SUM(AO14,AO15))</f>
        <v>0</v>
      </c>
      <c r="AP16" s="81" t="str">
        <f t="shared" ref="AP16" si="15">IF(AND(AND(AP14="X",AP15="X"),SUM(AO14,AO15)=0,ISNUMBER(AO16)),"",IF(OR(AP14="M",AP15="M"),"M",IF(AND(AP14=AP15,OR(AP14="X",AP14="W",AP14="Z")),UPPER(AP14),"")))</f>
        <v/>
      </c>
      <c r="AQ16" s="82"/>
      <c r="AR16" s="80">
        <f t="shared" ref="AR16" si="16">IF(OR(AND(AR14="",AS14=""),AND(AR15="",AS15=""),AND(AS14="X",AS15="X"),OR(AS14="M",AS15="M")),"",SUM(AR14,AR15))</f>
        <v>0</v>
      </c>
      <c r="AS16" s="81" t="str">
        <f t="shared" ref="AS16" si="17">IF(AND(AND(AS14="X",AS15="X"),SUM(AR14,AR15)=0,ISNUMBER(AR16)),"",IF(OR(AS14="M",AS15="M"),"M",IF(AND(AS14=AS15,OR(AS14="X",AS14="W",AS14="Z")),UPPER(AS14),"")))</f>
        <v/>
      </c>
      <c r="AT16" s="82"/>
      <c r="AU16" s="64"/>
    </row>
    <row r="17" spans="3:47" ht="15" customHeight="1" x14ac:dyDescent="0.25">
      <c r="C17" s="64"/>
      <c r="D17" s="346"/>
      <c r="E17" s="303" t="s">
        <v>51</v>
      </c>
      <c r="F17" s="77" t="s">
        <v>48</v>
      </c>
      <c r="G17" s="62" t="s">
        <v>747</v>
      </c>
      <c r="H17" s="62" t="s">
        <v>50</v>
      </c>
      <c r="I17" s="62" t="s">
        <v>151</v>
      </c>
      <c r="J17" s="63" t="s">
        <v>14</v>
      </c>
      <c r="K17" s="63" t="s">
        <v>148</v>
      </c>
      <c r="L17" s="63" t="s">
        <v>147</v>
      </c>
      <c r="M17" s="63" t="s">
        <v>14</v>
      </c>
      <c r="N17" s="63" t="s">
        <v>632</v>
      </c>
      <c r="O17" s="63" t="s">
        <v>632</v>
      </c>
      <c r="P17" s="102">
        <v>17</v>
      </c>
      <c r="Q17" s="75">
        <v>0</v>
      </c>
      <c r="R17" s="83"/>
      <c r="S17" s="84"/>
      <c r="T17" s="75">
        <v>0</v>
      </c>
      <c r="U17" s="83"/>
      <c r="V17" s="84"/>
      <c r="W17" s="80">
        <f>IF(OR(EXACT(Q17,R17),EXACT(T17,U17),AND(R17="X",U17="X"),OR(R17="M",U17="M")),"",SUM(Q17,T17))</f>
        <v>0</v>
      </c>
      <c r="X17" s="81" t="str">
        <f>IF(AND(AND(R17="X",U17="X"),SUM(Q17,T17)=0,ISNUMBER(W17)),"",IF(OR(R17="M",U17="M"),"M",IF(AND(R17=U17,OR(R17="X",R17="W",R17="Z")),UPPER(R17),"")))</f>
        <v/>
      </c>
      <c r="Y17" s="82"/>
      <c r="Z17" s="75">
        <v>0</v>
      </c>
      <c r="AA17" s="83"/>
      <c r="AB17" s="84"/>
      <c r="AC17" s="75">
        <v>0</v>
      </c>
      <c r="AD17" s="83"/>
      <c r="AE17" s="84"/>
      <c r="AF17" s="75">
        <v>0</v>
      </c>
      <c r="AG17" s="83"/>
      <c r="AH17" s="84"/>
      <c r="AI17" s="75">
        <v>0</v>
      </c>
      <c r="AJ17" s="83"/>
      <c r="AK17" s="84"/>
      <c r="AL17" s="75">
        <v>0</v>
      </c>
      <c r="AM17" s="83"/>
      <c r="AN17" s="84"/>
      <c r="AO17" s="80">
        <f>IF(OR(EXACT(AI17,AJ17),EXACT(AL17,AM17),AND(AJ17="X",AM17="X"),OR(AJ17="M",AM17="M")),"",SUM(AI17,AL17))</f>
        <v>0</v>
      </c>
      <c r="AP17" s="81" t="str">
        <f>IF(AND(AND(AJ17="X",AM17="X"),SUM(AI17,AL17)=0,ISNUMBER(AO17)),"",IF(OR(AJ17="M",AM17="M"),"M",IF(AND(AJ17=AM17,OR(AJ17="X",AJ17="W",AJ17="Z")),UPPER(AJ17),"")))</f>
        <v/>
      </c>
      <c r="AQ17" s="82"/>
      <c r="AR17" s="75">
        <v>0</v>
      </c>
      <c r="AS17" s="83"/>
      <c r="AT17" s="84"/>
      <c r="AU17" s="64"/>
    </row>
    <row r="18" spans="3:47" ht="15" customHeight="1" x14ac:dyDescent="0.25">
      <c r="C18" s="64"/>
      <c r="D18" s="346"/>
      <c r="E18" s="303"/>
      <c r="F18" s="77" t="s">
        <v>52</v>
      </c>
      <c r="G18" s="62" t="s">
        <v>747</v>
      </c>
      <c r="H18" s="62" t="s">
        <v>53</v>
      </c>
      <c r="I18" s="62" t="s">
        <v>151</v>
      </c>
      <c r="J18" s="63" t="s">
        <v>14</v>
      </c>
      <c r="K18" s="63" t="s">
        <v>148</v>
      </c>
      <c r="L18" s="63" t="s">
        <v>147</v>
      </c>
      <c r="M18" s="63" t="s">
        <v>14</v>
      </c>
      <c r="N18" s="63" t="s">
        <v>632</v>
      </c>
      <c r="O18" s="63" t="s">
        <v>632</v>
      </c>
      <c r="P18" s="102">
        <v>18</v>
      </c>
      <c r="Q18" s="75">
        <v>0</v>
      </c>
      <c r="R18" s="83"/>
      <c r="S18" s="84"/>
      <c r="T18" s="75">
        <v>0</v>
      </c>
      <c r="U18" s="83"/>
      <c r="V18" s="84"/>
      <c r="W18" s="80">
        <f>IF(OR(EXACT(Q18,R18),EXACT(T18,U18),AND(R18="X",U18="X"),OR(R18="M",U18="M")),"",SUM(Q18,T18))</f>
        <v>0</v>
      </c>
      <c r="X18" s="81" t="str">
        <f>IF(AND(AND(R18="X",U18="X"),SUM(Q18,T18)=0,ISNUMBER(W18)),"",IF(OR(R18="M",U18="M"),"M",IF(AND(R18=U18,OR(R18="X",R18="W",R18="Z")),UPPER(R18),"")))</f>
        <v/>
      </c>
      <c r="Y18" s="82"/>
      <c r="Z18" s="75">
        <v>0</v>
      </c>
      <c r="AA18" s="83"/>
      <c r="AB18" s="84"/>
      <c r="AC18" s="75">
        <v>0</v>
      </c>
      <c r="AD18" s="83"/>
      <c r="AE18" s="84"/>
      <c r="AF18" s="75">
        <v>0</v>
      </c>
      <c r="AG18" s="83"/>
      <c r="AH18" s="84"/>
      <c r="AI18" s="75">
        <v>0</v>
      </c>
      <c r="AJ18" s="83"/>
      <c r="AK18" s="84"/>
      <c r="AL18" s="75">
        <v>0</v>
      </c>
      <c r="AM18" s="83"/>
      <c r="AN18" s="84"/>
      <c r="AO18" s="80">
        <f>IF(OR(EXACT(AI18,AJ18),EXACT(AL18,AM18),AND(AJ18="X",AM18="X"),OR(AJ18="M",AM18="M")),"",SUM(AI18,AL18))</f>
        <v>0</v>
      </c>
      <c r="AP18" s="81" t="str">
        <f>IF(AND(AND(AJ18="X",AM18="X"),SUM(AI18,AL18)=0,ISNUMBER(AO18)),"",IF(OR(AJ18="M",AM18="M"),"M",IF(AND(AJ18=AM18,OR(AJ18="X",AJ18="W",AJ18="Z")),UPPER(AJ18),"")))</f>
        <v/>
      </c>
      <c r="AQ18" s="82"/>
      <c r="AR18" s="75">
        <v>0</v>
      </c>
      <c r="AS18" s="83"/>
      <c r="AT18" s="84"/>
      <c r="AU18" s="64"/>
    </row>
    <row r="19" spans="3:47" ht="15" customHeight="1" x14ac:dyDescent="0.25">
      <c r="C19" s="64"/>
      <c r="D19" s="346"/>
      <c r="E19" s="303"/>
      <c r="F19" s="106" t="s">
        <v>54</v>
      </c>
      <c r="G19" s="62" t="s">
        <v>747</v>
      </c>
      <c r="H19" s="62" t="s">
        <v>14</v>
      </c>
      <c r="I19" s="62" t="s">
        <v>151</v>
      </c>
      <c r="J19" s="63" t="s">
        <v>14</v>
      </c>
      <c r="K19" s="63" t="s">
        <v>148</v>
      </c>
      <c r="L19" s="63" t="s">
        <v>147</v>
      </c>
      <c r="M19" s="63" t="s">
        <v>14</v>
      </c>
      <c r="N19" s="63" t="s">
        <v>632</v>
      </c>
      <c r="O19" s="63" t="s">
        <v>632</v>
      </c>
      <c r="P19" s="102" t="s">
        <v>693</v>
      </c>
      <c r="Q19" s="80">
        <f>IF(OR(AND(Q17="",R17=""),AND(Q18="",R18=""),AND(R17="X",R18="X"),OR(R17="M",R18="M")),"",SUM(Q17,Q18))</f>
        <v>0</v>
      </c>
      <c r="R19" s="81" t="str">
        <f>IF(AND(AND(R17="X",R18="X"),SUM(Q17,Q18)=0,ISNUMBER(Q19)),"",IF(OR(R17="M",R18="M"),"M",IF(AND(R17=R18,OR(R17="X",R17="W",R17="Z")),UPPER(R17),"")))</f>
        <v/>
      </c>
      <c r="S19" s="82"/>
      <c r="T19" s="80">
        <f t="shared" ref="T19" si="18">IF(OR(AND(T17="",U17=""),AND(T18="",U18=""),AND(U17="X",U18="X"),OR(U17="M",U18="M")),"",SUM(T17,T18))</f>
        <v>0</v>
      </c>
      <c r="U19" s="81" t="str">
        <f t="shared" ref="U19" si="19">IF(AND(AND(U17="X",U18="X"),SUM(T17,T18)=0,ISNUMBER(T19)),"",IF(OR(U17="M",U18="M"),"M",IF(AND(U17=U18,OR(U17="X",U17="W",U17="Z")),UPPER(U17),"")))</f>
        <v/>
      </c>
      <c r="V19" s="82"/>
      <c r="W19" s="80">
        <f t="shared" ref="W19" si="20">IF(OR(AND(W17="",X17=""),AND(W18="",X18=""),AND(X17="X",X18="X"),OR(X17="M",X18="M")),"",SUM(W17,W18))</f>
        <v>0</v>
      </c>
      <c r="X19" s="81" t="str">
        <f t="shared" ref="X19" si="21">IF(AND(AND(X17="X",X18="X"),SUM(W17,W18)=0,ISNUMBER(W19)),"",IF(OR(X17="M",X18="M"),"M",IF(AND(X17=X18,OR(X17="X",X17="W",X17="Z")),UPPER(X17),"")))</f>
        <v/>
      </c>
      <c r="Y19" s="82"/>
      <c r="Z19" s="80">
        <f t="shared" ref="Z19" si="22">IF(OR(AND(Z17="",AA17=""),AND(Z18="",AA18=""),AND(AA17="X",AA18="X"),OR(AA17="M",AA18="M")),"",SUM(Z17,Z18))</f>
        <v>0</v>
      </c>
      <c r="AA19" s="81" t="str">
        <f t="shared" ref="AA19" si="23">IF(AND(AND(AA17="X",AA18="X"),SUM(Z17,Z18)=0,ISNUMBER(Z19)),"",IF(OR(AA17="M",AA18="M"),"M",IF(AND(AA17=AA18,OR(AA17="X",AA17="W",AA17="Z")),UPPER(AA17),"")))</f>
        <v/>
      </c>
      <c r="AB19" s="82"/>
      <c r="AC19" s="80">
        <f t="shared" ref="AC19" si="24">IF(OR(AND(AC17="",AD17=""),AND(AC18="",AD18=""),AND(AD17="X",AD18="X"),OR(AD17="M",AD18="M")),"",SUM(AC17,AC18))</f>
        <v>0</v>
      </c>
      <c r="AD19" s="81" t="str">
        <f t="shared" ref="AD19" si="25">IF(AND(AND(AD17="X",AD18="X"),SUM(AC17,AC18)=0,ISNUMBER(AC19)),"",IF(OR(AD17="M",AD18="M"),"M",IF(AND(AD17=AD18,OR(AD17="X",AD17="W",AD17="Z")),UPPER(AD17),"")))</f>
        <v/>
      </c>
      <c r="AE19" s="82"/>
      <c r="AF19" s="80">
        <f t="shared" ref="AF19" si="26">IF(OR(AND(AF17="",AG17=""),AND(AF18="",AG18=""),AND(AG17="X",AG18="X"),OR(AG17="M",AG18="M")),"",SUM(AF17,AF18))</f>
        <v>0</v>
      </c>
      <c r="AG19" s="81" t="str">
        <f t="shared" ref="AG19" si="27">IF(AND(AND(AG17="X",AG18="X"),SUM(AF17,AF18)=0,ISNUMBER(AF19)),"",IF(OR(AG17="M",AG18="M"),"M",IF(AND(AG17=AG18,OR(AG17="X",AG17="W",AG17="Z")),UPPER(AG17),"")))</f>
        <v/>
      </c>
      <c r="AH19" s="82"/>
      <c r="AI19" s="80">
        <f t="shared" ref="AI19" si="28">IF(OR(AND(AI17="",AJ17=""),AND(AI18="",AJ18=""),AND(AJ17="X",AJ18="X"),OR(AJ17="M",AJ18="M")),"",SUM(AI17,AI18))</f>
        <v>0</v>
      </c>
      <c r="AJ19" s="81" t="str">
        <f t="shared" ref="AJ19" si="29">IF(AND(AND(AJ17="X",AJ18="X"),SUM(AI17,AI18)=0,ISNUMBER(AI19)),"",IF(OR(AJ17="M",AJ18="M"),"M",IF(AND(AJ17=AJ18,OR(AJ17="X",AJ17="W",AJ17="Z")),UPPER(AJ17),"")))</f>
        <v/>
      </c>
      <c r="AK19" s="82"/>
      <c r="AL19" s="80">
        <f t="shared" ref="AL19" si="30">IF(OR(AND(AL17="",AM17=""),AND(AL18="",AM18=""),AND(AM17="X",AM18="X"),OR(AM17="M",AM18="M")),"",SUM(AL17,AL18))</f>
        <v>0</v>
      </c>
      <c r="AM19" s="81" t="str">
        <f t="shared" ref="AM19" si="31">IF(AND(AND(AM17="X",AM18="X"),SUM(AL17,AL18)=0,ISNUMBER(AL19)),"",IF(OR(AM17="M",AM18="M"),"M",IF(AND(AM17=AM18,OR(AM17="X",AM17="W",AM17="Z")),UPPER(AM17),"")))</f>
        <v/>
      </c>
      <c r="AN19" s="82"/>
      <c r="AO19" s="80">
        <f t="shared" ref="AO19" si="32">IF(OR(AND(AO17="",AP17=""),AND(AO18="",AP18=""),AND(AP17="X",AP18="X"),OR(AP17="M",AP18="M")),"",SUM(AO17,AO18))</f>
        <v>0</v>
      </c>
      <c r="AP19" s="81" t="str">
        <f t="shared" ref="AP19" si="33">IF(AND(AND(AP17="X",AP18="X"),SUM(AO17,AO18)=0,ISNUMBER(AO19)),"",IF(OR(AP17="M",AP18="M"),"M",IF(AND(AP17=AP18,OR(AP17="X",AP17="W",AP17="Z")),UPPER(AP17),"")))</f>
        <v/>
      </c>
      <c r="AQ19" s="82"/>
      <c r="AR19" s="80">
        <f t="shared" ref="AR19" si="34">IF(OR(AND(AR17="",AS17=""),AND(AR18="",AS18=""),AND(AS17="X",AS18="X"),OR(AS17="M",AS18="M")),"",SUM(AR17,AR18))</f>
        <v>0</v>
      </c>
      <c r="AS19" s="81" t="str">
        <f t="shared" ref="AS19" si="35">IF(AND(AND(AS17="X",AS18="X"),SUM(AR17,AR18)=0,ISNUMBER(AR19)),"",IF(OR(AS17="M",AS18="M"),"M",IF(AND(AS17=AS18,OR(AS17="X",AS17="W",AS17="Z")),UPPER(AS17),"")))</f>
        <v/>
      </c>
      <c r="AT19" s="82"/>
      <c r="AU19" s="64"/>
    </row>
    <row r="20" spans="3:47" ht="15" customHeight="1" x14ac:dyDescent="0.25">
      <c r="C20" s="64"/>
      <c r="D20" s="346"/>
      <c r="E20" s="300" t="s">
        <v>708</v>
      </c>
      <c r="F20" s="106" t="s">
        <v>48</v>
      </c>
      <c r="G20" s="62" t="s">
        <v>747</v>
      </c>
      <c r="H20" s="62" t="s">
        <v>50</v>
      </c>
      <c r="I20" s="62" t="s">
        <v>152</v>
      </c>
      <c r="J20" s="63" t="s">
        <v>14</v>
      </c>
      <c r="K20" s="63" t="s">
        <v>148</v>
      </c>
      <c r="L20" s="63" t="s">
        <v>147</v>
      </c>
      <c r="M20" s="63" t="s">
        <v>14</v>
      </c>
      <c r="N20" s="63" t="s">
        <v>632</v>
      </c>
      <c r="O20" s="63" t="s">
        <v>632</v>
      </c>
      <c r="P20" s="102" t="s">
        <v>739</v>
      </c>
      <c r="Q20" s="80">
        <f>IF(OR(AND(Q14="",R14=""),AND(Q17="",R17=""),AND(R14="X",R17="X"),OR(R14="M",R17="M")),"",SUM(Q14,Q17))</f>
        <v>0</v>
      </c>
      <c r="R20" s="81" t="str">
        <f>IF(AND(AND(R14="X",R17="X"),SUM(Q14,Q17)=0,ISNUMBER(Q20)),"",IF(OR(R14="M",R17="M"),"M",IF(AND(R14=R17,OR(R14="X",R14="W",R14="Z")),UPPER(R14),"")))</f>
        <v/>
      </c>
      <c r="S20" s="82"/>
      <c r="T20" s="80">
        <f t="shared" ref="T20" si="36">IF(OR(AND(T14="",U14=""),AND(T17="",U17=""),AND(U14="X",U17="X"),OR(U14="M",U17="M")),"",SUM(T14,T17))</f>
        <v>0</v>
      </c>
      <c r="U20" s="81" t="str">
        <f t="shared" ref="U20" si="37">IF(AND(AND(U14="X",U17="X"),SUM(T14,T17)=0,ISNUMBER(T20)),"",IF(OR(U14="M",U17="M"),"M",IF(AND(U14=U17,OR(U14="X",U14="W",U14="Z")),UPPER(U14),"")))</f>
        <v/>
      </c>
      <c r="V20" s="82"/>
      <c r="W20" s="80">
        <f t="shared" ref="W20" si="38">IF(OR(AND(W14="",X14=""),AND(W17="",X17=""),AND(X14="X",X17="X"),OR(X14="M",X17="M")),"",SUM(W14,W17))</f>
        <v>0</v>
      </c>
      <c r="X20" s="81" t="str">
        <f t="shared" ref="X20" si="39">IF(AND(AND(X14="X",X17="X"),SUM(W14,W17)=0,ISNUMBER(W20)),"",IF(OR(X14="M",X17="M"),"M",IF(AND(X14=X17,OR(X14="X",X14="W",X14="Z")),UPPER(X14),"")))</f>
        <v/>
      </c>
      <c r="Y20" s="82"/>
      <c r="Z20" s="80">
        <f t="shared" ref="Z20" si="40">IF(OR(AND(Z14="",AA14=""),AND(Z17="",AA17=""),AND(AA14="X",AA17="X"),OR(AA14="M",AA17="M")),"",SUM(Z14,Z17))</f>
        <v>0</v>
      </c>
      <c r="AA20" s="81" t="str">
        <f t="shared" ref="AA20" si="41">IF(AND(AND(AA14="X",AA17="X"),SUM(Z14,Z17)=0,ISNUMBER(Z20)),"",IF(OR(AA14="M",AA17="M"),"M",IF(AND(AA14=AA17,OR(AA14="X",AA14="W",AA14="Z")),UPPER(AA14),"")))</f>
        <v/>
      </c>
      <c r="AB20" s="82"/>
      <c r="AC20" s="80">
        <f t="shared" ref="AC20" si="42">IF(OR(AND(AC14="",AD14=""),AND(AC17="",AD17=""),AND(AD14="X",AD17="X"),OR(AD14="M",AD17="M")),"",SUM(AC14,AC17))</f>
        <v>0</v>
      </c>
      <c r="AD20" s="81" t="str">
        <f t="shared" ref="AD20" si="43">IF(AND(AND(AD14="X",AD17="X"),SUM(AC14,AC17)=0,ISNUMBER(AC20)),"",IF(OR(AD14="M",AD17="M"),"M",IF(AND(AD14=AD17,OR(AD14="X",AD14="W",AD14="Z")),UPPER(AD14),"")))</f>
        <v/>
      </c>
      <c r="AE20" s="82"/>
      <c r="AF20" s="80">
        <f t="shared" ref="AF20" si="44">IF(OR(AND(AF14="",AG14=""),AND(AF17="",AG17=""),AND(AG14="X",AG17="X"),OR(AG14="M",AG17="M")),"",SUM(AF14,AF17))</f>
        <v>0</v>
      </c>
      <c r="AG20" s="81" t="str">
        <f t="shared" ref="AG20" si="45">IF(AND(AND(AG14="X",AG17="X"),SUM(AF14,AF17)=0,ISNUMBER(AF20)),"",IF(OR(AG14="M",AG17="M"),"M",IF(AND(AG14=AG17,OR(AG14="X",AG14="W",AG14="Z")),UPPER(AG14),"")))</f>
        <v/>
      </c>
      <c r="AH20" s="82"/>
      <c r="AI20" s="80">
        <f t="shared" ref="AI20" si="46">IF(OR(AND(AI14="",AJ14=""),AND(AI17="",AJ17=""),AND(AJ14="X",AJ17="X"),OR(AJ14="M",AJ17="M")),"",SUM(AI14,AI17))</f>
        <v>0</v>
      </c>
      <c r="AJ20" s="81" t="str">
        <f t="shared" ref="AJ20" si="47">IF(AND(AND(AJ14="X",AJ17="X"),SUM(AI14,AI17)=0,ISNUMBER(AI20)),"",IF(OR(AJ14="M",AJ17="M"),"M",IF(AND(AJ14=AJ17,OR(AJ14="X",AJ14="W",AJ14="Z")),UPPER(AJ14),"")))</f>
        <v/>
      </c>
      <c r="AK20" s="82"/>
      <c r="AL20" s="80">
        <f t="shared" ref="AL20" si="48">IF(OR(AND(AL14="",AM14=""),AND(AL17="",AM17=""),AND(AM14="X",AM17="X"),OR(AM14="M",AM17="M")),"",SUM(AL14,AL17))</f>
        <v>0</v>
      </c>
      <c r="AM20" s="81" t="str">
        <f t="shared" ref="AM20" si="49">IF(AND(AND(AM14="X",AM17="X"),SUM(AL14,AL17)=0,ISNUMBER(AL20)),"",IF(OR(AM14="M",AM17="M"),"M",IF(AND(AM14=AM17,OR(AM14="X",AM14="W",AM14="Z")),UPPER(AM14),"")))</f>
        <v/>
      </c>
      <c r="AN20" s="82"/>
      <c r="AO20" s="80">
        <f t="shared" ref="AO20" si="50">IF(OR(AND(AO14="",AP14=""),AND(AO17="",AP17=""),AND(AP14="X",AP17="X"),OR(AP14="M",AP17="M")),"",SUM(AO14,AO17))</f>
        <v>0</v>
      </c>
      <c r="AP20" s="81" t="str">
        <f t="shared" ref="AP20" si="51">IF(AND(AND(AP14="X",AP17="X"),SUM(AO14,AO17)=0,ISNUMBER(AO20)),"",IF(OR(AP14="M",AP17="M"),"M",IF(AND(AP14=AP17,OR(AP14="X",AP14="W",AP14="Z")),UPPER(AP14),"")))</f>
        <v/>
      </c>
      <c r="AQ20" s="82"/>
      <c r="AR20" s="80">
        <f t="shared" ref="AR20" si="52">IF(OR(AND(AR14="",AS14=""),AND(AR17="",AS17=""),AND(AS14="X",AS17="X"),OR(AS14="M",AS17="M")),"",SUM(AR14,AR17))</f>
        <v>0</v>
      </c>
      <c r="AS20" s="81" t="str">
        <f t="shared" ref="AS20" si="53">IF(AND(AND(AS14="X",AS17="X"),SUM(AR14,AR17)=0,ISNUMBER(AR20)),"",IF(OR(AS14="M",AS17="M"),"M",IF(AND(AS14=AS17,OR(AS14="X",AS14="W",AS14="Z")),UPPER(AS14),"")))</f>
        <v/>
      </c>
      <c r="AT20" s="82"/>
      <c r="AU20" s="64"/>
    </row>
    <row r="21" spans="3:47" ht="15" customHeight="1" x14ac:dyDescent="0.25">
      <c r="C21" s="64"/>
      <c r="D21" s="346"/>
      <c r="E21" s="300"/>
      <c r="F21" s="106" t="s">
        <v>52</v>
      </c>
      <c r="G21" s="62" t="s">
        <v>747</v>
      </c>
      <c r="H21" s="62" t="s">
        <v>53</v>
      </c>
      <c r="I21" s="62" t="s">
        <v>152</v>
      </c>
      <c r="J21" s="63" t="s">
        <v>14</v>
      </c>
      <c r="K21" s="63" t="s">
        <v>148</v>
      </c>
      <c r="L21" s="63" t="s">
        <v>147</v>
      </c>
      <c r="M21" s="63" t="s">
        <v>14</v>
      </c>
      <c r="N21" s="63" t="s">
        <v>632</v>
      </c>
      <c r="O21" s="63" t="s">
        <v>632</v>
      </c>
      <c r="P21" s="102" t="s">
        <v>735</v>
      </c>
      <c r="Q21" s="80">
        <f t="shared" ref="Q21" si="54">IF(OR(AND(Q15="",R15=""),AND(Q18="",R18=""),AND(R15="X",R18="X"),OR(R15="M",R18="M")),"",SUM(Q15,Q18))</f>
        <v>0</v>
      </c>
      <c r="R21" s="81" t="str">
        <f t="shared" ref="R21" si="55">IF(AND(AND(R15="X",R18="X"),SUM(Q15,Q18)=0,ISNUMBER(Q21)),"",IF(OR(R15="M",R18="M"),"M",IF(AND(R15=R18,OR(R15="X",R15="W",R15="Z")),UPPER(R15),"")))</f>
        <v/>
      </c>
      <c r="S21" s="82"/>
      <c r="T21" s="80">
        <f t="shared" ref="T21" si="56">IF(OR(AND(T15="",U15=""),AND(T18="",U18=""),AND(U15="X",U18="X"),OR(U15="M",U18="M")),"",SUM(T15,T18))</f>
        <v>0</v>
      </c>
      <c r="U21" s="81" t="str">
        <f t="shared" ref="U21" si="57">IF(AND(AND(U15="X",U18="X"),SUM(T15,T18)=0,ISNUMBER(T21)),"",IF(OR(U15="M",U18="M"),"M",IF(AND(U15=U18,OR(U15="X",U15="W",U15="Z")),UPPER(U15),"")))</f>
        <v/>
      </c>
      <c r="V21" s="82"/>
      <c r="W21" s="80">
        <f t="shared" ref="W21" si="58">IF(OR(AND(W15="",X15=""),AND(W18="",X18=""),AND(X15="X",X18="X"),OR(X15="M",X18="M")),"",SUM(W15,W18))</f>
        <v>0</v>
      </c>
      <c r="X21" s="81" t="str">
        <f t="shared" ref="X21" si="59">IF(AND(AND(X15="X",X18="X"),SUM(W15,W18)=0,ISNUMBER(W21)),"",IF(OR(X15="M",X18="M"),"M",IF(AND(X15=X18,OR(X15="X",X15="W",X15="Z")),UPPER(X15),"")))</f>
        <v/>
      </c>
      <c r="Y21" s="82"/>
      <c r="Z21" s="80">
        <f t="shared" ref="Z21" si="60">IF(OR(AND(Z15="",AA15=""),AND(Z18="",AA18=""),AND(AA15="X",AA18="X"),OR(AA15="M",AA18="M")),"",SUM(Z15,Z18))</f>
        <v>0</v>
      </c>
      <c r="AA21" s="81" t="str">
        <f t="shared" ref="AA21" si="61">IF(AND(AND(AA15="X",AA18="X"),SUM(Z15,Z18)=0,ISNUMBER(Z21)),"",IF(OR(AA15="M",AA18="M"),"M",IF(AND(AA15=AA18,OR(AA15="X",AA15="W",AA15="Z")),UPPER(AA15),"")))</f>
        <v/>
      </c>
      <c r="AB21" s="82"/>
      <c r="AC21" s="80">
        <f t="shared" ref="AC21" si="62">IF(OR(AND(AC15="",AD15=""),AND(AC18="",AD18=""),AND(AD15="X",AD18="X"),OR(AD15="M",AD18="M")),"",SUM(AC15,AC18))</f>
        <v>0</v>
      </c>
      <c r="AD21" s="81" t="str">
        <f t="shared" ref="AD21" si="63">IF(AND(AND(AD15="X",AD18="X"),SUM(AC15,AC18)=0,ISNUMBER(AC21)),"",IF(OR(AD15="M",AD18="M"),"M",IF(AND(AD15=AD18,OR(AD15="X",AD15="W",AD15="Z")),UPPER(AD15),"")))</f>
        <v/>
      </c>
      <c r="AE21" s="82"/>
      <c r="AF21" s="80">
        <f t="shared" ref="AF21" si="64">IF(OR(AND(AF15="",AG15=""),AND(AF18="",AG18=""),AND(AG15="X",AG18="X"),OR(AG15="M",AG18="M")),"",SUM(AF15,AF18))</f>
        <v>0</v>
      </c>
      <c r="AG21" s="81" t="str">
        <f t="shared" ref="AG21" si="65">IF(AND(AND(AG15="X",AG18="X"),SUM(AF15,AF18)=0,ISNUMBER(AF21)),"",IF(OR(AG15="M",AG18="M"),"M",IF(AND(AG15=AG18,OR(AG15="X",AG15="W",AG15="Z")),UPPER(AG15),"")))</f>
        <v/>
      </c>
      <c r="AH21" s="82"/>
      <c r="AI21" s="80">
        <f t="shared" ref="AI21" si="66">IF(OR(AND(AI15="",AJ15=""),AND(AI18="",AJ18=""),AND(AJ15="X",AJ18="X"),OR(AJ15="M",AJ18="M")),"",SUM(AI15,AI18))</f>
        <v>0</v>
      </c>
      <c r="AJ21" s="81" t="str">
        <f t="shared" ref="AJ21" si="67">IF(AND(AND(AJ15="X",AJ18="X"),SUM(AI15,AI18)=0,ISNUMBER(AI21)),"",IF(OR(AJ15="M",AJ18="M"),"M",IF(AND(AJ15=AJ18,OR(AJ15="X",AJ15="W",AJ15="Z")),UPPER(AJ15),"")))</f>
        <v/>
      </c>
      <c r="AK21" s="82"/>
      <c r="AL21" s="80">
        <f t="shared" ref="AL21" si="68">IF(OR(AND(AL15="",AM15=""),AND(AL18="",AM18=""),AND(AM15="X",AM18="X"),OR(AM15="M",AM18="M")),"",SUM(AL15,AL18))</f>
        <v>0</v>
      </c>
      <c r="AM21" s="81" t="str">
        <f t="shared" ref="AM21" si="69">IF(AND(AND(AM15="X",AM18="X"),SUM(AL15,AL18)=0,ISNUMBER(AL21)),"",IF(OR(AM15="M",AM18="M"),"M",IF(AND(AM15=AM18,OR(AM15="X",AM15="W",AM15="Z")),UPPER(AM15),"")))</f>
        <v/>
      </c>
      <c r="AN21" s="82"/>
      <c r="AO21" s="80">
        <f t="shared" ref="AO21" si="70">IF(OR(AND(AO15="",AP15=""),AND(AO18="",AP18=""),AND(AP15="X",AP18="X"),OR(AP15="M",AP18="M")),"",SUM(AO15,AO18))</f>
        <v>0</v>
      </c>
      <c r="AP21" s="81" t="str">
        <f t="shared" ref="AP21" si="71">IF(AND(AND(AP15="X",AP18="X"),SUM(AO15,AO18)=0,ISNUMBER(AO21)),"",IF(OR(AP15="M",AP18="M"),"M",IF(AND(AP15=AP18,OR(AP15="X",AP15="W",AP15="Z")),UPPER(AP15),"")))</f>
        <v/>
      </c>
      <c r="AQ21" s="82"/>
      <c r="AR21" s="80">
        <f t="shared" ref="AR21" si="72">IF(OR(AND(AR15="",AS15=""),AND(AR18="",AS18=""),AND(AS15="X",AS18="X"),OR(AS15="M",AS18="M")),"",SUM(AR15,AR18))</f>
        <v>0</v>
      </c>
      <c r="AS21" s="81" t="str">
        <f t="shared" ref="AS21" si="73">IF(AND(AND(AS15="X",AS18="X"),SUM(AR15,AR18)=0,ISNUMBER(AR21)),"",IF(OR(AS15="M",AS18="M"),"M",IF(AND(AS15=AS18,OR(AS15="X",AS15="W",AS15="Z")),UPPER(AS15),"")))</f>
        <v/>
      </c>
      <c r="AT21" s="82"/>
      <c r="AU21" s="64"/>
    </row>
    <row r="22" spans="3:47" ht="15" customHeight="1" x14ac:dyDescent="0.25">
      <c r="C22" s="64"/>
      <c r="D22" s="346"/>
      <c r="E22" s="300"/>
      <c r="F22" s="106" t="s">
        <v>54</v>
      </c>
      <c r="G22" s="62" t="s">
        <v>747</v>
      </c>
      <c r="H22" s="62" t="s">
        <v>14</v>
      </c>
      <c r="I22" s="62" t="s">
        <v>152</v>
      </c>
      <c r="J22" s="63" t="s">
        <v>14</v>
      </c>
      <c r="K22" s="63" t="s">
        <v>148</v>
      </c>
      <c r="L22" s="63" t="s">
        <v>147</v>
      </c>
      <c r="M22" s="63" t="s">
        <v>14</v>
      </c>
      <c r="N22" s="63" t="s">
        <v>632</v>
      </c>
      <c r="O22" s="63" t="s">
        <v>632</v>
      </c>
      <c r="P22" s="102" t="s">
        <v>736</v>
      </c>
      <c r="Q22" s="80">
        <f t="shared" ref="Q22" si="74">IF(OR(AND(Q16="",R16=""),AND(Q19="",R19=""),AND(R16="X",R19="X"),OR(R16="M",R19="M")),"",SUM(Q16,Q19))</f>
        <v>0</v>
      </c>
      <c r="R22" s="81" t="str">
        <f t="shared" ref="R22" si="75">IF(AND(AND(R16="X",R19="X"),SUM(Q16,Q19)=0,ISNUMBER(Q22)),"",IF(OR(R16="M",R19="M"),"M",IF(AND(R16=R19,OR(R16="X",R16="W",R16="Z")),UPPER(R16),"")))</f>
        <v/>
      </c>
      <c r="S22" s="82"/>
      <c r="T22" s="80">
        <f t="shared" ref="T22" si="76">IF(OR(AND(T16="",U16=""),AND(T19="",U19=""),AND(U16="X",U19="X"),OR(U16="M",U19="M")),"",SUM(T16,T19))</f>
        <v>0</v>
      </c>
      <c r="U22" s="81" t="str">
        <f t="shared" ref="U22" si="77">IF(AND(AND(U16="X",U19="X"),SUM(T16,T19)=0,ISNUMBER(T22)),"",IF(OR(U16="M",U19="M"),"M",IF(AND(U16=U19,OR(U16="X",U16="W",U16="Z")),UPPER(U16),"")))</f>
        <v/>
      </c>
      <c r="V22" s="82"/>
      <c r="W22" s="80">
        <f t="shared" ref="W22" si="78">IF(OR(AND(W16="",X16=""),AND(W19="",X19=""),AND(X16="X",X19="X"),OR(X16="M",X19="M")),"",SUM(W16,W19))</f>
        <v>0</v>
      </c>
      <c r="X22" s="81" t="str">
        <f t="shared" ref="X22" si="79">IF(AND(AND(X16="X",X19="X"),SUM(W16,W19)=0,ISNUMBER(W22)),"",IF(OR(X16="M",X19="M"),"M",IF(AND(X16=X19,OR(X16="X",X16="W",X16="Z")),UPPER(X16),"")))</f>
        <v/>
      </c>
      <c r="Y22" s="82"/>
      <c r="Z22" s="80">
        <f t="shared" ref="Z22" si="80">IF(OR(AND(Z16="",AA16=""),AND(Z19="",AA19=""),AND(AA16="X",AA19="X"),OR(AA16="M",AA19="M")),"",SUM(Z16,Z19))</f>
        <v>0</v>
      </c>
      <c r="AA22" s="81" t="str">
        <f t="shared" ref="AA22" si="81">IF(AND(AND(AA16="X",AA19="X"),SUM(Z16,Z19)=0,ISNUMBER(Z22)),"",IF(OR(AA16="M",AA19="M"),"M",IF(AND(AA16=AA19,OR(AA16="X",AA16="W",AA16="Z")),UPPER(AA16),"")))</f>
        <v/>
      </c>
      <c r="AB22" s="82"/>
      <c r="AC22" s="80">
        <f t="shared" ref="AC22" si="82">IF(OR(AND(AC16="",AD16=""),AND(AC19="",AD19=""),AND(AD16="X",AD19="X"),OR(AD16="M",AD19="M")),"",SUM(AC16,AC19))</f>
        <v>0</v>
      </c>
      <c r="AD22" s="81" t="str">
        <f t="shared" ref="AD22" si="83">IF(AND(AND(AD16="X",AD19="X"),SUM(AC16,AC19)=0,ISNUMBER(AC22)),"",IF(OR(AD16="M",AD19="M"),"M",IF(AND(AD16=AD19,OR(AD16="X",AD16="W",AD16="Z")),UPPER(AD16),"")))</f>
        <v/>
      </c>
      <c r="AE22" s="82"/>
      <c r="AF22" s="80">
        <f t="shared" ref="AF22" si="84">IF(OR(AND(AF16="",AG16=""),AND(AF19="",AG19=""),AND(AG16="X",AG19="X"),OR(AG16="M",AG19="M")),"",SUM(AF16,AF19))</f>
        <v>0</v>
      </c>
      <c r="AG22" s="81" t="str">
        <f t="shared" ref="AG22" si="85">IF(AND(AND(AG16="X",AG19="X"),SUM(AF16,AF19)=0,ISNUMBER(AF22)),"",IF(OR(AG16="M",AG19="M"),"M",IF(AND(AG16=AG19,OR(AG16="X",AG16="W",AG16="Z")),UPPER(AG16),"")))</f>
        <v/>
      </c>
      <c r="AH22" s="82"/>
      <c r="AI22" s="80">
        <f t="shared" ref="AI22" si="86">IF(OR(AND(AI16="",AJ16=""),AND(AI19="",AJ19=""),AND(AJ16="X",AJ19="X"),OR(AJ16="M",AJ19="M")),"",SUM(AI16,AI19))</f>
        <v>0</v>
      </c>
      <c r="AJ22" s="81" t="str">
        <f t="shared" ref="AJ22" si="87">IF(AND(AND(AJ16="X",AJ19="X"),SUM(AI16,AI19)=0,ISNUMBER(AI22)),"",IF(OR(AJ16="M",AJ19="M"),"M",IF(AND(AJ16=AJ19,OR(AJ16="X",AJ16="W",AJ16="Z")),UPPER(AJ16),"")))</f>
        <v/>
      </c>
      <c r="AK22" s="82"/>
      <c r="AL22" s="80">
        <f t="shared" ref="AL22" si="88">IF(OR(AND(AL16="",AM16=""),AND(AL19="",AM19=""),AND(AM16="X",AM19="X"),OR(AM16="M",AM19="M")),"",SUM(AL16,AL19))</f>
        <v>0</v>
      </c>
      <c r="AM22" s="81" t="str">
        <f t="shared" ref="AM22" si="89">IF(AND(AND(AM16="X",AM19="X"),SUM(AL16,AL19)=0,ISNUMBER(AL22)),"",IF(OR(AM16="M",AM19="M"),"M",IF(AND(AM16=AM19,OR(AM16="X",AM16="W",AM16="Z")),UPPER(AM16),"")))</f>
        <v/>
      </c>
      <c r="AN22" s="82"/>
      <c r="AO22" s="80">
        <f t="shared" ref="AO22" si="90">IF(OR(AND(AO16="",AP16=""),AND(AO19="",AP19=""),AND(AP16="X",AP19="X"),OR(AP16="M",AP19="M")),"",SUM(AO16,AO19))</f>
        <v>0</v>
      </c>
      <c r="AP22" s="81" t="str">
        <f t="shared" ref="AP22" si="91">IF(AND(AND(AP16="X",AP19="X"),SUM(AO16,AO19)=0,ISNUMBER(AO22)),"",IF(OR(AP16="M",AP19="M"),"M",IF(AND(AP16=AP19,OR(AP16="X",AP16="W",AP16="Z")),UPPER(AP16),"")))</f>
        <v/>
      </c>
      <c r="AQ22" s="82"/>
      <c r="AR22" s="80">
        <f t="shared" ref="AR22" si="92">IF(OR(AND(AR16="",AS16=""),AND(AR19="",AS19=""),AND(AS16="X",AS19="X"),OR(AS16="M",AS19="M")),"",SUM(AR16,AR19))</f>
        <v>0</v>
      </c>
      <c r="AS22" s="81" t="str">
        <f t="shared" ref="AS22" si="93">IF(AND(AND(AS16="X",AS19="X"),SUM(AR16,AR19)=0,ISNUMBER(AR22)),"",IF(OR(AS16="M",AS19="M"),"M",IF(AND(AS16=AS19,OR(AS16="X",AS16="W",AS16="Z")),UPPER(AS16),"")))</f>
        <v/>
      </c>
      <c r="AT22" s="82"/>
      <c r="AU22" s="64"/>
    </row>
    <row r="23" spans="3:47" ht="7.5" hidden="1" customHeight="1" x14ac:dyDescent="0.25">
      <c r="C23" s="64"/>
      <c r="D23" s="64"/>
      <c r="E23" s="64"/>
      <c r="F23" s="64"/>
      <c r="G23" s="47"/>
      <c r="H23" s="101"/>
      <c r="I23" s="101"/>
      <c r="J23" s="101"/>
      <c r="K23" s="101"/>
      <c r="L23" s="101"/>
      <c r="M23" s="101"/>
      <c r="N23" s="101"/>
      <c r="O23" s="101"/>
      <c r="P23" s="103"/>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row>
    <row r="24" spans="3:47" ht="15" customHeight="1" x14ac:dyDescent="0.25">
      <c r="C24" s="64"/>
      <c r="D24" s="346" t="s">
        <v>710</v>
      </c>
      <c r="E24" s="303" t="s">
        <v>49</v>
      </c>
      <c r="F24" s="77" t="s">
        <v>48</v>
      </c>
      <c r="G24" s="62" t="s">
        <v>746</v>
      </c>
      <c r="H24" s="62" t="s">
        <v>50</v>
      </c>
      <c r="I24" s="62" t="s">
        <v>150</v>
      </c>
      <c r="J24" s="63" t="s">
        <v>14</v>
      </c>
      <c r="K24" s="63" t="s">
        <v>148</v>
      </c>
      <c r="L24" s="63" t="s">
        <v>147</v>
      </c>
      <c r="M24" s="63" t="s">
        <v>14</v>
      </c>
      <c r="N24" s="63" t="s">
        <v>632</v>
      </c>
      <c r="O24" s="63" t="s">
        <v>632</v>
      </c>
      <c r="P24" s="102">
        <v>24</v>
      </c>
      <c r="Q24" s="75">
        <v>0</v>
      </c>
      <c r="R24" s="83"/>
      <c r="S24" s="84"/>
      <c r="T24" s="75">
        <v>0</v>
      </c>
      <c r="U24" s="83"/>
      <c r="V24" s="84"/>
      <c r="W24" s="80">
        <f>IF(OR(EXACT(Q24,R24),EXACT(T24,U24),AND(R24="X",U24="X"),OR(R24="M",U24="M")),"",SUM(Q24,T24))</f>
        <v>0</v>
      </c>
      <c r="X24" s="81" t="str">
        <f>IF(AND(AND(R24="X",U24="X"),SUM(Q24,T24)=0,ISNUMBER(W24)),"",IF(OR(R24="M",U24="M"),"M",IF(AND(R24=U24,OR(R24="X",R24="W",R24="Z")),UPPER(R24),"")))</f>
        <v/>
      </c>
      <c r="Y24" s="82"/>
      <c r="Z24" s="75">
        <v>0</v>
      </c>
      <c r="AA24" s="83"/>
      <c r="AB24" s="84"/>
      <c r="AC24" s="75">
        <v>0</v>
      </c>
      <c r="AD24" s="83"/>
      <c r="AE24" s="84"/>
      <c r="AF24" s="75">
        <v>0</v>
      </c>
      <c r="AG24" s="83"/>
      <c r="AH24" s="84"/>
      <c r="AI24" s="75">
        <v>0</v>
      </c>
      <c r="AJ24" s="83"/>
      <c r="AK24" s="84"/>
      <c r="AL24" s="75">
        <v>0</v>
      </c>
      <c r="AM24" s="83"/>
      <c r="AN24" s="84"/>
      <c r="AO24" s="80">
        <f>IF(OR(EXACT(AI24,AJ24),EXACT(AL24,AM24),AND(AJ24="X",AM24="X"),OR(AJ24="M",AM24="M")),"",SUM(AI24,AL24))</f>
        <v>0</v>
      </c>
      <c r="AP24" s="81" t="str">
        <f>IF(AND(AND(AJ24="X",AM24="X"),SUM(AI24,AL24)=0,ISNUMBER(AO24)),"",IF(OR(AJ24="M",AM24="M"),"M",IF(AND(AJ24=AM24,OR(AJ24="X",AJ24="W",AJ24="Z")),UPPER(AJ24),"")))</f>
        <v/>
      </c>
      <c r="AQ24" s="82"/>
      <c r="AR24" s="75">
        <v>0</v>
      </c>
      <c r="AS24" s="83"/>
      <c r="AT24" s="84"/>
      <c r="AU24" s="64"/>
    </row>
    <row r="25" spans="3:47" ht="15" customHeight="1" x14ac:dyDescent="0.25">
      <c r="C25" s="64"/>
      <c r="D25" s="346"/>
      <c r="E25" s="303"/>
      <c r="F25" s="77" t="s">
        <v>52</v>
      </c>
      <c r="G25" s="62" t="s">
        <v>746</v>
      </c>
      <c r="H25" s="62" t="s">
        <v>53</v>
      </c>
      <c r="I25" s="62" t="s">
        <v>150</v>
      </c>
      <c r="J25" s="63" t="s">
        <v>14</v>
      </c>
      <c r="K25" s="63" t="s">
        <v>148</v>
      </c>
      <c r="L25" s="63" t="s">
        <v>147</v>
      </c>
      <c r="M25" s="63" t="s">
        <v>14</v>
      </c>
      <c r="N25" s="63" t="s">
        <v>632</v>
      </c>
      <c r="O25" s="63" t="s">
        <v>632</v>
      </c>
      <c r="P25" s="102">
        <v>25</v>
      </c>
      <c r="Q25" s="75">
        <v>0</v>
      </c>
      <c r="R25" s="83"/>
      <c r="S25" s="84"/>
      <c r="T25" s="75">
        <v>0</v>
      </c>
      <c r="U25" s="83"/>
      <c r="V25" s="84"/>
      <c r="W25" s="80">
        <f>IF(OR(EXACT(Q25,R25),EXACT(T25,U25),AND(R25="X",U25="X"),OR(R25="M",U25="M")),"",SUM(Q25,T25))</f>
        <v>0</v>
      </c>
      <c r="X25" s="81" t="str">
        <f>IF(AND(AND(R25="X",U25="X"),SUM(Q25,T25)=0,ISNUMBER(W25)),"",IF(OR(R25="M",U25="M"),"M",IF(AND(R25=U25,OR(R25="X",R25="W",R25="Z")),UPPER(R25),"")))</f>
        <v/>
      </c>
      <c r="Y25" s="82"/>
      <c r="Z25" s="75">
        <v>0</v>
      </c>
      <c r="AA25" s="83"/>
      <c r="AB25" s="84"/>
      <c r="AC25" s="75">
        <v>0</v>
      </c>
      <c r="AD25" s="83"/>
      <c r="AE25" s="84"/>
      <c r="AF25" s="75">
        <v>0</v>
      </c>
      <c r="AG25" s="83"/>
      <c r="AH25" s="84"/>
      <c r="AI25" s="75">
        <v>0</v>
      </c>
      <c r="AJ25" s="83"/>
      <c r="AK25" s="84"/>
      <c r="AL25" s="75">
        <v>0</v>
      </c>
      <c r="AM25" s="83"/>
      <c r="AN25" s="84"/>
      <c r="AO25" s="80">
        <f>IF(OR(EXACT(AI25,AJ25),EXACT(AL25,AM25),AND(AJ25="X",AM25="X"),OR(AJ25="M",AM25="M")),"",SUM(AI25,AL25))</f>
        <v>0</v>
      </c>
      <c r="AP25" s="81" t="str">
        <f>IF(AND(AND(AJ25="X",AM25="X"),SUM(AI25,AL25)=0,ISNUMBER(AO25)),"",IF(OR(AJ25="M",AM25="M"),"M",IF(AND(AJ25=AM25,OR(AJ25="X",AJ25="W",AJ25="Z")),UPPER(AJ25),"")))</f>
        <v/>
      </c>
      <c r="AQ25" s="82"/>
      <c r="AR25" s="75">
        <v>0</v>
      </c>
      <c r="AS25" s="83"/>
      <c r="AT25" s="84"/>
      <c r="AU25" s="64"/>
    </row>
    <row r="26" spans="3:47" ht="15" customHeight="1" x14ac:dyDescent="0.25">
      <c r="C26" s="64"/>
      <c r="D26" s="346"/>
      <c r="E26" s="303"/>
      <c r="F26" s="106" t="s">
        <v>54</v>
      </c>
      <c r="G26" s="62" t="s">
        <v>746</v>
      </c>
      <c r="H26" s="62" t="s">
        <v>14</v>
      </c>
      <c r="I26" s="62" t="s">
        <v>150</v>
      </c>
      <c r="J26" s="63" t="s">
        <v>14</v>
      </c>
      <c r="K26" s="63" t="s">
        <v>148</v>
      </c>
      <c r="L26" s="63" t="s">
        <v>147</v>
      </c>
      <c r="M26" s="63" t="s">
        <v>14</v>
      </c>
      <c r="N26" s="63" t="s">
        <v>632</v>
      </c>
      <c r="O26" s="63" t="s">
        <v>632</v>
      </c>
      <c r="P26" s="102" t="s">
        <v>741</v>
      </c>
      <c r="Q26" s="80">
        <f>IF(OR(AND(Q24="",R24=""),AND(Q25="",R25=""),AND(R24="X",R25="X"),OR(R24="M",R25="M")),"",SUM(Q24,Q25))</f>
        <v>0</v>
      </c>
      <c r="R26" s="81" t="str">
        <f>IF(AND(AND(R24="X",R25="X"),SUM(Q24,Q25)=0,ISNUMBER(Q26)),"",IF(OR(R24="M",R25="M"),"M",IF(AND(R24=R25,OR(R24="X",R24="W",R24="Z")),UPPER(R24),"")))</f>
        <v/>
      </c>
      <c r="S26" s="82"/>
      <c r="T26" s="80">
        <f t="shared" ref="T26" si="94">IF(OR(AND(T24="",U24=""),AND(T25="",U25=""),AND(U24="X",U25="X"),OR(U24="M",U25="M")),"",SUM(T24,T25))</f>
        <v>0</v>
      </c>
      <c r="U26" s="81" t="str">
        <f t="shared" ref="U26" si="95">IF(AND(AND(U24="X",U25="X"),SUM(T24,T25)=0,ISNUMBER(T26)),"",IF(OR(U24="M",U25="M"),"M",IF(AND(U24=U25,OR(U24="X",U24="W",U24="Z")),UPPER(U24),"")))</f>
        <v/>
      </c>
      <c r="V26" s="82"/>
      <c r="W26" s="80">
        <f t="shared" ref="W26" si="96">IF(OR(AND(W24="",X24=""),AND(W25="",X25=""),AND(X24="X",X25="X"),OR(X24="M",X25="M")),"",SUM(W24,W25))</f>
        <v>0</v>
      </c>
      <c r="X26" s="81" t="str">
        <f t="shared" ref="X26" si="97">IF(AND(AND(X24="X",X25="X"),SUM(W24,W25)=0,ISNUMBER(W26)),"",IF(OR(X24="M",X25="M"),"M",IF(AND(X24=X25,OR(X24="X",X24="W",X24="Z")),UPPER(X24),"")))</f>
        <v/>
      </c>
      <c r="Y26" s="82"/>
      <c r="Z26" s="80">
        <f t="shared" ref="Z26" si="98">IF(OR(AND(Z24="",AA24=""),AND(Z25="",AA25=""),AND(AA24="X",AA25="X"),OR(AA24="M",AA25="M")),"",SUM(Z24,Z25))</f>
        <v>0</v>
      </c>
      <c r="AA26" s="81" t="str">
        <f t="shared" ref="AA26" si="99">IF(AND(AND(AA24="X",AA25="X"),SUM(Z24,Z25)=0,ISNUMBER(Z26)),"",IF(OR(AA24="M",AA25="M"),"M",IF(AND(AA24=AA25,OR(AA24="X",AA24="W",AA24="Z")),UPPER(AA24),"")))</f>
        <v/>
      </c>
      <c r="AB26" s="82"/>
      <c r="AC26" s="80">
        <f t="shared" ref="AC26" si="100">IF(OR(AND(AC24="",AD24=""),AND(AC25="",AD25=""),AND(AD24="X",AD25="X"),OR(AD24="M",AD25="M")),"",SUM(AC24,AC25))</f>
        <v>0</v>
      </c>
      <c r="AD26" s="81" t="str">
        <f t="shared" ref="AD26" si="101">IF(AND(AND(AD24="X",AD25="X"),SUM(AC24,AC25)=0,ISNUMBER(AC26)),"",IF(OR(AD24="M",AD25="M"),"M",IF(AND(AD24=AD25,OR(AD24="X",AD24="W",AD24="Z")),UPPER(AD24),"")))</f>
        <v/>
      </c>
      <c r="AE26" s="82"/>
      <c r="AF26" s="80">
        <f t="shared" ref="AF26" si="102">IF(OR(AND(AF24="",AG24=""),AND(AF25="",AG25=""),AND(AG24="X",AG25="X"),OR(AG24="M",AG25="M")),"",SUM(AF24,AF25))</f>
        <v>0</v>
      </c>
      <c r="AG26" s="81" t="str">
        <f t="shared" ref="AG26" si="103">IF(AND(AND(AG24="X",AG25="X"),SUM(AF24,AF25)=0,ISNUMBER(AF26)),"",IF(OR(AG24="M",AG25="M"),"M",IF(AND(AG24=AG25,OR(AG24="X",AG24="W",AG24="Z")),UPPER(AG24),"")))</f>
        <v/>
      </c>
      <c r="AH26" s="82"/>
      <c r="AI26" s="80">
        <f t="shared" ref="AI26" si="104">IF(OR(AND(AI24="",AJ24=""),AND(AI25="",AJ25=""),AND(AJ24="X",AJ25="X"),OR(AJ24="M",AJ25="M")),"",SUM(AI24,AI25))</f>
        <v>0</v>
      </c>
      <c r="AJ26" s="81" t="str">
        <f t="shared" ref="AJ26" si="105">IF(AND(AND(AJ24="X",AJ25="X"),SUM(AI24,AI25)=0,ISNUMBER(AI26)),"",IF(OR(AJ24="M",AJ25="M"),"M",IF(AND(AJ24=AJ25,OR(AJ24="X",AJ24="W",AJ24="Z")),UPPER(AJ24),"")))</f>
        <v/>
      </c>
      <c r="AK26" s="82"/>
      <c r="AL26" s="80">
        <f t="shared" ref="AL26" si="106">IF(OR(AND(AL24="",AM24=""),AND(AL25="",AM25=""),AND(AM24="X",AM25="X"),OR(AM24="M",AM25="M")),"",SUM(AL24,AL25))</f>
        <v>0</v>
      </c>
      <c r="AM26" s="81" t="str">
        <f t="shared" ref="AM26" si="107">IF(AND(AND(AM24="X",AM25="X"),SUM(AL24,AL25)=0,ISNUMBER(AL26)),"",IF(OR(AM24="M",AM25="M"),"M",IF(AND(AM24=AM25,OR(AM24="X",AM24="W",AM24="Z")),UPPER(AM24),"")))</f>
        <v/>
      </c>
      <c r="AN26" s="82"/>
      <c r="AO26" s="80">
        <f t="shared" ref="AO26" si="108">IF(OR(AND(AO24="",AP24=""),AND(AO25="",AP25=""),AND(AP24="X",AP25="X"),OR(AP24="M",AP25="M")),"",SUM(AO24,AO25))</f>
        <v>0</v>
      </c>
      <c r="AP26" s="81" t="str">
        <f t="shared" ref="AP26" si="109">IF(AND(AND(AP24="X",AP25="X"),SUM(AO24,AO25)=0,ISNUMBER(AO26)),"",IF(OR(AP24="M",AP25="M"),"M",IF(AND(AP24=AP25,OR(AP24="X",AP24="W",AP24="Z")),UPPER(AP24),"")))</f>
        <v/>
      </c>
      <c r="AQ26" s="82"/>
      <c r="AR26" s="80">
        <f t="shared" ref="AR26" si="110">IF(OR(AND(AR24="",AS24=""),AND(AR25="",AS25=""),AND(AS24="X",AS25="X"),OR(AS24="M",AS25="M")),"",SUM(AR24,AR25))</f>
        <v>0</v>
      </c>
      <c r="AS26" s="81" t="str">
        <f t="shared" ref="AS26" si="111">IF(AND(AND(AS24="X",AS25="X"),SUM(AR24,AR25)=0,ISNUMBER(AR26)),"",IF(OR(AS24="M",AS25="M"),"M",IF(AND(AS24=AS25,OR(AS24="X",AS24="W",AS24="Z")),UPPER(AS24),"")))</f>
        <v/>
      </c>
      <c r="AT26" s="82"/>
      <c r="AU26" s="64"/>
    </row>
    <row r="27" spans="3:47" ht="15" customHeight="1" x14ac:dyDescent="0.25">
      <c r="C27" s="64"/>
      <c r="D27" s="346"/>
      <c r="E27" s="303" t="s">
        <v>51</v>
      </c>
      <c r="F27" s="77" t="s">
        <v>48</v>
      </c>
      <c r="G27" s="62" t="s">
        <v>746</v>
      </c>
      <c r="H27" s="62" t="s">
        <v>50</v>
      </c>
      <c r="I27" s="62" t="s">
        <v>151</v>
      </c>
      <c r="J27" s="63" t="s">
        <v>14</v>
      </c>
      <c r="K27" s="63" t="s">
        <v>148</v>
      </c>
      <c r="L27" s="63" t="s">
        <v>147</v>
      </c>
      <c r="M27" s="63" t="s">
        <v>14</v>
      </c>
      <c r="N27" s="63" t="s">
        <v>632</v>
      </c>
      <c r="O27" s="63" t="s">
        <v>632</v>
      </c>
      <c r="P27" s="102">
        <v>27</v>
      </c>
      <c r="Q27" s="75">
        <v>0</v>
      </c>
      <c r="R27" s="83"/>
      <c r="S27" s="84"/>
      <c r="T27" s="75">
        <v>0</v>
      </c>
      <c r="U27" s="83"/>
      <c r="V27" s="84"/>
      <c r="W27" s="80">
        <f>IF(OR(EXACT(Q27,R27),EXACT(T27,U27),AND(R27="X",U27="X"),OR(R27="M",U27="M")),"",SUM(Q27,T27))</f>
        <v>0</v>
      </c>
      <c r="X27" s="81" t="str">
        <f>IF(AND(AND(R27="X",U27="X"),SUM(Q27,T27)=0,ISNUMBER(W27)),"",IF(OR(R27="M",U27="M"),"M",IF(AND(R27=U27,OR(R27="X",R27="W",R27="Z")),UPPER(R27),"")))</f>
        <v/>
      </c>
      <c r="Y27" s="82"/>
      <c r="Z27" s="75">
        <v>0</v>
      </c>
      <c r="AA27" s="83"/>
      <c r="AB27" s="84"/>
      <c r="AC27" s="75">
        <v>0</v>
      </c>
      <c r="AD27" s="83"/>
      <c r="AE27" s="84"/>
      <c r="AF27" s="75">
        <v>0</v>
      </c>
      <c r="AG27" s="83"/>
      <c r="AH27" s="84"/>
      <c r="AI27" s="75">
        <v>0</v>
      </c>
      <c r="AJ27" s="83"/>
      <c r="AK27" s="84"/>
      <c r="AL27" s="75">
        <v>0</v>
      </c>
      <c r="AM27" s="83"/>
      <c r="AN27" s="84"/>
      <c r="AO27" s="80">
        <f>IF(OR(EXACT(AI27,AJ27),EXACT(AL27,AM27),AND(AJ27="X",AM27="X"),OR(AJ27="M",AM27="M")),"",SUM(AI27,AL27))</f>
        <v>0</v>
      </c>
      <c r="AP27" s="81" t="str">
        <f>IF(AND(AND(AJ27="X",AM27="X"),SUM(AI27,AL27)=0,ISNUMBER(AO27)),"",IF(OR(AJ27="M",AM27="M"),"M",IF(AND(AJ27=AM27,OR(AJ27="X",AJ27="W",AJ27="Z")),UPPER(AJ27),"")))</f>
        <v/>
      </c>
      <c r="AQ27" s="82"/>
      <c r="AR27" s="75">
        <v>0</v>
      </c>
      <c r="AS27" s="83"/>
      <c r="AT27" s="84"/>
      <c r="AU27" s="64"/>
    </row>
    <row r="28" spans="3:47" ht="15" customHeight="1" x14ac:dyDescent="0.25">
      <c r="C28" s="64"/>
      <c r="D28" s="346"/>
      <c r="E28" s="303"/>
      <c r="F28" s="77" t="s">
        <v>52</v>
      </c>
      <c r="G28" s="62" t="s">
        <v>746</v>
      </c>
      <c r="H28" s="62" t="s">
        <v>53</v>
      </c>
      <c r="I28" s="62" t="s">
        <v>151</v>
      </c>
      <c r="J28" s="63" t="s">
        <v>14</v>
      </c>
      <c r="K28" s="63" t="s">
        <v>148</v>
      </c>
      <c r="L28" s="63" t="s">
        <v>147</v>
      </c>
      <c r="M28" s="63" t="s">
        <v>14</v>
      </c>
      <c r="N28" s="63" t="s">
        <v>632</v>
      </c>
      <c r="O28" s="63" t="s">
        <v>632</v>
      </c>
      <c r="P28" s="102">
        <v>28</v>
      </c>
      <c r="Q28" s="75">
        <v>0</v>
      </c>
      <c r="R28" s="83"/>
      <c r="S28" s="84"/>
      <c r="T28" s="75">
        <v>0</v>
      </c>
      <c r="U28" s="83"/>
      <c r="V28" s="84"/>
      <c r="W28" s="80">
        <f>IF(OR(EXACT(Q28,R28),EXACT(T28,U28),AND(R28="X",U28="X"),OR(R28="M",U28="M")),"",SUM(Q28,T28))</f>
        <v>0</v>
      </c>
      <c r="X28" s="81" t="str">
        <f>IF(AND(AND(R28="X",U28="X"),SUM(Q28,T28)=0,ISNUMBER(W28)),"",IF(OR(R28="M",U28="M"),"M",IF(AND(R28=U28,OR(R28="X",R28="W",R28="Z")),UPPER(R28),"")))</f>
        <v/>
      </c>
      <c r="Y28" s="82"/>
      <c r="Z28" s="75">
        <v>0</v>
      </c>
      <c r="AA28" s="83"/>
      <c r="AB28" s="84"/>
      <c r="AC28" s="75">
        <v>0</v>
      </c>
      <c r="AD28" s="83"/>
      <c r="AE28" s="84"/>
      <c r="AF28" s="75">
        <v>0</v>
      </c>
      <c r="AG28" s="83"/>
      <c r="AH28" s="84"/>
      <c r="AI28" s="75">
        <v>0</v>
      </c>
      <c r="AJ28" s="83"/>
      <c r="AK28" s="84"/>
      <c r="AL28" s="75">
        <v>0</v>
      </c>
      <c r="AM28" s="83"/>
      <c r="AN28" s="84"/>
      <c r="AO28" s="80">
        <f>IF(OR(EXACT(AI28,AJ28),EXACT(AL28,AM28),AND(AJ28="X",AM28="X"),OR(AJ28="M",AM28="M")),"",SUM(AI28,AL28))</f>
        <v>0</v>
      </c>
      <c r="AP28" s="81" t="str">
        <f>IF(AND(AND(AJ28="X",AM28="X"),SUM(AI28,AL28)=0,ISNUMBER(AO28)),"",IF(OR(AJ28="M",AM28="M"),"M",IF(AND(AJ28=AM28,OR(AJ28="X",AJ28="W",AJ28="Z")),UPPER(AJ28),"")))</f>
        <v/>
      </c>
      <c r="AQ28" s="82"/>
      <c r="AR28" s="75">
        <v>0</v>
      </c>
      <c r="AS28" s="83"/>
      <c r="AT28" s="84"/>
      <c r="AU28" s="64"/>
    </row>
    <row r="29" spans="3:47" ht="15" customHeight="1" x14ac:dyDescent="0.25">
      <c r="C29" s="64"/>
      <c r="D29" s="346"/>
      <c r="E29" s="303"/>
      <c r="F29" s="106" t="s">
        <v>54</v>
      </c>
      <c r="G29" s="62" t="s">
        <v>746</v>
      </c>
      <c r="H29" s="62" t="s">
        <v>14</v>
      </c>
      <c r="I29" s="62" t="s">
        <v>151</v>
      </c>
      <c r="J29" s="63" t="s">
        <v>14</v>
      </c>
      <c r="K29" s="63" t="s">
        <v>148</v>
      </c>
      <c r="L29" s="63" t="s">
        <v>147</v>
      </c>
      <c r="M29" s="63" t="s">
        <v>14</v>
      </c>
      <c r="N29" s="63" t="s">
        <v>632</v>
      </c>
      <c r="O29" s="63" t="s">
        <v>632</v>
      </c>
      <c r="P29" s="102" t="s">
        <v>742</v>
      </c>
      <c r="Q29" s="80">
        <f>IF(OR(AND(Q27="",R27=""),AND(Q28="",R28=""),AND(R27="X",R28="X"),OR(R27="M",R28="M")),"",SUM(Q27,Q28))</f>
        <v>0</v>
      </c>
      <c r="R29" s="81" t="str">
        <f>IF(AND(AND(R27="X",R28="X"),SUM(Q27,Q28)=0,ISNUMBER(Q29)),"",IF(OR(R27="M",R28="M"),"M",IF(AND(R27=R28,OR(R27="X",R27="W",R27="Z")),UPPER(R27),"")))</f>
        <v/>
      </c>
      <c r="S29" s="82"/>
      <c r="T29" s="80">
        <f t="shared" ref="T29" si="112">IF(OR(AND(T27="",U27=""),AND(T28="",U28=""),AND(U27="X",U28="X"),OR(U27="M",U28="M")),"",SUM(T27,T28))</f>
        <v>0</v>
      </c>
      <c r="U29" s="81" t="str">
        <f t="shared" ref="U29" si="113">IF(AND(AND(U27="X",U28="X"),SUM(T27,T28)=0,ISNUMBER(T29)),"",IF(OR(U27="M",U28="M"),"M",IF(AND(U27=U28,OR(U27="X",U27="W",U27="Z")),UPPER(U27),"")))</f>
        <v/>
      </c>
      <c r="V29" s="82"/>
      <c r="W29" s="80">
        <f t="shared" ref="W29" si="114">IF(OR(AND(W27="",X27=""),AND(W28="",X28=""),AND(X27="X",X28="X"),OR(X27="M",X28="M")),"",SUM(W27,W28))</f>
        <v>0</v>
      </c>
      <c r="X29" s="81" t="str">
        <f t="shared" ref="X29" si="115">IF(AND(AND(X27="X",X28="X"),SUM(W27,W28)=0,ISNUMBER(W29)),"",IF(OR(X27="M",X28="M"),"M",IF(AND(X27=X28,OR(X27="X",X27="W",X27="Z")),UPPER(X27),"")))</f>
        <v/>
      </c>
      <c r="Y29" s="82"/>
      <c r="Z29" s="80">
        <f t="shared" ref="Z29" si="116">IF(OR(AND(Z27="",AA27=""),AND(Z28="",AA28=""),AND(AA27="X",AA28="X"),OR(AA27="M",AA28="M")),"",SUM(Z27,Z28))</f>
        <v>0</v>
      </c>
      <c r="AA29" s="81" t="str">
        <f t="shared" ref="AA29" si="117">IF(AND(AND(AA27="X",AA28="X"),SUM(Z27,Z28)=0,ISNUMBER(Z29)),"",IF(OR(AA27="M",AA28="M"),"M",IF(AND(AA27=AA28,OR(AA27="X",AA27="W",AA27="Z")),UPPER(AA27),"")))</f>
        <v/>
      </c>
      <c r="AB29" s="82"/>
      <c r="AC29" s="80">
        <f t="shared" ref="AC29" si="118">IF(OR(AND(AC27="",AD27=""),AND(AC28="",AD28=""),AND(AD27="X",AD28="X"),OR(AD27="M",AD28="M")),"",SUM(AC27,AC28))</f>
        <v>0</v>
      </c>
      <c r="AD29" s="81" t="str">
        <f t="shared" ref="AD29" si="119">IF(AND(AND(AD27="X",AD28="X"),SUM(AC27,AC28)=0,ISNUMBER(AC29)),"",IF(OR(AD27="M",AD28="M"),"M",IF(AND(AD27=AD28,OR(AD27="X",AD27="W",AD27="Z")),UPPER(AD27),"")))</f>
        <v/>
      </c>
      <c r="AE29" s="82"/>
      <c r="AF29" s="80">
        <f t="shared" ref="AF29" si="120">IF(OR(AND(AF27="",AG27=""),AND(AF28="",AG28=""),AND(AG27="X",AG28="X"),OR(AG27="M",AG28="M")),"",SUM(AF27,AF28))</f>
        <v>0</v>
      </c>
      <c r="AG29" s="81" t="str">
        <f t="shared" ref="AG29" si="121">IF(AND(AND(AG27="X",AG28="X"),SUM(AF27,AF28)=0,ISNUMBER(AF29)),"",IF(OR(AG27="M",AG28="M"),"M",IF(AND(AG27=AG28,OR(AG27="X",AG27="W",AG27="Z")),UPPER(AG27),"")))</f>
        <v/>
      </c>
      <c r="AH29" s="82"/>
      <c r="AI29" s="80">
        <f t="shared" ref="AI29" si="122">IF(OR(AND(AI27="",AJ27=""),AND(AI28="",AJ28=""),AND(AJ27="X",AJ28="X"),OR(AJ27="M",AJ28="M")),"",SUM(AI27,AI28))</f>
        <v>0</v>
      </c>
      <c r="AJ29" s="81" t="str">
        <f t="shared" ref="AJ29" si="123">IF(AND(AND(AJ27="X",AJ28="X"),SUM(AI27,AI28)=0,ISNUMBER(AI29)),"",IF(OR(AJ27="M",AJ28="M"),"M",IF(AND(AJ27=AJ28,OR(AJ27="X",AJ27="W",AJ27="Z")),UPPER(AJ27),"")))</f>
        <v/>
      </c>
      <c r="AK29" s="82"/>
      <c r="AL29" s="80">
        <f t="shared" ref="AL29" si="124">IF(OR(AND(AL27="",AM27=""),AND(AL28="",AM28=""),AND(AM27="X",AM28="X"),OR(AM27="M",AM28="M")),"",SUM(AL27,AL28))</f>
        <v>0</v>
      </c>
      <c r="AM29" s="81" t="str">
        <f t="shared" ref="AM29" si="125">IF(AND(AND(AM27="X",AM28="X"),SUM(AL27,AL28)=0,ISNUMBER(AL29)),"",IF(OR(AM27="M",AM28="M"),"M",IF(AND(AM27=AM28,OR(AM27="X",AM27="W",AM27="Z")),UPPER(AM27),"")))</f>
        <v/>
      </c>
      <c r="AN29" s="82"/>
      <c r="AO29" s="80">
        <f t="shared" ref="AO29" si="126">IF(OR(AND(AO27="",AP27=""),AND(AO28="",AP28=""),AND(AP27="X",AP28="X"),OR(AP27="M",AP28="M")),"",SUM(AO27,AO28))</f>
        <v>0</v>
      </c>
      <c r="AP29" s="81" t="str">
        <f t="shared" ref="AP29" si="127">IF(AND(AND(AP27="X",AP28="X"),SUM(AO27,AO28)=0,ISNUMBER(AO29)),"",IF(OR(AP27="M",AP28="M"),"M",IF(AND(AP27=AP28,OR(AP27="X",AP27="W",AP27="Z")),UPPER(AP27),"")))</f>
        <v/>
      </c>
      <c r="AQ29" s="82"/>
      <c r="AR29" s="80">
        <f t="shared" ref="AR29" si="128">IF(OR(AND(AR27="",AS27=""),AND(AR28="",AS28=""),AND(AS27="X",AS28="X"),OR(AS27="M",AS28="M")),"",SUM(AR27,AR28))</f>
        <v>0</v>
      </c>
      <c r="AS29" s="81" t="str">
        <f t="shared" ref="AS29" si="129">IF(AND(AND(AS27="X",AS28="X"),SUM(AR27,AR28)=0,ISNUMBER(AR29)),"",IF(OR(AS27="M",AS28="M"),"M",IF(AND(AS27=AS28,OR(AS27="X",AS27="W",AS27="Z")),UPPER(AS27),"")))</f>
        <v/>
      </c>
      <c r="AT29" s="82"/>
      <c r="AU29" s="64"/>
    </row>
    <row r="30" spans="3:47" ht="15" customHeight="1" x14ac:dyDescent="0.25">
      <c r="C30" s="64"/>
      <c r="D30" s="346"/>
      <c r="E30" s="300" t="s">
        <v>708</v>
      </c>
      <c r="F30" s="77" t="s">
        <v>48</v>
      </c>
      <c r="G30" s="62" t="s">
        <v>746</v>
      </c>
      <c r="H30" s="62" t="s">
        <v>50</v>
      </c>
      <c r="I30" s="62" t="s">
        <v>152</v>
      </c>
      <c r="J30" s="63" t="s">
        <v>14</v>
      </c>
      <c r="K30" s="63" t="s">
        <v>148</v>
      </c>
      <c r="L30" s="63" t="s">
        <v>147</v>
      </c>
      <c r="M30" s="63" t="s">
        <v>14</v>
      </c>
      <c r="N30" s="63" t="s">
        <v>632</v>
      </c>
      <c r="O30" s="63" t="s">
        <v>632</v>
      </c>
      <c r="P30" s="102" t="s">
        <v>744</v>
      </c>
      <c r="Q30" s="80">
        <f>IF(OR(AND(Q24="",R24=""),AND(Q27="",R27=""),AND(R24="X",R27="X"),OR(R24="M",R27="M")),"",SUM(Q24,Q27))</f>
        <v>0</v>
      </c>
      <c r="R30" s="81" t="str">
        <f>IF(AND(AND(R24="X",R27="X"),SUM(Q24,Q27)=0,ISNUMBER(Q30)),"",IF(OR(R24="M",R27="M"),"M",IF(AND(R24=R27,OR(R24="X",R24="W",R24="Z")),UPPER(R24),"")))</f>
        <v/>
      </c>
      <c r="S30" s="82"/>
      <c r="T30" s="80">
        <f t="shared" ref="T30" si="130">IF(OR(AND(T24="",U24=""),AND(T27="",U27=""),AND(U24="X",U27="X"),OR(U24="M",U27="M")),"",SUM(T24,T27))</f>
        <v>0</v>
      </c>
      <c r="U30" s="81" t="str">
        <f t="shared" ref="U30" si="131">IF(AND(AND(U24="X",U27="X"),SUM(T24,T27)=0,ISNUMBER(T30)),"",IF(OR(U24="M",U27="M"),"M",IF(AND(U24=U27,OR(U24="X",U24="W",U24="Z")),UPPER(U24),"")))</f>
        <v/>
      </c>
      <c r="V30" s="82"/>
      <c r="W30" s="80">
        <f t="shared" ref="W30" si="132">IF(OR(AND(W24="",X24=""),AND(W27="",X27=""),AND(X24="X",X27="X"),OR(X24="M",X27="M")),"",SUM(W24,W27))</f>
        <v>0</v>
      </c>
      <c r="X30" s="81" t="str">
        <f t="shared" ref="X30" si="133">IF(AND(AND(X24="X",X27="X"),SUM(W24,W27)=0,ISNUMBER(W30)),"",IF(OR(X24="M",X27="M"),"M",IF(AND(X24=X27,OR(X24="X",X24="W",X24="Z")),UPPER(X24),"")))</f>
        <v/>
      </c>
      <c r="Y30" s="82"/>
      <c r="Z30" s="80">
        <f t="shared" ref="Z30" si="134">IF(OR(AND(Z24="",AA24=""),AND(Z27="",AA27=""),AND(AA24="X",AA27="X"),OR(AA24="M",AA27="M")),"",SUM(Z24,Z27))</f>
        <v>0</v>
      </c>
      <c r="AA30" s="81" t="str">
        <f t="shared" ref="AA30" si="135">IF(AND(AND(AA24="X",AA27="X"),SUM(Z24,Z27)=0,ISNUMBER(Z30)),"",IF(OR(AA24="M",AA27="M"),"M",IF(AND(AA24=AA27,OR(AA24="X",AA24="W",AA24="Z")),UPPER(AA24),"")))</f>
        <v/>
      </c>
      <c r="AB30" s="82"/>
      <c r="AC30" s="80">
        <f t="shared" ref="AC30" si="136">IF(OR(AND(AC24="",AD24=""),AND(AC27="",AD27=""),AND(AD24="X",AD27="X"),OR(AD24="M",AD27="M")),"",SUM(AC24,AC27))</f>
        <v>0</v>
      </c>
      <c r="AD30" s="81" t="str">
        <f t="shared" ref="AD30" si="137">IF(AND(AND(AD24="X",AD27="X"),SUM(AC24,AC27)=0,ISNUMBER(AC30)),"",IF(OR(AD24="M",AD27="M"),"M",IF(AND(AD24=AD27,OR(AD24="X",AD24="W",AD24="Z")),UPPER(AD24),"")))</f>
        <v/>
      </c>
      <c r="AE30" s="82"/>
      <c r="AF30" s="80">
        <f t="shared" ref="AF30" si="138">IF(OR(AND(AF24="",AG24=""),AND(AF27="",AG27=""),AND(AG24="X",AG27="X"),OR(AG24="M",AG27="M")),"",SUM(AF24,AF27))</f>
        <v>0</v>
      </c>
      <c r="AG30" s="81" t="str">
        <f t="shared" ref="AG30" si="139">IF(AND(AND(AG24="X",AG27="X"),SUM(AF24,AF27)=0,ISNUMBER(AF30)),"",IF(OR(AG24="M",AG27="M"),"M",IF(AND(AG24=AG27,OR(AG24="X",AG24="W",AG24="Z")),UPPER(AG24),"")))</f>
        <v/>
      </c>
      <c r="AH30" s="82"/>
      <c r="AI30" s="80">
        <f t="shared" ref="AI30" si="140">IF(OR(AND(AI24="",AJ24=""),AND(AI27="",AJ27=""),AND(AJ24="X",AJ27="X"),OR(AJ24="M",AJ27="M")),"",SUM(AI24,AI27))</f>
        <v>0</v>
      </c>
      <c r="AJ30" s="81" t="str">
        <f t="shared" ref="AJ30" si="141">IF(AND(AND(AJ24="X",AJ27="X"),SUM(AI24,AI27)=0,ISNUMBER(AI30)),"",IF(OR(AJ24="M",AJ27="M"),"M",IF(AND(AJ24=AJ27,OR(AJ24="X",AJ24="W",AJ24="Z")),UPPER(AJ24),"")))</f>
        <v/>
      </c>
      <c r="AK30" s="82"/>
      <c r="AL30" s="80">
        <f t="shared" ref="AL30" si="142">IF(OR(AND(AL24="",AM24=""),AND(AL27="",AM27=""),AND(AM24="X",AM27="X"),OR(AM24="M",AM27="M")),"",SUM(AL24,AL27))</f>
        <v>0</v>
      </c>
      <c r="AM30" s="81" t="str">
        <f t="shared" ref="AM30" si="143">IF(AND(AND(AM24="X",AM27="X"),SUM(AL24,AL27)=0,ISNUMBER(AL30)),"",IF(OR(AM24="M",AM27="M"),"M",IF(AND(AM24=AM27,OR(AM24="X",AM24="W",AM24="Z")),UPPER(AM24),"")))</f>
        <v/>
      </c>
      <c r="AN30" s="82"/>
      <c r="AO30" s="80">
        <f t="shared" ref="AO30" si="144">IF(OR(AND(AO24="",AP24=""),AND(AO27="",AP27=""),AND(AP24="X",AP27="X"),OR(AP24="M",AP27="M")),"",SUM(AO24,AO27))</f>
        <v>0</v>
      </c>
      <c r="AP30" s="81" t="str">
        <f t="shared" ref="AP30" si="145">IF(AND(AND(AP24="X",AP27="X"),SUM(AO24,AO27)=0,ISNUMBER(AO30)),"",IF(OR(AP24="M",AP27="M"),"M",IF(AND(AP24=AP27,OR(AP24="X",AP24="W",AP24="Z")),UPPER(AP24),"")))</f>
        <v/>
      </c>
      <c r="AQ30" s="82"/>
      <c r="AR30" s="80">
        <f t="shared" ref="AR30" si="146">IF(OR(AND(AR24="",AS24=""),AND(AR27="",AS27=""),AND(AS24="X",AS27="X"),OR(AS24="M",AS27="M")),"",SUM(AR24,AR27))</f>
        <v>0</v>
      </c>
      <c r="AS30" s="81" t="str">
        <f t="shared" ref="AS30" si="147">IF(AND(AND(AS24="X",AS27="X"),SUM(AR24,AR27)=0,ISNUMBER(AR30)),"",IF(OR(AS24="M",AS27="M"),"M",IF(AND(AS24=AS27,OR(AS24="X",AS24="W",AS24="Z")),UPPER(AS24),"")))</f>
        <v/>
      </c>
      <c r="AT30" s="82"/>
      <c r="AU30" s="64"/>
    </row>
    <row r="31" spans="3:47" ht="15" customHeight="1" x14ac:dyDescent="0.25">
      <c r="C31" s="64"/>
      <c r="D31" s="346"/>
      <c r="E31" s="300"/>
      <c r="F31" s="77" t="s">
        <v>52</v>
      </c>
      <c r="G31" s="62" t="s">
        <v>746</v>
      </c>
      <c r="H31" s="62" t="s">
        <v>53</v>
      </c>
      <c r="I31" s="62" t="s">
        <v>152</v>
      </c>
      <c r="J31" s="63" t="s">
        <v>14</v>
      </c>
      <c r="K31" s="63" t="s">
        <v>148</v>
      </c>
      <c r="L31" s="63" t="s">
        <v>147</v>
      </c>
      <c r="M31" s="63" t="s">
        <v>14</v>
      </c>
      <c r="N31" s="63" t="s">
        <v>632</v>
      </c>
      <c r="O31" s="63" t="s">
        <v>632</v>
      </c>
      <c r="P31" s="102" t="s">
        <v>743</v>
      </c>
      <c r="Q31" s="80">
        <f t="shared" ref="Q31" si="148">IF(OR(AND(Q25="",R25=""),AND(Q28="",R28=""),AND(R25="X",R28="X"),OR(R25="M",R28="M")),"",SUM(Q25,Q28))</f>
        <v>0</v>
      </c>
      <c r="R31" s="81" t="str">
        <f t="shared" ref="R31" si="149">IF(AND(AND(R25="X",R28="X"),SUM(Q25,Q28)=0,ISNUMBER(Q31)),"",IF(OR(R25="M",R28="M"),"M",IF(AND(R25=R28,OR(R25="X",R25="W",R25="Z")),UPPER(R25),"")))</f>
        <v/>
      </c>
      <c r="S31" s="82"/>
      <c r="T31" s="80">
        <f t="shared" ref="T31" si="150">IF(OR(AND(T25="",U25=""),AND(T28="",U28=""),AND(U25="X",U28="X"),OR(U25="M",U28="M")),"",SUM(T25,T28))</f>
        <v>0</v>
      </c>
      <c r="U31" s="81" t="str">
        <f t="shared" ref="U31" si="151">IF(AND(AND(U25="X",U28="X"),SUM(T25,T28)=0,ISNUMBER(T31)),"",IF(OR(U25="M",U28="M"),"M",IF(AND(U25=U28,OR(U25="X",U25="W",U25="Z")),UPPER(U25),"")))</f>
        <v/>
      </c>
      <c r="V31" s="82"/>
      <c r="W31" s="80">
        <f t="shared" ref="W31" si="152">IF(OR(AND(W25="",X25=""),AND(W28="",X28=""),AND(X25="X",X28="X"),OR(X25="M",X28="M")),"",SUM(W25,W28))</f>
        <v>0</v>
      </c>
      <c r="X31" s="81" t="str">
        <f t="shared" ref="X31" si="153">IF(AND(AND(X25="X",X28="X"),SUM(W25,W28)=0,ISNUMBER(W31)),"",IF(OR(X25="M",X28="M"),"M",IF(AND(X25=X28,OR(X25="X",X25="W",X25="Z")),UPPER(X25),"")))</f>
        <v/>
      </c>
      <c r="Y31" s="82"/>
      <c r="Z31" s="80">
        <f t="shared" ref="Z31" si="154">IF(OR(AND(Z25="",AA25=""),AND(Z28="",AA28=""),AND(AA25="X",AA28="X"),OR(AA25="M",AA28="M")),"",SUM(Z25,Z28))</f>
        <v>0</v>
      </c>
      <c r="AA31" s="81" t="str">
        <f t="shared" ref="AA31" si="155">IF(AND(AND(AA25="X",AA28="X"),SUM(Z25,Z28)=0,ISNUMBER(Z31)),"",IF(OR(AA25="M",AA28="M"),"M",IF(AND(AA25=AA28,OR(AA25="X",AA25="W",AA25="Z")),UPPER(AA25),"")))</f>
        <v/>
      </c>
      <c r="AB31" s="82"/>
      <c r="AC31" s="80">
        <f t="shared" ref="AC31" si="156">IF(OR(AND(AC25="",AD25=""),AND(AC28="",AD28=""),AND(AD25="X",AD28="X"),OR(AD25="M",AD28="M")),"",SUM(AC25,AC28))</f>
        <v>0</v>
      </c>
      <c r="AD31" s="81" t="str">
        <f t="shared" ref="AD31" si="157">IF(AND(AND(AD25="X",AD28="X"),SUM(AC25,AC28)=0,ISNUMBER(AC31)),"",IF(OR(AD25="M",AD28="M"),"M",IF(AND(AD25=AD28,OR(AD25="X",AD25="W",AD25="Z")),UPPER(AD25),"")))</f>
        <v/>
      </c>
      <c r="AE31" s="82"/>
      <c r="AF31" s="80">
        <f t="shared" ref="AF31" si="158">IF(OR(AND(AF25="",AG25=""),AND(AF28="",AG28=""),AND(AG25="X",AG28="X"),OR(AG25="M",AG28="M")),"",SUM(AF25,AF28))</f>
        <v>0</v>
      </c>
      <c r="AG31" s="81" t="str">
        <f t="shared" ref="AG31" si="159">IF(AND(AND(AG25="X",AG28="X"),SUM(AF25,AF28)=0,ISNUMBER(AF31)),"",IF(OR(AG25="M",AG28="M"),"M",IF(AND(AG25=AG28,OR(AG25="X",AG25="W",AG25="Z")),UPPER(AG25),"")))</f>
        <v/>
      </c>
      <c r="AH31" s="82"/>
      <c r="AI31" s="80">
        <f t="shared" ref="AI31" si="160">IF(OR(AND(AI25="",AJ25=""),AND(AI28="",AJ28=""),AND(AJ25="X",AJ28="X"),OR(AJ25="M",AJ28="M")),"",SUM(AI25,AI28))</f>
        <v>0</v>
      </c>
      <c r="AJ31" s="81" t="str">
        <f t="shared" ref="AJ31" si="161">IF(AND(AND(AJ25="X",AJ28="X"),SUM(AI25,AI28)=0,ISNUMBER(AI31)),"",IF(OR(AJ25="M",AJ28="M"),"M",IF(AND(AJ25=AJ28,OR(AJ25="X",AJ25="W",AJ25="Z")),UPPER(AJ25),"")))</f>
        <v/>
      </c>
      <c r="AK31" s="82"/>
      <c r="AL31" s="80">
        <f t="shared" ref="AL31" si="162">IF(OR(AND(AL25="",AM25=""),AND(AL28="",AM28=""),AND(AM25="X",AM28="X"),OR(AM25="M",AM28="M")),"",SUM(AL25,AL28))</f>
        <v>0</v>
      </c>
      <c r="AM31" s="81" t="str">
        <f t="shared" ref="AM31" si="163">IF(AND(AND(AM25="X",AM28="X"),SUM(AL25,AL28)=0,ISNUMBER(AL31)),"",IF(OR(AM25="M",AM28="M"),"M",IF(AND(AM25=AM28,OR(AM25="X",AM25="W",AM25="Z")),UPPER(AM25),"")))</f>
        <v/>
      </c>
      <c r="AN31" s="82"/>
      <c r="AO31" s="80">
        <f t="shared" ref="AO31" si="164">IF(OR(AND(AO25="",AP25=""),AND(AO28="",AP28=""),AND(AP25="X",AP28="X"),OR(AP25="M",AP28="M")),"",SUM(AO25,AO28))</f>
        <v>0</v>
      </c>
      <c r="AP31" s="81" t="str">
        <f t="shared" ref="AP31" si="165">IF(AND(AND(AP25="X",AP28="X"),SUM(AO25,AO28)=0,ISNUMBER(AO31)),"",IF(OR(AP25="M",AP28="M"),"M",IF(AND(AP25=AP28,OR(AP25="X",AP25="W",AP25="Z")),UPPER(AP25),"")))</f>
        <v/>
      </c>
      <c r="AQ31" s="82"/>
      <c r="AR31" s="80">
        <f t="shared" ref="AR31" si="166">IF(OR(AND(AR25="",AS25=""),AND(AR28="",AS28=""),AND(AS25="X",AS28="X"),OR(AS25="M",AS28="M")),"",SUM(AR25,AR28))</f>
        <v>0</v>
      </c>
      <c r="AS31" s="81" t="str">
        <f t="shared" ref="AS31" si="167">IF(AND(AND(AS25="X",AS28="X"),SUM(AR25,AR28)=0,ISNUMBER(AR31)),"",IF(OR(AS25="M",AS28="M"),"M",IF(AND(AS25=AS28,OR(AS25="X",AS25="W",AS25="Z")),UPPER(AS25),"")))</f>
        <v/>
      </c>
      <c r="AT31" s="82"/>
      <c r="AU31" s="64"/>
    </row>
    <row r="32" spans="3:47" ht="15" customHeight="1" x14ac:dyDescent="0.25">
      <c r="C32" s="64"/>
      <c r="D32" s="346"/>
      <c r="E32" s="300"/>
      <c r="F32" s="106" t="s">
        <v>54</v>
      </c>
      <c r="G32" s="62" t="s">
        <v>746</v>
      </c>
      <c r="H32" s="62" t="s">
        <v>14</v>
      </c>
      <c r="I32" s="62" t="s">
        <v>152</v>
      </c>
      <c r="J32" s="63" t="s">
        <v>14</v>
      </c>
      <c r="K32" s="63" t="s">
        <v>148</v>
      </c>
      <c r="L32" s="63" t="s">
        <v>147</v>
      </c>
      <c r="M32" s="63" t="s">
        <v>14</v>
      </c>
      <c r="N32" s="63" t="s">
        <v>632</v>
      </c>
      <c r="O32" s="63" t="s">
        <v>632</v>
      </c>
      <c r="P32" s="102" t="s">
        <v>745</v>
      </c>
      <c r="Q32" s="80">
        <f t="shared" ref="Q32" si="168">IF(OR(AND(Q26="",R26=""),AND(Q29="",R29=""),AND(R26="X",R29="X"),OR(R26="M",R29="M")),"",SUM(Q26,Q29))</f>
        <v>0</v>
      </c>
      <c r="R32" s="81" t="str">
        <f t="shared" ref="R32" si="169">IF(AND(AND(R26="X",R29="X"),SUM(Q26,Q29)=0,ISNUMBER(Q32)),"",IF(OR(R26="M",R29="M"),"M",IF(AND(R26=R29,OR(R26="X",R26="W",R26="Z")),UPPER(R26),"")))</f>
        <v/>
      </c>
      <c r="S32" s="82"/>
      <c r="T32" s="80">
        <f t="shared" ref="T32" si="170">IF(OR(AND(T26="",U26=""),AND(T29="",U29=""),AND(U26="X",U29="X"),OR(U26="M",U29="M")),"",SUM(T26,T29))</f>
        <v>0</v>
      </c>
      <c r="U32" s="81" t="str">
        <f t="shared" ref="U32" si="171">IF(AND(AND(U26="X",U29="X"),SUM(T26,T29)=0,ISNUMBER(T32)),"",IF(OR(U26="M",U29="M"),"M",IF(AND(U26=U29,OR(U26="X",U26="W",U26="Z")),UPPER(U26),"")))</f>
        <v/>
      </c>
      <c r="V32" s="82"/>
      <c r="W32" s="80">
        <f t="shared" ref="W32" si="172">IF(OR(AND(W26="",X26=""),AND(W29="",X29=""),AND(X26="X",X29="X"),OR(X26="M",X29="M")),"",SUM(W26,W29))</f>
        <v>0</v>
      </c>
      <c r="X32" s="81" t="str">
        <f t="shared" ref="X32" si="173">IF(AND(AND(X26="X",X29="X"),SUM(W26,W29)=0,ISNUMBER(W32)),"",IF(OR(X26="M",X29="M"),"M",IF(AND(X26=X29,OR(X26="X",X26="W",X26="Z")),UPPER(X26),"")))</f>
        <v/>
      </c>
      <c r="Y32" s="82"/>
      <c r="Z32" s="80">
        <f t="shared" ref="Z32" si="174">IF(OR(AND(Z26="",AA26=""),AND(Z29="",AA29=""),AND(AA26="X",AA29="X"),OR(AA26="M",AA29="M")),"",SUM(Z26,Z29))</f>
        <v>0</v>
      </c>
      <c r="AA32" s="81" t="str">
        <f t="shared" ref="AA32" si="175">IF(AND(AND(AA26="X",AA29="X"),SUM(Z26,Z29)=0,ISNUMBER(Z32)),"",IF(OR(AA26="M",AA29="M"),"M",IF(AND(AA26=AA29,OR(AA26="X",AA26="W",AA26="Z")),UPPER(AA26),"")))</f>
        <v/>
      </c>
      <c r="AB32" s="82"/>
      <c r="AC32" s="80">
        <f t="shared" ref="AC32" si="176">IF(OR(AND(AC26="",AD26=""),AND(AC29="",AD29=""),AND(AD26="X",AD29="X"),OR(AD26="M",AD29="M")),"",SUM(AC26,AC29))</f>
        <v>0</v>
      </c>
      <c r="AD32" s="81" t="str">
        <f t="shared" ref="AD32" si="177">IF(AND(AND(AD26="X",AD29="X"),SUM(AC26,AC29)=0,ISNUMBER(AC32)),"",IF(OR(AD26="M",AD29="M"),"M",IF(AND(AD26=AD29,OR(AD26="X",AD26="W",AD26="Z")),UPPER(AD26),"")))</f>
        <v/>
      </c>
      <c r="AE32" s="82"/>
      <c r="AF32" s="80">
        <f t="shared" ref="AF32" si="178">IF(OR(AND(AF26="",AG26=""),AND(AF29="",AG29=""),AND(AG26="X",AG29="X"),OR(AG26="M",AG29="M")),"",SUM(AF26,AF29))</f>
        <v>0</v>
      </c>
      <c r="AG32" s="81" t="str">
        <f t="shared" ref="AG32" si="179">IF(AND(AND(AG26="X",AG29="X"),SUM(AF26,AF29)=0,ISNUMBER(AF32)),"",IF(OR(AG26="M",AG29="M"),"M",IF(AND(AG26=AG29,OR(AG26="X",AG26="W",AG26="Z")),UPPER(AG26),"")))</f>
        <v/>
      </c>
      <c r="AH32" s="82"/>
      <c r="AI32" s="80">
        <f t="shared" ref="AI32" si="180">IF(OR(AND(AI26="",AJ26=""),AND(AI29="",AJ29=""),AND(AJ26="X",AJ29="X"),OR(AJ26="M",AJ29="M")),"",SUM(AI26,AI29))</f>
        <v>0</v>
      </c>
      <c r="AJ32" s="81" t="str">
        <f t="shared" ref="AJ32" si="181">IF(AND(AND(AJ26="X",AJ29="X"),SUM(AI26,AI29)=0,ISNUMBER(AI32)),"",IF(OR(AJ26="M",AJ29="M"),"M",IF(AND(AJ26=AJ29,OR(AJ26="X",AJ26="W",AJ26="Z")),UPPER(AJ26),"")))</f>
        <v/>
      </c>
      <c r="AK32" s="82"/>
      <c r="AL32" s="80">
        <f t="shared" ref="AL32" si="182">IF(OR(AND(AL26="",AM26=""),AND(AL29="",AM29=""),AND(AM26="X",AM29="X"),OR(AM26="M",AM29="M")),"",SUM(AL26,AL29))</f>
        <v>0</v>
      </c>
      <c r="AM32" s="81" t="str">
        <f t="shared" ref="AM32" si="183">IF(AND(AND(AM26="X",AM29="X"),SUM(AL26,AL29)=0,ISNUMBER(AL32)),"",IF(OR(AM26="M",AM29="M"),"M",IF(AND(AM26=AM29,OR(AM26="X",AM26="W",AM26="Z")),UPPER(AM26),"")))</f>
        <v/>
      </c>
      <c r="AN32" s="82"/>
      <c r="AO32" s="80">
        <f t="shared" ref="AO32" si="184">IF(OR(AND(AO26="",AP26=""),AND(AO29="",AP29=""),AND(AP26="X",AP29="X"),OR(AP26="M",AP29="M")),"",SUM(AO26,AO29))</f>
        <v>0</v>
      </c>
      <c r="AP32" s="81" t="str">
        <f t="shared" ref="AP32" si="185">IF(AND(AND(AP26="X",AP29="X"),SUM(AO26,AO29)=0,ISNUMBER(AO32)),"",IF(OR(AP26="M",AP29="M"),"M",IF(AND(AP26=AP29,OR(AP26="X",AP26="W",AP26="Z")),UPPER(AP26),"")))</f>
        <v/>
      </c>
      <c r="AQ32" s="82"/>
      <c r="AR32" s="80">
        <f t="shared" ref="AR32" si="186">IF(OR(AND(AR26="",AS26=""),AND(AR29="",AS29=""),AND(AS26="X",AS29="X"),OR(AS26="M",AS29="M")),"",SUM(AR26,AR29))</f>
        <v>0</v>
      </c>
      <c r="AS32" s="81" t="str">
        <f t="shared" ref="AS32" si="187">IF(AND(AND(AS26="X",AS29="X"),SUM(AR26,AR29)=0,ISNUMBER(AR32)),"",IF(OR(AS26="M",AS29="M"),"M",IF(AND(AS26=AS29,OR(AS26="X",AS26="W",AS26="Z")),UPPER(AS26),"")))</f>
        <v/>
      </c>
      <c r="AT32" s="82"/>
      <c r="AU32" s="64"/>
    </row>
    <row r="33" spans="3:47" x14ac:dyDescent="0.25">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row>
    <row r="34" spans="3:47" x14ac:dyDescent="0.25">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row>
    <row r="35" spans="3:47" hidden="1" x14ac:dyDescent="0.25"/>
    <row r="36" spans="3:47" hidden="1" x14ac:dyDescent="0.25"/>
    <row r="37" spans="3:47" hidden="1" x14ac:dyDescent="0.25"/>
    <row r="38" spans="3:47" hidden="1" x14ac:dyDescent="0.25"/>
    <row r="39" spans="3:47" hidden="1" x14ac:dyDescent="0.25"/>
    <row r="40" spans="3:47" hidden="1" x14ac:dyDescent="0.25"/>
    <row r="41" spans="3:47" hidden="1" x14ac:dyDescent="0.25"/>
    <row r="42" spans="3:47" hidden="1" x14ac:dyDescent="0.25"/>
    <row r="43" spans="3:47" hidden="1" x14ac:dyDescent="0.25"/>
    <row r="44" spans="3:47" hidden="1" x14ac:dyDescent="0.25"/>
    <row r="45" spans="3:47" hidden="1" x14ac:dyDescent="0.25"/>
  </sheetData>
  <sheetProtection password="CA1C" sheet="1" objects="1" scenarios="1" formatCells="0" formatColumns="0" formatRows="0" sort="0" autoFilter="0"/>
  <mergeCells count="36">
    <mergeCell ref="H7:N7"/>
    <mergeCell ref="E14:E16"/>
    <mergeCell ref="AI4:AK4"/>
    <mergeCell ref="AL4:AN4"/>
    <mergeCell ref="AO4:AQ4"/>
    <mergeCell ref="Q5:S5"/>
    <mergeCell ref="T5:V5"/>
    <mergeCell ref="W5:Y5"/>
    <mergeCell ref="Z5:AB5"/>
    <mergeCell ref="AC5:AE5"/>
    <mergeCell ref="AF5:AH5"/>
    <mergeCell ref="Q4:S4"/>
    <mergeCell ref="T4:V4"/>
    <mergeCell ref="W4:Y4"/>
    <mergeCell ref="Z4:AB4"/>
    <mergeCell ref="AC4:AE4"/>
    <mergeCell ref="AI5:AK5"/>
    <mergeCell ref="AL5:AN5"/>
    <mergeCell ref="AO5:AQ5"/>
    <mergeCell ref="D3:F5"/>
    <mergeCell ref="AR5:AT5"/>
    <mergeCell ref="AR4:AT4"/>
    <mergeCell ref="AF4:AH4"/>
    <mergeCell ref="Q3:Y3"/>
    <mergeCell ref="Z3:AB3"/>
    <mergeCell ref="AC3:AE3"/>
    <mergeCell ref="AF3:AH3"/>
    <mergeCell ref="AI3:AQ3"/>
    <mergeCell ref="AR3:AT3"/>
    <mergeCell ref="D14:D22"/>
    <mergeCell ref="D24:D32"/>
    <mergeCell ref="E24:E26"/>
    <mergeCell ref="E27:E29"/>
    <mergeCell ref="E30:E32"/>
    <mergeCell ref="E17:E19"/>
    <mergeCell ref="E20:E22"/>
  </mergeCells>
  <conditionalFormatting sqref="Q14:Q18 T14:T18 W14 Z14:Z18 AC14:AC18 AF14:AF18 AI14:AI18 AL14:AL18 AO16 AR14:AR18 Q20:Q22 T20:T22 W20:W22 Z20:Z22 AC20:AC22 AF20:AF22 AI20:AI22 AL20:AL22 AO20:AO22 AR20:AR22 W16">
    <cfRule type="expression" dxfId="141" priority="159">
      <formula xml:space="preserve"> OR(AND(Q14=0,Q14&lt;&gt;"",R14&lt;&gt;"Z",R14&lt;&gt;""),AND(Q14&gt;0,Q14&lt;&gt;"",R14&lt;&gt;"W",R14&lt;&gt;""),AND(Q14="", R14="W"))</formula>
    </cfRule>
  </conditionalFormatting>
  <conditionalFormatting sqref="R14:R18 U14:U18 X14 AA14:AA18 AD14:AD18 AG14:AG18 AJ14:AJ18 AM14:AM18 AP16 AS14:AS18 R20:R22 U20:U22 X20:X22 AA20:AA22 AD20:AD22 AG20:AG22 AJ20:AJ22 AM20:AM22 AP20:AP22 AS20:AS22 X16">
    <cfRule type="expression" dxfId="140" priority="158">
      <formula xml:space="preserve"> OR(AND(Q14=0,Q14&lt;&gt;"",R14&lt;&gt;"Z",R14&lt;&gt;""),AND(Q14&gt;0,Q14&lt;&gt;"",R14&lt;&gt;"W",R14&lt;&gt;""),AND(Q14="", R14="W"))</formula>
    </cfRule>
  </conditionalFormatting>
  <conditionalFormatting sqref="S14:S18 V14:V18 Y14 AB14:AB18 AE14:AE18 AH14:AH18 AK14:AK18 AN14:AN18 AQ16 AT14:AT18 S20:S22 V20:V22 Y20:Y22 AB20:AB22 AE20:AE22 AH20:AH22 AK20:AK22 AN20:AN22 AQ20:AQ22 AT20:AT22 Y16">
    <cfRule type="expression" dxfId="139" priority="157">
      <formula xml:space="preserve"> AND(OR(R14="X",R14="W"),S14="")</formula>
    </cfRule>
  </conditionalFormatting>
  <conditionalFormatting sqref="Q16 T16 W16 Z16 AC16 AF16 AI16 AL16 AO16 AR16">
    <cfRule type="expression" dxfId="138" priority="160">
      <formula>OR(AND(R14="X",R15="X"),AND(R14="M",R15="M"))</formula>
    </cfRule>
    <cfRule type="expression" dxfId="137" priority="161">
      <formula>IF(OR(AND(Q14="",R14=""),AND(Q15="",R15=""),AND(R14="X",R15="X"),OR(R14="M",R15="M")),"",SUM(Q14,Q15)) &lt;&gt; Q16</formula>
    </cfRule>
  </conditionalFormatting>
  <conditionalFormatting sqref="R16 U16 X16 AA16 AD16 AG16 AJ16 AM16 AP16 AS16">
    <cfRule type="expression" dxfId="136" priority="162">
      <formula>OR(AND(L14="X",L15="X"),AND(L14="M",L15="M"))</formula>
    </cfRule>
    <cfRule type="expression" dxfId="135" priority="163">
      <formula>IF(AND(OR(AND(R14="M",R15="M"),AND(R14="X",R15="X")),SUM(Q14,Q15)=0,ISNUMBER(Q16)),"",IF(OR(R14="M",R15="M"),"M",IF(AND(R14=R15,OR(R14="X",R14="W",R14="Z")),UPPER(R14),""))) &lt;&gt; R16</formula>
    </cfRule>
  </conditionalFormatting>
  <conditionalFormatting sqref="W14">
    <cfRule type="expression" dxfId="134" priority="168">
      <formula>OR(AND(R14="X",U14="X"),AND(R14="M",U14="M"))</formula>
    </cfRule>
    <cfRule type="expression" dxfId="133" priority="169">
      <formula>IF(OR(EXACT(Q14,R14),EXACT(T14,U14),AND(R14="X",U14="X"),OR(R14="M",U14="M")),"",SUM(Q14,T14)) &lt;&gt; W14</formula>
    </cfRule>
  </conditionalFormatting>
  <conditionalFormatting sqref="X14">
    <cfRule type="expression" dxfId="132" priority="170">
      <formula>OR(AND(R14="X",U14="X"),AND(R14="M",U14="M"))</formula>
    </cfRule>
  </conditionalFormatting>
  <conditionalFormatting sqref="X14">
    <cfRule type="expression" dxfId="131" priority="171">
      <formula>IF(AND(OR(AND(R14="M",U14="M"),AND(R14="X",U14="X")),SUM(Q14,T14)=0,ISNUMBER(W14)),"",IF(OR(R14="M",U14="M"),"M",IF(AND(R14=U14,OR(R14="X",R14="W",R14="Z")),UPPER(R14),""))) &lt;&gt; X14</formula>
    </cfRule>
  </conditionalFormatting>
  <conditionalFormatting sqref="Q20:Q22 T20:T22 W20:W22 Z20:Z22 AC20:AC22 AF20:AF22 AI20:AI22 AL20:AL22 AO20:AO22 AR20:AR22">
    <cfRule type="expression" dxfId="130" priority="1235">
      <formula>OR(AND(R14="X",R17="X"),AND(R14="M",R17="M"))</formula>
    </cfRule>
  </conditionalFormatting>
  <conditionalFormatting sqref="Q20:Q22 T20:T22 W20:W22 Z20:Z22 AC20:AC22 AF20:AF22 AI20:AI22 AL20:AL22 AO20:AO22 AR20:AR22">
    <cfRule type="expression" dxfId="129" priority="1245">
      <formula>IF(OR(AND(Q14="",R14=""),AND(Q17="",R17=""),AND(R14="X",R17="X"),OR(R14="M",R17="M")),"",SUM(Q14,Q17)) &lt;&gt; Q20</formula>
    </cfRule>
  </conditionalFormatting>
  <conditionalFormatting sqref="R20:R22 U20:U22 X20:X22 AA20:AA22 AD20:AD22 AG20:AG22 AJ20:AJ22 AM20:AM22 AP20:AP22 AS20:AS22">
    <cfRule type="expression" dxfId="128" priority="1255">
      <formula>OR(AND(R14="X",R17="X"),AND(R14="M",R17="M"))</formula>
    </cfRule>
  </conditionalFormatting>
  <conditionalFormatting sqref="R20:R22 U20:U22 X20:X22 AA20:AA22 AD20:AD22 AG20:AG22 AJ20:AJ22 AM20:AM22 AP20:AP22 AS20:AS22">
    <cfRule type="expression" dxfId="127" priority="1355">
      <formula>IF(AND(OR(AND(R14="M",R17="M"),AND(R14="X",R17="X")),SUM(Q14,Q17)=0,ISNUMBER(Q20)),"",IF(OR(R14="M",R17="M"),"M",IF(AND(R14=R17,OR(R14="X",R14="W",R14="Z")),UPPER(R14),""))) &lt;&gt; R20</formula>
    </cfRule>
  </conditionalFormatting>
  <conditionalFormatting sqref="Q19 T19 W19 Z19 AC19 AF19 AI19 AL19 AO19 AR19">
    <cfRule type="expression" dxfId="126" priority="137">
      <formula xml:space="preserve"> OR(AND(Q19=0,Q19&lt;&gt;"",R19&lt;&gt;"Z",R19&lt;&gt;""),AND(Q19&gt;0,Q19&lt;&gt;"",R19&lt;&gt;"W",R19&lt;&gt;""),AND(Q19="", R19="W"))</formula>
    </cfRule>
  </conditionalFormatting>
  <conditionalFormatting sqref="R19 U19 X19 AA19 AD19 AG19 AJ19 AM19 AP19 AS19">
    <cfRule type="expression" dxfId="125" priority="136">
      <formula xml:space="preserve"> OR(AND(Q19=0,Q19&lt;&gt;"",R19&lt;&gt;"Z",R19&lt;&gt;""),AND(Q19&gt;0,Q19&lt;&gt;"",R19&lt;&gt;"W",R19&lt;&gt;""),AND(Q19="", R19="W"))</formula>
    </cfRule>
  </conditionalFormatting>
  <conditionalFormatting sqref="S19 V19 Y19 AB19 AE19 AH19 AK19 AN19 AQ19 AT19">
    <cfRule type="expression" dxfId="124" priority="135">
      <formula xml:space="preserve"> AND(OR(R19="X",R19="W"),S19="")</formula>
    </cfRule>
  </conditionalFormatting>
  <conditionalFormatting sqref="Q19 T19 W19 Z19 AC19 AF19 AI19 AL19 AO19 AR19">
    <cfRule type="expression" dxfId="123" priority="138">
      <formula>OR(AND(R17="X",R18="X"),AND(R17="M",R18="M"))</formula>
    </cfRule>
    <cfRule type="expression" dxfId="122" priority="139">
      <formula>IF(OR(AND(Q17="",R17=""),AND(Q18="",R18=""),AND(R17="X",R18="X"),OR(R17="M",R18="M")),"",SUM(Q17,Q18)) &lt;&gt; Q19</formula>
    </cfRule>
  </conditionalFormatting>
  <conditionalFormatting sqref="R19 U19 X19 AA19 AD19 AG19 AJ19 AM19 AP19 AS19">
    <cfRule type="expression" dxfId="121" priority="140">
      <formula>OR(AND(L17="X",L18="X"),AND(L17="M",L18="M"))</formula>
    </cfRule>
    <cfRule type="expression" dxfId="120" priority="141">
      <formula>IF(AND(OR(AND(R17="M",R18="M"),AND(R17="X",R18="X")),SUM(Q17,Q18)=0,ISNUMBER(Q19)),"",IF(OR(R17="M",R18="M"),"M",IF(AND(R17=R18,OR(R17="X",R17="W",R17="Z")),UPPER(R17),""))) &lt;&gt; R19</formula>
    </cfRule>
  </conditionalFormatting>
  <conditionalFormatting sqref="W15">
    <cfRule type="expression" dxfId="119" priority="116">
      <formula xml:space="preserve"> OR(AND(W15=0,W15&lt;&gt;"",X15&lt;&gt;"Z",X15&lt;&gt;""),AND(W15&gt;0,W15&lt;&gt;"",X15&lt;&gt;"W",X15&lt;&gt;""),AND(W15="", X15="W"))</formula>
    </cfRule>
  </conditionalFormatting>
  <conditionalFormatting sqref="X15">
    <cfRule type="expression" dxfId="118" priority="115">
      <formula xml:space="preserve"> OR(AND(W15=0,W15&lt;&gt;"",X15&lt;&gt;"Z",X15&lt;&gt;""),AND(W15&gt;0,W15&lt;&gt;"",X15&lt;&gt;"W",X15&lt;&gt;""),AND(W15="", X15="W"))</formula>
    </cfRule>
  </conditionalFormatting>
  <conditionalFormatting sqref="Y15">
    <cfRule type="expression" dxfId="117" priority="114">
      <formula xml:space="preserve"> AND(OR(X15="X",X15="W"),Y15="")</formula>
    </cfRule>
  </conditionalFormatting>
  <conditionalFormatting sqref="W15">
    <cfRule type="expression" dxfId="116" priority="117">
      <formula>OR(AND(R15="X",U15="X"),AND(R15="M",U15="M"))</formula>
    </cfRule>
    <cfRule type="expression" dxfId="115" priority="118">
      <formula>IF(OR(EXACT(Q15,R15),EXACT(T15,U15),AND(R15="X",U15="X"),OR(R15="M",U15="M")),"",SUM(Q15,T15)) &lt;&gt; W15</formula>
    </cfRule>
  </conditionalFormatting>
  <conditionalFormatting sqref="X15">
    <cfRule type="expression" dxfId="114" priority="119">
      <formula>OR(AND(R15="X",U15="X"),AND(R15="M",U15="M"))</formula>
    </cfRule>
  </conditionalFormatting>
  <conditionalFormatting sqref="X15">
    <cfRule type="expression" dxfId="113" priority="120">
      <formula>IF(AND(OR(AND(R15="M",U15="M"),AND(R15="X",U15="X")),SUM(Q15,T15)=0,ISNUMBER(W15)),"",IF(OR(R15="M",U15="M"),"M",IF(AND(R15=U15,OR(R15="X",R15="W",R15="Z")),UPPER(R15),""))) &lt;&gt; X15</formula>
    </cfRule>
  </conditionalFormatting>
  <conditionalFormatting sqref="W17">
    <cfRule type="expression" dxfId="112" priority="109">
      <formula xml:space="preserve"> OR(AND(W17=0,W17&lt;&gt;"",X17&lt;&gt;"Z",X17&lt;&gt;""),AND(W17&gt;0,W17&lt;&gt;"",X17&lt;&gt;"W",X17&lt;&gt;""),AND(W17="", X17="W"))</formula>
    </cfRule>
  </conditionalFormatting>
  <conditionalFormatting sqref="X17">
    <cfRule type="expression" dxfId="111" priority="108">
      <formula xml:space="preserve"> OR(AND(W17=0,W17&lt;&gt;"",X17&lt;&gt;"Z",X17&lt;&gt;""),AND(W17&gt;0,W17&lt;&gt;"",X17&lt;&gt;"W",X17&lt;&gt;""),AND(W17="", X17="W"))</formula>
    </cfRule>
  </conditionalFormatting>
  <conditionalFormatting sqref="Y17">
    <cfRule type="expression" dxfId="110" priority="107">
      <formula xml:space="preserve"> AND(OR(X17="X",X17="W"),Y17="")</formula>
    </cfRule>
  </conditionalFormatting>
  <conditionalFormatting sqref="W17">
    <cfRule type="expression" dxfId="109" priority="110">
      <formula>OR(AND(R17="X",U17="X"),AND(R17="M",U17="M"))</formula>
    </cfRule>
    <cfRule type="expression" dxfId="108" priority="111">
      <formula>IF(OR(EXACT(Q17,R17),EXACT(T17,U17),AND(R17="X",U17="X"),OR(R17="M",U17="M")),"",SUM(Q17,T17)) &lt;&gt; W17</formula>
    </cfRule>
  </conditionalFormatting>
  <conditionalFormatting sqref="X17">
    <cfRule type="expression" dxfId="107" priority="112">
      <formula>OR(AND(R17="X",U17="X"),AND(R17="M",U17="M"))</formula>
    </cfRule>
  </conditionalFormatting>
  <conditionalFormatting sqref="X17">
    <cfRule type="expression" dxfId="106" priority="113">
      <formula>IF(AND(OR(AND(R17="M",U17="M"),AND(R17="X",U17="X")),SUM(Q17,T17)=0,ISNUMBER(W17)),"",IF(OR(R17="M",U17="M"),"M",IF(AND(R17=U17,OR(R17="X",R17="W",R17="Z")),UPPER(R17),""))) &lt;&gt; X17</formula>
    </cfRule>
  </conditionalFormatting>
  <conditionalFormatting sqref="W18">
    <cfRule type="expression" dxfId="105" priority="102">
      <formula xml:space="preserve"> OR(AND(W18=0,W18&lt;&gt;"",X18&lt;&gt;"Z",X18&lt;&gt;""),AND(W18&gt;0,W18&lt;&gt;"",X18&lt;&gt;"W",X18&lt;&gt;""),AND(W18="", X18="W"))</formula>
    </cfRule>
  </conditionalFormatting>
  <conditionalFormatting sqref="X18">
    <cfRule type="expression" dxfId="104" priority="101">
      <formula xml:space="preserve"> OR(AND(W18=0,W18&lt;&gt;"",X18&lt;&gt;"Z",X18&lt;&gt;""),AND(W18&gt;0,W18&lt;&gt;"",X18&lt;&gt;"W",X18&lt;&gt;""),AND(W18="", X18="W"))</formula>
    </cfRule>
  </conditionalFormatting>
  <conditionalFormatting sqref="Y18">
    <cfRule type="expression" dxfId="103" priority="100">
      <formula xml:space="preserve"> AND(OR(X18="X",X18="W"),Y18="")</formula>
    </cfRule>
  </conditionalFormatting>
  <conditionalFormatting sqref="W18">
    <cfRule type="expression" dxfId="102" priority="103">
      <formula>OR(AND(R18="X",U18="X"),AND(R18="M",U18="M"))</formula>
    </cfRule>
    <cfRule type="expression" dxfId="101" priority="104">
      <formula>IF(OR(EXACT(Q18,R18),EXACT(T18,U18),AND(R18="X",U18="X"),OR(R18="M",U18="M")),"",SUM(Q18,T18)) &lt;&gt; W18</formula>
    </cfRule>
  </conditionalFormatting>
  <conditionalFormatting sqref="X18">
    <cfRule type="expression" dxfId="100" priority="105">
      <formula>OR(AND(R18="X",U18="X"),AND(R18="M",U18="M"))</formula>
    </cfRule>
  </conditionalFormatting>
  <conditionalFormatting sqref="X18">
    <cfRule type="expression" dxfId="99" priority="106">
      <formula>IF(AND(OR(AND(R18="M",U18="M"),AND(R18="X",U18="X")),SUM(Q18,T18)=0,ISNUMBER(W18)),"",IF(OR(R18="M",U18="M"),"M",IF(AND(R18=U18,OR(R18="X",R18="W",R18="Z")),UPPER(R18),""))) &lt;&gt; X18</formula>
    </cfRule>
  </conditionalFormatting>
  <conditionalFormatting sqref="AO14">
    <cfRule type="expression" dxfId="98" priority="95">
      <formula xml:space="preserve"> OR(AND(AO14=0,AO14&lt;&gt;"",AP14&lt;&gt;"Z",AP14&lt;&gt;""),AND(AO14&gt;0,AO14&lt;&gt;"",AP14&lt;&gt;"W",AP14&lt;&gt;""),AND(AO14="", AP14="W"))</formula>
    </cfRule>
  </conditionalFormatting>
  <conditionalFormatting sqref="AP14">
    <cfRule type="expression" dxfId="97" priority="94">
      <formula xml:space="preserve"> OR(AND(AO14=0,AO14&lt;&gt;"",AP14&lt;&gt;"Z",AP14&lt;&gt;""),AND(AO14&gt;0,AO14&lt;&gt;"",AP14&lt;&gt;"W",AP14&lt;&gt;""),AND(AO14="", AP14="W"))</formula>
    </cfRule>
  </conditionalFormatting>
  <conditionalFormatting sqref="AQ14">
    <cfRule type="expression" dxfId="96" priority="93">
      <formula xml:space="preserve"> AND(OR(AP14="X",AP14="W"),AQ14="")</formula>
    </cfRule>
  </conditionalFormatting>
  <conditionalFormatting sqref="AO14">
    <cfRule type="expression" dxfId="95" priority="96">
      <formula>OR(AND(AJ14="X",AM14="X"),AND(AJ14="M",AM14="M"))</formula>
    </cfRule>
    <cfRule type="expression" dxfId="94" priority="97">
      <formula>IF(OR(EXACT(AI14,AJ14),EXACT(AL14,AM14),AND(AJ14="X",AM14="X"),OR(AJ14="M",AM14="M")),"",SUM(AI14,AL14)) &lt;&gt; AO14</formula>
    </cfRule>
  </conditionalFormatting>
  <conditionalFormatting sqref="AP14">
    <cfRule type="expression" dxfId="93" priority="98">
      <formula>OR(AND(AJ14="X",AM14="X"),AND(AJ14="M",AM14="M"))</formula>
    </cfRule>
  </conditionalFormatting>
  <conditionalFormatting sqref="AP14">
    <cfRule type="expression" dxfId="92" priority="99">
      <formula>IF(AND(OR(AND(AJ14="M",AM14="M"),AND(AJ14="X",AM14="X")),SUM(AI14,AL14)=0,ISNUMBER(AO14)),"",IF(OR(AJ14="M",AM14="M"),"M",IF(AND(AJ14=AM14,OR(AJ14="X",AJ14="W",AJ14="Z")),UPPER(AJ14),""))) &lt;&gt; AP14</formula>
    </cfRule>
  </conditionalFormatting>
  <conditionalFormatting sqref="AO15">
    <cfRule type="expression" dxfId="91" priority="88">
      <formula xml:space="preserve"> OR(AND(AO15=0,AO15&lt;&gt;"",AP15&lt;&gt;"Z",AP15&lt;&gt;""),AND(AO15&gt;0,AO15&lt;&gt;"",AP15&lt;&gt;"W",AP15&lt;&gt;""),AND(AO15="", AP15="W"))</formula>
    </cfRule>
  </conditionalFormatting>
  <conditionalFormatting sqref="AP15">
    <cfRule type="expression" dxfId="90" priority="87">
      <formula xml:space="preserve"> OR(AND(AO15=0,AO15&lt;&gt;"",AP15&lt;&gt;"Z",AP15&lt;&gt;""),AND(AO15&gt;0,AO15&lt;&gt;"",AP15&lt;&gt;"W",AP15&lt;&gt;""),AND(AO15="", AP15="W"))</formula>
    </cfRule>
  </conditionalFormatting>
  <conditionalFormatting sqref="AQ15">
    <cfRule type="expression" dxfId="89" priority="86">
      <formula xml:space="preserve"> AND(OR(AP15="X",AP15="W"),AQ15="")</formula>
    </cfRule>
  </conditionalFormatting>
  <conditionalFormatting sqref="AO15">
    <cfRule type="expression" dxfId="88" priority="89">
      <formula>OR(AND(AJ15="X",AM15="X"),AND(AJ15="M",AM15="M"))</formula>
    </cfRule>
    <cfRule type="expression" dxfId="87" priority="90">
      <formula>IF(OR(EXACT(AI15,AJ15),EXACT(AL15,AM15),AND(AJ15="X",AM15="X"),OR(AJ15="M",AM15="M")),"",SUM(AI15,AL15)) &lt;&gt; AO15</formula>
    </cfRule>
  </conditionalFormatting>
  <conditionalFormatting sqref="AP15">
    <cfRule type="expression" dxfId="86" priority="91">
      <formula>OR(AND(AJ15="X",AM15="X"),AND(AJ15="M",AM15="M"))</formula>
    </cfRule>
  </conditionalFormatting>
  <conditionalFormatting sqref="AP15">
    <cfRule type="expression" dxfId="85" priority="92">
      <formula>IF(AND(OR(AND(AJ15="M",AM15="M"),AND(AJ15="X",AM15="X")),SUM(AI15,AL15)=0,ISNUMBER(AO15)),"",IF(OR(AJ15="M",AM15="M"),"M",IF(AND(AJ15=AM15,OR(AJ15="X",AJ15="W",AJ15="Z")),UPPER(AJ15),""))) &lt;&gt; AP15</formula>
    </cfRule>
  </conditionalFormatting>
  <conditionalFormatting sqref="AO17">
    <cfRule type="expression" dxfId="84" priority="81">
      <formula xml:space="preserve"> OR(AND(AO17=0,AO17&lt;&gt;"",AP17&lt;&gt;"Z",AP17&lt;&gt;""),AND(AO17&gt;0,AO17&lt;&gt;"",AP17&lt;&gt;"W",AP17&lt;&gt;""),AND(AO17="", AP17="W"))</formula>
    </cfRule>
  </conditionalFormatting>
  <conditionalFormatting sqref="AP17">
    <cfRule type="expression" dxfId="83" priority="80">
      <formula xml:space="preserve"> OR(AND(AO17=0,AO17&lt;&gt;"",AP17&lt;&gt;"Z",AP17&lt;&gt;""),AND(AO17&gt;0,AO17&lt;&gt;"",AP17&lt;&gt;"W",AP17&lt;&gt;""),AND(AO17="", AP17="W"))</formula>
    </cfRule>
  </conditionalFormatting>
  <conditionalFormatting sqref="AQ17">
    <cfRule type="expression" dxfId="82" priority="79">
      <formula xml:space="preserve"> AND(OR(AP17="X",AP17="W"),AQ17="")</formula>
    </cfRule>
  </conditionalFormatting>
  <conditionalFormatting sqref="AO17">
    <cfRule type="expression" dxfId="81" priority="82">
      <formula>OR(AND(AJ17="X",AM17="X"),AND(AJ17="M",AM17="M"))</formula>
    </cfRule>
    <cfRule type="expression" dxfId="80" priority="83">
      <formula>IF(OR(EXACT(AI17,AJ17),EXACT(AL17,AM17),AND(AJ17="X",AM17="X"),OR(AJ17="M",AM17="M")),"",SUM(AI17,AL17)) &lt;&gt; AO17</formula>
    </cfRule>
  </conditionalFormatting>
  <conditionalFormatting sqref="AP17">
    <cfRule type="expression" dxfId="79" priority="84">
      <formula>OR(AND(AJ17="X",AM17="X"),AND(AJ17="M",AM17="M"))</formula>
    </cfRule>
  </conditionalFormatting>
  <conditionalFormatting sqref="AP17">
    <cfRule type="expression" dxfId="78" priority="85">
      <formula>IF(AND(OR(AND(AJ17="M",AM17="M"),AND(AJ17="X",AM17="X")),SUM(AI17,AL17)=0,ISNUMBER(AO17)),"",IF(OR(AJ17="M",AM17="M"),"M",IF(AND(AJ17=AM17,OR(AJ17="X",AJ17="W",AJ17="Z")),UPPER(AJ17),""))) &lt;&gt; AP17</formula>
    </cfRule>
  </conditionalFormatting>
  <conditionalFormatting sqref="AO18">
    <cfRule type="expression" dxfId="77" priority="74">
      <formula xml:space="preserve"> OR(AND(AO18=0,AO18&lt;&gt;"",AP18&lt;&gt;"Z",AP18&lt;&gt;""),AND(AO18&gt;0,AO18&lt;&gt;"",AP18&lt;&gt;"W",AP18&lt;&gt;""),AND(AO18="", AP18="W"))</formula>
    </cfRule>
  </conditionalFormatting>
  <conditionalFormatting sqref="AP18">
    <cfRule type="expression" dxfId="76" priority="73">
      <formula xml:space="preserve"> OR(AND(AO18=0,AO18&lt;&gt;"",AP18&lt;&gt;"Z",AP18&lt;&gt;""),AND(AO18&gt;0,AO18&lt;&gt;"",AP18&lt;&gt;"W",AP18&lt;&gt;""),AND(AO18="", AP18="W"))</formula>
    </cfRule>
  </conditionalFormatting>
  <conditionalFormatting sqref="AQ18">
    <cfRule type="expression" dxfId="75" priority="72">
      <formula xml:space="preserve"> AND(OR(AP18="X",AP18="W"),AQ18="")</formula>
    </cfRule>
  </conditionalFormatting>
  <conditionalFormatting sqref="AO18">
    <cfRule type="expression" dxfId="74" priority="75">
      <formula>OR(AND(AJ18="X",AM18="X"),AND(AJ18="M",AM18="M"))</formula>
    </cfRule>
    <cfRule type="expression" dxfId="73" priority="76">
      <formula>IF(OR(EXACT(AI18,AJ18),EXACT(AL18,AM18),AND(AJ18="X",AM18="X"),OR(AJ18="M",AM18="M")),"",SUM(AI18,AL18)) &lt;&gt; AO18</formula>
    </cfRule>
  </conditionalFormatting>
  <conditionalFormatting sqref="AP18">
    <cfRule type="expression" dxfId="72" priority="77">
      <formula>OR(AND(AJ18="X",AM18="X"),AND(AJ18="M",AM18="M"))</formula>
    </cfRule>
  </conditionalFormatting>
  <conditionalFormatting sqref="AP18">
    <cfRule type="expression" dxfId="71" priority="78">
      <formula>IF(AND(OR(AND(AJ18="M",AM18="M"),AND(AJ18="X",AM18="X")),SUM(AI18,AL18)=0,ISNUMBER(AO18)),"",IF(OR(AJ18="M",AM18="M"),"M",IF(AND(AJ18=AM18,OR(AJ18="X",AJ18="W",AJ18="Z")),UPPER(AJ18),""))) &lt;&gt; AP18</formula>
    </cfRule>
  </conditionalFormatting>
  <conditionalFormatting sqref="Q24:Q28 T24:T28 W24 Z24:Z28 AC24:AC28 AF24:AF28 AI24:AI28 AL24:AL28 AO26 AR24:AR28 Q30:Q32 T30:T32 W30:W32 Z30:Z32 AC30:AC32 AF30:AF32 AI30:AI32 AL30:AL32 AO30:AO32 AR30:AR32 W26">
    <cfRule type="expression" dxfId="70" priority="59">
      <formula xml:space="preserve"> OR(AND(Q24=0,Q24&lt;&gt;"",R24&lt;&gt;"Z",R24&lt;&gt;""),AND(Q24&gt;0,Q24&lt;&gt;"",R24&lt;&gt;"W",R24&lt;&gt;""),AND(Q24="", R24="W"))</formula>
    </cfRule>
  </conditionalFormatting>
  <conditionalFormatting sqref="R24:R28 U24:U28 X24 AA24:AA28 AD24:AD28 AG24:AG28 AJ24:AJ28 AM24:AM28 AP26 AS24:AS28 R30:R32 U30:U32 X30:X32 AA30:AA32 AD30:AD32 AG30:AG32 AJ30:AJ32 AM30:AM32 AP30:AP32 AS30:AS32 X26">
    <cfRule type="expression" dxfId="69" priority="58">
      <formula xml:space="preserve"> OR(AND(Q24=0,Q24&lt;&gt;"",R24&lt;&gt;"Z",R24&lt;&gt;""),AND(Q24&gt;0,Q24&lt;&gt;"",R24&lt;&gt;"W",R24&lt;&gt;""),AND(Q24="", R24="W"))</formula>
    </cfRule>
  </conditionalFormatting>
  <conditionalFormatting sqref="S24:S28 V24:V28 Y24 AB24:AB28 AE24:AE28 AH24:AH28 AK24:AK28 AN24:AN28 AQ26 AT24:AT28 S30:S32 V30:V32 Y30:Y32 AB30:AB32 AE30:AE32 AH30:AH32 AK30:AK32 AN30:AN32 AQ30:AQ32 AT30:AT32 Y26">
    <cfRule type="expression" dxfId="68" priority="57">
      <formula xml:space="preserve"> AND(OR(R24="X",R24="W"),S24="")</formula>
    </cfRule>
  </conditionalFormatting>
  <conditionalFormatting sqref="Q26 T26 W26 Z26 AC26 AF26 AI26 AL26 AO26 AR26">
    <cfRule type="expression" dxfId="67" priority="60">
      <formula>OR(AND(R24="X",R25="X"),AND(R24="M",R25="M"))</formula>
    </cfRule>
    <cfRule type="expression" dxfId="66" priority="61">
      <formula>IF(OR(AND(Q24="",R24=""),AND(Q25="",R25=""),AND(R24="X",R25="X"),OR(R24="M",R25="M")),"",SUM(Q24,Q25)) &lt;&gt; Q26</formula>
    </cfRule>
  </conditionalFormatting>
  <conditionalFormatting sqref="R26 U26 X26 AA26 AD26 AG26 AJ26 AM26 AP26 AS26">
    <cfRule type="expression" dxfId="65" priority="62">
      <formula>OR(AND(L24="X",L25="X"),AND(L24="M",L25="M"))</formula>
    </cfRule>
    <cfRule type="expression" dxfId="64" priority="63">
      <formula>IF(AND(OR(AND(R24="M",R25="M"),AND(R24="X",R25="X")),SUM(Q24,Q25)=0,ISNUMBER(Q26)),"",IF(OR(R24="M",R25="M"),"M",IF(AND(R24=R25,OR(R24="X",R24="W",R24="Z")),UPPER(R24),""))) &lt;&gt; R26</formula>
    </cfRule>
  </conditionalFormatting>
  <conditionalFormatting sqref="W24">
    <cfRule type="expression" dxfId="63" priority="64">
      <formula>OR(AND(R24="X",U24="X"),AND(R24="M",U24="M"))</formula>
    </cfRule>
    <cfRule type="expression" dxfId="62" priority="65">
      <formula>IF(OR(EXACT(Q24,R24),EXACT(T24,U24),AND(R24="X",U24="X"),OR(R24="M",U24="M")),"",SUM(Q24,T24)) &lt;&gt; W24</formula>
    </cfRule>
  </conditionalFormatting>
  <conditionalFormatting sqref="X24">
    <cfRule type="expression" dxfId="61" priority="66">
      <formula>OR(AND(R24="X",U24="X"),AND(R24="M",U24="M"))</formula>
    </cfRule>
  </conditionalFormatting>
  <conditionalFormatting sqref="X24">
    <cfRule type="expression" dxfId="60" priority="67">
      <formula>IF(AND(OR(AND(R24="M",U24="M"),AND(R24="X",U24="X")),SUM(Q24,T24)=0,ISNUMBER(W24)),"",IF(OR(R24="M",U24="M"),"M",IF(AND(R24=U24,OR(R24="X",R24="W",R24="Z")),UPPER(R24),""))) &lt;&gt; X24</formula>
    </cfRule>
  </conditionalFormatting>
  <conditionalFormatting sqref="Q30:Q32 T30:T32 W30:W32 Z30:Z32 AC30:AC32 AF30:AF32 AI30:AI32 AL30:AL32 AO30:AO32 AR30:AR32">
    <cfRule type="expression" dxfId="59" priority="68">
      <formula>OR(AND(R24="X",R27="X"),AND(R24="M",R27="M"))</formula>
    </cfRule>
  </conditionalFormatting>
  <conditionalFormatting sqref="Q30:Q32 T30:T32 W30:W32 Z30:Z32 AC30:AC32 AF30:AF32 AI30:AI32 AL30:AL32 AO30:AO32 AR30:AR32">
    <cfRule type="expression" dxfId="58" priority="69">
      <formula>IF(OR(AND(Q24="",R24=""),AND(Q27="",R27=""),AND(R24="X",R27="X"),OR(R24="M",R27="M")),"",SUM(Q24,Q27)) &lt;&gt; Q30</formula>
    </cfRule>
  </conditionalFormatting>
  <conditionalFormatting sqref="R30:R32 U30:U32 X30:X32 AA30:AA32 AD30:AD32 AG30:AG32 AJ30:AJ32 AM30:AM32 AP30:AP32 AS30:AS32">
    <cfRule type="expression" dxfId="57" priority="70">
      <formula>OR(AND(R24="X",R27="X"),AND(R24="M",R27="M"))</formula>
    </cfRule>
  </conditionalFormatting>
  <conditionalFormatting sqref="R30:R32 U30:U32 X30:X32 AA30:AA32 AD30:AD32 AG30:AG32 AJ30:AJ32 AM30:AM32 AP30:AP32 AS30:AS32">
    <cfRule type="expression" dxfId="56" priority="71">
      <formula>IF(AND(OR(AND(R24="M",R27="M"),AND(R24="X",R27="X")),SUM(Q24,Q27)=0,ISNUMBER(Q30)),"",IF(OR(R24="M",R27="M"),"M",IF(AND(R24=R27,OR(R24="X",R24="W",R24="Z")),UPPER(R24),""))) &lt;&gt; R30</formula>
    </cfRule>
  </conditionalFormatting>
  <conditionalFormatting sqref="Q29 T29 W29 Z29 AC29 AF29 AI29 AL29 AO29 AR29">
    <cfRule type="expression" dxfId="55" priority="52">
      <formula xml:space="preserve"> OR(AND(Q29=0,Q29&lt;&gt;"",R29&lt;&gt;"Z",R29&lt;&gt;""),AND(Q29&gt;0,Q29&lt;&gt;"",R29&lt;&gt;"W",R29&lt;&gt;""),AND(Q29="", R29="W"))</formula>
    </cfRule>
  </conditionalFormatting>
  <conditionalFormatting sqref="R29 U29 X29 AA29 AD29 AG29 AJ29 AM29 AP29 AS29">
    <cfRule type="expression" dxfId="54" priority="51">
      <formula xml:space="preserve"> OR(AND(Q29=0,Q29&lt;&gt;"",R29&lt;&gt;"Z",R29&lt;&gt;""),AND(Q29&gt;0,Q29&lt;&gt;"",R29&lt;&gt;"W",R29&lt;&gt;""),AND(Q29="", R29="W"))</formula>
    </cfRule>
  </conditionalFormatting>
  <conditionalFormatting sqref="S29 V29 Y29 AB29 AE29 AH29 AK29 AN29 AQ29 AT29">
    <cfRule type="expression" dxfId="53" priority="50">
      <formula xml:space="preserve"> AND(OR(R29="X",R29="W"),S29="")</formula>
    </cfRule>
  </conditionalFormatting>
  <conditionalFormatting sqref="Q29 T29 W29 Z29 AC29 AF29 AI29 AL29 AO29 AR29">
    <cfRule type="expression" dxfId="52" priority="53">
      <formula>OR(AND(R27="X",R28="X"),AND(R27="M",R28="M"))</formula>
    </cfRule>
    <cfRule type="expression" dxfId="51" priority="54">
      <formula>IF(OR(AND(Q27="",R27=""),AND(Q28="",R28=""),AND(R27="X",R28="X"),OR(R27="M",R28="M")),"",SUM(Q27,Q28)) &lt;&gt; Q29</formula>
    </cfRule>
  </conditionalFormatting>
  <conditionalFormatting sqref="R29 U29 X29 AA29 AD29 AG29 AJ29 AM29 AP29 AS29">
    <cfRule type="expression" dxfId="50" priority="55">
      <formula>OR(AND(L27="X",L28="X"),AND(L27="M",L28="M"))</formula>
    </cfRule>
    <cfRule type="expression" dxfId="49" priority="56">
      <formula>IF(AND(OR(AND(R27="M",R28="M"),AND(R27="X",R28="X")),SUM(Q27,Q28)=0,ISNUMBER(Q29)),"",IF(OR(R27="M",R28="M"),"M",IF(AND(R27=R28,OR(R27="X",R27="W",R27="Z")),UPPER(R27),""))) &lt;&gt; R29</formula>
    </cfRule>
  </conditionalFormatting>
  <conditionalFormatting sqref="W25">
    <cfRule type="expression" dxfId="48" priority="45">
      <formula xml:space="preserve"> OR(AND(W25=0,W25&lt;&gt;"",X25&lt;&gt;"Z",X25&lt;&gt;""),AND(W25&gt;0,W25&lt;&gt;"",X25&lt;&gt;"W",X25&lt;&gt;""),AND(W25="", X25="W"))</formula>
    </cfRule>
  </conditionalFormatting>
  <conditionalFormatting sqref="X25">
    <cfRule type="expression" dxfId="47" priority="44">
      <formula xml:space="preserve"> OR(AND(W25=0,W25&lt;&gt;"",X25&lt;&gt;"Z",X25&lt;&gt;""),AND(W25&gt;0,W25&lt;&gt;"",X25&lt;&gt;"W",X25&lt;&gt;""),AND(W25="", X25="W"))</formula>
    </cfRule>
  </conditionalFormatting>
  <conditionalFormatting sqref="Y25">
    <cfRule type="expression" dxfId="46" priority="43">
      <formula xml:space="preserve"> AND(OR(X25="X",X25="W"),Y25="")</formula>
    </cfRule>
  </conditionalFormatting>
  <conditionalFormatting sqref="W25">
    <cfRule type="expression" dxfId="45" priority="46">
      <formula>OR(AND(R25="X",U25="X"),AND(R25="M",U25="M"))</formula>
    </cfRule>
    <cfRule type="expression" dxfId="44" priority="47">
      <formula>IF(OR(EXACT(Q25,R25),EXACT(T25,U25),AND(R25="X",U25="X"),OR(R25="M",U25="M")),"",SUM(Q25,T25)) &lt;&gt; W25</formula>
    </cfRule>
  </conditionalFormatting>
  <conditionalFormatting sqref="X25">
    <cfRule type="expression" dxfId="43" priority="48">
      <formula>OR(AND(R25="X",U25="X"),AND(R25="M",U25="M"))</formula>
    </cfRule>
  </conditionalFormatting>
  <conditionalFormatting sqref="X25">
    <cfRule type="expression" dxfId="42" priority="49">
      <formula>IF(AND(OR(AND(R25="M",U25="M"),AND(R25="X",U25="X")),SUM(Q25,T25)=0,ISNUMBER(W25)),"",IF(OR(R25="M",U25="M"),"M",IF(AND(R25=U25,OR(R25="X",R25="W",R25="Z")),UPPER(R25),""))) &lt;&gt; X25</formula>
    </cfRule>
  </conditionalFormatting>
  <conditionalFormatting sqref="W27">
    <cfRule type="expression" dxfId="41" priority="38">
      <formula xml:space="preserve"> OR(AND(W27=0,W27&lt;&gt;"",X27&lt;&gt;"Z",X27&lt;&gt;""),AND(W27&gt;0,W27&lt;&gt;"",X27&lt;&gt;"W",X27&lt;&gt;""),AND(W27="", X27="W"))</formula>
    </cfRule>
  </conditionalFormatting>
  <conditionalFormatting sqref="X27">
    <cfRule type="expression" dxfId="40" priority="37">
      <formula xml:space="preserve"> OR(AND(W27=0,W27&lt;&gt;"",X27&lt;&gt;"Z",X27&lt;&gt;""),AND(W27&gt;0,W27&lt;&gt;"",X27&lt;&gt;"W",X27&lt;&gt;""),AND(W27="", X27="W"))</formula>
    </cfRule>
  </conditionalFormatting>
  <conditionalFormatting sqref="Y27">
    <cfRule type="expression" dxfId="39" priority="36">
      <formula xml:space="preserve"> AND(OR(X27="X",X27="W"),Y27="")</formula>
    </cfRule>
  </conditionalFormatting>
  <conditionalFormatting sqref="W27">
    <cfRule type="expression" dxfId="38" priority="39">
      <formula>OR(AND(R27="X",U27="X"),AND(R27="M",U27="M"))</formula>
    </cfRule>
    <cfRule type="expression" dxfId="37" priority="40">
      <formula>IF(OR(EXACT(Q27,R27),EXACT(T27,U27),AND(R27="X",U27="X"),OR(R27="M",U27="M")),"",SUM(Q27,T27)) &lt;&gt; W27</formula>
    </cfRule>
  </conditionalFormatting>
  <conditionalFormatting sqref="X27">
    <cfRule type="expression" dxfId="36" priority="41">
      <formula>OR(AND(R27="X",U27="X"),AND(R27="M",U27="M"))</formula>
    </cfRule>
  </conditionalFormatting>
  <conditionalFormatting sqref="X27">
    <cfRule type="expression" dxfId="35" priority="42">
      <formula>IF(AND(OR(AND(R27="M",U27="M"),AND(R27="X",U27="X")),SUM(Q27,T27)=0,ISNUMBER(W27)),"",IF(OR(R27="M",U27="M"),"M",IF(AND(R27=U27,OR(R27="X",R27="W",R27="Z")),UPPER(R27),""))) &lt;&gt; X27</formula>
    </cfRule>
  </conditionalFormatting>
  <conditionalFormatting sqref="W28">
    <cfRule type="expression" dxfId="34" priority="31">
      <formula xml:space="preserve"> OR(AND(W28=0,W28&lt;&gt;"",X28&lt;&gt;"Z",X28&lt;&gt;""),AND(W28&gt;0,W28&lt;&gt;"",X28&lt;&gt;"W",X28&lt;&gt;""),AND(W28="", X28="W"))</formula>
    </cfRule>
  </conditionalFormatting>
  <conditionalFormatting sqref="X28">
    <cfRule type="expression" dxfId="33" priority="30">
      <formula xml:space="preserve"> OR(AND(W28=0,W28&lt;&gt;"",X28&lt;&gt;"Z",X28&lt;&gt;""),AND(W28&gt;0,W28&lt;&gt;"",X28&lt;&gt;"W",X28&lt;&gt;""),AND(W28="", X28="W"))</formula>
    </cfRule>
  </conditionalFormatting>
  <conditionalFormatting sqref="Y28">
    <cfRule type="expression" dxfId="32" priority="29">
      <formula xml:space="preserve"> AND(OR(X28="X",X28="W"),Y28="")</formula>
    </cfRule>
  </conditionalFormatting>
  <conditionalFormatting sqref="W28">
    <cfRule type="expression" dxfId="31" priority="32">
      <formula>OR(AND(R28="X",U28="X"),AND(R28="M",U28="M"))</formula>
    </cfRule>
    <cfRule type="expression" dxfId="30" priority="33">
      <formula>IF(OR(EXACT(Q28,R28),EXACT(T28,U28),AND(R28="X",U28="X"),OR(R28="M",U28="M")),"",SUM(Q28,T28)) &lt;&gt; W28</formula>
    </cfRule>
  </conditionalFormatting>
  <conditionalFormatting sqref="X28">
    <cfRule type="expression" dxfId="29" priority="34">
      <formula>OR(AND(R28="X",U28="X"),AND(R28="M",U28="M"))</formula>
    </cfRule>
  </conditionalFormatting>
  <conditionalFormatting sqref="X28">
    <cfRule type="expression" dxfId="28" priority="35">
      <formula>IF(AND(OR(AND(R28="M",U28="M"),AND(R28="X",U28="X")),SUM(Q28,T28)=0,ISNUMBER(W28)),"",IF(OR(R28="M",U28="M"),"M",IF(AND(R28=U28,OR(R28="X",R28="W",R28="Z")),UPPER(R28),""))) &lt;&gt; X28</formula>
    </cfRule>
  </conditionalFormatting>
  <conditionalFormatting sqref="AO24">
    <cfRule type="expression" dxfId="27" priority="24">
      <formula xml:space="preserve"> OR(AND(AO24=0,AO24&lt;&gt;"",AP24&lt;&gt;"Z",AP24&lt;&gt;""),AND(AO24&gt;0,AO24&lt;&gt;"",AP24&lt;&gt;"W",AP24&lt;&gt;""),AND(AO24="", AP24="W"))</formula>
    </cfRule>
  </conditionalFormatting>
  <conditionalFormatting sqref="AP24">
    <cfRule type="expression" dxfId="26" priority="23">
      <formula xml:space="preserve"> OR(AND(AO24=0,AO24&lt;&gt;"",AP24&lt;&gt;"Z",AP24&lt;&gt;""),AND(AO24&gt;0,AO24&lt;&gt;"",AP24&lt;&gt;"W",AP24&lt;&gt;""),AND(AO24="", AP24="W"))</formula>
    </cfRule>
  </conditionalFormatting>
  <conditionalFormatting sqref="AQ24">
    <cfRule type="expression" dxfId="25" priority="22">
      <formula xml:space="preserve"> AND(OR(AP24="X",AP24="W"),AQ24="")</formula>
    </cfRule>
  </conditionalFormatting>
  <conditionalFormatting sqref="AO24">
    <cfRule type="expression" dxfId="24" priority="25">
      <formula>OR(AND(AJ24="X",AM24="X"),AND(AJ24="M",AM24="M"))</formula>
    </cfRule>
    <cfRule type="expression" dxfId="23" priority="26">
      <formula>IF(OR(EXACT(AI24,AJ24),EXACT(AL24,AM24),AND(AJ24="X",AM24="X"),OR(AJ24="M",AM24="M")),"",SUM(AI24,AL24)) &lt;&gt; AO24</formula>
    </cfRule>
  </conditionalFormatting>
  <conditionalFormatting sqref="AP24">
    <cfRule type="expression" dxfId="22" priority="27">
      <formula>OR(AND(AJ24="X",AM24="X"),AND(AJ24="M",AM24="M"))</formula>
    </cfRule>
  </conditionalFormatting>
  <conditionalFormatting sqref="AP24">
    <cfRule type="expression" dxfId="21" priority="28">
      <formula>IF(AND(OR(AND(AJ24="M",AM24="M"),AND(AJ24="X",AM24="X")),SUM(AI24,AL24)=0,ISNUMBER(AO24)),"",IF(OR(AJ24="M",AM24="M"),"M",IF(AND(AJ24=AM24,OR(AJ24="X",AJ24="W",AJ24="Z")),UPPER(AJ24),""))) &lt;&gt; AP24</formula>
    </cfRule>
  </conditionalFormatting>
  <conditionalFormatting sqref="AO25">
    <cfRule type="expression" dxfId="20" priority="17">
      <formula xml:space="preserve"> OR(AND(AO25=0,AO25&lt;&gt;"",AP25&lt;&gt;"Z",AP25&lt;&gt;""),AND(AO25&gt;0,AO25&lt;&gt;"",AP25&lt;&gt;"W",AP25&lt;&gt;""),AND(AO25="", AP25="W"))</formula>
    </cfRule>
  </conditionalFormatting>
  <conditionalFormatting sqref="AP25">
    <cfRule type="expression" dxfId="19" priority="16">
      <formula xml:space="preserve"> OR(AND(AO25=0,AO25&lt;&gt;"",AP25&lt;&gt;"Z",AP25&lt;&gt;""),AND(AO25&gt;0,AO25&lt;&gt;"",AP25&lt;&gt;"W",AP25&lt;&gt;""),AND(AO25="", AP25="W"))</formula>
    </cfRule>
  </conditionalFormatting>
  <conditionalFormatting sqref="AQ25">
    <cfRule type="expression" dxfId="18" priority="15">
      <formula xml:space="preserve"> AND(OR(AP25="X",AP25="W"),AQ25="")</formula>
    </cfRule>
  </conditionalFormatting>
  <conditionalFormatting sqref="AO25">
    <cfRule type="expression" dxfId="17" priority="18">
      <formula>OR(AND(AJ25="X",AM25="X"),AND(AJ25="M",AM25="M"))</formula>
    </cfRule>
    <cfRule type="expression" dxfId="16" priority="19">
      <formula>IF(OR(EXACT(AI25,AJ25),EXACT(AL25,AM25),AND(AJ25="X",AM25="X"),OR(AJ25="M",AM25="M")),"",SUM(AI25,AL25)) &lt;&gt; AO25</formula>
    </cfRule>
  </conditionalFormatting>
  <conditionalFormatting sqref="AP25">
    <cfRule type="expression" dxfId="15" priority="20">
      <formula>OR(AND(AJ25="X",AM25="X"),AND(AJ25="M",AM25="M"))</formula>
    </cfRule>
  </conditionalFormatting>
  <conditionalFormatting sqref="AP25">
    <cfRule type="expression" dxfId="14" priority="21">
      <formula>IF(AND(OR(AND(AJ25="M",AM25="M"),AND(AJ25="X",AM25="X")),SUM(AI25,AL25)=0,ISNUMBER(AO25)),"",IF(OR(AJ25="M",AM25="M"),"M",IF(AND(AJ25=AM25,OR(AJ25="X",AJ25="W",AJ25="Z")),UPPER(AJ25),""))) &lt;&gt; AP25</formula>
    </cfRule>
  </conditionalFormatting>
  <conditionalFormatting sqref="AO27">
    <cfRule type="expression" dxfId="13" priority="10">
      <formula xml:space="preserve"> OR(AND(AO27=0,AO27&lt;&gt;"",AP27&lt;&gt;"Z",AP27&lt;&gt;""),AND(AO27&gt;0,AO27&lt;&gt;"",AP27&lt;&gt;"W",AP27&lt;&gt;""),AND(AO27="", AP27="W"))</formula>
    </cfRule>
  </conditionalFormatting>
  <conditionalFormatting sqref="AP27">
    <cfRule type="expression" dxfId="12" priority="9">
      <formula xml:space="preserve"> OR(AND(AO27=0,AO27&lt;&gt;"",AP27&lt;&gt;"Z",AP27&lt;&gt;""),AND(AO27&gt;0,AO27&lt;&gt;"",AP27&lt;&gt;"W",AP27&lt;&gt;""),AND(AO27="", AP27="W"))</formula>
    </cfRule>
  </conditionalFormatting>
  <conditionalFormatting sqref="AQ27">
    <cfRule type="expression" dxfId="11" priority="8">
      <formula xml:space="preserve"> AND(OR(AP27="X",AP27="W"),AQ27="")</formula>
    </cfRule>
  </conditionalFormatting>
  <conditionalFormatting sqref="AO27">
    <cfRule type="expression" dxfId="10" priority="11">
      <formula>OR(AND(AJ27="X",AM27="X"),AND(AJ27="M",AM27="M"))</formula>
    </cfRule>
    <cfRule type="expression" dxfId="9" priority="12">
      <formula>IF(OR(EXACT(AI27,AJ27),EXACT(AL27,AM27),AND(AJ27="X",AM27="X"),OR(AJ27="M",AM27="M")),"",SUM(AI27,AL27)) &lt;&gt; AO27</formula>
    </cfRule>
  </conditionalFormatting>
  <conditionalFormatting sqref="AP27">
    <cfRule type="expression" dxfId="8" priority="13">
      <formula>OR(AND(AJ27="X",AM27="X"),AND(AJ27="M",AM27="M"))</formula>
    </cfRule>
  </conditionalFormatting>
  <conditionalFormatting sqref="AP27">
    <cfRule type="expression" dxfId="7" priority="14">
      <formula>IF(AND(OR(AND(AJ27="M",AM27="M"),AND(AJ27="X",AM27="X")),SUM(AI27,AL27)=0,ISNUMBER(AO27)),"",IF(OR(AJ27="M",AM27="M"),"M",IF(AND(AJ27=AM27,OR(AJ27="X",AJ27="W",AJ27="Z")),UPPER(AJ27),""))) &lt;&gt; AP27</formula>
    </cfRule>
  </conditionalFormatting>
  <conditionalFormatting sqref="AO28">
    <cfRule type="expression" dxfId="6" priority="3">
      <formula xml:space="preserve"> OR(AND(AO28=0,AO28&lt;&gt;"",AP28&lt;&gt;"Z",AP28&lt;&gt;""),AND(AO28&gt;0,AO28&lt;&gt;"",AP28&lt;&gt;"W",AP28&lt;&gt;""),AND(AO28="", AP28="W"))</formula>
    </cfRule>
  </conditionalFormatting>
  <conditionalFormatting sqref="AP28">
    <cfRule type="expression" dxfId="5" priority="2">
      <formula xml:space="preserve"> OR(AND(AO28=0,AO28&lt;&gt;"",AP28&lt;&gt;"Z",AP28&lt;&gt;""),AND(AO28&gt;0,AO28&lt;&gt;"",AP28&lt;&gt;"W",AP28&lt;&gt;""),AND(AO28="", AP28="W"))</formula>
    </cfRule>
  </conditionalFormatting>
  <conditionalFormatting sqref="AQ28">
    <cfRule type="expression" dxfId="4" priority="1">
      <formula xml:space="preserve"> AND(OR(AP28="X",AP28="W"),AQ28="")</formula>
    </cfRule>
  </conditionalFormatting>
  <conditionalFormatting sqref="AO28">
    <cfRule type="expression" dxfId="3" priority="4">
      <formula>OR(AND(AJ28="X",AM28="X"),AND(AJ28="M",AM28="M"))</formula>
    </cfRule>
    <cfRule type="expression" dxfId="2" priority="5">
      <formula>IF(OR(EXACT(AI28,AJ28),EXACT(AL28,AM28),AND(AJ28="X",AM28="X"),OR(AJ28="M",AM28="M")),"",SUM(AI28,AL28)) &lt;&gt; AO28</formula>
    </cfRule>
  </conditionalFormatting>
  <conditionalFormatting sqref="AP28">
    <cfRule type="expression" dxfId="1" priority="6">
      <formula>OR(AND(AJ28="X",AM28="X"),AND(AJ28="M",AM28="M"))</formula>
    </cfRule>
  </conditionalFormatting>
  <conditionalFormatting sqref="AP28">
    <cfRule type="expression" dxfId="0" priority="7">
      <formula>IF(AND(OR(AND(AJ28="M",AM28="M"),AND(AJ28="X",AM28="X")),SUM(AI28,AL28)=0,ISNUMBER(AO28)),"",IF(OR(AJ28="M",AM28="M"),"M",IF(AND(AJ28=AM28,OR(AJ28="X",AJ28="W",AJ28="Z")),UPPER(AJ28),""))) &lt;&gt; AP28</formula>
    </cfRule>
  </conditionalFormatting>
  <dataValidations count="4">
    <dataValidation allowBlank="1" showInputMessage="1" showErrorMessage="1" sqref="D3 E24:E30 F24:F32 D1:F2 E14:E20 AU1:AU32 A1:B11 D23:F23 F14:F22 G1:AT13 D6:F13 C1:C32 H14:P32" xr:uid="{00000000-0002-0000-0A00-000000000000}"/>
    <dataValidation type="decimal" operator="greaterThanOrEqual" allowBlank="1" showInputMessage="1" showErrorMessage="1" errorTitle="Invalid input" error="Please enter a numeric value" sqref="Q14:Q22 T14:T22 W14:W22 Z14:Z22 AC14:AC22 AF14:AF22 AI14:AI22 AL14:AL22 AO14:AO22 AR14:AR22 Q24:Q32 T24:T32 W24:W32 Z24:Z32 AC24:AC32 AF24:AF32 AI24:AI32 AL24:AL32 AO24:AO32 AR24:AR32" xr:uid="{00000000-0002-0000-0A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22 U14:U22 X14:X22 AA14:AA22 AD14:AD22 AG14:AG22 AJ14:AJ22 AM14:AM22 AP14:AP22 AS14:AS22 R24:R32 U24:U32 X24:X32 AA24:AA32 AD24:AD32 AG24:AG32 AJ24:AJ32 AM24:AM32 AP24:AP32 AS24:AS32" xr:uid="{00000000-0002-0000-0A00-000002000000}">
      <formula1>"Z,M,X,W"</formula1>
    </dataValidation>
    <dataValidation type="textLength" allowBlank="1" showInputMessage="1" showErrorMessage="1" errorTitle="Invalid input" error="The length of the text should be between 2 and 500 characters" sqref="S14:S22 V14:V22 Y14:Y22 AB14:AB22 AE14:AE22 AH14:AH22 AK14:AK22 AN14:AN22 AQ14:AQ22 AT14:AT22 S24:S32 V24:V32 Y24:Y32 AB24:AB32 AE24:AE32 AH24:AH32 AK24:AK32 AN24:AN32 AQ24:AQ32 AT24:AT32" xr:uid="{00000000-0002-0000-0A00-000003000000}">
      <formula1>2</formula1>
      <formula2>500</formula2>
    </dataValidation>
  </dataValidations>
  <pageMargins left="0.7" right="0.7" top="0.75" bottom="0.75" header="0.3" footer="0.3"/>
  <pageSetup scale="45" fitToHeight="0" orientation="landscape" r:id="rId1"/>
  <headerFooter>
    <oddFooter>&amp;C&amp;P&amp;R&amp;F</oddFooter>
  </headerFooter>
  <colBreaks count="1" manualBreakCount="1">
    <brk id="3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K28"/>
  <sheetViews>
    <sheetView showGridLines="0" zoomScaleNormal="100" workbookViewId="0"/>
  </sheetViews>
  <sheetFormatPr defaultColWidth="11.42578125" defaultRowHeight="12.75" x14ac:dyDescent="0.2"/>
  <cols>
    <col min="1" max="1" width="22.28515625" style="15" customWidth="1"/>
    <col min="2" max="2" width="11.42578125" style="15" customWidth="1"/>
    <col min="3" max="3" width="11.7109375" style="15" customWidth="1"/>
    <col min="4" max="4" width="7.7109375" style="15" customWidth="1"/>
    <col min="5" max="5" width="9.5703125" style="15" customWidth="1"/>
    <col min="6" max="6" width="14.7109375" style="15" bestFit="1" customWidth="1"/>
    <col min="7" max="16384" width="11.42578125" style="15"/>
  </cols>
  <sheetData>
    <row r="1" spans="1:11" x14ac:dyDescent="0.2">
      <c r="A1" s="12" t="s">
        <v>115</v>
      </c>
      <c r="B1" s="12" t="s">
        <v>116</v>
      </c>
      <c r="C1" s="12" t="s">
        <v>117</v>
      </c>
      <c r="D1" s="13" t="s">
        <v>118</v>
      </c>
      <c r="E1" s="12"/>
      <c r="F1" s="12" t="s">
        <v>119</v>
      </c>
      <c r="G1" s="14" t="s">
        <v>737</v>
      </c>
      <c r="I1" s="15" t="s">
        <v>628</v>
      </c>
      <c r="J1" s="16">
        <v>1.3</v>
      </c>
    </row>
    <row r="2" spans="1:11" ht="15" x14ac:dyDescent="0.25">
      <c r="A2" s="17" t="s">
        <v>758</v>
      </c>
      <c r="B2" s="12" t="s">
        <v>120</v>
      </c>
      <c r="C2" s="14" t="s">
        <v>759</v>
      </c>
      <c r="D2" s="18" t="s">
        <v>760</v>
      </c>
      <c r="E2" s="12"/>
      <c r="F2" s="12" t="s">
        <v>123</v>
      </c>
      <c r="G2" s="19" t="s">
        <v>193</v>
      </c>
      <c r="I2" s="15" t="s">
        <v>676</v>
      </c>
      <c r="J2" s="20" t="s">
        <v>740</v>
      </c>
    </row>
    <row r="3" spans="1:11" ht="15" x14ac:dyDescent="0.25">
      <c r="A3" s="17" t="s">
        <v>141</v>
      </c>
      <c r="B3" s="12" t="s">
        <v>120</v>
      </c>
      <c r="C3" s="14" t="s">
        <v>121</v>
      </c>
      <c r="D3" s="18" t="s">
        <v>122</v>
      </c>
      <c r="E3" s="12"/>
      <c r="F3" s="12" t="s">
        <v>126</v>
      </c>
      <c r="G3" s="14">
        <v>1</v>
      </c>
    </row>
    <row r="4" spans="1:11" ht="15" x14ac:dyDescent="0.25">
      <c r="A4" s="17" t="s">
        <v>124</v>
      </c>
      <c r="B4" s="12" t="s">
        <v>120</v>
      </c>
      <c r="C4" s="14" t="s">
        <v>121</v>
      </c>
      <c r="D4" s="18" t="s">
        <v>125</v>
      </c>
      <c r="E4" s="12"/>
      <c r="F4" s="12" t="s">
        <v>705</v>
      </c>
      <c r="G4" s="73" t="s">
        <v>706</v>
      </c>
    </row>
    <row r="5" spans="1:11" ht="15" x14ac:dyDescent="0.25">
      <c r="A5" s="17" t="s">
        <v>144</v>
      </c>
      <c r="B5" s="12" t="s">
        <v>130</v>
      </c>
      <c r="C5" s="14" t="s">
        <v>121</v>
      </c>
      <c r="D5" s="18" t="s">
        <v>127</v>
      </c>
      <c r="E5" s="21"/>
      <c r="F5" s="21"/>
      <c r="G5" s="12"/>
    </row>
    <row r="6" spans="1:11" ht="15" x14ac:dyDescent="0.25">
      <c r="A6" s="17" t="s">
        <v>145</v>
      </c>
      <c r="B6" s="12" t="s">
        <v>130</v>
      </c>
      <c r="C6" s="14" t="s">
        <v>121</v>
      </c>
      <c r="D6" s="18" t="s">
        <v>132</v>
      </c>
      <c r="E6" s="12"/>
      <c r="F6" s="12"/>
      <c r="G6" s="12"/>
    </row>
    <row r="7" spans="1:11" ht="15" x14ac:dyDescent="0.25">
      <c r="A7" s="17" t="s">
        <v>200</v>
      </c>
      <c r="B7" s="12" t="s">
        <v>120</v>
      </c>
      <c r="C7" s="14" t="s">
        <v>121</v>
      </c>
      <c r="D7" s="18" t="s">
        <v>163</v>
      </c>
      <c r="E7" s="12"/>
      <c r="F7" s="12"/>
      <c r="G7" s="12"/>
    </row>
    <row r="8" spans="1:11" ht="15" x14ac:dyDescent="0.25">
      <c r="A8" s="17" t="s">
        <v>146</v>
      </c>
      <c r="B8" s="12" t="s">
        <v>130</v>
      </c>
      <c r="C8" s="14" t="s">
        <v>121</v>
      </c>
      <c r="D8" s="18" t="s">
        <v>164</v>
      </c>
      <c r="E8" s="12"/>
      <c r="F8" s="12"/>
      <c r="G8" s="12"/>
      <c r="H8" s="22"/>
      <c r="I8" s="22"/>
      <c r="J8" s="22"/>
      <c r="K8" s="22"/>
    </row>
    <row r="9" spans="1:11" ht="15" x14ac:dyDescent="0.25">
      <c r="A9" s="17" t="s">
        <v>138</v>
      </c>
      <c r="B9" s="12" t="s">
        <v>120</v>
      </c>
      <c r="C9" s="14" t="s">
        <v>121</v>
      </c>
      <c r="D9" s="18" t="s">
        <v>165</v>
      </c>
      <c r="E9" s="12"/>
      <c r="F9" s="12"/>
      <c r="G9" s="12"/>
      <c r="H9" s="22"/>
      <c r="I9" s="22"/>
      <c r="J9" s="22"/>
      <c r="K9" s="22"/>
    </row>
    <row r="10" spans="1:11" ht="15" x14ac:dyDescent="0.25">
      <c r="A10" s="17" t="s">
        <v>142</v>
      </c>
      <c r="B10" s="12" t="s">
        <v>130</v>
      </c>
      <c r="C10" s="14" t="s">
        <v>121</v>
      </c>
      <c r="D10" s="18" t="s">
        <v>166</v>
      </c>
      <c r="E10" s="12"/>
      <c r="F10" s="12"/>
      <c r="G10" s="12"/>
      <c r="H10" s="22"/>
      <c r="I10" s="17"/>
      <c r="J10" s="23"/>
      <c r="K10" s="24"/>
    </row>
    <row r="11" spans="1:11" ht="15" x14ac:dyDescent="0.25">
      <c r="A11" s="17" t="s">
        <v>143</v>
      </c>
      <c r="B11" s="12" t="s">
        <v>130</v>
      </c>
      <c r="C11" s="14" t="s">
        <v>121</v>
      </c>
      <c r="D11" s="18" t="s">
        <v>167</v>
      </c>
      <c r="E11" s="12"/>
      <c r="F11" s="12"/>
      <c r="G11" s="12"/>
      <c r="H11" s="22"/>
      <c r="I11" s="17"/>
      <c r="J11" s="25"/>
      <c r="K11" s="24"/>
    </row>
    <row r="12" spans="1:11" ht="15" x14ac:dyDescent="0.25">
      <c r="A12" s="17" t="s">
        <v>131</v>
      </c>
      <c r="B12" s="12" t="s">
        <v>130</v>
      </c>
      <c r="C12" s="14" t="s">
        <v>121</v>
      </c>
      <c r="D12" s="18" t="s">
        <v>185</v>
      </c>
      <c r="E12" s="12"/>
      <c r="F12" s="12"/>
      <c r="G12" s="12"/>
      <c r="H12" s="22"/>
      <c r="I12" s="17"/>
      <c r="J12" s="25"/>
      <c r="K12" s="24"/>
    </row>
    <row r="13" spans="1:11" ht="15" x14ac:dyDescent="0.25">
      <c r="A13" s="17" t="s">
        <v>133</v>
      </c>
      <c r="B13" s="12" t="s">
        <v>130</v>
      </c>
      <c r="C13" s="14" t="s">
        <v>121</v>
      </c>
      <c r="D13" s="18" t="s">
        <v>168</v>
      </c>
      <c r="E13" s="12"/>
      <c r="F13" s="12"/>
      <c r="H13" s="22"/>
      <c r="I13" s="17"/>
      <c r="J13" s="25"/>
      <c r="K13" s="24"/>
    </row>
    <row r="14" spans="1:11" ht="15" x14ac:dyDescent="0.25">
      <c r="A14" s="17" t="s">
        <v>16</v>
      </c>
      <c r="B14" s="12" t="s">
        <v>120</v>
      </c>
      <c r="C14" s="14" t="s">
        <v>129</v>
      </c>
      <c r="D14" s="19" t="s">
        <v>733</v>
      </c>
      <c r="E14" s="12"/>
      <c r="F14" s="12"/>
      <c r="H14" s="22"/>
      <c r="I14" s="17"/>
      <c r="J14" s="25"/>
      <c r="K14" s="24"/>
    </row>
    <row r="15" spans="1:11" ht="15" x14ac:dyDescent="0.25">
      <c r="A15" s="17" t="s">
        <v>43</v>
      </c>
      <c r="B15" s="12" t="s">
        <v>120</v>
      </c>
      <c r="C15" s="14" t="s">
        <v>129</v>
      </c>
      <c r="D15" s="19" t="s">
        <v>186</v>
      </c>
      <c r="E15" s="12"/>
      <c r="F15" s="12"/>
      <c r="H15" s="22"/>
      <c r="I15" s="17"/>
      <c r="J15" s="25"/>
      <c r="K15" s="24"/>
    </row>
    <row r="16" spans="1:11" ht="15" x14ac:dyDescent="0.25">
      <c r="A16" s="17" t="s">
        <v>139</v>
      </c>
      <c r="B16" s="12" t="s">
        <v>120</v>
      </c>
      <c r="C16" s="14" t="s">
        <v>129</v>
      </c>
      <c r="D16" s="19" t="s">
        <v>187</v>
      </c>
      <c r="E16" s="12"/>
      <c r="F16" s="12"/>
      <c r="H16" s="22"/>
      <c r="I16" s="17"/>
      <c r="J16" s="25"/>
      <c r="K16" s="24"/>
    </row>
    <row r="17" spans="1:11" ht="15" x14ac:dyDescent="0.25">
      <c r="A17" s="17" t="s">
        <v>45</v>
      </c>
      <c r="B17" s="12" t="s">
        <v>120</v>
      </c>
      <c r="C17" s="14" t="s">
        <v>129</v>
      </c>
      <c r="D17" s="19" t="s">
        <v>188</v>
      </c>
      <c r="H17" s="22"/>
      <c r="I17" s="17"/>
      <c r="J17" s="25"/>
      <c r="K17" s="24"/>
    </row>
    <row r="18" spans="1:11" ht="15" x14ac:dyDescent="0.25">
      <c r="A18" s="17" t="s">
        <v>44</v>
      </c>
      <c r="B18" s="12" t="s">
        <v>120</v>
      </c>
      <c r="C18" s="14" t="s">
        <v>129</v>
      </c>
      <c r="D18" s="19" t="s">
        <v>189</v>
      </c>
      <c r="H18" s="22"/>
      <c r="I18" s="17"/>
      <c r="J18" s="25"/>
      <c r="K18" s="24"/>
    </row>
    <row r="19" spans="1:11" ht="15" x14ac:dyDescent="0.25">
      <c r="A19" s="17" t="s">
        <v>140</v>
      </c>
      <c r="B19" s="12" t="s">
        <v>120</v>
      </c>
      <c r="C19" s="14" t="s">
        <v>129</v>
      </c>
      <c r="D19" s="19" t="s">
        <v>190</v>
      </c>
      <c r="H19" s="22"/>
      <c r="I19" s="17"/>
      <c r="J19" s="25"/>
      <c r="K19" s="24"/>
    </row>
    <row r="20" spans="1:11" ht="15" x14ac:dyDescent="0.25">
      <c r="A20" s="17" t="s">
        <v>46</v>
      </c>
      <c r="B20" s="12" t="s">
        <v>120</v>
      </c>
      <c r="C20" s="14" t="s">
        <v>129</v>
      </c>
      <c r="D20" s="19" t="s">
        <v>191</v>
      </c>
      <c r="H20" s="22"/>
      <c r="I20" s="17"/>
      <c r="J20" s="25"/>
      <c r="K20" s="24"/>
    </row>
    <row r="21" spans="1:11" ht="15" x14ac:dyDescent="0.25">
      <c r="A21" s="17" t="s">
        <v>47</v>
      </c>
      <c r="B21" s="12" t="s">
        <v>120</v>
      </c>
      <c r="C21" s="14" t="s">
        <v>129</v>
      </c>
      <c r="D21" s="19" t="s">
        <v>194</v>
      </c>
      <c r="H21" s="22"/>
      <c r="I21" s="17"/>
      <c r="J21" s="25"/>
      <c r="K21" s="24"/>
    </row>
    <row r="22" spans="1:11" ht="15" x14ac:dyDescent="0.25">
      <c r="A22" s="17" t="s">
        <v>137</v>
      </c>
      <c r="B22" s="12" t="s">
        <v>120</v>
      </c>
      <c r="C22" s="14" t="s">
        <v>129</v>
      </c>
      <c r="D22" s="19" t="s">
        <v>195</v>
      </c>
      <c r="H22" s="22"/>
      <c r="I22" s="22"/>
      <c r="J22" s="22"/>
      <c r="K22" s="22"/>
    </row>
    <row r="23" spans="1:11" ht="15" x14ac:dyDescent="0.25">
      <c r="A23" s="17" t="s">
        <v>136</v>
      </c>
      <c r="B23" s="12" t="s">
        <v>120</v>
      </c>
      <c r="C23" s="14" t="s">
        <v>128</v>
      </c>
      <c r="D23" s="19" t="s">
        <v>734</v>
      </c>
      <c r="H23" s="22"/>
      <c r="I23" s="22"/>
      <c r="J23" s="22"/>
      <c r="K23" s="22"/>
    </row>
    <row r="24" spans="1:11" ht="15" x14ac:dyDescent="0.25">
      <c r="A24" s="17" t="s">
        <v>198</v>
      </c>
      <c r="B24" s="12" t="s">
        <v>120</v>
      </c>
      <c r="C24" s="14" t="s">
        <v>128</v>
      </c>
      <c r="D24" s="19" t="s">
        <v>733</v>
      </c>
      <c r="H24" s="22"/>
      <c r="I24" s="22"/>
      <c r="J24" s="22"/>
      <c r="K24" s="22"/>
    </row>
    <row r="25" spans="1:11" ht="15" x14ac:dyDescent="0.25">
      <c r="A25" s="17" t="s">
        <v>199</v>
      </c>
      <c r="B25" s="12" t="s">
        <v>120</v>
      </c>
      <c r="C25" s="14" t="s">
        <v>128</v>
      </c>
      <c r="D25" s="19" t="s">
        <v>186</v>
      </c>
      <c r="H25" s="22"/>
      <c r="I25" s="22"/>
      <c r="J25" s="22"/>
      <c r="K25" s="22"/>
    </row>
    <row r="26" spans="1:11" ht="15" x14ac:dyDescent="0.25">
      <c r="A26" s="17" t="s">
        <v>15</v>
      </c>
      <c r="B26" s="12" t="s">
        <v>120</v>
      </c>
      <c r="C26" s="14" t="s">
        <v>128</v>
      </c>
      <c r="D26" s="19" t="s">
        <v>187</v>
      </c>
      <c r="H26" s="22"/>
      <c r="I26" s="22"/>
      <c r="J26" s="22"/>
      <c r="K26" s="22"/>
    </row>
    <row r="27" spans="1:11" ht="15" x14ac:dyDescent="0.25">
      <c r="A27" s="91" t="s">
        <v>134</v>
      </c>
      <c r="B27" s="91" t="s">
        <v>130</v>
      </c>
      <c r="C27" s="91" t="s">
        <v>135</v>
      </c>
      <c r="D27" s="91">
        <v>1</v>
      </c>
    </row>
    <row r="28" spans="1:11" ht="15" x14ac:dyDescent="0.25">
      <c r="A28" s="91" t="s">
        <v>196</v>
      </c>
      <c r="B28" s="91" t="s">
        <v>130</v>
      </c>
      <c r="C28" s="91" t="s">
        <v>135</v>
      </c>
      <c r="D28" s="91">
        <v>2</v>
      </c>
    </row>
  </sheetData>
  <sheetProtection password="CA1C" sheet="1" objects="1" scenarios="1" formatCells="0" formatColumns="0" formatRows="0" sort="0" autoFilter="0"/>
  <phoneticPr fontId="14" type="noConversion"/>
  <pageMargins left="0.78749999999999998" right="0.78749999999999998" top="1.05277777777778" bottom="1.05277777777778" header="0.78749999999999998" footer="0.78749999999999998"/>
  <pageSetup paperSize="9" firstPageNumber="0" orientation="portrait" horizontalDpi="4294967292" verticalDpi="4294967292" r:id="rId1"/>
  <headerFooter>
    <oddHeader>&amp;C&amp;"Times New Roman,Normal"&amp;12&amp;A</oddHeader>
    <oddFooter>&amp;C&amp;P&amp;R&amp;F</oddFooter>
  </headerFooter>
  <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D213"/>
  <sheetViews>
    <sheetView showGridLines="0" zoomScaleNormal="100" workbookViewId="0">
      <selection sqref="A1:C1"/>
    </sheetView>
  </sheetViews>
  <sheetFormatPr defaultColWidth="9.140625" defaultRowHeight="15" x14ac:dyDescent="0.25"/>
  <cols>
    <col min="1" max="1" width="9.140625" style="4"/>
    <col min="2" max="3" width="20.5703125" style="11" customWidth="1"/>
    <col min="4" max="4" width="13.42578125" style="4" customWidth="1"/>
    <col min="5" max="16384" width="9.140625" style="4"/>
  </cols>
  <sheetData>
    <row r="1" spans="1:4" x14ac:dyDescent="0.25">
      <c r="A1" s="347" t="s">
        <v>201</v>
      </c>
      <c r="B1" s="347"/>
      <c r="C1" s="347"/>
      <c r="D1" s="26"/>
    </row>
    <row r="2" spans="1:4" x14ac:dyDescent="0.25">
      <c r="A2" s="27" t="s">
        <v>639</v>
      </c>
      <c r="B2" s="27" t="s">
        <v>620</v>
      </c>
      <c r="C2" s="27" t="s">
        <v>621</v>
      </c>
      <c r="D2" s="26"/>
    </row>
    <row r="3" spans="1:4" x14ac:dyDescent="0.25">
      <c r="A3" s="28">
        <v>1</v>
      </c>
      <c r="B3" s="29" t="s">
        <v>169</v>
      </c>
      <c r="C3" s="29" t="s">
        <v>633</v>
      </c>
      <c r="D3" s="26"/>
    </row>
    <row r="4" spans="1:4" x14ac:dyDescent="0.25">
      <c r="A4" s="4">
        <v>2</v>
      </c>
      <c r="B4" s="30" t="s">
        <v>412</v>
      </c>
      <c r="C4" s="31" t="s">
        <v>202</v>
      </c>
      <c r="D4" s="26"/>
    </row>
    <row r="5" spans="1:4" x14ac:dyDescent="0.25">
      <c r="A5" s="4">
        <v>3</v>
      </c>
      <c r="B5" s="30" t="s">
        <v>413</v>
      </c>
      <c r="C5" s="31" t="s">
        <v>203</v>
      </c>
      <c r="D5" s="26"/>
    </row>
    <row r="6" spans="1:4" x14ac:dyDescent="0.25">
      <c r="A6" s="4">
        <v>4</v>
      </c>
      <c r="B6" s="30" t="s">
        <v>414</v>
      </c>
      <c r="C6" s="31" t="s">
        <v>204</v>
      </c>
      <c r="D6" s="26"/>
    </row>
    <row r="7" spans="1:4" x14ac:dyDescent="0.25">
      <c r="A7" s="4">
        <v>5</v>
      </c>
      <c r="B7" s="30" t="s">
        <v>415</v>
      </c>
      <c r="C7" s="31" t="s">
        <v>205</v>
      </c>
      <c r="D7" s="26"/>
    </row>
    <row r="8" spans="1:4" x14ac:dyDescent="0.25">
      <c r="A8" s="4">
        <v>6</v>
      </c>
      <c r="B8" s="30" t="s">
        <v>416</v>
      </c>
      <c r="C8" s="31" t="s">
        <v>206</v>
      </c>
      <c r="D8" s="26"/>
    </row>
    <row r="9" spans="1:4" x14ac:dyDescent="0.25">
      <c r="A9" s="4">
        <v>7</v>
      </c>
      <c r="B9" s="30" t="s">
        <v>417</v>
      </c>
      <c r="C9" s="31" t="s">
        <v>207</v>
      </c>
      <c r="D9" s="26"/>
    </row>
    <row r="10" spans="1:4" x14ac:dyDescent="0.25">
      <c r="A10" s="4">
        <v>8</v>
      </c>
      <c r="B10" s="30" t="s">
        <v>418</v>
      </c>
      <c r="C10" s="31" t="s">
        <v>208</v>
      </c>
      <c r="D10" s="26"/>
    </row>
    <row r="11" spans="1:4" x14ac:dyDescent="0.25">
      <c r="A11" s="4">
        <v>9</v>
      </c>
      <c r="B11" s="30" t="s">
        <v>419</v>
      </c>
      <c r="C11" s="31" t="s">
        <v>209</v>
      </c>
      <c r="D11" s="26"/>
    </row>
    <row r="12" spans="1:4" x14ac:dyDescent="0.25">
      <c r="A12" s="4">
        <v>10</v>
      </c>
      <c r="B12" s="30" t="s">
        <v>420</v>
      </c>
      <c r="C12" s="31" t="s">
        <v>210</v>
      </c>
      <c r="D12" s="26"/>
    </row>
    <row r="13" spans="1:4" x14ac:dyDescent="0.25">
      <c r="A13" s="4">
        <v>11</v>
      </c>
      <c r="B13" s="30" t="s">
        <v>421</v>
      </c>
      <c r="C13" s="31" t="s">
        <v>211</v>
      </c>
      <c r="D13" s="26"/>
    </row>
    <row r="14" spans="1:4" x14ac:dyDescent="0.25">
      <c r="A14" s="4">
        <v>12</v>
      </c>
      <c r="B14" s="30" t="s">
        <v>422</v>
      </c>
      <c r="C14" s="31" t="s">
        <v>212</v>
      </c>
      <c r="D14" s="26"/>
    </row>
    <row r="15" spans="1:4" x14ac:dyDescent="0.25">
      <c r="A15" s="4">
        <v>13</v>
      </c>
      <c r="B15" s="30" t="s">
        <v>197</v>
      </c>
      <c r="C15" s="31" t="s">
        <v>213</v>
      </c>
      <c r="D15" s="26"/>
    </row>
    <row r="16" spans="1:4" x14ac:dyDescent="0.25">
      <c r="A16" s="4">
        <v>14</v>
      </c>
      <c r="B16" s="30" t="s">
        <v>423</v>
      </c>
      <c r="C16" s="31" t="s">
        <v>214</v>
      </c>
      <c r="D16" s="26"/>
    </row>
    <row r="17" spans="1:4" x14ac:dyDescent="0.25">
      <c r="A17" s="4">
        <v>15</v>
      </c>
      <c r="B17" s="30" t="s">
        <v>424</v>
      </c>
      <c r="C17" s="31" t="s">
        <v>215</v>
      </c>
      <c r="D17" s="26"/>
    </row>
    <row r="18" spans="1:4" x14ac:dyDescent="0.25">
      <c r="A18" s="4">
        <v>16</v>
      </c>
      <c r="B18" s="30" t="s">
        <v>425</v>
      </c>
      <c r="C18" s="31" t="s">
        <v>216</v>
      </c>
      <c r="D18" s="26"/>
    </row>
    <row r="19" spans="1:4" x14ac:dyDescent="0.25">
      <c r="A19" s="4">
        <v>17</v>
      </c>
      <c r="B19" s="30" t="s">
        <v>426</v>
      </c>
      <c r="C19" s="31" t="s">
        <v>217</v>
      </c>
      <c r="D19" s="26"/>
    </row>
    <row r="20" spans="1:4" x14ac:dyDescent="0.25">
      <c r="A20" s="4">
        <v>18</v>
      </c>
      <c r="B20" s="30" t="s">
        <v>427</v>
      </c>
      <c r="C20" s="31" t="s">
        <v>218</v>
      </c>
      <c r="D20" s="26"/>
    </row>
    <row r="21" spans="1:4" x14ac:dyDescent="0.25">
      <c r="A21" s="4">
        <v>19</v>
      </c>
      <c r="B21" s="30" t="s">
        <v>428</v>
      </c>
      <c r="C21" s="31" t="s">
        <v>219</v>
      </c>
      <c r="D21" s="26"/>
    </row>
    <row r="22" spans="1:4" x14ac:dyDescent="0.25">
      <c r="A22" s="4">
        <v>20</v>
      </c>
      <c r="B22" s="30" t="s">
        <v>429</v>
      </c>
      <c r="C22" s="31" t="s">
        <v>220</v>
      </c>
      <c r="D22" s="26"/>
    </row>
    <row r="23" spans="1:4" x14ac:dyDescent="0.25">
      <c r="A23" s="4">
        <v>21</v>
      </c>
      <c r="B23" s="30" t="s">
        <v>430</v>
      </c>
      <c r="C23" s="31" t="s">
        <v>221</v>
      </c>
      <c r="D23" s="26"/>
    </row>
    <row r="24" spans="1:4" x14ac:dyDescent="0.25">
      <c r="A24" s="4">
        <v>22</v>
      </c>
      <c r="B24" s="30" t="s">
        <v>431</v>
      </c>
      <c r="C24" s="31" t="s">
        <v>222</v>
      </c>
      <c r="D24" s="26"/>
    </row>
    <row r="25" spans="1:4" x14ac:dyDescent="0.25">
      <c r="A25" s="4">
        <v>23</v>
      </c>
      <c r="B25" s="30" t="s">
        <v>432</v>
      </c>
      <c r="C25" s="31" t="s">
        <v>223</v>
      </c>
      <c r="D25" s="26"/>
    </row>
    <row r="26" spans="1:4" x14ac:dyDescent="0.25">
      <c r="A26" s="4">
        <v>24</v>
      </c>
      <c r="B26" s="30" t="s">
        <v>433</v>
      </c>
      <c r="C26" s="31" t="s">
        <v>224</v>
      </c>
      <c r="D26" s="26"/>
    </row>
    <row r="27" spans="1:4" x14ac:dyDescent="0.25">
      <c r="A27" s="4">
        <v>25</v>
      </c>
      <c r="B27" s="30" t="s">
        <v>434</v>
      </c>
      <c r="C27" s="31" t="s">
        <v>225</v>
      </c>
      <c r="D27" s="26"/>
    </row>
    <row r="28" spans="1:4" x14ac:dyDescent="0.25">
      <c r="A28" s="4">
        <v>26</v>
      </c>
      <c r="B28" s="30" t="s">
        <v>435</v>
      </c>
      <c r="C28" s="31" t="s">
        <v>226</v>
      </c>
      <c r="D28" s="26"/>
    </row>
    <row r="29" spans="1:4" x14ac:dyDescent="0.25">
      <c r="A29" s="4">
        <v>27</v>
      </c>
      <c r="B29" s="30" t="s">
        <v>436</v>
      </c>
      <c r="C29" s="31" t="s">
        <v>227</v>
      </c>
      <c r="D29" s="26"/>
    </row>
    <row r="30" spans="1:4" x14ac:dyDescent="0.25">
      <c r="A30" s="4">
        <v>28</v>
      </c>
      <c r="B30" s="30" t="s">
        <v>437</v>
      </c>
      <c r="C30" s="31" t="s">
        <v>228</v>
      </c>
      <c r="D30" s="26"/>
    </row>
    <row r="31" spans="1:4" x14ac:dyDescent="0.25">
      <c r="A31" s="4">
        <v>29</v>
      </c>
      <c r="B31" s="30" t="s">
        <v>438</v>
      </c>
      <c r="C31" s="31" t="s">
        <v>229</v>
      </c>
      <c r="D31" s="26"/>
    </row>
    <row r="32" spans="1:4" x14ac:dyDescent="0.25">
      <c r="A32" s="4">
        <v>30</v>
      </c>
      <c r="B32" s="30" t="s">
        <v>439</v>
      </c>
      <c r="C32" s="31" t="s">
        <v>230</v>
      </c>
      <c r="D32" s="26"/>
    </row>
    <row r="33" spans="1:4" x14ac:dyDescent="0.25">
      <c r="A33" s="4">
        <v>31</v>
      </c>
      <c r="B33" s="30" t="s">
        <v>440</v>
      </c>
      <c r="C33" s="31" t="s">
        <v>231</v>
      </c>
      <c r="D33" s="26"/>
    </row>
    <row r="34" spans="1:4" x14ac:dyDescent="0.25">
      <c r="A34" s="4">
        <v>32</v>
      </c>
      <c r="B34" s="30" t="s">
        <v>441</v>
      </c>
      <c r="C34" s="31" t="s">
        <v>232</v>
      </c>
      <c r="D34" s="26"/>
    </row>
    <row r="35" spans="1:4" x14ac:dyDescent="0.25">
      <c r="A35" s="4">
        <v>33</v>
      </c>
      <c r="B35" s="30" t="s">
        <v>442</v>
      </c>
      <c r="C35" s="31" t="s">
        <v>233</v>
      </c>
      <c r="D35" s="26"/>
    </row>
    <row r="36" spans="1:4" x14ac:dyDescent="0.25">
      <c r="A36" s="4">
        <v>34</v>
      </c>
      <c r="B36" s="30" t="s">
        <v>443</v>
      </c>
      <c r="C36" s="31" t="s">
        <v>234</v>
      </c>
      <c r="D36" s="26"/>
    </row>
    <row r="37" spans="1:4" x14ac:dyDescent="0.25">
      <c r="A37" s="4">
        <v>35</v>
      </c>
      <c r="B37" s="30" t="s">
        <v>444</v>
      </c>
      <c r="C37" s="31" t="s">
        <v>235</v>
      </c>
      <c r="D37" s="26"/>
    </row>
    <row r="38" spans="1:4" x14ac:dyDescent="0.25">
      <c r="A38" s="4">
        <v>36</v>
      </c>
      <c r="B38" s="30" t="s">
        <v>445</v>
      </c>
      <c r="C38" s="31" t="s">
        <v>236</v>
      </c>
      <c r="D38" s="26"/>
    </row>
    <row r="39" spans="1:4" x14ac:dyDescent="0.25">
      <c r="A39" s="4">
        <v>37</v>
      </c>
      <c r="B39" s="30" t="s">
        <v>446</v>
      </c>
      <c r="C39" s="31" t="s">
        <v>237</v>
      </c>
      <c r="D39" s="26"/>
    </row>
    <row r="40" spans="1:4" x14ac:dyDescent="0.25">
      <c r="A40" s="4">
        <v>38</v>
      </c>
      <c r="B40" s="30" t="s">
        <v>447</v>
      </c>
      <c r="C40" s="31" t="s">
        <v>238</v>
      </c>
      <c r="D40" s="26"/>
    </row>
    <row r="41" spans="1:4" x14ac:dyDescent="0.25">
      <c r="A41" s="4">
        <v>39</v>
      </c>
      <c r="B41" s="30" t="s">
        <v>448</v>
      </c>
      <c r="C41" s="31" t="s">
        <v>239</v>
      </c>
      <c r="D41" s="26"/>
    </row>
    <row r="42" spans="1:4" x14ac:dyDescent="0.25">
      <c r="A42" s="4">
        <v>40</v>
      </c>
      <c r="B42" s="30" t="s">
        <v>449</v>
      </c>
      <c r="C42" s="31" t="s">
        <v>240</v>
      </c>
      <c r="D42" s="26"/>
    </row>
    <row r="43" spans="1:4" x14ac:dyDescent="0.25">
      <c r="A43" s="4">
        <v>41</v>
      </c>
      <c r="B43" s="30" t="s">
        <v>450</v>
      </c>
      <c r="C43" s="31" t="s">
        <v>241</v>
      </c>
      <c r="D43" s="26"/>
    </row>
    <row r="44" spans="1:4" x14ac:dyDescent="0.25">
      <c r="A44" s="4">
        <v>42</v>
      </c>
      <c r="B44" s="30" t="s">
        <v>451</v>
      </c>
      <c r="C44" s="31" t="s">
        <v>242</v>
      </c>
      <c r="D44" s="26"/>
    </row>
    <row r="45" spans="1:4" x14ac:dyDescent="0.25">
      <c r="A45" s="4">
        <v>43</v>
      </c>
      <c r="B45" s="30" t="s">
        <v>452</v>
      </c>
      <c r="C45" s="31" t="s">
        <v>243</v>
      </c>
      <c r="D45" s="26"/>
    </row>
    <row r="46" spans="1:4" x14ac:dyDescent="0.25">
      <c r="A46" s="4">
        <v>44</v>
      </c>
      <c r="B46" s="30" t="s">
        <v>453</v>
      </c>
      <c r="C46" s="31" t="s">
        <v>244</v>
      </c>
      <c r="D46" s="26"/>
    </row>
    <row r="47" spans="1:4" x14ac:dyDescent="0.25">
      <c r="A47" s="4">
        <v>45</v>
      </c>
      <c r="B47" s="30" t="s">
        <v>454</v>
      </c>
      <c r="C47" s="31" t="s">
        <v>245</v>
      </c>
      <c r="D47" s="26"/>
    </row>
    <row r="48" spans="1:4" x14ac:dyDescent="0.25">
      <c r="A48" s="4">
        <v>46</v>
      </c>
      <c r="B48" s="30" t="s">
        <v>455</v>
      </c>
      <c r="C48" s="31" t="s">
        <v>246</v>
      </c>
      <c r="D48" s="26"/>
    </row>
    <row r="49" spans="1:4" x14ac:dyDescent="0.25">
      <c r="A49" s="4">
        <v>47</v>
      </c>
      <c r="B49" s="30" t="s">
        <v>456</v>
      </c>
      <c r="C49" s="31" t="s">
        <v>247</v>
      </c>
      <c r="D49" s="26"/>
    </row>
    <row r="50" spans="1:4" x14ac:dyDescent="0.25">
      <c r="A50" s="4">
        <v>48</v>
      </c>
      <c r="B50" s="30" t="s">
        <v>457</v>
      </c>
      <c r="C50" s="31" t="s">
        <v>248</v>
      </c>
      <c r="D50" s="26"/>
    </row>
    <row r="51" spans="1:4" x14ac:dyDescent="0.25">
      <c r="A51" s="4">
        <v>49</v>
      </c>
      <c r="B51" s="30" t="s">
        <v>458</v>
      </c>
      <c r="C51" s="31" t="s">
        <v>249</v>
      </c>
      <c r="D51" s="26"/>
    </row>
    <row r="52" spans="1:4" x14ac:dyDescent="0.25">
      <c r="A52" s="4">
        <v>50</v>
      </c>
      <c r="B52" s="30" t="s">
        <v>459</v>
      </c>
      <c r="C52" s="31" t="s">
        <v>250</v>
      </c>
      <c r="D52" s="26"/>
    </row>
    <row r="53" spans="1:4" x14ac:dyDescent="0.25">
      <c r="A53" s="4">
        <v>51</v>
      </c>
      <c r="B53" s="30" t="s">
        <v>460</v>
      </c>
      <c r="C53" s="31" t="s">
        <v>251</v>
      </c>
      <c r="D53" s="26"/>
    </row>
    <row r="54" spans="1:4" x14ac:dyDescent="0.25">
      <c r="A54" s="4">
        <v>52</v>
      </c>
      <c r="B54" s="30" t="s">
        <v>461</v>
      </c>
      <c r="C54" s="31" t="s">
        <v>252</v>
      </c>
      <c r="D54" s="26"/>
    </row>
    <row r="55" spans="1:4" x14ac:dyDescent="0.25">
      <c r="A55" s="4">
        <v>53</v>
      </c>
      <c r="B55" s="30" t="s">
        <v>462</v>
      </c>
      <c r="C55" s="31" t="s">
        <v>253</v>
      </c>
      <c r="D55" s="26"/>
    </row>
    <row r="56" spans="1:4" x14ac:dyDescent="0.25">
      <c r="A56" s="4">
        <v>54</v>
      </c>
      <c r="B56" s="30" t="s">
        <v>463</v>
      </c>
      <c r="C56" s="31" t="s">
        <v>254</v>
      </c>
      <c r="D56" s="26"/>
    </row>
    <row r="57" spans="1:4" x14ac:dyDescent="0.25">
      <c r="A57" s="4">
        <v>55</v>
      </c>
      <c r="B57" s="30" t="s">
        <v>464</v>
      </c>
      <c r="C57" s="31" t="s">
        <v>255</v>
      </c>
      <c r="D57" s="26"/>
    </row>
    <row r="58" spans="1:4" x14ac:dyDescent="0.25">
      <c r="A58" s="4">
        <v>56</v>
      </c>
      <c r="B58" s="30" t="s">
        <v>465</v>
      </c>
      <c r="C58" s="31" t="s">
        <v>256</v>
      </c>
      <c r="D58" s="26"/>
    </row>
    <row r="59" spans="1:4" x14ac:dyDescent="0.25">
      <c r="A59" s="4">
        <v>57</v>
      </c>
      <c r="B59" s="30" t="s">
        <v>466</v>
      </c>
      <c r="C59" s="31" t="s">
        <v>257</v>
      </c>
      <c r="D59" s="26"/>
    </row>
    <row r="60" spans="1:4" x14ac:dyDescent="0.25">
      <c r="A60" s="4">
        <v>58</v>
      </c>
      <c r="B60" s="30" t="s">
        <v>467</v>
      </c>
      <c r="C60" s="31" t="s">
        <v>258</v>
      </c>
      <c r="D60" s="26"/>
    </row>
    <row r="61" spans="1:4" x14ac:dyDescent="0.25">
      <c r="A61" s="4">
        <v>59</v>
      </c>
      <c r="B61" s="30" t="s">
        <v>468</v>
      </c>
      <c r="C61" s="31" t="s">
        <v>259</v>
      </c>
      <c r="D61" s="26"/>
    </row>
    <row r="62" spans="1:4" x14ac:dyDescent="0.25">
      <c r="A62" s="4">
        <v>60</v>
      </c>
      <c r="B62" s="30" t="s">
        <v>469</v>
      </c>
      <c r="C62" s="31" t="s">
        <v>260</v>
      </c>
      <c r="D62" s="26"/>
    </row>
    <row r="63" spans="1:4" x14ac:dyDescent="0.25">
      <c r="A63" s="4">
        <v>61</v>
      </c>
      <c r="B63" s="30" t="s">
        <v>470</v>
      </c>
      <c r="C63" s="31" t="s">
        <v>261</v>
      </c>
      <c r="D63" s="26"/>
    </row>
    <row r="64" spans="1:4" x14ac:dyDescent="0.25">
      <c r="A64" s="4">
        <v>62</v>
      </c>
      <c r="B64" s="30" t="s">
        <v>471</v>
      </c>
      <c r="C64" s="31" t="s">
        <v>262</v>
      </c>
      <c r="D64" s="26"/>
    </row>
    <row r="65" spans="1:4" x14ac:dyDescent="0.25">
      <c r="A65" s="4">
        <v>63</v>
      </c>
      <c r="B65" s="30" t="s">
        <v>472</v>
      </c>
      <c r="C65" s="31" t="s">
        <v>263</v>
      </c>
      <c r="D65" s="26"/>
    </row>
    <row r="66" spans="1:4" x14ac:dyDescent="0.25">
      <c r="A66" s="4">
        <v>64</v>
      </c>
      <c r="B66" s="30" t="s">
        <v>473</v>
      </c>
      <c r="C66" s="31" t="s">
        <v>264</v>
      </c>
      <c r="D66" s="26"/>
    </row>
    <row r="67" spans="1:4" x14ac:dyDescent="0.25">
      <c r="A67" s="4">
        <v>65</v>
      </c>
      <c r="B67" s="30" t="s">
        <v>474</v>
      </c>
      <c r="C67" s="31" t="s">
        <v>265</v>
      </c>
      <c r="D67" s="26"/>
    </row>
    <row r="68" spans="1:4" x14ac:dyDescent="0.25">
      <c r="A68" s="4">
        <v>66</v>
      </c>
      <c r="B68" s="30" t="s">
        <v>475</v>
      </c>
      <c r="C68" s="31" t="s">
        <v>266</v>
      </c>
      <c r="D68" s="26"/>
    </row>
    <row r="69" spans="1:4" x14ac:dyDescent="0.25">
      <c r="A69" s="4">
        <v>67</v>
      </c>
      <c r="B69" s="30" t="s">
        <v>476</v>
      </c>
      <c r="C69" s="31" t="s">
        <v>267</v>
      </c>
      <c r="D69" s="26"/>
    </row>
    <row r="70" spans="1:4" x14ac:dyDescent="0.25">
      <c r="A70" s="4">
        <v>68</v>
      </c>
      <c r="B70" s="30" t="s">
        <v>477</v>
      </c>
      <c r="C70" s="31" t="s">
        <v>268</v>
      </c>
      <c r="D70" s="26"/>
    </row>
    <row r="71" spans="1:4" x14ac:dyDescent="0.25">
      <c r="A71" s="4">
        <v>69</v>
      </c>
      <c r="B71" s="30" t="s">
        <v>478</v>
      </c>
      <c r="C71" s="31" t="s">
        <v>269</v>
      </c>
      <c r="D71" s="26"/>
    </row>
    <row r="72" spans="1:4" x14ac:dyDescent="0.25">
      <c r="A72" s="4">
        <v>70</v>
      </c>
      <c r="B72" s="30" t="s">
        <v>479</v>
      </c>
      <c r="C72" s="31" t="s">
        <v>270</v>
      </c>
      <c r="D72" s="26"/>
    </row>
    <row r="73" spans="1:4" x14ac:dyDescent="0.25">
      <c r="A73" s="4">
        <v>71</v>
      </c>
      <c r="B73" s="30" t="s">
        <v>480</v>
      </c>
      <c r="C73" s="31" t="s">
        <v>271</v>
      </c>
      <c r="D73" s="26"/>
    </row>
    <row r="74" spans="1:4" x14ac:dyDescent="0.25">
      <c r="A74" s="4">
        <v>72</v>
      </c>
      <c r="B74" s="30" t="s">
        <v>481</v>
      </c>
      <c r="C74" s="31" t="s">
        <v>272</v>
      </c>
      <c r="D74" s="26"/>
    </row>
    <row r="75" spans="1:4" x14ac:dyDescent="0.25">
      <c r="A75" s="4">
        <v>73</v>
      </c>
      <c r="B75" s="30" t="s">
        <v>482</v>
      </c>
      <c r="C75" s="31" t="s">
        <v>273</v>
      </c>
      <c r="D75" s="26"/>
    </row>
    <row r="76" spans="1:4" x14ac:dyDescent="0.25">
      <c r="A76" s="4">
        <v>74</v>
      </c>
      <c r="B76" s="30" t="s">
        <v>483</v>
      </c>
      <c r="C76" s="31" t="s">
        <v>274</v>
      </c>
      <c r="D76" s="26"/>
    </row>
    <row r="77" spans="1:4" x14ac:dyDescent="0.25">
      <c r="A77" s="4">
        <v>75</v>
      </c>
      <c r="B77" s="30" t="s">
        <v>484</v>
      </c>
      <c r="C77" s="31" t="s">
        <v>275</v>
      </c>
      <c r="D77" s="26"/>
    </row>
    <row r="78" spans="1:4" x14ac:dyDescent="0.25">
      <c r="A78" s="4">
        <v>76</v>
      </c>
      <c r="B78" s="30" t="s">
        <v>485</v>
      </c>
      <c r="C78" s="31" t="s">
        <v>276</v>
      </c>
      <c r="D78" s="26"/>
    </row>
    <row r="79" spans="1:4" x14ac:dyDescent="0.25">
      <c r="A79" s="4">
        <v>77</v>
      </c>
      <c r="B79" s="30" t="s">
        <v>486</v>
      </c>
      <c r="C79" s="31" t="s">
        <v>277</v>
      </c>
      <c r="D79" s="26"/>
    </row>
    <row r="80" spans="1:4" x14ac:dyDescent="0.25">
      <c r="A80" s="4">
        <v>78</v>
      </c>
      <c r="B80" s="30" t="s">
        <v>487</v>
      </c>
      <c r="C80" s="31" t="s">
        <v>278</v>
      </c>
      <c r="D80" s="26"/>
    </row>
    <row r="81" spans="1:4" x14ac:dyDescent="0.25">
      <c r="A81" s="4">
        <v>79</v>
      </c>
      <c r="B81" s="30" t="s">
        <v>488</v>
      </c>
      <c r="C81" s="31" t="s">
        <v>279</v>
      </c>
      <c r="D81" s="26"/>
    </row>
    <row r="82" spans="1:4" x14ac:dyDescent="0.25">
      <c r="A82" s="4">
        <v>80</v>
      </c>
      <c r="B82" s="30" t="s">
        <v>489</v>
      </c>
      <c r="C82" s="31" t="s">
        <v>280</v>
      </c>
      <c r="D82" s="26"/>
    </row>
    <row r="83" spans="1:4" x14ac:dyDescent="0.25">
      <c r="A83" s="4">
        <v>81</v>
      </c>
      <c r="B83" s="30" t="s">
        <v>490</v>
      </c>
      <c r="C83" s="31" t="s">
        <v>281</v>
      </c>
      <c r="D83" s="26"/>
    </row>
    <row r="84" spans="1:4" x14ac:dyDescent="0.25">
      <c r="A84" s="4">
        <v>82</v>
      </c>
      <c r="B84" s="30" t="s">
        <v>491</v>
      </c>
      <c r="C84" s="31" t="s">
        <v>282</v>
      </c>
      <c r="D84" s="26"/>
    </row>
    <row r="85" spans="1:4" x14ac:dyDescent="0.25">
      <c r="A85" s="4">
        <v>83</v>
      </c>
      <c r="B85" s="30" t="s">
        <v>492</v>
      </c>
      <c r="C85" s="31" t="s">
        <v>283</v>
      </c>
      <c r="D85" s="26"/>
    </row>
    <row r="86" spans="1:4" x14ac:dyDescent="0.25">
      <c r="A86" s="4">
        <v>84</v>
      </c>
      <c r="B86" s="30" t="s">
        <v>493</v>
      </c>
      <c r="C86" s="31" t="s">
        <v>284</v>
      </c>
      <c r="D86" s="26"/>
    </row>
    <row r="87" spans="1:4" x14ac:dyDescent="0.25">
      <c r="A87" s="4">
        <v>85</v>
      </c>
      <c r="B87" s="30" t="s">
        <v>494</v>
      </c>
      <c r="C87" s="31" t="s">
        <v>285</v>
      </c>
      <c r="D87" s="26"/>
    </row>
    <row r="88" spans="1:4" x14ac:dyDescent="0.25">
      <c r="A88" s="4">
        <v>86</v>
      </c>
      <c r="B88" s="30" t="s">
        <v>495</v>
      </c>
      <c r="C88" s="31" t="s">
        <v>286</v>
      </c>
      <c r="D88" s="26"/>
    </row>
    <row r="89" spans="1:4" x14ac:dyDescent="0.25">
      <c r="A89" s="4">
        <v>87</v>
      </c>
      <c r="B89" s="30" t="s">
        <v>496</v>
      </c>
      <c r="C89" s="31" t="s">
        <v>287</v>
      </c>
      <c r="D89" s="26"/>
    </row>
    <row r="90" spans="1:4" x14ac:dyDescent="0.25">
      <c r="A90" s="4">
        <v>88</v>
      </c>
      <c r="B90" s="30" t="s">
        <v>497</v>
      </c>
      <c r="C90" s="31" t="s">
        <v>288</v>
      </c>
      <c r="D90" s="26"/>
    </row>
    <row r="91" spans="1:4" x14ac:dyDescent="0.25">
      <c r="A91" s="4">
        <v>89</v>
      </c>
      <c r="B91" s="30" t="s">
        <v>498</v>
      </c>
      <c r="C91" s="31" t="s">
        <v>289</v>
      </c>
      <c r="D91" s="26"/>
    </row>
    <row r="92" spans="1:4" x14ac:dyDescent="0.25">
      <c r="A92" s="4">
        <v>90</v>
      </c>
      <c r="B92" s="30" t="s">
        <v>499</v>
      </c>
      <c r="C92" s="31" t="s">
        <v>290</v>
      </c>
      <c r="D92" s="26"/>
    </row>
    <row r="93" spans="1:4" x14ac:dyDescent="0.25">
      <c r="A93" s="4">
        <v>91</v>
      </c>
      <c r="B93" s="30" t="s">
        <v>500</v>
      </c>
      <c r="C93" s="31" t="s">
        <v>291</v>
      </c>
      <c r="D93" s="26"/>
    </row>
    <row r="94" spans="1:4" x14ac:dyDescent="0.25">
      <c r="A94" s="4">
        <v>92</v>
      </c>
      <c r="B94" s="30" t="s">
        <v>501</v>
      </c>
      <c r="C94" s="31" t="s">
        <v>292</v>
      </c>
      <c r="D94" s="26"/>
    </row>
    <row r="95" spans="1:4" x14ac:dyDescent="0.25">
      <c r="A95" s="4">
        <v>93</v>
      </c>
      <c r="B95" s="30" t="s">
        <v>502</v>
      </c>
      <c r="C95" s="31" t="s">
        <v>293</v>
      </c>
      <c r="D95" s="26"/>
    </row>
    <row r="96" spans="1:4" x14ac:dyDescent="0.25">
      <c r="A96" s="4">
        <v>94</v>
      </c>
      <c r="B96" s="30" t="s">
        <v>503</v>
      </c>
      <c r="C96" s="31" t="s">
        <v>294</v>
      </c>
      <c r="D96" s="26"/>
    </row>
    <row r="97" spans="1:4" x14ac:dyDescent="0.25">
      <c r="A97" s="4">
        <v>95</v>
      </c>
      <c r="B97" s="30" t="s">
        <v>504</v>
      </c>
      <c r="C97" s="31" t="s">
        <v>295</v>
      </c>
      <c r="D97" s="26"/>
    </row>
    <row r="98" spans="1:4" x14ac:dyDescent="0.25">
      <c r="A98" s="4">
        <v>96</v>
      </c>
      <c r="B98" s="30" t="s">
        <v>505</v>
      </c>
      <c r="C98" s="31" t="s">
        <v>296</v>
      </c>
      <c r="D98" s="26"/>
    </row>
    <row r="99" spans="1:4" x14ac:dyDescent="0.25">
      <c r="A99" s="4">
        <v>97</v>
      </c>
      <c r="B99" s="30" t="s">
        <v>506</v>
      </c>
      <c r="C99" s="31" t="s">
        <v>297</v>
      </c>
      <c r="D99" s="26"/>
    </row>
    <row r="100" spans="1:4" x14ac:dyDescent="0.25">
      <c r="A100" s="4">
        <v>98</v>
      </c>
      <c r="B100" s="30" t="s">
        <v>507</v>
      </c>
      <c r="C100" s="31" t="s">
        <v>298</v>
      </c>
      <c r="D100" s="26"/>
    </row>
    <row r="101" spans="1:4" x14ac:dyDescent="0.25">
      <c r="A101" s="4">
        <v>99</v>
      </c>
      <c r="B101" s="30" t="s">
        <v>508</v>
      </c>
      <c r="C101" s="31" t="s">
        <v>299</v>
      </c>
      <c r="D101" s="26"/>
    </row>
    <row r="102" spans="1:4" x14ac:dyDescent="0.25">
      <c r="A102" s="4">
        <v>100</v>
      </c>
      <c r="B102" s="30" t="s">
        <v>509</v>
      </c>
      <c r="C102" s="31" t="s">
        <v>300</v>
      </c>
      <c r="D102" s="26"/>
    </row>
    <row r="103" spans="1:4" x14ac:dyDescent="0.25">
      <c r="A103" s="4">
        <v>101</v>
      </c>
      <c r="B103" s="30" t="s">
        <v>510</v>
      </c>
      <c r="C103" s="31" t="s">
        <v>301</v>
      </c>
      <c r="D103" s="26"/>
    </row>
    <row r="104" spans="1:4" x14ac:dyDescent="0.25">
      <c r="A104" s="4">
        <v>102</v>
      </c>
      <c r="B104" s="30" t="s">
        <v>511</v>
      </c>
      <c r="C104" s="31" t="s">
        <v>302</v>
      </c>
      <c r="D104" s="26"/>
    </row>
    <row r="105" spans="1:4" x14ac:dyDescent="0.25">
      <c r="A105" s="4">
        <v>103</v>
      </c>
      <c r="B105" s="30" t="s">
        <v>512</v>
      </c>
      <c r="C105" s="31" t="s">
        <v>303</v>
      </c>
      <c r="D105" s="26"/>
    </row>
    <row r="106" spans="1:4" x14ac:dyDescent="0.25">
      <c r="A106" s="4">
        <v>104</v>
      </c>
      <c r="B106" s="30" t="s">
        <v>513</v>
      </c>
      <c r="C106" s="31" t="s">
        <v>304</v>
      </c>
      <c r="D106" s="26"/>
    </row>
    <row r="107" spans="1:4" x14ac:dyDescent="0.25">
      <c r="A107" s="4">
        <v>105</v>
      </c>
      <c r="B107" s="30" t="s">
        <v>514</v>
      </c>
      <c r="C107" s="31" t="s">
        <v>305</v>
      </c>
      <c r="D107" s="26"/>
    </row>
    <row r="108" spans="1:4" x14ac:dyDescent="0.25">
      <c r="A108" s="4">
        <v>106</v>
      </c>
      <c r="B108" s="30" t="s">
        <v>515</v>
      </c>
      <c r="C108" s="31" t="s">
        <v>306</v>
      </c>
      <c r="D108" s="26"/>
    </row>
    <row r="109" spans="1:4" x14ac:dyDescent="0.25">
      <c r="A109" s="4">
        <v>107</v>
      </c>
      <c r="B109" s="30" t="s">
        <v>516</v>
      </c>
      <c r="C109" s="31" t="s">
        <v>307</v>
      </c>
      <c r="D109" s="26"/>
    </row>
    <row r="110" spans="1:4" x14ac:dyDescent="0.25">
      <c r="A110" s="4">
        <v>108</v>
      </c>
      <c r="B110" s="30" t="s">
        <v>517</v>
      </c>
      <c r="C110" s="31" t="s">
        <v>308</v>
      </c>
      <c r="D110" s="26"/>
    </row>
    <row r="111" spans="1:4" x14ac:dyDescent="0.25">
      <c r="A111" s="4">
        <v>109</v>
      </c>
      <c r="B111" s="30" t="s">
        <v>518</v>
      </c>
      <c r="C111" s="31" t="s">
        <v>309</v>
      </c>
      <c r="D111" s="26"/>
    </row>
    <row r="112" spans="1:4" x14ac:dyDescent="0.25">
      <c r="A112" s="4">
        <v>110</v>
      </c>
      <c r="B112" s="30" t="s">
        <v>519</v>
      </c>
      <c r="C112" s="31" t="s">
        <v>310</v>
      </c>
      <c r="D112" s="26"/>
    </row>
    <row r="113" spans="1:4" x14ac:dyDescent="0.25">
      <c r="A113" s="4">
        <v>111</v>
      </c>
      <c r="B113" s="30" t="s">
        <v>520</v>
      </c>
      <c r="C113" s="31" t="s">
        <v>311</v>
      </c>
      <c r="D113" s="26"/>
    </row>
    <row r="114" spans="1:4" x14ac:dyDescent="0.25">
      <c r="A114" s="4">
        <v>112</v>
      </c>
      <c r="B114" s="30" t="s">
        <v>521</v>
      </c>
      <c r="C114" s="31" t="s">
        <v>312</v>
      </c>
      <c r="D114" s="26"/>
    </row>
    <row r="115" spans="1:4" x14ac:dyDescent="0.25">
      <c r="A115" s="4">
        <v>113</v>
      </c>
      <c r="B115" s="30" t="s">
        <v>522</v>
      </c>
      <c r="C115" s="31" t="s">
        <v>313</v>
      </c>
      <c r="D115" s="26"/>
    </row>
    <row r="116" spans="1:4" x14ac:dyDescent="0.25">
      <c r="A116" s="4">
        <v>114</v>
      </c>
      <c r="B116" s="30" t="s">
        <v>523</v>
      </c>
      <c r="C116" s="31" t="s">
        <v>314</v>
      </c>
      <c r="D116" s="26"/>
    </row>
    <row r="117" spans="1:4" x14ac:dyDescent="0.25">
      <c r="A117" s="4">
        <v>115</v>
      </c>
      <c r="B117" s="30" t="s">
        <v>524</v>
      </c>
      <c r="C117" s="31" t="s">
        <v>315</v>
      </c>
      <c r="D117" s="26"/>
    </row>
    <row r="118" spans="1:4" x14ac:dyDescent="0.25">
      <c r="A118" s="4">
        <v>116</v>
      </c>
      <c r="B118" s="30" t="s">
        <v>525</v>
      </c>
      <c r="C118" s="31" t="s">
        <v>316</v>
      </c>
      <c r="D118" s="26"/>
    </row>
    <row r="119" spans="1:4" x14ac:dyDescent="0.25">
      <c r="A119" s="4">
        <v>117</v>
      </c>
      <c r="B119" s="30" t="s">
        <v>526</v>
      </c>
      <c r="C119" s="31" t="s">
        <v>317</v>
      </c>
      <c r="D119" s="26"/>
    </row>
    <row r="120" spans="1:4" x14ac:dyDescent="0.25">
      <c r="A120" s="4">
        <v>118</v>
      </c>
      <c r="B120" s="30" t="s">
        <v>527</v>
      </c>
      <c r="C120" s="31" t="s">
        <v>318</v>
      </c>
      <c r="D120" s="26"/>
    </row>
    <row r="121" spans="1:4" x14ac:dyDescent="0.25">
      <c r="A121" s="4">
        <v>119</v>
      </c>
      <c r="B121" s="30" t="s">
        <v>528</v>
      </c>
      <c r="C121" s="31" t="s">
        <v>319</v>
      </c>
      <c r="D121" s="26"/>
    </row>
    <row r="122" spans="1:4" x14ac:dyDescent="0.25">
      <c r="A122" s="4">
        <v>120</v>
      </c>
      <c r="B122" s="30" t="s">
        <v>529</v>
      </c>
      <c r="C122" s="31" t="s">
        <v>320</v>
      </c>
      <c r="D122" s="26"/>
    </row>
    <row r="123" spans="1:4" x14ac:dyDescent="0.25">
      <c r="A123" s="4">
        <v>121</v>
      </c>
      <c r="B123" s="30" t="s">
        <v>530</v>
      </c>
      <c r="C123" s="31" t="s">
        <v>321</v>
      </c>
      <c r="D123" s="26"/>
    </row>
    <row r="124" spans="1:4" x14ac:dyDescent="0.25">
      <c r="A124" s="4">
        <v>122</v>
      </c>
      <c r="B124" s="30" t="s">
        <v>531</v>
      </c>
      <c r="C124" s="31" t="s">
        <v>322</v>
      </c>
      <c r="D124" s="26"/>
    </row>
    <row r="125" spans="1:4" x14ac:dyDescent="0.25">
      <c r="A125" s="4">
        <v>123</v>
      </c>
      <c r="B125" s="30" t="s">
        <v>532</v>
      </c>
      <c r="C125" s="31" t="s">
        <v>323</v>
      </c>
      <c r="D125" s="26"/>
    </row>
    <row r="126" spans="1:4" x14ac:dyDescent="0.25">
      <c r="A126" s="4">
        <v>124</v>
      </c>
      <c r="B126" s="30" t="s">
        <v>533</v>
      </c>
      <c r="C126" s="31" t="s">
        <v>324</v>
      </c>
      <c r="D126" s="26"/>
    </row>
    <row r="127" spans="1:4" x14ac:dyDescent="0.25">
      <c r="A127" s="4">
        <v>125</v>
      </c>
      <c r="B127" s="30" t="s">
        <v>534</v>
      </c>
      <c r="C127" s="31" t="s">
        <v>325</v>
      </c>
      <c r="D127" s="26"/>
    </row>
    <row r="128" spans="1:4" x14ac:dyDescent="0.25">
      <c r="A128" s="4">
        <v>126</v>
      </c>
      <c r="B128" s="30" t="s">
        <v>535</v>
      </c>
      <c r="C128" s="31" t="s">
        <v>326</v>
      </c>
      <c r="D128" s="26"/>
    </row>
    <row r="129" spans="1:4" x14ac:dyDescent="0.25">
      <c r="A129" s="4">
        <v>127</v>
      </c>
      <c r="B129" s="30" t="s">
        <v>536</v>
      </c>
      <c r="C129" s="31" t="s">
        <v>327</v>
      </c>
      <c r="D129" s="26"/>
    </row>
    <row r="130" spans="1:4" x14ac:dyDescent="0.25">
      <c r="A130" s="4">
        <v>128</v>
      </c>
      <c r="B130" s="30" t="s">
        <v>537</v>
      </c>
      <c r="C130" s="31" t="s">
        <v>328</v>
      </c>
      <c r="D130" s="26"/>
    </row>
    <row r="131" spans="1:4" x14ac:dyDescent="0.25">
      <c r="A131" s="4">
        <v>129</v>
      </c>
      <c r="B131" s="30" t="s">
        <v>538</v>
      </c>
      <c r="C131" s="31" t="s">
        <v>329</v>
      </c>
      <c r="D131" s="26"/>
    </row>
    <row r="132" spans="1:4" x14ac:dyDescent="0.25">
      <c r="A132" s="4">
        <v>130</v>
      </c>
      <c r="B132" s="30" t="s">
        <v>539</v>
      </c>
      <c r="C132" s="31" t="s">
        <v>330</v>
      </c>
      <c r="D132" s="26"/>
    </row>
    <row r="133" spans="1:4" x14ac:dyDescent="0.25">
      <c r="A133" s="4">
        <v>131</v>
      </c>
      <c r="B133" s="30" t="s">
        <v>540</v>
      </c>
      <c r="C133" s="31" t="s">
        <v>331</v>
      </c>
      <c r="D133" s="26"/>
    </row>
    <row r="134" spans="1:4" x14ac:dyDescent="0.25">
      <c r="A134" s="4">
        <v>132</v>
      </c>
      <c r="B134" s="30" t="s">
        <v>541</v>
      </c>
      <c r="C134" s="31" t="s">
        <v>332</v>
      </c>
      <c r="D134" s="26"/>
    </row>
    <row r="135" spans="1:4" x14ac:dyDescent="0.25">
      <c r="A135" s="4">
        <v>133</v>
      </c>
      <c r="B135" s="30" t="s">
        <v>542</v>
      </c>
      <c r="C135" s="31" t="s">
        <v>333</v>
      </c>
      <c r="D135" s="26"/>
    </row>
    <row r="136" spans="1:4" x14ac:dyDescent="0.25">
      <c r="A136" s="4">
        <v>134</v>
      </c>
      <c r="B136" s="30" t="s">
        <v>543</v>
      </c>
      <c r="C136" s="31" t="s">
        <v>334</v>
      </c>
      <c r="D136" s="26"/>
    </row>
    <row r="137" spans="1:4" x14ac:dyDescent="0.25">
      <c r="A137" s="4">
        <v>135</v>
      </c>
      <c r="B137" s="30" t="s">
        <v>544</v>
      </c>
      <c r="C137" s="31" t="s">
        <v>335</v>
      </c>
      <c r="D137" s="26"/>
    </row>
    <row r="138" spans="1:4" x14ac:dyDescent="0.25">
      <c r="A138" s="4">
        <v>136</v>
      </c>
      <c r="B138" s="30" t="s">
        <v>545</v>
      </c>
      <c r="C138" s="31" t="s">
        <v>336</v>
      </c>
      <c r="D138" s="26"/>
    </row>
    <row r="139" spans="1:4" x14ac:dyDescent="0.25">
      <c r="A139" s="4">
        <v>137</v>
      </c>
      <c r="B139" s="30" t="s">
        <v>546</v>
      </c>
      <c r="C139" s="31" t="s">
        <v>337</v>
      </c>
      <c r="D139" s="26"/>
    </row>
    <row r="140" spans="1:4" x14ac:dyDescent="0.25">
      <c r="A140" s="4">
        <v>138</v>
      </c>
      <c r="B140" s="30" t="s">
        <v>547</v>
      </c>
      <c r="C140" s="31" t="s">
        <v>338</v>
      </c>
      <c r="D140" s="26"/>
    </row>
    <row r="141" spans="1:4" x14ac:dyDescent="0.25">
      <c r="A141" s="4">
        <v>139</v>
      </c>
      <c r="B141" s="30" t="s">
        <v>548</v>
      </c>
      <c r="C141" s="31" t="s">
        <v>339</v>
      </c>
      <c r="D141" s="26"/>
    </row>
    <row r="142" spans="1:4" x14ac:dyDescent="0.25">
      <c r="A142" s="4">
        <v>140</v>
      </c>
      <c r="B142" s="30" t="s">
        <v>549</v>
      </c>
      <c r="C142" s="31" t="s">
        <v>340</v>
      </c>
      <c r="D142" s="26"/>
    </row>
    <row r="143" spans="1:4" x14ac:dyDescent="0.25">
      <c r="A143" s="4">
        <v>141</v>
      </c>
      <c r="B143" s="30" t="s">
        <v>550</v>
      </c>
      <c r="C143" s="31" t="s">
        <v>341</v>
      </c>
      <c r="D143" s="26"/>
    </row>
    <row r="144" spans="1:4" x14ac:dyDescent="0.25">
      <c r="A144" s="4">
        <v>142</v>
      </c>
      <c r="B144" s="30" t="s">
        <v>551</v>
      </c>
      <c r="C144" s="31" t="s">
        <v>342</v>
      </c>
      <c r="D144" s="26"/>
    </row>
    <row r="145" spans="1:4" x14ac:dyDescent="0.25">
      <c r="A145" s="4">
        <v>143</v>
      </c>
      <c r="B145" s="30" t="s">
        <v>552</v>
      </c>
      <c r="C145" s="31" t="s">
        <v>343</v>
      </c>
      <c r="D145" s="26"/>
    </row>
    <row r="146" spans="1:4" x14ac:dyDescent="0.25">
      <c r="A146" s="4">
        <v>144</v>
      </c>
      <c r="B146" s="30" t="s">
        <v>553</v>
      </c>
      <c r="C146" s="31" t="s">
        <v>344</v>
      </c>
      <c r="D146" s="26"/>
    </row>
    <row r="147" spans="1:4" x14ac:dyDescent="0.25">
      <c r="A147" s="4">
        <v>145</v>
      </c>
      <c r="B147" s="30" t="s">
        <v>554</v>
      </c>
      <c r="C147" s="31" t="s">
        <v>345</v>
      </c>
      <c r="D147" s="26"/>
    </row>
    <row r="148" spans="1:4" x14ac:dyDescent="0.25">
      <c r="A148" s="4">
        <v>146</v>
      </c>
      <c r="B148" s="30" t="s">
        <v>555</v>
      </c>
      <c r="C148" s="31" t="s">
        <v>346</v>
      </c>
      <c r="D148" s="26"/>
    </row>
    <row r="149" spans="1:4" x14ac:dyDescent="0.25">
      <c r="A149" s="4">
        <v>147</v>
      </c>
      <c r="B149" s="30" t="s">
        <v>556</v>
      </c>
      <c r="C149" s="31" t="s">
        <v>347</v>
      </c>
      <c r="D149" s="26"/>
    </row>
    <row r="150" spans="1:4" x14ac:dyDescent="0.25">
      <c r="A150" s="4">
        <v>148</v>
      </c>
      <c r="B150" s="30" t="s">
        <v>557</v>
      </c>
      <c r="C150" s="31" t="s">
        <v>348</v>
      </c>
      <c r="D150" s="26"/>
    </row>
    <row r="151" spans="1:4" x14ac:dyDescent="0.25">
      <c r="A151" s="4">
        <v>149</v>
      </c>
      <c r="B151" s="30" t="s">
        <v>558</v>
      </c>
      <c r="C151" s="31" t="s">
        <v>349</v>
      </c>
      <c r="D151" s="26"/>
    </row>
    <row r="152" spans="1:4" x14ac:dyDescent="0.25">
      <c r="A152" s="4">
        <v>150</v>
      </c>
      <c r="B152" s="30" t="s">
        <v>149</v>
      </c>
      <c r="C152" s="31" t="s">
        <v>350</v>
      </c>
      <c r="D152" s="26"/>
    </row>
    <row r="153" spans="1:4" x14ac:dyDescent="0.25">
      <c r="A153" s="4">
        <v>151</v>
      </c>
      <c r="B153" s="30" t="s">
        <v>559</v>
      </c>
      <c r="C153" s="31" t="s">
        <v>351</v>
      </c>
      <c r="D153" s="26"/>
    </row>
    <row r="154" spans="1:4" x14ac:dyDescent="0.25">
      <c r="A154" s="4">
        <v>152</v>
      </c>
      <c r="B154" s="30" t="s">
        <v>560</v>
      </c>
      <c r="C154" s="31" t="s">
        <v>352</v>
      </c>
      <c r="D154" s="26"/>
    </row>
    <row r="155" spans="1:4" x14ac:dyDescent="0.25">
      <c r="A155" s="4">
        <v>153</v>
      </c>
      <c r="B155" s="30" t="s">
        <v>561</v>
      </c>
      <c r="C155" s="31" t="s">
        <v>353</v>
      </c>
      <c r="D155" s="26"/>
    </row>
    <row r="156" spans="1:4" x14ac:dyDescent="0.25">
      <c r="A156" s="4">
        <v>154</v>
      </c>
      <c r="B156" s="30" t="s">
        <v>562</v>
      </c>
      <c r="C156" s="31" t="s">
        <v>354</v>
      </c>
      <c r="D156" s="26"/>
    </row>
    <row r="157" spans="1:4" x14ac:dyDescent="0.25">
      <c r="A157" s="4">
        <v>155</v>
      </c>
      <c r="B157" s="30" t="s">
        <v>563</v>
      </c>
      <c r="C157" s="31" t="s">
        <v>355</v>
      </c>
      <c r="D157" s="26"/>
    </row>
    <row r="158" spans="1:4" x14ac:dyDescent="0.25">
      <c r="A158" s="4">
        <v>156</v>
      </c>
      <c r="B158" s="30" t="s">
        <v>564</v>
      </c>
      <c r="C158" s="31" t="s">
        <v>356</v>
      </c>
      <c r="D158" s="26"/>
    </row>
    <row r="159" spans="1:4" x14ac:dyDescent="0.25">
      <c r="A159" s="4">
        <v>157</v>
      </c>
      <c r="B159" s="30" t="s">
        <v>565</v>
      </c>
      <c r="C159" s="31" t="s">
        <v>357</v>
      </c>
      <c r="D159" s="26"/>
    </row>
    <row r="160" spans="1:4" x14ac:dyDescent="0.25">
      <c r="A160" s="4">
        <v>158</v>
      </c>
      <c r="B160" s="30" t="s">
        <v>566</v>
      </c>
      <c r="C160" s="31" t="s">
        <v>358</v>
      </c>
      <c r="D160" s="26"/>
    </row>
    <row r="161" spans="1:4" x14ac:dyDescent="0.25">
      <c r="A161" s="4">
        <v>159</v>
      </c>
      <c r="B161" s="30" t="s">
        <v>567</v>
      </c>
      <c r="C161" s="31" t="s">
        <v>359</v>
      </c>
      <c r="D161" s="26"/>
    </row>
    <row r="162" spans="1:4" x14ac:dyDescent="0.25">
      <c r="A162" s="4">
        <v>160</v>
      </c>
      <c r="B162" s="30" t="s">
        <v>568</v>
      </c>
      <c r="C162" s="31" t="s">
        <v>360</v>
      </c>
      <c r="D162" s="26"/>
    </row>
    <row r="163" spans="1:4" x14ac:dyDescent="0.25">
      <c r="A163" s="4">
        <v>161</v>
      </c>
      <c r="B163" s="30" t="s">
        <v>569</v>
      </c>
      <c r="C163" s="31" t="s">
        <v>361</v>
      </c>
      <c r="D163" s="26"/>
    </row>
    <row r="164" spans="1:4" x14ac:dyDescent="0.25">
      <c r="A164" s="4">
        <v>162</v>
      </c>
      <c r="B164" s="30" t="s">
        <v>570</v>
      </c>
      <c r="C164" s="31" t="s">
        <v>362</v>
      </c>
      <c r="D164" s="26"/>
    </row>
    <row r="165" spans="1:4" x14ac:dyDescent="0.25">
      <c r="A165" s="4">
        <v>163</v>
      </c>
      <c r="B165" s="30" t="s">
        <v>571</v>
      </c>
      <c r="C165" s="31" t="s">
        <v>363</v>
      </c>
      <c r="D165" s="26"/>
    </row>
    <row r="166" spans="1:4" x14ac:dyDescent="0.25">
      <c r="A166" s="4">
        <v>164</v>
      </c>
      <c r="B166" s="30" t="s">
        <v>572</v>
      </c>
      <c r="C166" s="31" t="s">
        <v>364</v>
      </c>
      <c r="D166" s="26"/>
    </row>
    <row r="167" spans="1:4" x14ac:dyDescent="0.25">
      <c r="A167" s="4">
        <v>165</v>
      </c>
      <c r="B167" s="30" t="s">
        <v>573</v>
      </c>
      <c r="C167" s="31" t="s">
        <v>365</v>
      </c>
      <c r="D167" s="26"/>
    </row>
    <row r="168" spans="1:4" x14ac:dyDescent="0.25">
      <c r="A168" s="4">
        <v>166</v>
      </c>
      <c r="B168" s="30" t="s">
        <v>574</v>
      </c>
      <c r="C168" s="31" t="s">
        <v>366</v>
      </c>
      <c r="D168" s="26"/>
    </row>
    <row r="169" spans="1:4" x14ac:dyDescent="0.25">
      <c r="A169" s="4">
        <v>167</v>
      </c>
      <c r="B169" s="30" t="s">
        <v>575</v>
      </c>
      <c r="C169" s="31" t="s">
        <v>367</v>
      </c>
      <c r="D169" s="26"/>
    </row>
    <row r="170" spans="1:4" x14ac:dyDescent="0.25">
      <c r="A170" s="4">
        <v>168</v>
      </c>
      <c r="B170" s="30" t="s">
        <v>576</v>
      </c>
      <c r="C170" s="31" t="s">
        <v>368</v>
      </c>
      <c r="D170" s="26"/>
    </row>
    <row r="171" spans="1:4" x14ac:dyDescent="0.25">
      <c r="A171" s="4">
        <v>169</v>
      </c>
      <c r="B171" s="30" t="s">
        <v>577</v>
      </c>
      <c r="C171" s="31" t="s">
        <v>369</v>
      </c>
      <c r="D171" s="26"/>
    </row>
    <row r="172" spans="1:4" x14ac:dyDescent="0.25">
      <c r="A172" s="4">
        <v>170</v>
      </c>
      <c r="B172" s="30" t="s">
        <v>578</v>
      </c>
      <c r="C172" s="31" t="s">
        <v>370</v>
      </c>
      <c r="D172" s="26"/>
    </row>
    <row r="173" spans="1:4" x14ac:dyDescent="0.25">
      <c r="A173" s="4">
        <v>171</v>
      </c>
      <c r="B173" s="30" t="s">
        <v>579</v>
      </c>
      <c r="C173" s="31" t="s">
        <v>371</v>
      </c>
      <c r="D173" s="26"/>
    </row>
    <row r="174" spans="1:4" x14ac:dyDescent="0.25">
      <c r="A174" s="4">
        <v>172</v>
      </c>
      <c r="B174" s="30" t="s">
        <v>580</v>
      </c>
      <c r="C174" s="31" t="s">
        <v>372</v>
      </c>
      <c r="D174" s="26"/>
    </row>
    <row r="175" spans="1:4" x14ac:dyDescent="0.25">
      <c r="A175" s="4">
        <v>173</v>
      </c>
      <c r="B175" s="30" t="s">
        <v>581</v>
      </c>
      <c r="C175" s="31" t="s">
        <v>373</v>
      </c>
      <c r="D175" s="26"/>
    </row>
    <row r="176" spans="1:4" x14ac:dyDescent="0.25">
      <c r="A176" s="4">
        <v>174</v>
      </c>
      <c r="B176" s="30" t="s">
        <v>582</v>
      </c>
      <c r="C176" s="31" t="s">
        <v>374</v>
      </c>
      <c r="D176" s="26"/>
    </row>
    <row r="177" spans="1:4" x14ac:dyDescent="0.25">
      <c r="A177" s="4">
        <v>175</v>
      </c>
      <c r="B177" s="30" t="s">
        <v>583</v>
      </c>
      <c r="C177" s="31" t="s">
        <v>375</v>
      </c>
      <c r="D177" s="26"/>
    </row>
    <row r="178" spans="1:4" x14ac:dyDescent="0.25">
      <c r="A178" s="4">
        <v>176</v>
      </c>
      <c r="B178" s="30" t="s">
        <v>584</v>
      </c>
      <c r="C178" s="31" t="s">
        <v>376</v>
      </c>
      <c r="D178" s="26"/>
    </row>
    <row r="179" spans="1:4" x14ac:dyDescent="0.25">
      <c r="A179" s="4">
        <v>177</v>
      </c>
      <c r="B179" s="30" t="s">
        <v>585</v>
      </c>
      <c r="C179" s="31" t="s">
        <v>377</v>
      </c>
      <c r="D179" s="26"/>
    </row>
    <row r="180" spans="1:4" x14ac:dyDescent="0.25">
      <c r="A180" s="4">
        <v>178</v>
      </c>
      <c r="B180" s="30" t="s">
        <v>586</v>
      </c>
      <c r="C180" s="31" t="s">
        <v>378</v>
      </c>
      <c r="D180" s="26"/>
    </row>
    <row r="181" spans="1:4" x14ac:dyDescent="0.25">
      <c r="A181" s="4">
        <v>179</v>
      </c>
      <c r="B181" s="30" t="s">
        <v>587</v>
      </c>
      <c r="C181" s="31" t="s">
        <v>379</v>
      </c>
      <c r="D181" s="26"/>
    </row>
    <row r="182" spans="1:4" x14ac:dyDescent="0.25">
      <c r="A182" s="4">
        <v>180</v>
      </c>
      <c r="B182" s="30" t="s">
        <v>588</v>
      </c>
      <c r="C182" s="31" t="s">
        <v>380</v>
      </c>
      <c r="D182" s="26"/>
    </row>
    <row r="183" spans="1:4" x14ac:dyDescent="0.25">
      <c r="A183" s="4">
        <v>181</v>
      </c>
      <c r="B183" s="30" t="s">
        <v>589</v>
      </c>
      <c r="C183" s="31" t="s">
        <v>381</v>
      </c>
      <c r="D183" s="26"/>
    </row>
    <row r="184" spans="1:4" x14ac:dyDescent="0.25">
      <c r="A184" s="4">
        <v>182</v>
      </c>
      <c r="B184" s="30" t="s">
        <v>590</v>
      </c>
      <c r="C184" s="31" t="s">
        <v>382</v>
      </c>
      <c r="D184" s="26"/>
    </row>
    <row r="185" spans="1:4" x14ac:dyDescent="0.25">
      <c r="A185" s="4">
        <v>183</v>
      </c>
      <c r="B185" s="30" t="s">
        <v>591</v>
      </c>
      <c r="C185" s="31" t="s">
        <v>383</v>
      </c>
      <c r="D185" s="26"/>
    </row>
    <row r="186" spans="1:4" x14ac:dyDescent="0.25">
      <c r="A186" s="4">
        <v>184</v>
      </c>
      <c r="B186" s="30" t="s">
        <v>592</v>
      </c>
      <c r="C186" s="31" t="s">
        <v>384</v>
      </c>
      <c r="D186" s="26"/>
    </row>
    <row r="187" spans="1:4" x14ac:dyDescent="0.25">
      <c r="A187" s="4">
        <v>185</v>
      </c>
      <c r="B187" s="30" t="s">
        <v>593</v>
      </c>
      <c r="C187" s="31" t="s">
        <v>385</v>
      </c>
      <c r="D187" s="26"/>
    </row>
    <row r="188" spans="1:4" x14ac:dyDescent="0.25">
      <c r="A188" s="4">
        <v>186</v>
      </c>
      <c r="B188" s="30" t="s">
        <v>594</v>
      </c>
      <c r="C188" s="31" t="s">
        <v>386</v>
      </c>
      <c r="D188" s="26"/>
    </row>
    <row r="189" spans="1:4" x14ac:dyDescent="0.25">
      <c r="A189" s="4">
        <v>187</v>
      </c>
      <c r="B189" s="30" t="s">
        <v>595</v>
      </c>
      <c r="C189" s="31" t="s">
        <v>387</v>
      </c>
      <c r="D189" s="26"/>
    </row>
    <row r="190" spans="1:4" x14ac:dyDescent="0.25">
      <c r="A190" s="4">
        <v>188</v>
      </c>
      <c r="B190" s="30" t="s">
        <v>596</v>
      </c>
      <c r="C190" s="31" t="s">
        <v>388</v>
      </c>
      <c r="D190" s="26"/>
    </row>
    <row r="191" spans="1:4" x14ac:dyDescent="0.25">
      <c r="A191" s="4">
        <v>189</v>
      </c>
      <c r="B191" s="30" t="s">
        <v>597</v>
      </c>
      <c r="C191" s="31" t="s">
        <v>389</v>
      </c>
      <c r="D191" s="26"/>
    </row>
    <row r="192" spans="1:4" x14ac:dyDescent="0.25">
      <c r="A192" s="4">
        <v>190</v>
      </c>
      <c r="B192" s="30" t="s">
        <v>598</v>
      </c>
      <c r="C192" s="31" t="s">
        <v>390</v>
      </c>
      <c r="D192" s="26"/>
    </row>
    <row r="193" spans="1:4" x14ac:dyDescent="0.25">
      <c r="A193" s="4">
        <v>191</v>
      </c>
      <c r="B193" s="30" t="s">
        <v>599</v>
      </c>
      <c r="C193" s="31" t="s">
        <v>391</v>
      </c>
      <c r="D193" s="26"/>
    </row>
    <row r="194" spans="1:4" x14ac:dyDescent="0.25">
      <c r="A194" s="4">
        <v>192</v>
      </c>
      <c r="B194" s="30" t="s">
        <v>600</v>
      </c>
      <c r="C194" s="31" t="s">
        <v>392</v>
      </c>
      <c r="D194" s="26"/>
    </row>
    <row r="195" spans="1:4" x14ac:dyDescent="0.25">
      <c r="A195" s="4">
        <v>193</v>
      </c>
      <c r="B195" s="30" t="s">
        <v>601</v>
      </c>
      <c r="C195" s="31" t="s">
        <v>393</v>
      </c>
      <c r="D195" s="26"/>
    </row>
    <row r="196" spans="1:4" x14ac:dyDescent="0.25">
      <c r="A196" s="4">
        <v>194</v>
      </c>
      <c r="B196" s="30" t="s">
        <v>602</v>
      </c>
      <c r="C196" s="31" t="s">
        <v>394</v>
      </c>
      <c r="D196" s="26"/>
    </row>
    <row r="197" spans="1:4" x14ac:dyDescent="0.25">
      <c r="A197" s="4">
        <v>195</v>
      </c>
      <c r="B197" s="30" t="s">
        <v>603</v>
      </c>
      <c r="C197" s="31" t="s">
        <v>395</v>
      </c>
      <c r="D197" s="26"/>
    </row>
    <row r="198" spans="1:4" x14ac:dyDescent="0.25">
      <c r="A198" s="4">
        <v>196</v>
      </c>
      <c r="B198" s="30" t="s">
        <v>604</v>
      </c>
      <c r="C198" s="31" t="s">
        <v>396</v>
      </c>
      <c r="D198" s="26"/>
    </row>
    <row r="199" spans="1:4" x14ac:dyDescent="0.25">
      <c r="A199" s="4">
        <v>197</v>
      </c>
      <c r="B199" s="30" t="s">
        <v>605</v>
      </c>
      <c r="C199" s="31" t="s">
        <v>397</v>
      </c>
      <c r="D199" s="26"/>
    </row>
    <row r="200" spans="1:4" x14ac:dyDescent="0.25">
      <c r="A200" s="4">
        <v>198</v>
      </c>
      <c r="B200" s="30" t="s">
        <v>606</v>
      </c>
      <c r="C200" s="31" t="s">
        <v>398</v>
      </c>
      <c r="D200" s="26"/>
    </row>
    <row r="201" spans="1:4" x14ac:dyDescent="0.25">
      <c r="A201" s="4">
        <v>199</v>
      </c>
      <c r="B201" s="30" t="s">
        <v>607</v>
      </c>
      <c r="C201" s="31" t="s">
        <v>399</v>
      </c>
      <c r="D201" s="26"/>
    </row>
    <row r="202" spans="1:4" x14ac:dyDescent="0.25">
      <c r="A202" s="4">
        <v>200</v>
      </c>
      <c r="B202" s="30" t="s">
        <v>608</v>
      </c>
      <c r="C202" s="31" t="s">
        <v>400</v>
      </c>
      <c r="D202" s="26"/>
    </row>
    <row r="203" spans="1:4" x14ac:dyDescent="0.25">
      <c r="A203" s="4">
        <v>201</v>
      </c>
      <c r="B203" s="30" t="s">
        <v>609</v>
      </c>
      <c r="C203" s="31" t="s">
        <v>401</v>
      </c>
      <c r="D203" s="26"/>
    </row>
    <row r="204" spans="1:4" x14ac:dyDescent="0.25">
      <c r="A204" s="4">
        <v>202</v>
      </c>
      <c r="B204" s="30" t="s">
        <v>610</v>
      </c>
      <c r="C204" s="31" t="s">
        <v>402</v>
      </c>
      <c r="D204" s="26"/>
    </row>
    <row r="205" spans="1:4" x14ac:dyDescent="0.25">
      <c r="A205" s="4">
        <v>203</v>
      </c>
      <c r="B205" s="30" t="s">
        <v>611</v>
      </c>
      <c r="C205" s="31" t="s">
        <v>403</v>
      </c>
      <c r="D205" s="26"/>
    </row>
    <row r="206" spans="1:4" x14ac:dyDescent="0.25">
      <c r="A206" s="4">
        <v>204</v>
      </c>
      <c r="B206" s="30" t="s">
        <v>612</v>
      </c>
      <c r="C206" s="31" t="s">
        <v>404</v>
      </c>
      <c r="D206" s="26"/>
    </row>
    <row r="207" spans="1:4" x14ac:dyDescent="0.25">
      <c r="A207" s="4">
        <v>205</v>
      </c>
      <c r="B207" s="30" t="s">
        <v>613</v>
      </c>
      <c r="C207" s="31" t="s">
        <v>405</v>
      </c>
      <c r="D207" s="26"/>
    </row>
    <row r="208" spans="1:4" x14ac:dyDescent="0.25">
      <c r="A208" s="4">
        <v>206</v>
      </c>
      <c r="B208" s="30" t="s">
        <v>614</v>
      </c>
      <c r="C208" s="31" t="s">
        <v>406</v>
      </c>
      <c r="D208" s="26"/>
    </row>
    <row r="209" spans="1:4" x14ac:dyDescent="0.25">
      <c r="A209" s="4">
        <v>207</v>
      </c>
      <c r="B209" s="30" t="s">
        <v>615</v>
      </c>
      <c r="C209" s="31" t="s">
        <v>407</v>
      </c>
      <c r="D209" s="26"/>
    </row>
    <row r="210" spans="1:4" x14ac:dyDescent="0.25">
      <c r="A210" s="4">
        <v>208</v>
      </c>
      <c r="B210" s="30" t="s">
        <v>616</v>
      </c>
      <c r="C210" s="31" t="s">
        <v>408</v>
      </c>
      <c r="D210" s="26"/>
    </row>
    <row r="211" spans="1:4" x14ac:dyDescent="0.25">
      <c r="A211" s="4">
        <v>209</v>
      </c>
      <c r="B211" s="30" t="s">
        <v>617</v>
      </c>
      <c r="C211" s="31" t="s">
        <v>409</v>
      </c>
      <c r="D211" s="26"/>
    </row>
    <row r="212" spans="1:4" x14ac:dyDescent="0.25">
      <c r="A212" s="4">
        <v>210</v>
      </c>
      <c r="B212" s="30" t="s">
        <v>618</v>
      </c>
      <c r="C212" s="31" t="s">
        <v>410</v>
      </c>
      <c r="D212" s="26"/>
    </row>
    <row r="213" spans="1:4" x14ac:dyDescent="0.25">
      <c r="A213" s="4">
        <v>211</v>
      </c>
      <c r="B213" s="30" t="s">
        <v>619</v>
      </c>
      <c r="C213" s="31" t="s">
        <v>411</v>
      </c>
      <c r="D213" s="26"/>
    </row>
  </sheetData>
  <sheetProtection password="CA1C" sheet="1" objects="1" scenarios="1" formatCells="0" formatColumns="0" formatRows="0" sort="0" autoFilter="0"/>
  <mergeCells count="1">
    <mergeCell ref="A1:C1"/>
  </mergeCells>
  <pageMargins left="0.7" right="0.7" top="0.75" bottom="0.75" header="0.3" footer="0.3"/>
  <pageSetup orientation="portrait" r:id="rId1"/>
  <headerFooter>
    <oddFooter>&amp;C&amp;P&amp;R&amp;F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ED547A0D0F9C428FB70579AD0840F3" ma:contentTypeVersion="18" ma:contentTypeDescription="Create a new document." ma:contentTypeScope="" ma:versionID="052d67dadd0a4fd85078c945c346a674">
  <xsd:schema xmlns:xsd="http://www.w3.org/2001/XMLSchema" xmlns:p="http://schemas.microsoft.com/office/2006/metadata/properties" xmlns:ns1="http://schemas.microsoft.com/sharepoint/v3" xmlns:ns2="e43e7fac-2171-4148-b12d-342e5320e17b" targetNamespace="http://schemas.microsoft.com/office/2006/metadata/properties" ma:root="true" ma:fieldsID="2286dcb5e87f9122fca6a0fc23303506" ns1:_="" ns2:_="">
    <xsd:import namespace="http://schemas.microsoft.com/sharepoint/v3"/>
    <xsd:import namespace="e43e7fac-2171-4148-b12d-342e5320e17b"/>
    <xsd:element name="properties">
      <xsd:complexType>
        <xsd:sequence>
          <xsd:element name="documentManagement">
            <xsd:complexType>
              <xsd:all>
                <xsd:element ref="ns1:PublishingStartDate" minOccurs="0"/>
                <xsd:element ref="ns1:PublishingExpirationDate" minOccurs="0"/>
                <xsd:element ref="ns2:SharePoint_Item_Language"/>
                <xsd:element ref="ns2:SharePoint_Group_Language" minOccurs="0"/>
                <xsd:element ref="ns2:EN_x0020_version" minOccurs="0"/>
                <xsd:element ref="ns2:FR_x0020_version" minOccurs="0"/>
                <xsd:element ref="ns2:ES_x0020_version" minOccurs="0"/>
                <xsd:element ref="ns2:AR_x0020_version" minOccurs="0"/>
                <xsd:element ref="ns2:CH_x0020_version" minOccurs="0"/>
                <xsd:element ref="ns2:RU_x0020_version"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dms="http://schemas.microsoft.com/office/2006/documentManagement/types" targetNamespace="e43e7fac-2171-4148-b12d-342e5320e17b" elementFormDefault="qualified">
    <xsd:import namespace="http://schemas.microsoft.com/office/2006/documentManagement/types"/>
    <xsd:element name="SharePoint_Item_Language" ma:index="11" ma:displayName="SharePoint_Item_Language" ma:default="(SPS_LNG_ALL)" ma:internalName="SharePoint_Item_Language">
      <xsd:simpleType>
        <xsd:restriction base="dms:Choice">
          <xsd:enumeration value="(SPS_LNG_ALL)"/>
          <xsd:enumeration value="SPS_LNG_EN"/>
          <xsd:enumeration value="SPS_LNG_FR"/>
          <xsd:enumeration value="SPS_LNG_ES"/>
          <xsd:enumeration value="SPS_LNG_KO"/>
          <xsd:enumeration value="SPS_LNG_AR"/>
          <xsd:enumeration value="SPS_LNG_JP"/>
          <xsd:enumeration value="SPS_LNG_CH"/>
          <xsd:enumeration value="SPS_LNG_PT"/>
          <xsd:enumeration value="SPS_LNG_DE"/>
          <xsd:enumeration value="SPS_LNG_IT"/>
          <xsd:enumeration value="SPS_LNG_RU"/>
          <xsd:enumeration value="SPS_LNG_DU"/>
          <xsd:enumeration value="SPS_LNG_UK"/>
          <xsd:enumeration value="SPS_LNG_PL"/>
          <xsd:enumeration value="SPS_LNG_TH"/>
        </xsd:restriction>
      </xsd:simpleType>
    </xsd:element>
    <xsd:element name="SharePoint_Group_Language" ma:index="12" nillable="true" ma:displayName="SharePoint_Group_Language" ma:default="0" ma:internalName="SharePoint_Group_Language">
      <xsd:simpleType>
        <xsd:restriction base="dms:Number"/>
      </xsd:simpleType>
    </xsd:element>
    <xsd:element name="EN_x0020_version" ma:index="13" nillable="true" ma:displayName="EN version" ma:hidden="true" ma:list="{E43E7FAC-2171-4148-B12D-342E5320E17B}" ma:internalName="EN_x0020_version" ma:showField="ID">
      <xsd:simpleType>
        <xsd:restriction base="dms:Lookup"/>
      </xsd:simpleType>
    </xsd:element>
    <xsd:element name="FR_x0020_version" ma:index="14" nillable="true" ma:displayName="FR version" ma:hidden="true" ma:list="{E43E7FAC-2171-4148-B12D-342E5320E17B}" ma:internalName="FR_x0020_version" ma:showField="ID">
      <xsd:simpleType>
        <xsd:restriction base="dms:Lookup"/>
      </xsd:simpleType>
    </xsd:element>
    <xsd:element name="ES_x0020_version" ma:index="15" nillable="true" ma:displayName="ES version" ma:hidden="true" ma:list="{E43E7FAC-2171-4148-B12D-342E5320E17B}" ma:internalName="ES_x0020_version" ma:showField="ID">
      <xsd:simpleType>
        <xsd:restriction base="dms:Lookup"/>
      </xsd:simpleType>
    </xsd:element>
    <xsd:element name="AR_x0020_version" ma:index="16" nillable="true" ma:displayName="AR version" ma:hidden="true" ma:list="{E43E7FAC-2171-4148-B12D-342E5320E17B}" ma:internalName="AR_x0020_version" ma:showField="ID">
      <xsd:simpleType>
        <xsd:restriction base="dms:Lookup"/>
      </xsd:simpleType>
    </xsd:element>
    <xsd:element name="CH_x0020_version" ma:index="17" nillable="true" ma:displayName="CH version" ma:hidden="true" ma:list="{E43E7FAC-2171-4148-B12D-342E5320E17B}" ma:internalName="CH_x0020_version" ma:showField="ID">
      <xsd:simpleType>
        <xsd:restriction base="dms:Lookup"/>
      </xsd:simpleType>
    </xsd:element>
    <xsd:element name="RU_x0020_version" ma:index="18" nillable="true" ma:displayName="RU version" ma:hidden="true" ma:list="{E43E7FAC-2171-4148-B12D-342E5320E17B}" ma:internalName="RU_x0020_version" ma:showField="ID">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FR_x0020_version xmlns="e43e7fac-2171-4148-b12d-342e5320e17b">426</FR_x0020_version>
    <SharePoint_Item_Language xmlns="e43e7fac-2171-4148-b12d-342e5320e17b">SPS_LNG_EN</SharePoint_Item_Language>
    <RU_x0020_version xmlns="e43e7fac-2171-4148-b12d-342e5320e17b">427</RU_x0020_version>
    <PublishingExpirationDate xmlns="http://schemas.microsoft.com/sharepoint/v3" xsi:nil="true"/>
    <SharePoint_Group_Language xmlns="e43e7fac-2171-4148-b12d-342e5320e17b">418</SharePoint_Group_Language>
    <PublishingStartDate xmlns="http://schemas.microsoft.com/sharepoint/v3" xsi:nil="true"/>
    <CH_x0020_version xmlns="e43e7fac-2171-4148-b12d-342e5320e17b" xsi:nil="true"/>
    <EN_x0020_version xmlns="e43e7fac-2171-4148-b12d-342e5320e17b">418</EN_x0020_version>
    <ES_x0020_version xmlns="e43e7fac-2171-4148-b12d-342e5320e17b">425</ES_x0020_version>
    <AR_x0020_version xmlns="e43e7fac-2171-4148-b12d-342e5320e17b">424</AR_x0020_versi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874FBA-957C-4216-A89C-5A508BCFB5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43e7fac-2171-4148-b12d-342e5320e17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F9DD907-F4B8-44F3-9DCC-DC60AEF62DDC}">
  <ds:schemaRef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2006/metadata/properties"/>
    <ds:schemaRef ds:uri="e43e7fac-2171-4148-b12d-342e5320e17b"/>
    <ds:schemaRef ds:uri="http://www.w3.org/XML/1998/namespace"/>
    <ds:schemaRef ds:uri="http://purl.org/dc/elements/1.1/"/>
  </ds:schemaRefs>
</ds:datastoreItem>
</file>

<file path=customXml/itemProps3.xml><?xml version="1.0" encoding="utf-8"?>
<ds:datastoreItem xmlns:ds="http://schemas.openxmlformats.org/officeDocument/2006/customXml" ds:itemID="{20B0D60D-8F84-4B31-A50F-8A2E9DB2F5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VAL_Instructions</vt:lpstr>
      <vt:lpstr>VAL_A1</vt:lpstr>
      <vt:lpstr>A2</vt:lpstr>
      <vt:lpstr>A3</vt:lpstr>
      <vt:lpstr>A4</vt:lpstr>
      <vt:lpstr>A5</vt:lpstr>
      <vt:lpstr>A6</vt:lpstr>
      <vt:lpstr>A7</vt:lpstr>
      <vt:lpstr>A8</vt:lpstr>
      <vt:lpstr>A9</vt:lpstr>
      <vt:lpstr>A10</vt:lpstr>
      <vt:lpstr>Parameters</vt:lpstr>
      <vt:lpstr>VAL_Drop_Down_Lists</vt:lpstr>
    </vt:vector>
  </TitlesOfParts>
  <Company>UNESCO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UNESCO Institute for Statistics</dc:creator>
  <cp:lastModifiedBy>Windows User</cp:lastModifiedBy>
  <cp:lastPrinted>2016-01-23T23:10:39Z</cp:lastPrinted>
  <dcterms:created xsi:type="dcterms:W3CDTF">2014-03-05T17:17:14Z</dcterms:created>
  <dcterms:modified xsi:type="dcterms:W3CDTF">2017-12-19T00:36:39Z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0x01010092ED547A0D0F9C428FB70579AD0840F3</vt:lpwstr>
  </property>
</Properties>
</file>