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au\Desktop\"/>
    </mc:Choice>
  </mc:AlternateContent>
  <xr:revisionPtr revIDLastSave="0" documentId="13_ncr:1_{BAA0D298-5BC5-4E2E-B298-0CCCA49FED2B}" xr6:coauthVersionLast="45" xr6:coauthVersionMax="45" xr10:uidLastSave="{00000000-0000-0000-0000-000000000000}"/>
  <bookViews>
    <workbookView xWindow="-108" yWindow="-108" windowWidth="23256" windowHeight="12720" xr2:uid="{F3CB0053-4312-40C9-84A3-BAE42C0F6E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6" i="1"/>
  <c r="F28" i="1"/>
  <c r="F32" i="1"/>
  <c r="F30" i="1"/>
  <c r="F34" i="1"/>
  <c r="E20" i="1" l="1"/>
  <c r="F20" i="1" s="1"/>
  <c r="E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l="1"/>
  <c r="E17" i="1"/>
  <c r="F17" i="1" s="1"/>
  <c r="F5" i="1"/>
  <c r="E11" i="1"/>
  <c r="F11" i="1" s="1"/>
  <c r="E15" i="1"/>
  <c r="E13" i="1"/>
  <c r="F14" i="1" s="1"/>
  <c r="E9" i="1"/>
  <c r="E8" i="1"/>
  <c r="E21" i="1"/>
  <c r="F21" i="1" s="1"/>
  <c r="E19" i="1"/>
  <c r="F19" i="1" s="1"/>
  <c r="E7" i="1"/>
  <c r="E6" i="1"/>
  <c r="F8" i="1" s="1"/>
  <c r="E12" i="1"/>
  <c r="F12" i="1" s="1"/>
  <c r="E14" i="1"/>
  <c r="E10" i="1"/>
  <c r="E5" i="1"/>
  <c r="E16" i="1"/>
  <c r="E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F10" i="1" l="1"/>
  <c r="F16" i="1"/>
  <c r="C22" i="1"/>
  <c r="E18" i="1"/>
  <c r="F18" i="1" s="1"/>
  <c r="C23" i="1" l="1"/>
  <c r="E22" i="1"/>
  <c r="F22" i="1" s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F38" i="1" s="1"/>
  <c r="C42" i="1" l="1"/>
  <c r="E41" i="1"/>
  <c r="C43" i="1" l="1"/>
  <c r="E42" i="1"/>
  <c r="C44" i="1" l="1"/>
  <c r="E43" i="1"/>
  <c r="C45" i="1" l="1"/>
  <c r="E44" i="1"/>
  <c r="C46" i="1" l="1"/>
  <c r="E46" i="1" s="1"/>
  <c r="E45" i="1"/>
  <c r="F44" i="1" l="1"/>
</calcChain>
</file>

<file path=xl/sharedStrings.xml><?xml version="1.0" encoding="utf-8"?>
<sst xmlns="http://schemas.openxmlformats.org/spreadsheetml/2006/main" count="4" uniqueCount="4">
  <si>
    <t>Factor to calibrate</t>
  </si>
  <si>
    <t xml:space="preserve">Ratio gene/result </t>
  </si>
  <si>
    <t>Generated freq</t>
  </si>
  <si>
    <t>Tuner result  before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</si>
</sst>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1" fillId="3" borderId="7" xfId="0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10" borderId="7" xfId="0" applyFon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2" fontId="0" fillId="14" borderId="5" xfId="0" applyNumberForma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7" xfId="0" applyFill="1" applyBorder="1"/>
    <xf numFmtId="0" fontId="0" fillId="5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7" borderId="7" xfId="0" applyFill="1" applyBorder="1"/>
    <xf numFmtId="0" fontId="0" fillId="11" borderId="7" xfId="0" applyFill="1" applyBorder="1"/>
    <xf numFmtId="0" fontId="0" fillId="6" borderId="7" xfId="0" applyFill="1" applyBorder="1"/>
    <xf numFmtId="0" fontId="0" fillId="10" borderId="7" xfId="0" applyFill="1" applyBorder="1"/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/>
    <xf numFmtId="0" fontId="0" fillId="0" borderId="7" xfId="0" applyBorder="1"/>
    <xf numFmtId="0" fontId="0" fillId="2" borderId="7" xfId="0" applyFill="1" applyBorder="1"/>
    <xf numFmtId="0" fontId="0" fillId="14" borderId="7" xfId="0" applyFill="1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/>
    </xf>
    <xf numFmtId="2" fontId="0" fillId="15" borderId="0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0" fontId="1" fillId="16" borderId="7" xfId="0" applyFont="1" applyFill="1" applyBorder="1" applyAlignment="1">
      <alignment horizontal="center"/>
    </xf>
    <xf numFmtId="2" fontId="0" fillId="16" borderId="0" xfId="0" applyNumberForma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7" xfId="0" applyFill="1" applyBorder="1"/>
    <xf numFmtId="0" fontId="1" fillId="17" borderId="7" xfId="0" applyFont="1" applyFill="1" applyBorder="1" applyAlignment="1">
      <alignment horizontal="center"/>
    </xf>
    <xf numFmtId="2" fontId="0" fillId="17" borderId="0" xfId="0" applyNumberForma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7" xfId="0" applyFill="1" applyBorder="1"/>
    <xf numFmtId="0" fontId="0" fillId="18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generated freq / result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g/r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Feuil1!$E$3:$E$46</c:f>
              <c:numCache>
                <c:formatCode>General</c:formatCode>
                <c:ptCount val="44"/>
                <c:pt idx="0">
                  <c:v>0.92595238095238097</c:v>
                </c:pt>
                <c:pt idx="1">
                  <c:v>0.94177187976303989</c:v>
                </c:pt>
                <c:pt idx="2">
                  <c:v>0.94896845779894623</c:v>
                </c:pt>
                <c:pt idx="3">
                  <c:v>0.96350551463449652</c:v>
                </c:pt>
                <c:pt idx="4">
                  <c:v>0.9799665926082326</c:v>
                </c:pt>
                <c:pt idx="5">
                  <c:v>0.97487177330840669</c:v>
                </c:pt>
                <c:pt idx="6">
                  <c:v>0.94418481443244096</c:v>
                </c:pt>
                <c:pt idx="7">
                  <c:v>0.94746605235340109</c:v>
                </c:pt>
                <c:pt idx="8">
                  <c:v>0.96459417048505169</c:v>
                </c:pt>
                <c:pt idx="9">
                  <c:v>0.97619288326020814</c:v>
                </c:pt>
                <c:pt idx="10">
                  <c:v>0.9492342780404881</c:v>
                </c:pt>
                <c:pt idx="11">
                  <c:v>0.95035008466514137</c:v>
                </c:pt>
                <c:pt idx="12">
                  <c:v>0.96621118012422436</c:v>
                </c:pt>
                <c:pt idx="13">
                  <c:v>0.96947105269724765</c:v>
                </c:pt>
                <c:pt idx="14">
                  <c:v>0.94896845779894679</c:v>
                </c:pt>
                <c:pt idx="15">
                  <c:v>0.96350551463449718</c:v>
                </c:pt>
                <c:pt idx="16">
                  <c:v>0.96551724137931039</c:v>
                </c:pt>
                <c:pt idx="17">
                  <c:v>0.95143184421534943</c:v>
                </c:pt>
                <c:pt idx="18">
                  <c:v>0.96703296703296704</c:v>
                </c:pt>
                <c:pt idx="19">
                  <c:v>0.95135461534304067</c:v>
                </c:pt>
                <c:pt idx="20">
                  <c:v>0.96461582276586744</c:v>
                </c:pt>
                <c:pt idx="21">
                  <c:v>0.95309859854498613</c:v>
                </c:pt>
                <c:pt idx="22">
                  <c:v>0.96243969089191717</c:v>
                </c:pt>
                <c:pt idx="23">
                  <c:v>0.9534570386928819</c:v>
                </c:pt>
                <c:pt idx="24">
                  <c:v>0.96473483324676268</c:v>
                </c:pt>
                <c:pt idx="25">
                  <c:v>0.95544219395034791</c:v>
                </c:pt>
                <c:pt idx="26">
                  <c:v>0.96073791315819534</c:v>
                </c:pt>
                <c:pt idx="27">
                  <c:v>0.96227418130464115</c:v>
                </c:pt>
                <c:pt idx="28">
                  <c:v>0.95608642922377907</c:v>
                </c:pt>
                <c:pt idx="29">
                  <c:v>0.95472344271251797</c:v>
                </c:pt>
                <c:pt idx="30">
                  <c:v>0.95860566448801776</c:v>
                </c:pt>
                <c:pt idx="31">
                  <c:v>0.96414428442210987</c:v>
                </c:pt>
                <c:pt idx="32">
                  <c:v>0.9636747341582913</c:v>
                </c:pt>
                <c:pt idx="33">
                  <c:v>0.96097544646684563</c:v>
                </c:pt>
                <c:pt idx="34">
                  <c:v>0.96077168449522421</c:v>
                </c:pt>
                <c:pt idx="35">
                  <c:v>0.96283530464723832</c:v>
                </c:pt>
                <c:pt idx="36">
                  <c:v>0.96026846827802792</c:v>
                </c:pt>
                <c:pt idx="37">
                  <c:v>0.95544219395034813</c:v>
                </c:pt>
                <c:pt idx="38">
                  <c:v>0.95744545972036754</c:v>
                </c:pt>
                <c:pt idx="39">
                  <c:v>0.96102447457567419</c:v>
                </c:pt>
                <c:pt idx="40">
                  <c:v>0.95608642922377929</c:v>
                </c:pt>
                <c:pt idx="41">
                  <c:v>0.96024207532935346</c:v>
                </c:pt>
                <c:pt idx="42">
                  <c:v>0.95860566448801787</c:v>
                </c:pt>
                <c:pt idx="43">
                  <c:v>0.95330012580386536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4-49A0-8D5D-01456E6F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43952"/>
        <c:axId val="556744272"/>
      </c:scatterChart>
      <c:valAx>
        <c:axId val="55674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44272"/>
        <c:crosses val="autoZero"/>
        <c:crossBetween val="midCat"/>
      </c:valAx>
      <c:valAx>
        <c:axId val="5567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4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generated freq and tuner</a:t>
            </a:r>
            <a:r>
              <a:rPr lang="fr-FR" baseline="0"/>
              <a:t> result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Feuil1!$C$3:$C$46</c:f>
              <c:numCache>
                <c:formatCode>0.00</c:formatCode>
                <c:ptCount val="44"/>
                <c:pt idx="0">
                  <c:v>155.56</c:v>
                </c:pt>
                <c:pt idx="1">
                  <c:v>164.81007895853199</c:v>
                </c:pt>
                <c:pt idx="2">
                  <c:v>174.6101962350061</c:v>
                </c:pt>
                <c:pt idx="3">
                  <c:v>184.99305880982334</c:v>
                </c:pt>
                <c:pt idx="4">
                  <c:v>195.99331852164653</c:v>
                </c:pt>
                <c:pt idx="5">
                  <c:v>207.64768771469062</c:v>
                </c:pt>
                <c:pt idx="6">
                  <c:v>219.99506176275875</c:v>
                </c:pt>
                <c:pt idx="7">
                  <c:v>233.07664887893668</c:v>
                </c:pt>
                <c:pt idx="8">
                  <c:v>246.93610764417323</c:v>
                </c:pt>
                <c:pt idx="9">
                  <c:v>261.61969271373579</c:v>
                </c:pt>
                <c:pt idx="10">
                  <c:v>277.17640918782251</c:v>
                </c:pt>
                <c:pt idx="11">
                  <c:v>293.65817616152867</c:v>
                </c:pt>
                <c:pt idx="12">
                  <c:v>311.12000000000023</c:v>
                </c:pt>
                <c:pt idx="13">
                  <c:v>329.6201579170642</c:v>
                </c:pt>
                <c:pt idx="14">
                  <c:v>349.22039247001243</c:v>
                </c:pt>
                <c:pt idx="15">
                  <c:v>369.9861176196469</c:v>
                </c:pt>
                <c:pt idx="16">
                  <c:v>392</c:v>
                </c:pt>
                <c:pt idx="17">
                  <c:v>415.3</c:v>
                </c:pt>
                <c:pt idx="18">
                  <c:v>440</c:v>
                </c:pt>
                <c:pt idx="19" formatCode="General">
                  <c:v>466.16376151808993</c:v>
                </c:pt>
                <c:pt idx="20">
                  <c:v>493.88330125612413</c:v>
                </c:pt>
                <c:pt idx="21">
                  <c:v>523.25113060119736</c:v>
                </c:pt>
                <c:pt idx="22">
                  <c:v>554.36526195374427</c:v>
                </c:pt>
                <c:pt idx="23">
                  <c:v>587.32953583481526</c:v>
                </c:pt>
                <c:pt idx="24">
                  <c:v>622.25396744416196</c:v>
                </c:pt>
                <c:pt idx="25">
                  <c:v>659.25511382574007</c:v>
                </c:pt>
                <c:pt idx="26">
                  <c:v>698.456462866008</c:v>
                </c:pt>
                <c:pt idx="27">
                  <c:v>739.98884542326903</c:v>
                </c:pt>
                <c:pt idx="28">
                  <c:v>783.99087196349888</c:v>
                </c:pt>
                <c:pt idx="29">
                  <c:v>830.6093951598906</c:v>
                </c:pt>
                <c:pt idx="30">
                  <c:v>880.00000000000034</c:v>
                </c:pt>
                <c:pt idx="31">
                  <c:v>932.3275230361802</c:v>
                </c:pt>
                <c:pt idx="32">
                  <c:v>987.7666025122486</c:v>
                </c:pt>
                <c:pt idx="33">
                  <c:v>1046.5022612023949</c:v>
                </c:pt>
                <c:pt idx="34">
                  <c:v>1108.7305239074888</c:v>
                </c:pt>
                <c:pt idx="35">
                  <c:v>1174.6590716696307</c:v>
                </c:pt>
                <c:pt idx="36">
                  <c:v>1244.5079348883241</c:v>
                </c:pt>
                <c:pt idx="37">
                  <c:v>1318.5102276514804</c:v>
                </c:pt>
                <c:pt idx="38">
                  <c:v>1396.9129257320162</c:v>
                </c:pt>
                <c:pt idx="39">
                  <c:v>1479.9776908465383</c:v>
                </c:pt>
                <c:pt idx="40">
                  <c:v>1567.981743926998</c:v>
                </c:pt>
                <c:pt idx="41">
                  <c:v>1661.2187903197814</c:v>
                </c:pt>
                <c:pt idx="42">
                  <c:v>1760.0000000000009</c:v>
                </c:pt>
                <c:pt idx="43">
                  <c:v>1864.6550460723606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8-466E-8662-57D55CFBA39C}"/>
            </c:ext>
          </c:extLst>
        </c:ser>
        <c:ser>
          <c:idx val="1"/>
          <c:order val="1"/>
          <c:tx>
            <c:v>result1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Feuil1!$B$3:$B$46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Feuil1!$D$3:$D$46</c:f>
              <c:numCache>
                <c:formatCode>General</c:formatCode>
                <c:ptCount val="44"/>
                <c:pt idx="0">
                  <c:v>168</c:v>
                </c:pt>
                <c:pt idx="1">
                  <c:v>175</c:v>
                </c:pt>
                <c:pt idx="2">
                  <c:v>184</c:v>
                </c:pt>
                <c:pt idx="3">
                  <c:v>192</c:v>
                </c:pt>
                <c:pt idx="4">
                  <c:v>200</c:v>
                </c:pt>
                <c:pt idx="5">
                  <c:v>213</c:v>
                </c:pt>
                <c:pt idx="6">
                  <c:v>233</c:v>
                </c:pt>
                <c:pt idx="7">
                  <c:v>246</c:v>
                </c:pt>
                <c:pt idx="8">
                  <c:v>256</c:v>
                </c:pt>
                <c:pt idx="9">
                  <c:v>268</c:v>
                </c:pt>
                <c:pt idx="10">
                  <c:v>292</c:v>
                </c:pt>
                <c:pt idx="11">
                  <c:v>309</c:v>
                </c:pt>
                <c:pt idx="12">
                  <c:v>322</c:v>
                </c:pt>
                <c:pt idx="13">
                  <c:v>340</c:v>
                </c:pt>
                <c:pt idx="14">
                  <c:v>368</c:v>
                </c:pt>
                <c:pt idx="15">
                  <c:v>384</c:v>
                </c:pt>
                <c:pt idx="16">
                  <c:v>406</c:v>
                </c:pt>
                <c:pt idx="17">
                  <c:v>436.5</c:v>
                </c:pt>
                <c:pt idx="18">
                  <c:v>455</c:v>
                </c:pt>
                <c:pt idx="19">
                  <c:v>490</c:v>
                </c:pt>
                <c:pt idx="20">
                  <c:v>512</c:v>
                </c:pt>
                <c:pt idx="21">
                  <c:v>549</c:v>
                </c:pt>
                <c:pt idx="22">
                  <c:v>576</c:v>
                </c:pt>
                <c:pt idx="23">
                  <c:v>616</c:v>
                </c:pt>
                <c:pt idx="24">
                  <c:v>645</c:v>
                </c:pt>
                <c:pt idx="25">
                  <c:v>690</c:v>
                </c:pt>
                <c:pt idx="26">
                  <c:v>727</c:v>
                </c:pt>
                <c:pt idx="27">
                  <c:v>769</c:v>
                </c:pt>
                <c:pt idx="28">
                  <c:v>820</c:v>
                </c:pt>
                <c:pt idx="29">
                  <c:v>870</c:v>
                </c:pt>
                <c:pt idx="30">
                  <c:v>918</c:v>
                </c:pt>
                <c:pt idx="31">
                  <c:v>967</c:v>
                </c:pt>
                <c:pt idx="32">
                  <c:v>1025</c:v>
                </c:pt>
                <c:pt idx="33">
                  <c:v>1089</c:v>
                </c:pt>
                <c:pt idx="34">
                  <c:v>1154</c:v>
                </c:pt>
                <c:pt idx="35">
                  <c:v>1220</c:v>
                </c:pt>
                <c:pt idx="36">
                  <c:v>1296</c:v>
                </c:pt>
                <c:pt idx="37">
                  <c:v>1380</c:v>
                </c:pt>
                <c:pt idx="38">
                  <c:v>1459</c:v>
                </c:pt>
                <c:pt idx="39">
                  <c:v>1540</c:v>
                </c:pt>
                <c:pt idx="40">
                  <c:v>1640</c:v>
                </c:pt>
                <c:pt idx="41">
                  <c:v>1730</c:v>
                </c:pt>
                <c:pt idx="42">
                  <c:v>1836</c:v>
                </c:pt>
                <c:pt idx="43">
                  <c:v>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8-466E-8662-57D55CFB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23152"/>
        <c:axId val="556725712"/>
      </c:scatterChart>
      <c:valAx>
        <c:axId val="5567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25712"/>
        <c:crosses val="autoZero"/>
        <c:crossBetween val="midCat"/>
      </c:valAx>
      <c:valAx>
        <c:axId val="556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7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246528</xdr:colOff>
      <xdr:row>24</xdr:row>
      <xdr:rowOff>121020</xdr:rowOff>
    </xdr:from>
    <xdr:to>
      <xdr:col>20</xdr:col>
      <xdr:colOff>251012</xdr:colOff>
      <xdr:row>45</xdr:row>
      <xdr:rowOff>125505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C982789-92B4-4140-82DB-49A8B26E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264457</xdr:colOff>
      <xdr:row>1</xdr:row>
      <xdr:rowOff>112058</xdr:rowOff>
    </xdr:from>
    <xdr:to>
      <xdr:col>20</xdr:col>
      <xdr:colOff>367553</xdr:colOff>
      <xdr:row>24</xdr:row>
      <xdr:rowOff>62753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34F6F6E-1211-4CE8-B9A3-885BF6F3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DD01-E22A-4931-8011-B281CF2D1A7E}">
  <dimension ref="A1:F59"/>
  <sheetViews>
    <sheetView tabSelected="1" zoomScale="85" zoomScaleNormal="85" workbookViewId="0">
      <selection activeCell="D8" sqref="D8"/>
    </sheetView>
  </sheetViews>
  <sheetFormatPr baseColWidth="10" defaultRowHeight="14.4" x14ac:dyDescent="0.3"/>
  <cols>
    <col min="1" max="1" width="1.5546875" customWidth="1"/>
    <col min="2" max="2" width="4.109375" customWidth="1"/>
    <col min="4" max="4" width="10.33203125" customWidth="1"/>
  </cols>
  <sheetData>
    <row r="1" spans="2:6" ht="12.6" customHeight="1" thickBot="1" x14ac:dyDescent="0.35"/>
    <row r="2" spans="2:6" ht="58.2" customHeight="1" thickBot="1" x14ac:dyDescent="0.35">
      <c r="B2" s="85"/>
      <c r="C2" s="86" t="s">
        <v>2</v>
      </c>
      <c r="D2" s="86" t="s">
        <v>3</v>
      </c>
      <c r="E2" s="86" t="s">
        <v>1</v>
      </c>
      <c r="F2" s="87" t="s">
        <v>0</v>
      </c>
    </row>
    <row r="3" spans="2:6" x14ac:dyDescent="0.3">
      <c r="B3" s="12">
        <v>1</v>
      </c>
      <c r="C3" s="13">
        <v>155.56</v>
      </c>
      <c r="D3" s="59">
        <v>168</v>
      </c>
      <c r="E3" s="68">
        <f t="shared" ref="E3:E46" si="0">C3/D3</f>
        <v>0.92595238095238097</v>
      </c>
      <c r="F3" s="69"/>
    </row>
    <row r="4" spans="2:6" x14ac:dyDescent="0.3">
      <c r="B4" s="12">
        <f t="shared" ref="B4:B46" si="1">B3+1</f>
        <v>2</v>
      </c>
      <c r="C4" s="13">
        <f t="shared" ref="C4:C46" si="2">C3*2^(1/12)</f>
        <v>164.81007895853199</v>
      </c>
      <c r="D4" s="14">
        <v>175</v>
      </c>
      <c r="E4" s="15">
        <f t="shared" si="0"/>
        <v>0.94177187976303989</v>
      </c>
      <c r="F4" s="69"/>
    </row>
    <row r="5" spans="2:6" x14ac:dyDescent="0.3">
      <c r="B5" s="12">
        <f t="shared" si="1"/>
        <v>3</v>
      </c>
      <c r="C5" s="13">
        <f t="shared" si="2"/>
        <v>174.6101962350061</v>
      </c>
      <c r="D5" s="14">
        <v>184</v>
      </c>
      <c r="E5" s="15">
        <f t="shared" si="0"/>
        <v>0.94896845779894623</v>
      </c>
      <c r="F5" s="70">
        <f>AVERAGE(E3:E5)</f>
        <v>0.93889757283812225</v>
      </c>
    </row>
    <row r="6" spans="2:6" x14ac:dyDescent="0.3">
      <c r="B6" s="55">
        <f t="shared" si="1"/>
        <v>4</v>
      </c>
      <c r="C6" s="56">
        <f t="shared" si="2"/>
        <v>184.99305880982334</v>
      </c>
      <c r="D6" s="57">
        <v>192</v>
      </c>
      <c r="E6" s="58">
        <f t="shared" si="0"/>
        <v>0.96350551463449652</v>
      </c>
      <c r="F6" s="69"/>
    </row>
    <row r="7" spans="2:6" x14ac:dyDescent="0.3">
      <c r="B7" s="55">
        <f t="shared" si="1"/>
        <v>5</v>
      </c>
      <c r="C7" s="56">
        <f t="shared" si="2"/>
        <v>195.99331852164653</v>
      </c>
      <c r="D7" s="57">
        <v>200</v>
      </c>
      <c r="E7" s="58">
        <f t="shared" si="0"/>
        <v>0.9799665926082326</v>
      </c>
      <c r="F7" s="69"/>
    </row>
    <row r="8" spans="2:6" x14ac:dyDescent="0.3">
      <c r="B8" s="55">
        <f t="shared" si="1"/>
        <v>6</v>
      </c>
      <c r="C8" s="56">
        <f t="shared" si="2"/>
        <v>207.64768771469062</v>
      </c>
      <c r="D8" s="57">
        <v>213</v>
      </c>
      <c r="E8" s="58">
        <f t="shared" si="0"/>
        <v>0.97487177330840669</v>
      </c>
      <c r="F8" s="71">
        <f>AVERAGE(E6:E8)</f>
        <v>0.97278129351704534</v>
      </c>
    </row>
    <row r="9" spans="2:6" x14ac:dyDescent="0.3">
      <c r="B9" s="51">
        <f t="shared" si="1"/>
        <v>7</v>
      </c>
      <c r="C9" s="52">
        <f t="shared" si="2"/>
        <v>219.99506176275875</v>
      </c>
      <c r="D9" s="53">
        <v>233</v>
      </c>
      <c r="E9" s="54">
        <f t="shared" si="0"/>
        <v>0.94418481443244096</v>
      </c>
      <c r="F9" s="69"/>
    </row>
    <row r="10" spans="2:6" x14ac:dyDescent="0.3">
      <c r="B10" s="51">
        <f t="shared" si="1"/>
        <v>8</v>
      </c>
      <c r="C10" s="52">
        <f t="shared" si="2"/>
        <v>233.07664887893668</v>
      </c>
      <c r="D10" s="53">
        <v>246</v>
      </c>
      <c r="E10" s="54">
        <f t="shared" si="0"/>
        <v>0.94746605235340109</v>
      </c>
      <c r="F10" s="72">
        <f>AVERAGE(E9:E10)</f>
        <v>0.94582543339292102</v>
      </c>
    </row>
    <row r="11" spans="2:6" x14ac:dyDescent="0.3">
      <c r="B11" s="27">
        <f t="shared" si="1"/>
        <v>9</v>
      </c>
      <c r="C11" s="28">
        <f t="shared" si="2"/>
        <v>246.93610764417323</v>
      </c>
      <c r="D11" s="29">
        <v>256</v>
      </c>
      <c r="E11" s="30">
        <f t="shared" si="0"/>
        <v>0.96459417048505169</v>
      </c>
      <c r="F11" s="73">
        <f>E11</f>
        <v>0.96459417048505169</v>
      </c>
    </row>
    <row r="12" spans="2:6" x14ac:dyDescent="0.3">
      <c r="B12" s="47">
        <f t="shared" si="1"/>
        <v>10</v>
      </c>
      <c r="C12" s="48">
        <f t="shared" si="2"/>
        <v>261.61969271373579</v>
      </c>
      <c r="D12" s="49">
        <v>268</v>
      </c>
      <c r="E12" s="50">
        <f t="shared" si="0"/>
        <v>0.97619288326020814</v>
      </c>
      <c r="F12" s="74">
        <f>E12</f>
        <v>0.97619288326020814</v>
      </c>
    </row>
    <row r="13" spans="2:6" x14ac:dyDescent="0.3">
      <c r="B13" s="26">
        <f t="shared" si="1"/>
        <v>11</v>
      </c>
      <c r="C13" s="24">
        <f t="shared" si="2"/>
        <v>277.17640918782251</v>
      </c>
      <c r="D13" s="25">
        <v>292</v>
      </c>
      <c r="E13" s="23">
        <f t="shared" si="0"/>
        <v>0.9492342780404881</v>
      </c>
      <c r="F13" s="69"/>
    </row>
    <row r="14" spans="2:6" x14ac:dyDescent="0.3">
      <c r="B14" s="26">
        <f t="shared" si="1"/>
        <v>12</v>
      </c>
      <c r="C14" s="24">
        <f t="shared" si="2"/>
        <v>293.65817616152867</v>
      </c>
      <c r="D14" s="25">
        <v>309</v>
      </c>
      <c r="E14" s="23">
        <f t="shared" si="0"/>
        <v>0.95035008466514137</v>
      </c>
      <c r="F14" s="75">
        <f>AVERAGE(E13:E14)</f>
        <v>0.94979218135281474</v>
      </c>
    </row>
    <row r="15" spans="2:6" x14ac:dyDescent="0.3">
      <c r="B15" s="27">
        <f t="shared" si="1"/>
        <v>13</v>
      </c>
      <c r="C15" s="28">
        <f t="shared" si="2"/>
        <v>311.12000000000023</v>
      </c>
      <c r="D15" s="29">
        <v>322</v>
      </c>
      <c r="E15" s="30">
        <f t="shared" si="0"/>
        <v>0.96621118012422436</v>
      </c>
      <c r="F15" s="69"/>
    </row>
    <row r="16" spans="2:6" x14ac:dyDescent="0.3">
      <c r="B16" s="27">
        <f t="shared" si="1"/>
        <v>14</v>
      </c>
      <c r="C16" s="28">
        <f t="shared" si="2"/>
        <v>329.6201579170642</v>
      </c>
      <c r="D16" s="29">
        <v>340</v>
      </c>
      <c r="E16" s="30">
        <f t="shared" si="0"/>
        <v>0.96947105269724765</v>
      </c>
      <c r="F16" s="73">
        <f>AVERAGE(E15:E16)</f>
        <v>0.967841116410736</v>
      </c>
    </row>
    <row r="17" spans="1:6" x14ac:dyDescent="0.3">
      <c r="B17" s="43">
        <f t="shared" si="1"/>
        <v>15</v>
      </c>
      <c r="C17" s="44">
        <f t="shared" si="2"/>
        <v>349.22039247001243</v>
      </c>
      <c r="D17" s="45">
        <v>368</v>
      </c>
      <c r="E17" s="46">
        <f>C17/D17</f>
        <v>0.94896845779894679</v>
      </c>
      <c r="F17" s="76">
        <f t="shared" ref="F17:F22" si="3">E17</f>
        <v>0.94896845779894679</v>
      </c>
    </row>
    <row r="18" spans="1:6" x14ac:dyDescent="0.3">
      <c r="B18" s="4">
        <f t="shared" si="1"/>
        <v>16</v>
      </c>
      <c r="C18" s="5">
        <f t="shared" si="2"/>
        <v>369.9861176196469</v>
      </c>
      <c r="D18" s="7">
        <v>384</v>
      </c>
      <c r="E18" s="6">
        <f>C18/D18</f>
        <v>0.96350551463449718</v>
      </c>
      <c r="F18" s="77">
        <f t="shared" si="3"/>
        <v>0.96350551463449718</v>
      </c>
    </row>
    <row r="19" spans="1:6" x14ac:dyDescent="0.3">
      <c r="B19" s="27">
        <f t="shared" si="1"/>
        <v>17</v>
      </c>
      <c r="C19" s="28">
        <v>392</v>
      </c>
      <c r="D19" s="29">
        <v>406</v>
      </c>
      <c r="E19" s="30">
        <f t="shared" si="0"/>
        <v>0.96551724137931039</v>
      </c>
      <c r="F19" s="78">
        <f t="shared" si="3"/>
        <v>0.96551724137931039</v>
      </c>
    </row>
    <row r="20" spans="1:6" x14ac:dyDescent="0.3">
      <c r="B20" s="35">
        <f t="shared" si="1"/>
        <v>18</v>
      </c>
      <c r="C20" s="36">
        <v>415.3</v>
      </c>
      <c r="D20" s="37">
        <v>436.5</v>
      </c>
      <c r="E20" s="38">
        <f>C20/D20</f>
        <v>0.95143184421534943</v>
      </c>
      <c r="F20" s="79">
        <f t="shared" si="3"/>
        <v>0.95143184421534943</v>
      </c>
    </row>
    <row r="21" spans="1:6" x14ac:dyDescent="0.3">
      <c r="B21" s="27">
        <f t="shared" si="1"/>
        <v>19</v>
      </c>
      <c r="C21" s="28">
        <v>440</v>
      </c>
      <c r="D21" s="29">
        <v>455</v>
      </c>
      <c r="E21" s="30">
        <f t="shared" si="0"/>
        <v>0.96703296703296704</v>
      </c>
      <c r="F21" s="78">
        <f t="shared" si="3"/>
        <v>0.96703296703296704</v>
      </c>
    </row>
    <row r="22" spans="1:6" x14ac:dyDescent="0.3">
      <c r="B22" s="31">
        <f t="shared" si="1"/>
        <v>20</v>
      </c>
      <c r="C22" s="33">
        <f t="shared" si="2"/>
        <v>466.16376151808993</v>
      </c>
      <c r="D22" s="33">
        <v>490</v>
      </c>
      <c r="E22" s="34">
        <f t="shared" si="0"/>
        <v>0.95135461534304067</v>
      </c>
      <c r="F22" s="80">
        <f t="shared" si="3"/>
        <v>0.95135461534304067</v>
      </c>
    </row>
    <row r="23" spans="1:6" x14ac:dyDescent="0.3">
      <c r="B23" s="8">
        <f t="shared" si="1"/>
        <v>21</v>
      </c>
      <c r="C23" s="9">
        <f t="shared" si="2"/>
        <v>493.88330125612413</v>
      </c>
      <c r="D23" s="10">
        <v>512</v>
      </c>
      <c r="E23" s="11">
        <f t="shared" si="0"/>
        <v>0.96461582276586744</v>
      </c>
      <c r="F23" s="81"/>
    </row>
    <row r="24" spans="1:6" x14ac:dyDescent="0.3">
      <c r="B24" s="8">
        <f t="shared" si="1"/>
        <v>22</v>
      </c>
      <c r="C24" s="9">
        <f t="shared" si="2"/>
        <v>523.25113060119736</v>
      </c>
      <c r="D24" s="10">
        <v>549</v>
      </c>
      <c r="E24" s="11">
        <f t="shared" si="0"/>
        <v>0.95309859854498613</v>
      </c>
      <c r="F24" s="103">
        <f>AVERAGE(E23:E24)</f>
        <v>0.95885721065542673</v>
      </c>
    </row>
    <row r="25" spans="1:6" x14ac:dyDescent="0.3">
      <c r="B25" s="98">
        <f t="shared" si="1"/>
        <v>23</v>
      </c>
      <c r="C25" s="99">
        <f t="shared" si="2"/>
        <v>554.36526195374427</v>
      </c>
      <c r="D25" s="100">
        <v>576</v>
      </c>
      <c r="E25" s="101">
        <f t="shared" si="0"/>
        <v>0.96243969089191717</v>
      </c>
      <c r="F25" s="81"/>
    </row>
    <row r="26" spans="1:6" x14ac:dyDescent="0.3">
      <c r="B26" s="98">
        <f t="shared" si="1"/>
        <v>24</v>
      </c>
      <c r="C26" s="99">
        <f t="shared" si="2"/>
        <v>587.32953583481526</v>
      </c>
      <c r="D26" s="100">
        <v>616</v>
      </c>
      <c r="E26" s="101">
        <f t="shared" si="0"/>
        <v>0.9534570386928819</v>
      </c>
      <c r="F26" s="102">
        <f>AVERAGE(E25:E26)</f>
        <v>0.95794836479239953</v>
      </c>
    </row>
    <row r="27" spans="1:6" x14ac:dyDescent="0.3">
      <c r="B27" s="8">
        <f t="shared" si="1"/>
        <v>25</v>
      </c>
      <c r="C27" s="9">
        <f t="shared" si="2"/>
        <v>622.25396744416196</v>
      </c>
      <c r="D27" s="10">
        <v>645</v>
      </c>
      <c r="E27" s="11">
        <f t="shared" si="0"/>
        <v>0.96473483324676268</v>
      </c>
      <c r="F27" s="81"/>
    </row>
    <row r="28" spans="1:6" x14ac:dyDescent="0.3">
      <c r="B28" s="8">
        <f t="shared" si="1"/>
        <v>26</v>
      </c>
      <c r="C28" s="9">
        <f t="shared" si="2"/>
        <v>659.25511382574007</v>
      </c>
      <c r="D28" s="10">
        <v>690</v>
      </c>
      <c r="E28" s="11">
        <f t="shared" si="0"/>
        <v>0.95544219395034791</v>
      </c>
      <c r="F28" s="11">
        <f>AVERAGE(E27:E28)</f>
        <v>0.96008851359855529</v>
      </c>
    </row>
    <row r="29" spans="1:6" x14ac:dyDescent="0.3">
      <c r="A29" s="2"/>
      <c r="B29" s="16">
        <f t="shared" si="1"/>
        <v>27</v>
      </c>
      <c r="C29" s="17">
        <f t="shared" si="2"/>
        <v>698.456462866008</v>
      </c>
      <c r="D29" s="19">
        <v>727</v>
      </c>
      <c r="E29" s="18">
        <f t="shared" si="0"/>
        <v>0.96073791315819534</v>
      </c>
      <c r="F29" s="81"/>
    </row>
    <row r="30" spans="1:6" x14ac:dyDescent="0.3">
      <c r="A30" s="2"/>
      <c r="B30" s="16">
        <f t="shared" si="1"/>
        <v>28</v>
      </c>
      <c r="C30" s="17">
        <f t="shared" si="2"/>
        <v>739.98884542326903</v>
      </c>
      <c r="D30" s="19">
        <v>769</v>
      </c>
      <c r="E30" s="18">
        <f t="shared" si="0"/>
        <v>0.96227418130464115</v>
      </c>
      <c r="F30" s="82">
        <f>AVERAGE(E29:E30)</f>
        <v>0.9615060472314183</v>
      </c>
    </row>
    <row r="31" spans="1:6" x14ac:dyDescent="0.3">
      <c r="A31" s="2"/>
      <c r="B31" s="93">
        <f t="shared" si="1"/>
        <v>29</v>
      </c>
      <c r="C31" s="94">
        <f t="shared" si="2"/>
        <v>783.99087196349888</v>
      </c>
      <c r="D31" s="95">
        <v>820</v>
      </c>
      <c r="E31" s="96">
        <f t="shared" si="0"/>
        <v>0.95608642922377907</v>
      </c>
      <c r="F31" s="69"/>
    </row>
    <row r="32" spans="1:6" x14ac:dyDescent="0.3">
      <c r="A32" s="2"/>
      <c r="B32" s="93">
        <f t="shared" si="1"/>
        <v>30</v>
      </c>
      <c r="C32" s="94">
        <f t="shared" si="2"/>
        <v>830.6093951598906</v>
      </c>
      <c r="D32" s="95">
        <v>870</v>
      </c>
      <c r="E32" s="96">
        <f t="shared" si="0"/>
        <v>0.95472344271251797</v>
      </c>
      <c r="F32" s="97">
        <f>AVERAGE(E31:E32)</f>
        <v>0.95540493596814846</v>
      </c>
    </row>
    <row r="33" spans="1:6" x14ac:dyDescent="0.3">
      <c r="A33" s="2"/>
      <c r="B33" s="88">
        <f t="shared" si="1"/>
        <v>31</v>
      </c>
      <c r="C33" s="89">
        <f t="shared" si="2"/>
        <v>880.00000000000034</v>
      </c>
      <c r="D33" s="90">
        <v>918</v>
      </c>
      <c r="E33" s="91">
        <f t="shared" si="0"/>
        <v>0.95860566448801776</v>
      </c>
    </row>
    <row r="34" spans="1:6" x14ac:dyDescent="0.3">
      <c r="A34" s="2"/>
      <c r="B34" s="88">
        <f t="shared" si="1"/>
        <v>32</v>
      </c>
      <c r="C34" s="89">
        <f t="shared" si="2"/>
        <v>932.3275230361802</v>
      </c>
      <c r="D34" s="90">
        <v>967</v>
      </c>
      <c r="E34" s="91">
        <f t="shared" si="0"/>
        <v>0.96414428442210987</v>
      </c>
      <c r="F34" s="92">
        <f>AVERAGE(E33:E34)</f>
        <v>0.96137497445506381</v>
      </c>
    </row>
    <row r="35" spans="1:6" x14ac:dyDescent="0.3">
      <c r="B35" s="31">
        <f t="shared" si="1"/>
        <v>33</v>
      </c>
      <c r="C35" s="32">
        <f t="shared" si="2"/>
        <v>987.7666025122486</v>
      </c>
      <c r="D35" s="33">
        <v>1025</v>
      </c>
      <c r="E35" s="34">
        <f t="shared" si="0"/>
        <v>0.9636747341582913</v>
      </c>
      <c r="F35" s="81"/>
    </row>
    <row r="36" spans="1:6" x14ac:dyDescent="0.3">
      <c r="B36" s="31">
        <f t="shared" si="1"/>
        <v>34</v>
      </c>
      <c r="C36" s="32">
        <f t="shared" si="2"/>
        <v>1046.5022612023949</v>
      </c>
      <c r="D36" s="33">
        <v>1089</v>
      </c>
      <c r="E36" s="34">
        <f t="shared" si="0"/>
        <v>0.96097544646684563</v>
      </c>
      <c r="F36" s="81"/>
    </row>
    <row r="37" spans="1:6" x14ac:dyDescent="0.3">
      <c r="B37" s="31">
        <f t="shared" si="1"/>
        <v>35</v>
      </c>
      <c r="C37" s="32">
        <f t="shared" si="2"/>
        <v>1108.7305239074888</v>
      </c>
      <c r="D37" s="33">
        <v>1154</v>
      </c>
      <c r="E37" s="34">
        <f t="shared" si="0"/>
        <v>0.96077168449522421</v>
      </c>
      <c r="F37" s="81"/>
    </row>
    <row r="38" spans="1:6" x14ac:dyDescent="0.3">
      <c r="B38" s="31">
        <f t="shared" si="1"/>
        <v>36</v>
      </c>
      <c r="C38" s="32">
        <f t="shared" si="2"/>
        <v>1174.6590716696307</v>
      </c>
      <c r="D38" s="33">
        <v>1220</v>
      </c>
      <c r="E38" s="34">
        <f t="shared" si="0"/>
        <v>0.96283530464723832</v>
      </c>
      <c r="F38" s="80">
        <f>AVERAGE(E35:E40)</f>
        <v>0.96066130533266259</v>
      </c>
    </row>
    <row r="39" spans="1:6" x14ac:dyDescent="0.3">
      <c r="B39" s="31">
        <f t="shared" si="1"/>
        <v>37</v>
      </c>
      <c r="C39" s="32">
        <f t="shared" si="2"/>
        <v>1244.5079348883241</v>
      </c>
      <c r="D39" s="33">
        <v>1296</v>
      </c>
      <c r="E39" s="34">
        <f t="shared" si="0"/>
        <v>0.96026846827802792</v>
      </c>
      <c r="F39" s="81"/>
    </row>
    <row r="40" spans="1:6" x14ac:dyDescent="0.3">
      <c r="B40" s="31">
        <f t="shared" si="1"/>
        <v>38</v>
      </c>
      <c r="C40" s="32">
        <f t="shared" si="2"/>
        <v>1318.5102276514804</v>
      </c>
      <c r="D40" s="33">
        <v>1380</v>
      </c>
      <c r="E40" s="34">
        <f t="shared" si="0"/>
        <v>0.95544219395034813</v>
      </c>
      <c r="F40" s="69"/>
    </row>
    <row r="41" spans="1:6" x14ac:dyDescent="0.3">
      <c r="B41" s="60">
        <f t="shared" si="1"/>
        <v>39</v>
      </c>
      <c r="C41" s="61">
        <f t="shared" si="2"/>
        <v>1396.9129257320162</v>
      </c>
      <c r="D41" s="62">
        <v>1459</v>
      </c>
      <c r="E41" s="63">
        <f t="shared" si="0"/>
        <v>0.95744545972036754</v>
      </c>
      <c r="F41" s="81"/>
    </row>
    <row r="42" spans="1:6" x14ac:dyDescent="0.3">
      <c r="B42" s="60">
        <f t="shared" si="1"/>
        <v>40</v>
      </c>
      <c r="C42" s="61">
        <f t="shared" si="2"/>
        <v>1479.9776908465383</v>
      </c>
      <c r="D42" s="62">
        <v>1540</v>
      </c>
      <c r="E42" s="63">
        <f t="shared" si="0"/>
        <v>0.96102447457567419</v>
      </c>
      <c r="F42" s="81"/>
    </row>
    <row r="43" spans="1:6" x14ac:dyDescent="0.3">
      <c r="B43" s="60">
        <f t="shared" si="1"/>
        <v>41</v>
      </c>
      <c r="C43" s="61">
        <f t="shared" si="2"/>
        <v>1567.981743926998</v>
      </c>
      <c r="D43" s="62">
        <v>1640</v>
      </c>
      <c r="E43" s="63">
        <f t="shared" si="0"/>
        <v>0.95608642922377929</v>
      </c>
      <c r="F43" s="81"/>
    </row>
    <row r="44" spans="1:6" x14ac:dyDescent="0.3">
      <c r="B44" s="60">
        <f t="shared" si="1"/>
        <v>42</v>
      </c>
      <c r="C44" s="61">
        <f>C43*2^(1/12)</f>
        <v>1661.2187903197814</v>
      </c>
      <c r="D44" s="62">
        <v>1730</v>
      </c>
      <c r="E44" s="63">
        <f t="shared" si="0"/>
        <v>0.96024207532935346</v>
      </c>
      <c r="F44" s="83">
        <f>AVERAGE(E41:E46)</f>
        <v>0.95778403819017621</v>
      </c>
    </row>
    <row r="45" spans="1:6" x14ac:dyDescent="0.3">
      <c r="B45" s="60">
        <f t="shared" si="1"/>
        <v>43</v>
      </c>
      <c r="C45" s="61">
        <f t="shared" si="2"/>
        <v>1760.0000000000009</v>
      </c>
      <c r="D45" s="62">
        <v>1836</v>
      </c>
      <c r="E45" s="63">
        <f t="shared" si="0"/>
        <v>0.95860566448801787</v>
      </c>
      <c r="F45" s="81"/>
    </row>
    <row r="46" spans="1:6" ht="15" thickBot="1" x14ac:dyDescent="0.35">
      <c r="B46" s="64">
        <f t="shared" si="1"/>
        <v>44</v>
      </c>
      <c r="C46" s="65">
        <f t="shared" si="2"/>
        <v>1864.6550460723606</v>
      </c>
      <c r="D46" s="66">
        <v>1956</v>
      </c>
      <c r="E46" s="67">
        <f t="shared" si="0"/>
        <v>0.95330012580386536</v>
      </c>
      <c r="F46" s="84"/>
    </row>
    <row r="47" spans="1:6" x14ac:dyDescent="0.3">
      <c r="A47" s="2"/>
      <c r="B47" s="21"/>
      <c r="C47" s="22"/>
      <c r="D47" s="20"/>
      <c r="E47" s="20"/>
    </row>
    <row r="48" spans="1:6" x14ac:dyDescent="0.3">
      <c r="B48" s="1"/>
      <c r="C48" s="1"/>
      <c r="D48" s="3"/>
      <c r="E48" s="20"/>
    </row>
    <row r="49" spans="2:5" x14ac:dyDescent="0.3">
      <c r="B49" s="1"/>
      <c r="C49" s="1"/>
      <c r="D49" s="3"/>
      <c r="E49" s="20"/>
    </row>
    <row r="50" spans="2:5" x14ac:dyDescent="0.3">
      <c r="B50" s="1"/>
      <c r="C50" s="1"/>
      <c r="D50" s="42"/>
    </row>
    <row r="51" spans="2:5" x14ac:dyDescent="0.3">
      <c r="D51" s="41"/>
    </row>
    <row r="52" spans="2:5" x14ac:dyDescent="0.3">
      <c r="D52" s="39"/>
    </row>
    <row r="53" spans="2:5" x14ac:dyDescent="0.3">
      <c r="D53" s="39"/>
    </row>
    <row r="54" spans="2:5" x14ac:dyDescent="0.3">
      <c r="C54" s="40"/>
      <c r="D54" s="39"/>
    </row>
    <row r="55" spans="2:5" x14ac:dyDescent="0.3">
      <c r="D55" s="3"/>
    </row>
    <row r="56" spans="2:5" x14ac:dyDescent="0.3">
      <c r="D56" s="3"/>
    </row>
    <row r="57" spans="2:5" x14ac:dyDescent="0.3">
      <c r="D57" s="3"/>
    </row>
    <row r="58" spans="2:5" x14ac:dyDescent="0.3">
      <c r="D58" s="3"/>
    </row>
    <row r="59" spans="2:5" x14ac:dyDescent="0.3">
      <c r="D5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Lesauvage</dc:creator>
  <cp:lastModifiedBy>Jeremy Lesauvage</cp:lastModifiedBy>
  <dcterms:created xsi:type="dcterms:W3CDTF">2020-02-28T15:40:05Z</dcterms:created>
  <dcterms:modified xsi:type="dcterms:W3CDTF">2020-03-10T16:47:07Z</dcterms:modified>
</cp:coreProperties>
</file>