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erem\Desktop\Github_school\2025_B\"/>
    </mc:Choice>
  </mc:AlternateContent>
  <xr:revisionPtr revIDLastSave="0" documentId="13_ncr:1_{FA8C19B8-AD6B-40C3-BE27-83544C953796}" xr6:coauthVersionLast="47" xr6:coauthVersionMax="47" xr10:uidLastSave="{00000000-0000-0000-0000-000000000000}"/>
  <bookViews>
    <workbookView xWindow="30165" yWindow="-16320" windowWidth="29040" windowHeight="15720"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'Worklog_Tasks&amp;Times'!$A$1:$K$21</definedName>
    <definedName name="_xlnm.Print_Area" localSheetId="0">'Worklog_Tasks&amp;Times'!$A$1:$K$130</definedName>
    <definedName name="Z_8BAC9A6B_5D32_4E8D_967D_E17D357516F8_.wvu.FilterData" localSheetId="0" hidden="1">'Worklog_Tasks&amp;Times'!$A$1:$K$21</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8" i="1" l="1"/>
  <c r="I142" i="1"/>
  <c r="I143" i="1"/>
  <c r="I117" i="1"/>
  <c r="H118" i="1"/>
  <c r="G118" i="1"/>
  <c r="I123" i="1"/>
  <c r="I124" i="1"/>
  <c r="I125" i="1"/>
  <c r="I126" i="1"/>
  <c r="I127" i="1"/>
  <c r="I128" i="1"/>
  <c r="I129" i="1"/>
  <c r="I130" i="1"/>
  <c r="I131" i="1"/>
  <c r="I132" i="1"/>
  <c r="I133" i="1"/>
  <c r="I134" i="1"/>
  <c r="I122" i="1"/>
  <c r="G135" i="1"/>
  <c r="H135" i="1"/>
  <c r="I115" i="1"/>
  <c r="H21" i="1"/>
  <c r="G21" i="1"/>
  <c r="I114" i="1"/>
  <c r="I116" i="1"/>
  <c r="G99" i="1"/>
  <c r="H99" i="1"/>
  <c r="I103" i="1"/>
  <c r="I104" i="1"/>
  <c r="I105" i="1"/>
  <c r="I106" i="1"/>
  <c r="I107" i="1"/>
  <c r="I108" i="1"/>
  <c r="I109" i="1"/>
  <c r="I110" i="1"/>
  <c r="I111" i="1"/>
  <c r="I112" i="1"/>
  <c r="I113" i="1"/>
  <c r="I85" i="1"/>
  <c r="I86" i="1"/>
  <c r="I87" i="1"/>
  <c r="I88" i="1"/>
  <c r="I89" i="1"/>
  <c r="I90" i="1"/>
  <c r="I91" i="1"/>
  <c r="I92" i="1"/>
  <c r="I93" i="1"/>
  <c r="I94" i="1"/>
  <c r="I95" i="1"/>
  <c r="I96" i="1"/>
  <c r="I97" i="1"/>
  <c r="I98" i="1"/>
  <c r="H80" i="1"/>
  <c r="I79" i="1"/>
  <c r="G80" i="1"/>
  <c r="I78" i="1"/>
  <c r="I77" i="1"/>
  <c r="I76" i="1"/>
  <c r="I74" i="1"/>
  <c r="I73" i="1"/>
  <c r="H60" i="1"/>
  <c r="I59" i="1"/>
  <c r="G60" i="1"/>
  <c r="I58" i="1"/>
  <c r="I57" i="1"/>
  <c r="I56" i="1"/>
  <c r="I55" i="1"/>
  <c r="G41" i="1"/>
  <c r="H41" i="1"/>
  <c r="I40" i="1"/>
  <c r="I36" i="1"/>
  <c r="I37" i="1"/>
  <c r="I35" i="1"/>
  <c r="I34" i="1"/>
  <c r="I33" i="1"/>
  <c r="I20" i="1"/>
  <c r="I19" i="1"/>
  <c r="I18" i="1"/>
  <c r="I17" i="1"/>
  <c r="I16" i="1"/>
  <c r="I15" i="1"/>
  <c r="D4" i="2"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G148" i="1"/>
  <c r="I147" i="1"/>
  <c r="I146" i="1"/>
  <c r="I145" i="1"/>
  <c r="I144" i="1"/>
  <c r="I141" i="1"/>
  <c r="I140" i="1"/>
  <c r="I139" i="1"/>
  <c r="B9" i="2"/>
  <c r="B8" i="2"/>
  <c r="B11" i="2"/>
  <c r="B10" i="2"/>
  <c r="K11" i="2"/>
  <c r="I135" i="1" l="1"/>
  <c r="I148" i="1"/>
  <c r="K8" i="2"/>
  <c r="K10" i="2"/>
  <c r="E12" i="2"/>
  <c r="D12" i="2"/>
  <c r="J12" i="2"/>
  <c r="I12" i="2"/>
  <c r="H12" i="2"/>
  <c r="G12" i="2"/>
  <c r="F12" i="2"/>
  <c r="K9" i="2"/>
  <c r="K7" i="2"/>
  <c r="B7" i="2"/>
  <c r="K6" i="2"/>
  <c r="B6" i="2"/>
  <c r="K5" i="2"/>
  <c r="B5" i="2"/>
  <c r="C12" i="2"/>
  <c r="B4" i="2"/>
  <c r="K3" i="2"/>
  <c r="B3" i="2"/>
  <c r="I84" i="1"/>
  <c r="I75" i="1"/>
  <c r="I72" i="1"/>
  <c r="I71" i="1"/>
  <c r="I70" i="1"/>
  <c r="I69" i="1"/>
  <c r="I68" i="1"/>
  <c r="I67" i="1"/>
  <c r="I66" i="1"/>
  <c r="I65" i="1"/>
  <c r="I64" i="1"/>
  <c r="I54" i="1"/>
  <c r="I53" i="1"/>
  <c r="I52" i="1"/>
  <c r="I51" i="1"/>
  <c r="I50" i="1"/>
  <c r="I49" i="1"/>
  <c r="I48" i="1"/>
  <c r="I47" i="1"/>
  <c r="I46" i="1"/>
  <c r="I45" i="1"/>
  <c r="I39" i="1"/>
  <c r="I38" i="1"/>
  <c r="I32" i="1"/>
  <c r="I31" i="1"/>
  <c r="I30" i="1"/>
  <c r="I29" i="1"/>
  <c r="I28" i="1"/>
  <c r="I27" i="1"/>
  <c r="I26" i="1"/>
  <c r="I25" i="1"/>
  <c r="I14" i="1"/>
  <c r="I13" i="1"/>
  <c r="I12" i="1"/>
  <c r="I11" i="1"/>
  <c r="I10" i="1"/>
  <c r="I9" i="1"/>
  <c r="I8" i="1"/>
  <c r="I7" i="1"/>
  <c r="I6" i="1"/>
  <c r="I5" i="1"/>
  <c r="I99" i="1" l="1"/>
  <c r="I21" i="1"/>
  <c r="K4" i="2"/>
  <c r="I41" i="1"/>
  <c r="I60" i="1"/>
  <c r="I80" i="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<sst xmlns="http://schemas.openxmlformats.org/spreadsheetml/2006/main" count="681" uniqueCount="229">
  <si>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</si>
  <si>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</si>
  <si>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</si>
  <si>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</si>
  <si>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</si>
  <si>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</si>
  <si>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</si>
  <si>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</si>
  <si>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</si>
  <si>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</si>
  <si>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</si>
  <si>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</si>
  <si>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</si>
  <si>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</si>
  <si>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</si>
  <si>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</si>
  <si>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</si>
  <si>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</si>
  <si>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</si>
  <si>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</si>
  <si>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</si>
  <si>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</si>
  <si>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</si>
  <si>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</si>
  <si>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</si>
  <si>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</si>
  <si>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</si>
  <si>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</si>
  <si>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</si>
  <si>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</si>
  <si>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</si>
  <si>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</si>
  <si>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</si>
  <si>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</si>
  <si>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</si>
  <si>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</si>
  <si>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</si>
  <si>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</si>
  <si>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</si>
  <si>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</si>
  <si>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</si>
  <si>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</si>
  <si>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</si>
  <si>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</si>
  <si>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</si>
  <si>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</si>
  <si>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</si>
  <si>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</si>
  <si>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</si>
  <si>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</si>
  <si>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</si>
  <si>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</si>
  <si>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</si>
  <si>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</si>
  <si>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</si>
  <si>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</si>
  <si>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</si>
  <si>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</si>
  <si>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</si>
  <si>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</si>
  <si>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</si>
  <si>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</si>
  <si>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</si>
  <si>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</si>
  <si>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</si>
  <si>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</si>
  <si>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</si>
  <si>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</si>
  <si>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</si>
  <si>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Kick-off Oc0.016</t>
  </si>
  <si>
    <t>break</t>
  </si>
  <si>
    <t>Datalab Task 1</t>
  </si>
  <si>
    <t>Notebook 2. Thresholding and Filtering</t>
  </si>
  <si>
    <t xml:space="preserve">Notebook 1. basics </t>
  </si>
  <si>
    <t>Notebook 3. Morphological Operations</t>
  </si>
  <si>
    <t>Notebook 4. Edge and Contour detection</t>
  </si>
  <si>
    <t>Notebook 5. Image Segmentation</t>
  </si>
  <si>
    <t>Finish Datalab Task 1</t>
  </si>
  <si>
    <t>Chatting with peers on how to correctly evidence task 1</t>
  </si>
  <si>
    <t>Evidencing task 1</t>
  </si>
  <si>
    <t>Datalab task 2</t>
  </si>
  <si>
    <t>Notebook 6. Object Detection with DL</t>
  </si>
  <si>
    <t>Peer review</t>
  </si>
  <si>
    <t>Datakab task 2</t>
  </si>
  <si>
    <t>Notebook 7. Image segmentation with DL</t>
  </si>
  <si>
    <t>Notebook 8. Multiclass Image Segmentation with DL</t>
  </si>
  <si>
    <t>Datalab task 3</t>
  </si>
  <si>
    <t>Revisiting Datalab task 2</t>
  </si>
  <si>
    <t>Reworking datalab task 2 and 3</t>
  </si>
  <si>
    <t>Working on datalab task 4</t>
  </si>
  <si>
    <t>Week 3 self study task 9</t>
  </si>
  <si>
    <t>Week 3 self study task 10</t>
  </si>
  <si>
    <t>Reworking segmentation for second attempt.</t>
  </si>
  <si>
    <t>Double checking segmentation with peers</t>
  </si>
  <si>
    <t>Joining kaggle</t>
  </si>
  <si>
    <t>Working on datalab task 5</t>
  </si>
  <si>
    <t>Revisiting Datalab task 4</t>
  </si>
  <si>
    <t>Working on datalab task 6</t>
  </si>
  <si>
    <t>Revisiting self study tasks week 2 and 3</t>
  </si>
  <si>
    <t>Working on datalab task 10</t>
  </si>
  <si>
    <t xml:space="preserve">Watching youtube videos about PyBullet </t>
  </si>
  <si>
    <t>working on datalab task 10</t>
  </si>
  <si>
    <t>Reading and watching ADS-AI Robotics 1</t>
  </si>
  <si>
    <t>Revisiting datalab task 4, 5 and 6 with peers.</t>
  </si>
  <si>
    <t>Intro reinforcement learning (RL): Intro and applications</t>
  </si>
  <si>
    <t>Intro reinforcement learning (RL): Key concepts and theory</t>
  </si>
  <si>
    <t>Intro reinforcement learning (RL): Applying reinforcement learning</t>
  </si>
  <si>
    <t xml:space="preserve">Working on datalab task 7 </t>
  </si>
  <si>
    <t>Reworking datalab task 5 and 6</t>
  </si>
  <si>
    <t>Robotics II: Robotic control</t>
  </si>
  <si>
    <t>Robotics Iib: Practical control examples</t>
  </si>
  <si>
    <t>Working on datalab task 11</t>
  </si>
  <si>
    <t>Working on datalab  task 11</t>
  </si>
  <si>
    <t>Robotics advanced control concepts</t>
  </si>
  <si>
    <t>Revisiting all the datalab tasks 2/9</t>
  </si>
  <si>
    <t>Sick</t>
  </si>
  <si>
    <t>Worklog and learning log</t>
  </si>
  <si>
    <t>Discussing datalab tasks 3, 6, 9 with peers</t>
  </si>
  <si>
    <t>Making a plan for task 10 til 14 for next week.</t>
  </si>
  <si>
    <t>Reworking datalab task 6 and 7</t>
  </si>
  <si>
    <t>Researching PID controllers on youtube</t>
  </si>
  <si>
    <t>During the kickoff presentation, we received information about the workflow of all ILOs and the company called NPEC, for which we need to create a model that predicts the root length.</t>
  </si>
  <si>
    <t>Started working on installing Fiji. This did not go smoothly; I encountered a code error while loading my petri dish. I managed to solve this by reinstalling Fiji (ImageJ) through a tutorial on YouTube: https://www.youtube.com/watch?v=BwJRFkQh5XE. This took longer than expected because the program also took several minutes to start. After many tries and errors, I finally resolved it. I then began processing my first image to detect and color the seeds and shoot separately.</t>
  </si>
  <si>
    <t>In this notebook, I started working on image processing. This included loading, displaying, saving, transforming, and combining images using OpenCV and scikit-image. I laid the foundation for further exploration of computer vision tasks by learning to apply practical techniques step by step.</t>
  </si>
  <si>
    <t>I continued processing my first image, coloring the shoot and the seed. I successfully completed this for all images and also began outlining the roots in the first image.</t>
  </si>
  <si>
    <t>I proceeded with outlining the roots in the images. I managed to complete this for all images.</t>
  </si>
  <si>
    <t>In this notebook, I worked on thresholding and filtering, exploring how to segment and enhance objects in images. I applied various methods, including simple, Otsu, and adaptive thresholding, as well as filtering techniques like median and Gaussian blurring to reduce noise and improve segmentation quality.</t>
  </si>
  <si>
    <t>In this notebook, I worked on morphological image processing techniques such as dilation, erosion, opening, closing, skeletonization, and connected component analysis. Additionally, I applied the watershed algorithm to separate overlapping objects and assign labels, which allowed me to tackle complex segmentation problems.</t>
  </si>
  <si>
    <t>Today, I continued using Fiji to color the roots. This took longer than expected because some roots were very long and required significant time to fill with pixels.</t>
  </si>
  <si>
    <t>In this notebook, I worked on edge detection and contour analysis to identify and structure edges and objects in images. I applied techniques such as derivatives, Canny edge detection, and contour mapping with OpenCV, which allowed me to visualize connected edges and filter out unwanted internal contours.</t>
  </si>
  <si>
    <t>In this notebook, I learned how traditional image segmentation techniques, such as region-based and edge-based segmentation, can be applied to complex images like coins. I also used contours, connected components, and filtering techniques to accurately detect objects and solve segmentation challenges.</t>
  </si>
  <si>
    <t>Today, I was able to finish coloring the roots in combination with the shoot and the seed. On the next DataLab day, I will ask fellow students how best to submit this work.</t>
  </si>
  <si>
    <t>Today, I discussed with fellow students how to best download the .tif files for submission. After some introduction on how to do this via ImageJ, it went pretty well. For each image, you needed three .tif files: one for the seed, one for the shoot, and one for the root.</t>
  </si>
  <si>
    <t>It took some time to complete this, as it had to be done for each image and each plant organ, which was time-consuming. Ultimately, I submitted everything before the deadline.</t>
  </si>
  <si>
    <t>In this code, I worked on automating the detection and cropping of Petri dishes in images using contour detection and morphological operations. I identified contours, selected the largest square contours, and cropped the relevant regions to obtain and save accurate results. However, this is still challenging for the two different datasets from 2023 and 2024.</t>
  </si>
  <si>
    <t>In this notebook, I learned how object detection works with Region-based Convolutional Neural Networks (R-CNN). I created a complex image with multiple MNIST digits and used Selective Search to generate candidate bounding boxes. Then, I trained a convolutional neural network (CNN) to classify the objects within these regions. Overlapping bounding boxes were evaluated and optimized using Intersection over Union (IoU) and Non-Maximum Suppression (NMS). Finally, I combined all techniques into a complete object detection pipeline that successfully detects and classifies digits. This exercise gave me insight into the fundamentals of object detection with deep learning.</t>
  </si>
  <si>
    <t>During the peer review of the image masks, I took my time to carefully analyze the images and ensure they were done correctly. Once that was accomplished, I created a Word document with feedback for improvements.</t>
  </si>
  <si>
    <t>I adjusted the code for the Petri dishes so that it could handle both datasets. However, now I am getting incorrect cropping results.</t>
  </si>
  <si>
    <t>In this notebook, I learned how U-Net can be applied to image segmentation, with a focus on splitting images into patches and training a neural network for accurate segmentation. I used techniques such as data generation, early stopping, and patch processing to generate and merge segmentation masks. This provided insight into how deep learning can be effectively used for complex image segmentation tasks.</t>
  </si>
  <si>
    <r>
      <t xml:space="preserve">In this notebook, I extended a U-Net model for multi-class segmentation, working with a simulated dataset of images containing rectangles and triangles. I implemented techniques such as </t>
    </r>
    <r>
      <rPr>
        <sz val="10"/>
        <color rgb="FF000000"/>
        <rFont val="Arial Unicode MS"/>
      </rPr>
      <t>to_categorical</t>
    </r>
    <r>
      <rPr>
        <sz val="10"/>
        <color rgb="FF000000"/>
        <rFont val="Arial"/>
        <family val="2"/>
      </rPr>
      <t xml:space="preserve"> to convert masks into multi-class format and used a custom generator for loading data. The model was trained on both in-memory datasets and directory-based flows, and the results showed high accuracy in segmentation performance. This approach highlights how U-Net can be effectively adapted for complex segmentation tasks involving multiple classes.</t>
    </r>
  </si>
  <si>
    <t>Worked on minimizing the noise in the images. This took longer than expected without removing small portions of the elements.</t>
  </si>
  <si>
    <t>Worked on the next stage of segmentation, which was quite challenging. In this process, I developed parameters to modify and tweak the segmentation.</t>
  </si>
  <si>
    <t>Reorganized and restructured DataLab Task 2 so that it now properly crops the borders regardless of the plant image.</t>
  </si>
  <si>
    <t>Reorganized and optimized the code, and now both codes work as expected without any errors.</t>
  </si>
  <si>
    <t>Successfully prepared the dataset by creating folders containing the patched images.</t>
  </si>
  <si>
    <t>In this notebook, I introduced the concept of homography, a crucial technique for correcting perspective distortion and accurately interpreting spatial relationships in 2D images that project the 3D world. We detected the corners of a paper, discussed the effects of perspective on measurements, and calculated the homography matrix to apply perspective correction to an image. Through exercises, we learned how homography can improve measurements of objects from complex perspectives. Further research can be extended to camera calibration, optical flow, triangulation, depth estimation, stereo vision, and 3D reconstruction to gain deeper insights into 3D image analysis.</t>
  </si>
  <si>
    <t>Fixed small errors in my masks. I had mistakenly handled the shoot incorrectly, but I managed to resolve it. I also forgot to color some small root hairs, which is now fixed.</t>
  </si>
  <si>
    <t>Discussed results with peers to get a second opinion.</t>
  </si>
  <si>
    <t>Signed up on Kaggle to prepare for uploading the root length outcomes in the upcoming weeks.</t>
  </si>
  <si>
    <t>Started working on DataLab Task 5, focusing on minimizing noise in the test images as much as possible and converting the images to binary.</t>
  </si>
  <si>
    <t>In this notebook, I worked on skeleton analysis, applying techniques like skeletonization and analyzing skeleton images with the Python library Skan. I simplified cellular structures to their essential form and explored topology through graph analysis. Branch data, such as branch lengths and node types, were extracted to measure geometric properties. Using NetworkX, I further analyzed graphs to find the shortest paths between nodes, illustrating the application of Dijkstra’s algorithm. This project emphasized the value of skeleton analysis in image processing and advanced object analysis.</t>
  </si>
  <si>
    <t>Modified the dataset because the old dataset was not very suitable; it was too small, and the patches were too close together.</t>
  </si>
  <si>
    <t>Continued optimizing the code, improving the predicted masks, and began working on the U-Net model.</t>
  </si>
  <si>
    <t>In this task, I worked on individual root segmentation using a deep-learned root mask obtained in Task 5. By applying instance segmentation to this mask, I identified and segmented individual roots. Each segmented mask represents the root structure of a specific plant, as illustrated in Figure 6.1. This approach forms the basis for the next task, where the architecture of individual root systems will be further analyzed.</t>
  </si>
  <si>
    <t>Reviewed older tasks on a global level.</t>
  </si>
  <si>
    <t>Working on datalab task 9</t>
  </si>
  <si>
    <t>Started working on DataLab Task 9 focused on the simulation environment. Began setting up the space to access the system, but encountered an issue as my VS Code installation lacked the C++ library. This was not simple to resolve, but after spending about three hours troubleshooting, the problem was finally fixed.</t>
  </si>
  <si>
    <r>
      <t xml:space="preserve">Worked on </t>
    </r>
    <r>
      <rPr>
        <sz val="10"/>
        <color rgb="FF000000"/>
        <rFont val="Arial Unicode MS"/>
      </rPr>
      <t>ot2_gym_wrapper.py</t>
    </r>
    <r>
      <rPr>
        <sz val="10"/>
        <color rgb="FF000000"/>
        <rFont val="Arial"/>
        <family val="2"/>
      </rPr>
      <t xml:space="preserve"> and </t>
    </r>
    <r>
      <rPr>
        <sz val="10"/>
        <color rgb="FF000000"/>
        <rFont val="Arial Unicode MS"/>
      </rPr>
      <t>test_wrapper.py</t>
    </r>
    <r>
      <rPr>
        <sz val="10"/>
        <color rgb="FF000000"/>
        <rFont val="Arial"/>
        <family val="2"/>
      </rPr>
      <t>.</t>
    </r>
  </si>
  <si>
    <t>Watched a YouTube video about PyBullet, but unfortunately, there is not much data available online, making it challenging to complete Task 9 successfully.</t>
  </si>
  <si>
    <t>Continued working on the wrapper and attempted to prevent the error related to the inability to communicate with ClearML.</t>
  </si>
  <si>
    <t>In this module, I learned the fundamentals of robotics, including sensors and actuators, and their role in autonomous systems. I explored applications such as industrial manufacturing, healthcare, and logistics. By gaining insight into sensor data and motion technologies, I developed knowledge of how robots can perform complex tasks and adapt to dynamic environments.</t>
  </si>
  <si>
    <t>Collaborated with peers to see if we could help each other resolve errors and problems. Shared techniques and learned from different approaches.</t>
  </si>
  <si>
    <t>Learned about how Reinforcement Learning (RL) works, where an agent uses rewards and penalties to learn optimal actions. This technique has applications in autonomous vehicles, robotics, and recommendation systems. RL combines mathematics and experimentation to develop systems capable of independently performing and improving complex tasks.</t>
  </si>
  <si>
    <t>Studied the core concepts of Reinforcement Learning (RL), including agents, reward functions, state spaces, and policy formation. RL models use these elements to learn optimal strategies through trial and error. This theory forms the foundation for solving complex problems such as decision-making and autonomous control in dynamic environments.</t>
  </si>
  <si>
    <t>Continued learning about RL and dynamic environments.</t>
  </si>
  <si>
    <t>Gained an understanding of how Reinforcement Learning (RL) can be applied to real-world scenarios, such as game optimization, robotics, and resource management. By training an agent through rewards and penalties, the system can make autonomous decisions and develop efficient strategies to perform complex tasks in dynamic environments.</t>
  </si>
  <si>
    <t>Continued studying RL and applied techniques.</t>
  </si>
  <si>
    <t>Learned how Root System Architecture (RSA) can be extracted from a root mask to understand relationships between root branches. By classifying primary and secondary roots and identifying root tips, RSA provides insights into the structure and growth of plant roots for in-depth biological and agronomic analyses.</t>
  </si>
  <si>
    <t>Reorganized my U-Net model to achieve a better F1 score.</t>
  </si>
  <si>
    <t>Learned how robots use control algorithms to perform autonomous tasks. This includes techniques such as motion planning, sensor fusion, and feedback control. By applying these concepts, robots can navigate more efficiently, manipulate objects, and manage complex interactions with their environment. Robotic control lies at the core of autonomous robotics.</t>
  </si>
  <si>
    <t>Learned how to apply practical control examples in robotics, such as implementing PID controllers for precise motion control and programming autonomous navigation algorithms. By simulating scenarios like obstacle avoidance and gripper control, I gained a better understanding of how robots perform real-world tasks with precision and stability.</t>
  </si>
  <si>
    <t>Helped peers set up the right environment, though not with much success since we need to dive deeper into the materials. Instead, I followed a few YouTube tutorials to improve my understanding of ClearML.</t>
  </si>
  <si>
    <t>Continued following YouTube tutorials.</t>
  </si>
  <si>
    <t>Learned about advanced control concepts in robotics, such as model-based control and adaptive algorithms. These techniques enable precise control in complex systems like robotic arms and drones. By understanding dynamics and sensor data integration, I can design robust and flexible control solutions for diverse applications.</t>
  </si>
  <si>
    <t>Revisited the tasks, restructured, and tested all tasks. I plan to continue working on this tomorrow.</t>
  </si>
  <si>
    <t>Continued testing and reorganizing all code as I was not satisfied with the final results.</t>
  </si>
  <si>
    <t>Following course about encoders and decoders</t>
  </si>
  <si>
    <t>Working on task 10</t>
  </si>
  <si>
    <t>Sick.</t>
  </si>
  <si>
    <t>Made mistakes again in my U-Net model. The F1 score is quite low, and I need to try to resolve this. I’m considering purchasing a cheap course on Udemy later this week.</t>
  </si>
  <si>
    <t>Still facing problems with ClearML, but aside from that, I continued working on my wrapper with an iteration of 1000.</t>
  </si>
  <si>
    <t>Worklog and learning log are saved properly now. However, I had to redo a large portion of my progress because auto-save was not enabled, which ended up taking much more time than expected.</t>
  </si>
  <si>
    <t>Discussed and explored how to best solve these tasks with different insights. With the new knowledge, I’m confident I can resolve the issues.</t>
  </si>
  <si>
    <t>Created a plan for robotics, though the focus also remains on Kaggle to develop a good score.</t>
  </si>
  <si>
    <t>Restructured the tasks again because they were performing poorly, and the root detection results were inaccurate with bad predictions.</t>
  </si>
  <si>
    <t>Since there weren’t many YouTube videos available online, I read PDF documents and explored various websites that were somewhat related to Task 9.</t>
  </si>
  <si>
    <t>The course I’m following has been good in terms of content. It covers segmentation and how to use U-Net effectively, including encoding and decoding techniques.</t>
  </si>
  <si>
    <t>Continued working through the course. It took longer than expected because it also included assignments.</t>
  </si>
  <si>
    <t>Summarizing and revisit course</t>
  </si>
  <si>
    <t>Reworking U-net model</t>
  </si>
  <si>
    <t>Making a main-frame for the kaggle model.</t>
  </si>
  <si>
    <t>Improving Kaggle model</t>
  </si>
  <si>
    <t>Building a frame for Kaggle competition</t>
  </si>
  <si>
    <t>Working on Kaggle model</t>
  </si>
  <si>
    <t>Rebranding Kaggle model</t>
  </si>
  <si>
    <t>Testing and debugging Kaggle model</t>
  </si>
  <si>
    <t>Summarized the course on decoders and encoders to better understand the concepts.</t>
  </si>
  <si>
    <t xml:space="preserve">Restructured the U-Net model to ensure it works optimally. I had problems with image dimensions. </t>
  </si>
  <si>
    <t>The U-Net model is now functional, with an F1 score of approximately 0.81, which aligns well with the assessment rubric.</t>
  </si>
  <si>
    <t>Used NetworkX, skeletonization, Skan, and additional tools to build a foundation, while also following Self-Study Notebook 10.</t>
  </si>
  <si>
    <t>Tested the model on test images, converting them to skeletonization and extracting nodes. This turned out to be quite challenging.</t>
  </si>
  <si>
    <t>Worked on figuring out how to locate nodes using Task 10 and Skan imports. This was difficult because the model struggled with high levels of noise in the images.</t>
  </si>
  <si>
    <t>Decided to proceed with running the model and see what improvements I could make in the coming days.</t>
  </si>
  <si>
    <t>Completely overhauled the model, but the results were not satisfactory. The poor performance was caused by excessive image noise and variations in root lengths. It became clear that maintaining consistent vertical lengths is crucial.</t>
  </si>
  <si>
    <t>Created a Python slicer script that splits the images to minimize noise as much as possible.</t>
  </si>
  <si>
    <t>With the new slicer method, I organized the images properly with the correct naming conventions.</t>
  </si>
  <si>
    <t>Applied the appropriate techniques and successfully identified the correct nodes and shortest paths using Skan and NetworkX.</t>
  </si>
  <si>
    <t>Final rebranding of the model to ensure it consistently performs well with the sliced images.</t>
  </si>
  <si>
    <t>Finally, after so many hours and days of effort, I achieved a strong score on Kaggle! (Public: 7.733, Private: 10.056).</t>
  </si>
  <si>
    <t>Helping with the model of task 11</t>
  </si>
  <si>
    <t>Improving task 9</t>
  </si>
  <si>
    <t>Creating powerpoint presentation</t>
  </si>
  <si>
    <t>Practice presentation</t>
  </si>
  <si>
    <t xml:space="preserve">Presentation </t>
  </si>
  <si>
    <t>Evidencing worklog and learning</t>
  </si>
  <si>
    <t xml:space="preserve">Evidencing worklog, learning and organizing </t>
  </si>
  <si>
    <t>The model is functional but not yet optimal enough. I need to check it against the assessment rubric to ensure it meets the criteria.</t>
  </si>
  <si>
    <t>Tried to improve my robotics task, but unfortunately, I was not successful. I may consider retaking it in the next block if I receive an insufficient score for this block.</t>
  </si>
  <si>
    <t>Prepared a presentation for tomorrow about NPEC, covering the results and the work I’ve completed. The focus will be on the problem, solutions, the results from my U-Net model, how well my Kaggle score is performing, and what could be improved in future iterations.</t>
  </si>
  <si>
    <t>Presentation day, during which we also viewed all the other presentations from the class.</t>
  </si>
  <si>
    <t>Practiced the presentation by presenting it to myself to ensure I am well-prepared and confident for tomorrow's delivery.</t>
  </si>
  <si>
    <t>Began structuring my worklog and learning log properly to ensure everything is ready for review.</t>
  </si>
  <si>
    <t>Continued working on the logs, paying extra attention to proper evidencing.</t>
  </si>
  <si>
    <t>Proceeded with gathering and organizing evidence.</t>
  </si>
  <si>
    <t>ILO 1.6</t>
  </si>
  <si>
    <t>ILO 5.1</t>
  </si>
  <si>
    <t>ILO 8.6</t>
  </si>
  <si>
    <t>ILO 8.7</t>
  </si>
  <si>
    <t>ILO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</si>
</sst>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8">
    <font>
      <sz val="10"/>
      <color rgb="FF000000"/>
      <name val="Arial"/>
    </font>
    <font>
      <sz val="10"/>
      <color rgb="FFFFFFFF"/>
      <name val="Arial"/>
      <family val="2"/>
    </font>
    <font>
      <b/>
      <sz val="10"/>
      <color rgb="FF000000"/>
      <name val="Calibri"/>
      <family val="2"/>
    </font>
    <font>
      <sz val="10"/>
      <name val="Arial"/>
      <family val="2"/>
    </font>
    <font>
      <sz val="10"/>
      <color rgb="FF000000"/>
      <name val="Calibri"/>
      <family val="2"/>
    </font>
    <font>
      <i/>
      <sz val="10"/>
      <color rgb="FF000000"/>
      <name val="Calibri"/>
      <family val="2"/>
    </font>
    <font>
      <b/>
      <sz val="10"/>
      <name val="Arial"/>
      <family val="2"/>
    </font>
    <font>
      <b/>
      <sz val="9"/>
      <color rgb="FFFFFFFF"/>
      <name val="Calibri "/>
    </font>
    <font>
      <b/>
      <sz val="9"/>
      <name val="Calibri "/>
    </font>
    <font>
      <i/>
      <sz val="9"/>
      <color rgb="FF000000"/>
      <name val="Calibri "/>
    </font>
    <font>
      <sz val="9"/>
      <name val="Calibri "/>
    </font>
    <font>
      <u/>
      <sz val="9"/>
      <color rgb="FF1155CC"/>
      <name val="Calibri "/>
    </font>
    <font>
      <i/>
      <sz val="9"/>
      <name val="Calibri "/>
    </font>
    <font>
      <sz val="9"/>
      <color rgb="FF2C3E50"/>
      <name val="Calibri "/>
    </font>
    <font>
      <sz val="9"/>
      <color rgb="FF000000"/>
      <name val="Calibri "/>
    </font>
    <font>
      <sz val="10"/>
      <color rgb="FF000000"/>
      <name val="Arial"/>
      <family val="2"/>
    </font>
    <font>
      <u/>
      <sz val="10"/>
      <color theme="10"/>
      <name val="Arial"/>
      <family val="2"/>
    </font>
    <font>
      <sz val="10"/>
      <color rgb="FF000000"/>
      <name val="Arial Unicode MS"/>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6" fillId="0" borderId="0" applyNumberFormat="0" applyFill="0" applyBorder="0" applyAlignment="0" applyProtection="0"/>
  </cellStyleXfs>
  <cellXfs count="82">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4" fillId="4" borderId="4" xfId="0" applyFont="1" applyFill="1" applyBorder="1"/>
    <xf numFmtId="0" fontId="4" fillId="4" borderId="0" xfId="0" applyFont="1" applyFill="1" applyAlignment="1">
      <alignment horizontal="center" vertical="top"/>
    </xf>
    <xf numFmtId="0" fontId="4" fillId="4" borderId="4" xfId="0" applyFont="1" applyFill="1" applyBorder="1" applyAlignment="1">
      <alignment horizontal="center"/>
    </xf>
    <xf numFmtId="0" fontId="3" fillId="0" borderId="0" xfId="0" applyFont="1"/>
    <xf numFmtId="0" fontId="4"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0" fontId="2" fillId="0" borderId="1" xfId="0" applyFont="1" applyBorder="1" applyAlignment="1">
      <alignment horizontal="center" vertical="top"/>
    </xf>
    <xf numFmtId="0" fontId="4" fillId="0" borderId="0" xfId="0" applyFont="1"/>
    <xf numFmtId="0" fontId="4" fillId="0" borderId="0" xfId="0" applyFont="1" applyAlignment="1">
      <alignment horizontal="center"/>
    </xf>
    <xf numFmtId="0" fontId="7" fillId="2" borderId="0" xfId="0" applyFont="1" applyFill="1" applyAlignment="1">
      <alignment wrapText="1"/>
    </xf>
    <xf numFmtId="0" fontId="7" fillId="2" borderId="0" xfId="0" applyFont="1" applyFill="1" applyAlignment="1">
      <alignment horizontal="center" wrapText="1"/>
    </xf>
    <xf numFmtId="0" fontId="7" fillId="2" borderId="7" xfId="0" applyFont="1" applyFill="1" applyBorder="1" applyAlignment="1">
      <alignment wrapText="1"/>
    </xf>
    <xf numFmtId="0" fontId="8" fillId="3" borderId="3" xfId="0" applyFont="1" applyFill="1" applyBorder="1" applyAlignment="1">
      <alignment vertical="center" wrapText="1"/>
    </xf>
    <xf numFmtId="0" fontId="8" fillId="3" borderId="1" xfId="0" applyFont="1" applyFill="1" applyBorder="1" applyAlignment="1">
      <alignment vertical="center" wrapText="1"/>
    </xf>
    <xf numFmtId="164" fontId="10" fillId="0" borderId="0" xfId="0" applyNumberFormat="1" applyFont="1" applyAlignment="1">
      <alignment horizontal="right" vertical="top"/>
    </xf>
    <xf numFmtId="0" fontId="10" fillId="0" borderId="0" xfId="0" applyFont="1" applyAlignment="1">
      <alignment vertical="top"/>
    </xf>
    <xf numFmtId="0" fontId="10" fillId="0" borderId="0" xfId="0" applyFont="1" applyAlignment="1">
      <alignment horizontal="center" vertical="top"/>
    </xf>
    <xf numFmtId="0" fontId="10" fillId="0" borderId="0" xfId="0" applyFont="1" applyAlignment="1">
      <alignment horizontal="right" vertical="top"/>
    </xf>
    <xf numFmtId="0" fontId="11" fillId="0" borderId="0" xfId="0" applyFont="1" applyAlignment="1">
      <alignment horizontal="left" vertical="top"/>
    </xf>
    <xf numFmtId="0" fontId="10" fillId="0" borderId="7" xfId="0" applyFont="1" applyBorder="1" applyAlignment="1">
      <alignment vertical="top"/>
    </xf>
    <xf numFmtId="0" fontId="10" fillId="0" borderId="7" xfId="0" applyFont="1" applyBorder="1" applyAlignment="1">
      <alignment vertical="top" wrapText="1"/>
    </xf>
    <xf numFmtId="0" fontId="10" fillId="0" borderId="0" xfId="0" applyFont="1" applyAlignment="1">
      <alignment horizontal="left" vertical="top"/>
    </xf>
    <xf numFmtId="165" fontId="10" fillId="0" borderId="6" xfId="0" applyNumberFormat="1" applyFont="1" applyBorder="1" applyAlignment="1">
      <alignment vertical="top"/>
    </xf>
    <xf numFmtId="0" fontId="10" fillId="0" borderId="6" xfId="0" applyFont="1" applyBorder="1" applyAlignment="1">
      <alignment vertical="top"/>
    </xf>
    <xf numFmtId="0" fontId="10" fillId="0" borderId="6" xfId="0" applyFont="1" applyBorder="1" applyAlignment="1">
      <alignment horizontal="right" vertical="top"/>
    </xf>
    <xf numFmtId="0" fontId="10" fillId="0" borderId="6" xfId="0" applyFont="1" applyBorder="1" applyAlignment="1">
      <alignment horizontal="left" vertical="top"/>
    </xf>
    <xf numFmtId="0" fontId="10" fillId="0" borderId="10" xfId="0" applyFont="1" applyBorder="1" applyAlignment="1">
      <alignment vertical="top"/>
    </xf>
    <xf numFmtId="0" fontId="8" fillId="8" borderId="3" xfId="0" applyFont="1" applyFill="1" applyBorder="1" applyAlignment="1">
      <alignment vertical="center" wrapText="1"/>
    </xf>
    <xf numFmtId="0" fontId="8" fillId="8" borderId="1" xfId="0" applyFont="1" applyFill="1" applyBorder="1" applyAlignment="1">
      <alignment vertical="center" wrapText="1"/>
    </xf>
    <xf numFmtId="166" fontId="10" fillId="0" borderId="0" xfId="0" applyNumberFormat="1" applyFont="1" applyAlignment="1">
      <alignment horizontal="right" vertical="top"/>
    </xf>
    <xf numFmtId="0" fontId="8" fillId="9" borderId="3" xfId="0" applyFont="1" applyFill="1" applyBorder="1" applyAlignment="1">
      <alignment vertical="center" wrapText="1"/>
    </xf>
    <xf numFmtId="0" fontId="8" fillId="9" borderId="1" xfId="0" applyFont="1" applyFill="1" applyBorder="1" applyAlignment="1">
      <alignment vertical="center" wrapText="1"/>
    </xf>
    <xf numFmtId="0" fontId="8" fillId="10" borderId="3" xfId="0" applyFont="1" applyFill="1" applyBorder="1" applyAlignment="1">
      <alignment vertical="center" wrapText="1"/>
    </xf>
    <xf numFmtId="0" fontId="8" fillId="10" borderId="1" xfId="0" applyFont="1" applyFill="1" applyBorder="1" applyAlignment="1">
      <alignment vertical="center" wrapText="1"/>
    </xf>
    <xf numFmtId="0" fontId="8" fillId="11" borderId="3" xfId="0" applyFont="1" applyFill="1" applyBorder="1" applyAlignment="1">
      <alignment vertical="center" wrapText="1"/>
    </xf>
    <xf numFmtId="0" fontId="8" fillId="11" borderId="1" xfId="0" applyFont="1" applyFill="1" applyBorder="1" applyAlignment="1">
      <alignment vertical="center" wrapText="1"/>
    </xf>
    <xf numFmtId="0" fontId="8" fillId="12" borderId="3" xfId="0" applyFont="1" applyFill="1" applyBorder="1" applyAlignment="1">
      <alignment vertical="center" wrapText="1"/>
    </xf>
    <xf numFmtId="0" fontId="8" fillId="12" borderId="1" xfId="0" applyFont="1" applyFill="1" applyBorder="1" applyAlignment="1">
      <alignment vertical="center" wrapText="1"/>
    </xf>
    <xf numFmtId="0" fontId="8" fillId="13" borderId="3" xfId="0" applyFont="1" applyFill="1" applyBorder="1" applyAlignment="1">
      <alignment vertical="center" wrapText="1"/>
    </xf>
    <xf numFmtId="0" fontId="8" fillId="13" borderId="1" xfId="0" applyFont="1" applyFill="1" applyBorder="1" applyAlignment="1">
      <alignment vertical="center" wrapText="1"/>
    </xf>
    <xf numFmtId="0" fontId="8" fillId="14" borderId="3" xfId="0" applyFont="1" applyFill="1" applyBorder="1" applyAlignment="1">
      <alignment vertical="center" wrapText="1"/>
    </xf>
    <xf numFmtId="0" fontId="8" fillId="14" borderId="1" xfId="0" applyFont="1" applyFill="1" applyBorder="1" applyAlignment="1">
      <alignment vertical="center" wrapText="1"/>
    </xf>
    <xf numFmtId="165" fontId="10" fillId="0" borderId="11" xfId="0" applyNumberFormat="1" applyFont="1" applyBorder="1" applyAlignment="1">
      <alignment vertical="top"/>
    </xf>
    <xf numFmtId="0" fontId="10" fillId="0" borderId="11" xfId="0" applyFont="1" applyBorder="1" applyAlignment="1">
      <alignment vertical="top"/>
    </xf>
    <xf numFmtId="0" fontId="10" fillId="0" borderId="11" xfId="0" applyFont="1" applyBorder="1" applyAlignment="1">
      <alignment horizontal="right" vertical="top"/>
    </xf>
    <xf numFmtId="0" fontId="10" fillId="0" borderId="11" xfId="0" applyFont="1" applyBorder="1" applyAlignment="1">
      <alignment horizontal="left" vertical="top"/>
    </xf>
    <xf numFmtId="0" fontId="10" fillId="0" borderId="12" xfId="0" applyFont="1" applyBorder="1" applyAlignment="1">
      <alignment vertical="top"/>
    </xf>
    <xf numFmtId="0" fontId="12" fillId="0" borderId="0" xfId="0" applyFont="1" applyAlignment="1">
      <alignment vertical="top"/>
    </xf>
    <xf numFmtId="0" fontId="13" fillId="0" borderId="0" xfId="0" applyFont="1"/>
    <xf numFmtId="0" fontId="14" fillId="0" borderId="0" xfId="0" applyFont="1"/>
    <xf numFmtId="0" fontId="15" fillId="0" borderId="0" xfId="0" applyFont="1"/>
    <xf numFmtId="0" fontId="16" fillId="0" borderId="0" xfId="1"/>
    <xf numFmtId="0" fontId="9" fillId="12" borderId="5" xfId="0" applyFont="1" applyFill="1" applyBorder="1" applyAlignment="1">
      <alignment vertical="center"/>
    </xf>
    <xf numFmtId="0" fontId="10" fillId="0" borderId="2" xfId="0" applyFont="1" applyBorder="1"/>
    <xf numFmtId="0" fontId="10" fillId="0" borderId="9" xfId="0" applyFont="1" applyBorder="1"/>
    <xf numFmtId="0" fontId="8" fillId="13" borderId="5" xfId="0" applyFont="1" applyFill="1" applyBorder="1" applyAlignment="1">
      <alignment vertical="center" wrapText="1"/>
    </xf>
    <xf numFmtId="0" fontId="9" fillId="10" borderId="5" xfId="0" applyFont="1" applyFill="1" applyBorder="1" applyAlignment="1">
      <alignment vertical="center"/>
    </xf>
    <xf numFmtId="0" fontId="8" fillId="11" borderId="5" xfId="0" applyFont="1" applyFill="1" applyBorder="1" applyAlignment="1">
      <alignment vertical="center" wrapText="1"/>
    </xf>
    <xf numFmtId="0" fontId="9" fillId="11" borderId="5" xfId="0" applyFont="1" applyFill="1" applyBorder="1" applyAlignment="1">
      <alignment vertical="center"/>
    </xf>
    <xf numFmtId="0" fontId="8" fillId="12" borderId="5" xfId="0" applyFont="1" applyFill="1" applyBorder="1" applyAlignment="1">
      <alignment vertical="center" wrapText="1"/>
    </xf>
    <xf numFmtId="0" fontId="8" fillId="14" borderId="5" xfId="0" applyFont="1" applyFill="1" applyBorder="1" applyAlignment="1">
      <alignment vertical="center" wrapText="1"/>
    </xf>
    <xf numFmtId="0" fontId="10" fillId="14" borderId="2" xfId="0" applyFont="1" applyFill="1" applyBorder="1"/>
    <xf numFmtId="0" fontId="10" fillId="14" borderId="9" xfId="0" applyFont="1" applyFill="1" applyBorder="1"/>
    <xf numFmtId="0" fontId="9" fillId="14" borderId="5" xfId="0" applyFont="1" applyFill="1" applyBorder="1" applyAlignment="1">
      <alignment vertical="center"/>
    </xf>
    <xf numFmtId="0" fontId="8" fillId="3" borderId="3" xfId="0" applyFont="1" applyFill="1" applyBorder="1" applyAlignment="1">
      <alignment horizontal="left" vertical="center" wrapText="1"/>
    </xf>
    <xf numFmtId="0" fontId="10" fillId="0" borderId="3" xfId="0" applyFont="1" applyBorder="1"/>
    <xf numFmtId="0" fontId="10" fillId="0" borderId="8" xfId="0" applyFont="1" applyBorder="1"/>
    <xf numFmtId="0" fontId="9" fillId="3" borderId="5" xfId="0" applyFont="1" applyFill="1" applyBorder="1" applyAlignment="1">
      <alignment vertical="center"/>
    </xf>
    <xf numFmtId="0" fontId="8" fillId="8" borderId="3" xfId="0" applyFont="1" applyFill="1" applyBorder="1" applyAlignment="1">
      <alignment vertical="center" wrapText="1"/>
    </xf>
    <xf numFmtId="0" fontId="9" fillId="8" borderId="5" xfId="0" applyFont="1" applyFill="1" applyBorder="1" applyAlignment="1">
      <alignment vertical="center"/>
    </xf>
    <xf numFmtId="0" fontId="8" fillId="9" borderId="5" xfId="0" applyFont="1" applyFill="1" applyBorder="1" applyAlignment="1">
      <alignment vertical="center" wrapText="1"/>
    </xf>
    <xf numFmtId="0" fontId="9" fillId="9" borderId="5" xfId="0" applyFont="1" applyFill="1" applyBorder="1" applyAlignment="1">
      <alignment vertical="center"/>
    </xf>
    <xf numFmtId="0" fontId="8" fillId="10" borderId="5" xfId="0" applyFont="1" applyFill="1" applyBorder="1" applyAlignment="1">
      <alignment vertical="center" wrapText="1"/>
    </xf>
    <xf numFmtId="0" fontId="9" fillId="13" borderId="5" xfId="0" applyFont="1" applyFill="1" applyBorder="1" applyAlignment="1">
      <alignment vertical="center"/>
    </xf>
    <xf numFmtId="0" fontId="5" fillId="6" borderId="0" xfId="0" applyFont="1" applyFill="1" applyAlignment="1">
      <alignment vertical="top" wrapText="1"/>
    </xf>
    <xf numFmtId="0" fontId="0" fillId="0" borderId="0" xfId="0"/>
    <xf numFmtId="0" fontId="3" fillId="7" borderId="0" xfId="0" applyFont="1" applyFill="1" applyAlignment="1">
      <alignment horizontal="center" vertical="center" wrapText="1"/>
    </xf>
  </cellXfs>
  <cellStyles count="2">
    <cellStyle name="Hyperlink" xfId="1" builtinId="8"/>
    <cellStyle name="Standaard"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BwJRFkQh5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48"/>
  <sheetViews>
    <sheetView tabSelected="1" workbookViewId="0">
      <pane ySplit="1" topLeftCell="A91" activePane="bottomLeft" state="frozen"/>
      <selection pane="bottomLeft" activeCell="E142" sqref="E142"/>
    </sheetView>
  </sheetViews>
  <sheetFormatPr defaultColWidth="14.3984375" defaultRowHeight="15" customHeight="1"/>
  <cols>
    <col min="1" max="1" width="9.86328125" customWidth="1"/>
    <col min="2" max="2" width="11.265625" customWidth="1"/>
    <col min="3" max="3" width="16.265625" customWidth="1"/>
    <col min="4" max="4" width="43.3984375" customWidth="1"/>
    <col min="5" max="6" width="15.3984375" customWidth="1"/>
    <col min="7" max="7" width="8.73046875" customWidth="1"/>
    <col min="8" max="8" width="8.3984375" customWidth="1"/>
    <col min="9" max="9" width="6.3984375" customWidth="1"/>
    <col min="10" max="10" width="18.3984375" customWidth="1"/>
    <col min="11" max="11" width="57" customWidth="1"/>
  </cols>
  <sheetData>
    <row r="1" spans="1:11" ht="23.25">
      <c r="A1" s="14" t="s">
        <v>0</v>
      </c>
      <c r="B1" s="14" t="s">
        <v>1</v>
      </c>
      <c r="C1" s="14" t="s">
        <v>2</v>
      </c>
      <c r="D1" s="14" t="s">
        <v>3</v>
      </c>
      <c r="E1" s="15" t="s">
        <v>4</v>
      </c>
      <c r="F1" s="15" t="s">
        <v>5</v>
      </c>
      <c r="G1" s="15" t="s">
        <v>6</v>
      </c>
      <c r="H1" s="15" t="s">
        <v>7</v>
      </c>
      <c r="I1" s="15" t="s">
        <v>8</v>
      </c>
      <c r="J1" s="15" t="s">
        <v>9</v>
      </c>
      <c r="K1" s="16" t="s">
        <v>10</v>
      </c>
    </row>
    <row r="2" spans="1:11" ht="18.75" customHeight="1">
      <c r="A2" s="69" t="s">
        <v>11</v>
      </c>
      <c r="B2" s="70"/>
      <c r="C2" s="70"/>
      <c r="D2" s="70"/>
      <c r="E2" s="70"/>
      <c r="F2" s="70"/>
      <c r="G2" s="70"/>
      <c r="H2" s="70"/>
      <c r="I2" s="70"/>
      <c r="J2" s="70"/>
      <c r="K2" s="71"/>
    </row>
    <row r="3" spans="1:11" ht="12.75">
      <c r="A3" s="17" t="s">
        <v>12</v>
      </c>
      <c r="B3" s="72" t="s">
        <v>13</v>
      </c>
      <c r="C3" s="58"/>
      <c r="D3" s="58"/>
      <c r="E3" s="58"/>
      <c r="F3" s="58"/>
      <c r="G3" s="58"/>
      <c r="H3" s="58"/>
      <c r="I3" s="58"/>
      <c r="J3" s="58"/>
      <c r="K3" s="59"/>
    </row>
    <row r="4" spans="1:11" ht="27.75" customHeight="1">
      <c r="A4" s="18" t="s">
        <v>14</v>
      </c>
      <c r="B4" s="72" t="s">
        <v>15</v>
      </c>
      <c r="C4" s="58"/>
      <c r="D4" s="58"/>
      <c r="E4" s="58"/>
      <c r="F4" s="58"/>
      <c r="G4" s="58"/>
      <c r="H4" s="58"/>
      <c r="I4" s="58"/>
      <c r="J4" s="58"/>
      <c r="K4" s="59"/>
    </row>
    <row r="5" spans="1:11" ht="12.75">
      <c r="A5" s="19">
        <v>45614</v>
      </c>
      <c r="B5" s="20" t="s">
        <v>54</v>
      </c>
      <c r="C5" s="52" t="s">
        <v>16</v>
      </c>
      <c r="D5" s="53" t="s">
        <v>69</v>
      </c>
      <c r="E5" s="21"/>
      <c r="F5" s="21" t="s">
        <v>224</v>
      </c>
      <c r="G5" s="22">
        <v>1.5</v>
      </c>
      <c r="H5" s="22">
        <v>1.5</v>
      </c>
      <c r="I5" s="22">
        <f t="shared" ref="I5:I21" si="0">H5-G5</f>
        <v>0</v>
      </c>
      <c r="J5" s="23"/>
      <c r="K5" s="55" t="s">
        <v>121</v>
      </c>
    </row>
    <row r="6" spans="1:11" ht="12.75">
      <c r="A6" s="19">
        <v>45614</v>
      </c>
      <c r="B6" s="20" t="s">
        <v>54</v>
      </c>
      <c r="C6" s="52" t="s">
        <v>16</v>
      </c>
      <c r="D6" s="20" t="s">
        <v>70</v>
      </c>
      <c r="E6" s="21"/>
      <c r="F6" s="21" t="s">
        <v>224</v>
      </c>
      <c r="G6" s="22">
        <v>1</v>
      </c>
      <c r="H6" s="22">
        <v>1</v>
      </c>
      <c r="I6" s="22">
        <f t="shared" si="0"/>
        <v>0</v>
      </c>
      <c r="J6" s="23"/>
      <c r="K6" s="25" t="s">
        <v>68</v>
      </c>
    </row>
    <row r="7" spans="1:11" ht="12.75">
      <c r="A7" s="19">
        <v>45614</v>
      </c>
      <c r="B7" s="20" t="s">
        <v>54</v>
      </c>
      <c r="C7" s="52" t="s">
        <v>16</v>
      </c>
      <c r="D7" s="20" t="s">
        <v>71</v>
      </c>
      <c r="E7" s="21"/>
      <c r="F7" s="21" t="s">
        <v>224</v>
      </c>
      <c r="G7" s="22">
        <v>4</v>
      </c>
      <c r="H7" s="22">
        <v>4</v>
      </c>
      <c r="I7" s="22">
        <f t="shared" si="0"/>
        <v>0</v>
      </c>
      <c r="J7" s="23"/>
      <c r="K7" s="56" t="s">
        <v>122</v>
      </c>
    </row>
    <row r="8" spans="1:11" ht="12.75">
      <c r="A8" s="19">
        <v>45615</v>
      </c>
      <c r="B8" s="20" t="s">
        <v>54</v>
      </c>
      <c r="C8" s="52" t="s">
        <v>16</v>
      </c>
      <c r="D8" s="20" t="s">
        <v>73</v>
      </c>
      <c r="E8" s="21"/>
      <c r="F8" s="21" t="s">
        <v>224</v>
      </c>
      <c r="G8" s="22">
        <v>2</v>
      </c>
      <c r="H8" s="22">
        <v>2.5</v>
      </c>
      <c r="I8" s="22">
        <f t="shared" si="0"/>
        <v>0.5</v>
      </c>
      <c r="J8" s="23"/>
      <c r="K8" s="55" t="s">
        <v>123</v>
      </c>
    </row>
    <row r="9" spans="1:11" ht="12.75">
      <c r="A9" s="19">
        <v>45615</v>
      </c>
      <c r="B9" s="20" t="s">
        <v>54</v>
      </c>
      <c r="C9" s="52" t="s">
        <v>16</v>
      </c>
      <c r="D9" s="20" t="s">
        <v>71</v>
      </c>
      <c r="E9" s="21"/>
      <c r="F9" s="21" t="s">
        <v>224</v>
      </c>
      <c r="G9" s="22">
        <v>3</v>
      </c>
      <c r="H9" s="22">
        <v>3</v>
      </c>
      <c r="I9" s="22">
        <f t="shared" si="0"/>
        <v>0</v>
      </c>
      <c r="J9" s="23"/>
      <c r="K9" s="55" t="s">
        <v>124</v>
      </c>
    </row>
    <row r="10" spans="1:11" ht="12.75">
      <c r="A10" s="19">
        <v>45615</v>
      </c>
      <c r="B10" s="20" t="s">
        <v>54</v>
      </c>
      <c r="C10" s="52" t="s">
        <v>16</v>
      </c>
      <c r="D10" s="20" t="s">
        <v>70</v>
      </c>
      <c r="E10" s="21"/>
      <c r="F10" s="21" t="s">
        <v>224</v>
      </c>
      <c r="G10" s="22">
        <v>1</v>
      </c>
      <c r="H10" s="22">
        <v>1</v>
      </c>
      <c r="I10" s="22">
        <f t="shared" si="0"/>
        <v>0</v>
      </c>
      <c r="J10" s="26"/>
      <c r="K10" s="25" t="s">
        <v>68</v>
      </c>
    </row>
    <row r="11" spans="1:11" ht="23.25">
      <c r="A11" s="19">
        <v>45616</v>
      </c>
      <c r="B11" s="20" t="s">
        <v>54</v>
      </c>
      <c r="C11" s="52" t="s">
        <v>16</v>
      </c>
      <c r="D11" s="20" t="s">
        <v>71</v>
      </c>
      <c r="E11" s="21"/>
      <c r="F11" s="21" t="s">
        <v>224</v>
      </c>
      <c r="G11" s="22">
        <v>4</v>
      </c>
      <c r="H11" s="22">
        <v>4</v>
      </c>
      <c r="I11" s="22">
        <f t="shared" si="0"/>
        <v>0</v>
      </c>
      <c r="J11" s="26"/>
      <c r="K11" s="25" t="s">
        <v>125</v>
      </c>
    </row>
    <row r="12" spans="1:11" ht="12.75">
      <c r="A12" s="19">
        <v>45616</v>
      </c>
      <c r="B12" s="20" t="s">
        <v>54</v>
      </c>
      <c r="C12" s="52" t="s">
        <v>16</v>
      </c>
      <c r="D12" s="20" t="s">
        <v>70</v>
      </c>
      <c r="E12" s="21"/>
      <c r="F12" s="21" t="s">
        <v>224</v>
      </c>
      <c r="G12" s="22">
        <v>1</v>
      </c>
      <c r="H12" s="22">
        <v>1</v>
      </c>
      <c r="I12" s="22">
        <f t="shared" si="0"/>
        <v>0</v>
      </c>
      <c r="J12" s="26"/>
      <c r="K12" s="25" t="s">
        <v>68</v>
      </c>
    </row>
    <row r="13" spans="1:11" ht="12.75">
      <c r="A13" s="19">
        <v>45616</v>
      </c>
      <c r="B13" s="20" t="s">
        <v>54</v>
      </c>
      <c r="C13" s="52" t="s">
        <v>16</v>
      </c>
      <c r="D13" s="20" t="s">
        <v>72</v>
      </c>
      <c r="E13" s="21"/>
      <c r="F13" s="21" t="s">
        <v>224</v>
      </c>
      <c r="G13" s="22">
        <v>2</v>
      </c>
      <c r="H13" s="22">
        <v>2.5</v>
      </c>
      <c r="I13" s="22">
        <f t="shared" si="0"/>
        <v>0.5</v>
      </c>
      <c r="J13" s="26"/>
      <c r="K13" s="55" t="s">
        <v>126</v>
      </c>
    </row>
    <row r="14" spans="1:11" ht="12.75">
      <c r="A14" s="19">
        <v>45616</v>
      </c>
      <c r="B14" s="20" t="s">
        <v>54</v>
      </c>
      <c r="C14" s="52" t="s">
        <v>16</v>
      </c>
      <c r="D14" s="20" t="s">
        <v>74</v>
      </c>
      <c r="E14" s="21"/>
      <c r="F14" s="21" t="s">
        <v>224</v>
      </c>
      <c r="G14" s="22">
        <v>2</v>
      </c>
      <c r="H14" s="22">
        <v>0.5</v>
      </c>
      <c r="I14" s="22">
        <f t="shared" si="0"/>
        <v>-1.5</v>
      </c>
      <c r="J14" s="26"/>
      <c r="K14" s="55" t="s">
        <v>127</v>
      </c>
    </row>
    <row r="15" spans="1:11" ht="12.75">
      <c r="A15" s="19">
        <v>45617</v>
      </c>
      <c r="B15" s="20" t="s">
        <v>54</v>
      </c>
      <c r="C15" s="52" t="s">
        <v>16</v>
      </c>
      <c r="D15" s="20" t="s">
        <v>71</v>
      </c>
      <c r="E15" s="21"/>
      <c r="F15" s="21" t="s">
        <v>224</v>
      </c>
      <c r="G15" s="22">
        <v>2</v>
      </c>
      <c r="H15" s="22">
        <v>2</v>
      </c>
      <c r="I15" s="22">
        <f t="shared" si="0"/>
        <v>0</v>
      </c>
      <c r="J15" s="26"/>
      <c r="K15" s="55" t="s">
        <v>128</v>
      </c>
    </row>
    <row r="16" spans="1:11" ht="12.75">
      <c r="A16" s="19">
        <v>45617</v>
      </c>
      <c r="B16" s="20" t="s">
        <v>54</v>
      </c>
      <c r="C16" s="52" t="s">
        <v>16</v>
      </c>
      <c r="D16" s="20" t="s">
        <v>70</v>
      </c>
      <c r="E16" s="21"/>
      <c r="F16" s="21" t="s">
        <v>224</v>
      </c>
      <c r="G16" s="22">
        <v>1</v>
      </c>
      <c r="H16" s="22">
        <v>1</v>
      </c>
      <c r="I16" s="22">
        <f t="shared" si="0"/>
        <v>0</v>
      </c>
      <c r="J16" s="26"/>
      <c r="K16" s="25" t="s">
        <v>68</v>
      </c>
    </row>
    <row r="17" spans="1:11" ht="12.75">
      <c r="A17" s="19">
        <v>45617</v>
      </c>
      <c r="B17" s="20" t="s">
        <v>54</v>
      </c>
      <c r="C17" s="52" t="s">
        <v>16</v>
      </c>
      <c r="D17" s="20" t="s">
        <v>75</v>
      </c>
      <c r="E17" s="21"/>
      <c r="F17" s="21" t="s">
        <v>224</v>
      </c>
      <c r="G17" s="22">
        <v>1.5</v>
      </c>
      <c r="H17" s="22">
        <v>2</v>
      </c>
      <c r="I17" s="22">
        <f t="shared" si="0"/>
        <v>0.5</v>
      </c>
      <c r="J17" s="26"/>
      <c r="K17" s="55" t="s">
        <v>129</v>
      </c>
    </row>
    <row r="18" spans="1:11" ht="12.75">
      <c r="A18" s="19">
        <v>45617</v>
      </c>
      <c r="B18" s="20" t="s">
        <v>54</v>
      </c>
      <c r="C18" s="52" t="s">
        <v>16</v>
      </c>
      <c r="D18" s="20" t="s">
        <v>76</v>
      </c>
      <c r="E18" s="21"/>
      <c r="F18" s="21" t="s">
        <v>224</v>
      </c>
      <c r="G18" s="22">
        <v>2</v>
      </c>
      <c r="H18" s="22">
        <v>2.5</v>
      </c>
      <c r="I18" s="22">
        <f t="shared" si="0"/>
        <v>0.5</v>
      </c>
      <c r="J18" s="26"/>
      <c r="K18" s="55" t="s">
        <v>130</v>
      </c>
    </row>
    <row r="19" spans="1:11" ht="12.75">
      <c r="A19" s="19">
        <v>45618</v>
      </c>
      <c r="B19" s="20" t="s">
        <v>54</v>
      </c>
      <c r="C19" s="52" t="s">
        <v>16</v>
      </c>
      <c r="D19" s="20" t="s">
        <v>77</v>
      </c>
      <c r="E19" s="21"/>
      <c r="F19" s="21" t="s">
        <v>224</v>
      </c>
      <c r="G19" s="22">
        <v>3</v>
      </c>
      <c r="H19" s="22">
        <v>3</v>
      </c>
      <c r="I19" s="22">
        <f t="shared" si="0"/>
        <v>0</v>
      </c>
      <c r="J19" s="26"/>
      <c r="K19" s="55" t="s">
        <v>131</v>
      </c>
    </row>
    <row r="20" spans="1:11" ht="12.75">
      <c r="A20" s="19">
        <v>45618</v>
      </c>
      <c r="B20" s="20" t="s">
        <v>54</v>
      </c>
      <c r="C20" s="52" t="s">
        <v>16</v>
      </c>
      <c r="D20" s="20" t="s">
        <v>70</v>
      </c>
      <c r="E20" s="21"/>
      <c r="F20" s="21" t="s">
        <v>224</v>
      </c>
      <c r="G20" s="22">
        <v>1</v>
      </c>
      <c r="H20" s="22">
        <v>1</v>
      </c>
      <c r="I20" s="22">
        <f t="shared" si="0"/>
        <v>0</v>
      </c>
      <c r="J20" s="26"/>
      <c r="K20" s="25" t="s">
        <v>68</v>
      </c>
    </row>
    <row r="21" spans="1:11" ht="12.75">
      <c r="A21" s="27"/>
      <c r="B21" s="28"/>
      <c r="C21" s="28"/>
      <c r="D21" s="28"/>
      <c r="E21" s="28" t="s">
        <v>17</v>
      </c>
      <c r="F21" s="28"/>
      <c r="G21" s="29">
        <f>SUM(G5:G20)</f>
        <v>32</v>
      </c>
      <c r="H21" s="29">
        <f>SUM(H5:H20)</f>
        <v>32.5</v>
      </c>
      <c r="I21" s="29">
        <f t="shared" si="0"/>
        <v>0.5</v>
      </c>
      <c r="J21" s="30"/>
      <c r="K21" s="31"/>
    </row>
    <row r="22" spans="1:11" ht="18.75" customHeight="1">
      <c r="A22" s="73" t="s">
        <v>18</v>
      </c>
      <c r="B22" s="70"/>
      <c r="C22" s="70"/>
      <c r="D22" s="70"/>
      <c r="E22" s="70"/>
      <c r="F22" s="70"/>
      <c r="G22" s="70"/>
      <c r="H22" s="70"/>
      <c r="I22" s="70"/>
      <c r="J22" s="70"/>
      <c r="K22" s="71"/>
    </row>
    <row r="23" spans="1:11" ht="12.75">
      <c r="A23" s="32" t="s">
        <v>12</v>
      </c>
      <c r="B23" s="74" t="s">
        <v>13</v>
      </c>
      <c r="C23" s="58"/>
      <c r="D23" s="58"/>
      <c r="E23" s="58"/>
      <c r="F23" s="58"/>
      <c r="G23" s="58"/>
      <c r="H23" s="58"/>
      <c r="I23" s="58"/>
      <c r="J23" s="58"/>
      <c r="K23" s="59"/>
    </row>
    <row r="24" spans="1:11" ht="27.75" customHeight="1">
      <c r="A24" s="33" t="s">
        <v>14</v>
      </c>
      <c r="B24" s="74" t="s">
        <v>19</v>
      </c>
      <c r="C24" s="58"/>
      <c r="D24" s="58"/>
      <c r="E24" s="58"/>
      <c r="F24" s="58"/>
      <c r="G24" s="58"/>
      <c r="H24" s="58"/>
      <c r="I24" s="58"/>
      <c r="J24" s="58"/>
      <c r="K24" s="59"/>
    </row>
    <row r="25" spans="1:11" ht="12.75">
      <c r="A25" s="34">
        <v>45621</v>
      </c>
      <c r="B25" s="20" t="s">
        <v>54</v>
      </c>
      <c r="C25" s="52" t="s">
        <v>16</v>
      </c>
      <c r="D25" s="20" t="s">
        <v>78</v>
      </c>
      <c r="E25" s="21"/>
      <c r="F25" s="21" t="s">
        <v>225</v>
      </c>
      <c r="G25" s="22">
        <v>0.5</v>
      </c>
      <c r="H25" s="22">
        <v>0.5</v>
      </c>
      <c r="I25" s="22">
        <f t="shared" ref="I25:I41" si="1">H25-G25</f>
        <v>0</v>
      </c>
      <c r="J25" s="26"/>
      <c r="K25" t="s">
        <v>132</v>
      </c>
    </row>
    <row r="26" spans="1:11" ht="12.75">
      <c r="A26" s="34">
        <v>45621</v>
      </c>
      <c r="B26" s="20" t="s">
        <v>54</v>
      </c>
      <c r="C26" s="52" t="s">
        <v>16</v>
      </c>
      <c r="D26" s="20" t="s">
        <v>79</v>
      </c>
      <c r="E26" s="21"/>
      <c r="F26" s="21" t="s">
        <v>225</v>
      </c>
      <c r="G26" s="22">
        <v>2</v>
      </c>
      <c r="H26" s="22">
        <v>2.5</v>
      </c>
      <c r="I26" s="22">
        <f t="shared" si="1"/>
        <v>0.5</v>
      </c>
      <c r="J26" s="26"/>
      <c r="K26" t="s">
        <v>133</v>
      </c>
    </row>
    <row r="27" spans="1:11" ht="12.75">
      <c r="A27" s="34">
        <v>45621</v>
      </c>
      <c r="B27" s="20" t="s">
        <v>54</v>
      </c>
      <c r="C27" s="52" t="s">
        <v>16</v>
      </c>
      <c r="D27" s="20" t="s">
        <v>70</v>
      </c>
      <c r="E27" s="21"/>
      <c r="F27" s="21" t="s">
        <v>225</v>
      </c>
      <c r="G27" s="22">
        <v>1</v>
      </c>
      <c r="H27" s="22">
        <v>1</v>
      </c>
      <c r="I27" s="22">
        <f t="shared" si="1"/>
        <v>0</v>
      </c>
      <c r="J27" s="26"/>
      <c r="K27" s="24" t="s">
        <v>68</v>
      </c>
    </row>
    <row r="28" spans="1:11" ht="12.75">
      <c r="A28" s="34">
        <v>45621</v>
      </c>
      <c r="B28" s="20" t="s">
        <v>54</v>
      </c>
      <c r="C28" s="52" t="s">
        <v>16</v>
      </c>
      <c r="D28" s="20" t="s">
        <v>80</v>
      </c>
      <c r="E28" s="21"/>
      <c r="F28" s="21" t="s">
        <v>225</v>
      </c>
      <c r="G28" s="22">
        <v>3</v>
      </c>
      <c r="H28" s="22">
        <v>3</v>
      </c>
      <c r="I28" s="22">
        <f t="shared" si="1"/>
        <v>0</v>
      </c>
      <c r="J28" s="26"/>
      <c r="K28" t="s">
        <v>134</v>
      </c>
    </row>
    <row r="29" spans="1:11" ht="12.75">
      <c r="A29" s="34">
        <v>45622</v>
      </c>
      <c r="B29" s="20" t="s">
        <v>54</v>
      </c>
      <c r="C29" s="52" t="s">
        <v>16</v>
      </c>
      <c r="D29" s="20" t="s">
        <v>81</v>
      </c>
      <c r="E29" s="21"/>
      <c r="F29" s="21" t="s">
        <v>225</v>
      </c>
      <c r="G29" s="22">
        <v>2</v>
      </c>
      <c r="H29" s="22">
        <v>3</v>
      </c>
      <c r="I29" s="22">
        <f t="shared" si="1"/>
        <v>1</v>
      </c>
      <c r="J29" s="26"/>
      <c r="K29" t="s">
        <v>135</v>
      </c>
    </row>
    <row r="30" spans="1:11" ht="12.75">
      <c r="A30" s="34">
        <v>45622</v>
      </c>
      <c r="B30" s="20" t="s">
        <v>54</v>
      </c>
      <c r="C30" s="52" t="s">
        <v>16</v>
      </c>
      <c r="D30" s="20" t="s">
        <v>70</v>
      </c>
      <c r="E30" s="21"/>
      <c r="F30" s="21" t="s">
        <v>225</v>
      </c>
      <c r="G30" s="22">
        <v>0.5</v>
      </c>
      <c r="H30" s="22">
        <v>0.5</v>
      </c>
      <c r="I30" s="22">
        <f t="shared" si="1"/>
        <v>0</v>
      </c>
      <c r="J30" s="26"/>
      <c r="K30" s="24" t="s">
        <v>68</v>
      </c>
    </row>
    <row r="31" spans="1:11" ht="12.75">
      <c r="A31" s="34">
        <v>45622</v>
      </c>
      <c r="B31" s="20" t="s">
        <v>54</v>
      </c>
      <c r="C31" s="52" t="s">
        <v>16</v>
      </c>
      <c r="D31" s="20" t="s">
        <v>82</v>
      </c>
      <c r="E31" s="21"/>
      <c r="F31" s="21" t="s">
        <v>225</v>
      </c>
      <c r="G31" s="22">
        <v>2.5</v>
      </c>
      <c r="H31" s="22">
        <v>3.25</v>
      </c>
      <c r="I31" s="22">
        <f t="shared" si="1"/>
        <v>0.75</v>
      </c>
      <c r="J31" s="26"/>
      <c r="K31" t="s">
        <v>136</v>
      </c>
    </row>
    <row r="32" spans="1:11" ht="12.75">
      <c r="A32" s="34">
        <v>45623</v>
      </c>
      <c r="B32" s="20" t="s">
        <v>54</v>
      </c>
      <c r="C32" s="52" t="s">
        <v>16</v>
      </c>
      <c r="D32" s="20" t="s">
        <v>83</v>
      </c>
      <c r="E32" s="21"/>
      <c r="F32" s="21" t="s">
        <v>225</v>
      </c>
      <c r="G32" s="22">
        <v>2</v>
      </c>
      <c r="H32" s="22">
        <v>2</v>
      </c>
      <c r="I32" s="22">
        <f t="shared" si="1"/>
        <v>0</v>
      </c>
      <c r="J32" s="26"/>
      <c r="K32" t="s">
        <v>137</v>
      </c>
    </row>
    <row r="33" spans="1:11" ht="12.75">
      <c r="A33" s="34">
        <v>45623</v>
      </c>
      <c r="B33" s="20" t="s">
        <v>54</v>
      </c>
      <c r="C33" s="52" t="s">
        <v>16</v>
      </c>
      <c r="D33" s="20" t="s">
        <v>70</v>
      </c>
      <c r="E33" s="21"/>
      <c r="F33" s="21" t="s">
        <v>225</v>
      </c>
      <c r="G33" s="22">
        <v>1</v>
      </c>
      <c r="H33" s="22">
        <v>1</v>
      </c>
      <c r="I33" s="22">
        <f t="shared" si="1"/>
        <v>0</v>
      </c>
      <c r="J33" s="26"/>
      <c r="K33" s="24" t="s">
        <v>68</v>
      </c>
    </row>
    <row r="34" spans="1:11" ht="12.75">
      <c r="A34" s="34">
        <v>45623</v>
      </c>
      <c r="B34" s="20" t="s">
        <v>54</v>
      </c>
      <c r="C34" s="52" t="s">
        <v>16</v>
      </c>
      <c r="D34" s="20" t="s">
        <v>84</v>
      </c>
      <c r="E34" s="21"/>
      <c r="F34" s="21" t="s">
        <v>225</v>
      </c>
      <c r="G34" s="22">
        <v>3</v>
      </c>
      <c r="H34" s="22">
        <v>3.5</v>
      </c>
      <c r="I34" s="22">
        <f t="shared" si="1"/>
        <v>0.5</v>
      </c>
      <c r="J34" s="26"/>
      <c r="K34" t="s">
        <v>138</v>
      </c>
    </row>
    <row r="35" spans="1:11" ht="12.75">
      <c r="A35" s="34">
        <v>45624</v>
      </c>
      <c r="B35" s="20" t="s">
        <v>54</v>
      </c>
      <c r="C35" s="52" t="s">
        <v>16</v>
      </c>
      <c r="D35" s="20" t="s">
        <v>85</v>
      </c>
      <c r="E35" s="21"/>
      <c r="F35" s="21" t="s">
        <v>225</v>
      </c>
      <c r="G35" s="22">
        <v>2</v>
      </c>
      <c r="H35" s="22">
        <v>3</v>
      </c>
      <c r="I35" s="22">
        <f t="shared" si="1"/>
        <v>1</v>
      </c>
      <c r="J35" s="26"/>
      <c r="K35" s="55" t="s">
        <v>139</v>
      </c>
    </row>
    <row r="36" spans="1:11" ht="12.75">
      <c r="A36" s="34">
        <v>45624</v>
      </c>
      <c r="B36" s="20" t="s">
        <v>54</v>
      </c>
      <c r="C36" s="52" t="s">
        <v>16</v>
      </c>
      <c r="D36" s="20" t="s">
        <v>70</v>
      </c>
      <c r="E36" s="21"/>
      <c r="F36" s="21" t="s">
        <v>225</v>
      </c>
      <c r="G36" s="22">
        <v>1</v>
      </c>
      <c r="H36" s="22">
        <v>1</v>
      </c>
      <c r="I36" s="22">
        <f t="shared" si="1"/>
        <v>0</v>
      </c>
      <c r="J36" s="26"/>
      <c r="K36" s="24" t="s">
        <v>68</v>
      </c>
    </row>
    <row r="37" spans="1:11" ht="12.75">
      <c r="A37" s="34">
        <v>45624</v>
      </c>
      <c r="B37" s="20" t="s">
        <v>54</v>
      </c>
      <c r="C37" s="52" t="s">
        <v>16</v>
      </c>
      <c r="D37" s="20" t="s">
        <v>86</v>
      </c>
      <c r="E37" s="21"/>
      <c r="F37" s="21" t="s">
        <v>225</v>
      </c>
      <c r="G37" s="22">
        <v>2</v>
      </c>
      <c r="H37" s="22">
        <v>2.5</v>
      </c>
      <c r="I37" s="22">
        <f t="shared" si="1"/>
        <v>0.5</v>
      </c>
      <c r="J37" s="26"/>
      <c r="K37" s="55" t="s">
        <v>140</v>
      </c>
    </row>
    <row r="38" spans="1:11" ht="12.75">
      <c r="A38" s="34">
        <v>45625</v>
      </c>
      <c r="B38" s="20" t="s">
        <v>54</v>
      </c>
      <c r="C38" s="52" t="s">
        <v>16</v>
      </c>
      <c r="D38" s="20" t="s">
        <v>86</v>
      </c>
      <c r="E38" s="21"/>
      <c r="F38" s="21" t="s">
        <v>225</v>
      </c>
      <c r="G38" s="22">
        <v>3</v>
      </c>
      <c r="H38" s="22">
        <v>2</v>
      </c>
      <c r="I38" s="22">
        <f t="shared" si="1"/>
        <v>-1</v>
      </c>
      <c r="J38" s="26"/>
      <c r="K38" s="55" t="s">
        <v>141</v>
      </c>
    </row>
    <row r="39" spans="1:11" ht="12.75">
      <c r="A39" s="34">
        <v>45625</v>
      </c>
      <c r="B39" s="20" t="s">
        <v>54</v>
      </c>
      <c r="C39" s="52" t="s">
        <v>16</v>
      </c>
      <c r="D39" s="20" t="s">
        <v>87</v>
      </c>
      <c r="E39" s="21"/>
      <c r="F39" s="21" t="s">
        <v>225</v>
      </c>
      <c r="G39" s="22">
        <v>2</v>
      </c>
      <c r="H39" s="22">
        <v>2.25</v>
      </c>
      <c r="I39" s="22">
        <f t="shared" si="1"/>
        <v>0.25</v>
      </c>
      <c r="J39" s="26"/>
      <c r="K39" s="55" t="s">
        <v>142</v>
      </c>
    </row>
    <row r="40" spans="1:11" ht="12.75">
      <c r="A40" s="34">
        <v>45625</v>
      </c>
      <c r="B40" s="20" t="s">
        <v>54</v>
      </c>
      <c r="C40" s="52" t="s">
        <v>16</v>
      </c>
      <c r="D40" s="20" t="s">
        <v>70</v>
      </c>
      <c r="E40" s="21"/>
      <c r="F40" s="21" t="s">
        <v>225</v>
      </c>
      <c r="G40" s="22">
        <v>1</v>
      </c>
      <c r="H40" s="22">
        <v>1</v>
      </c>
      <c r="I40" s="22">
        <f t="shared" si="1"/>
        <v>0</v>
      </c>
      <c r="J40" s="26"/>
      <c r="K40" s="24" t="s">
        <v>68</v>
      </c>
    </row>
    <row r="41" spans="1:11" ht="12.75">
      <c r="A41" s="27"/>
      <c r="B41" s="28"/>
      <c r="C41" s="28"/>
      <c r="D41" s="28"/>
      <c r="E41" s="28" t="s">
        <v>17</v>
      </c>
      <c r="F41" s="28"/>
      <c r="G41" s="29">
        <f>SUM(G23:G40)</f>
        <v>28.5</v>
      </c>
      <c r="H41" s="29">
        <f>SUM(H23:H40)</f>
        <v>32</v>
      </c>
      <c r="I41" s="29">
        <f t="shared" si="1"/>
        <v>3.5</v>
      </c>
      <c r="J41" s="30"/>
      <c r="K41" s="31"/>
    </row>
    <row r="42" spans="1:11" ht="18.75" customHeight="1">
      <c r="A42" s="75" t="s">
        <v>20</v>
      </c>
      <c r="B42" s="58"/>
      <c r="C42" s="58"/>
      <c r="D42" s="58"/>
      <c r="E42" s="58"/>
      <c r="F42" s="58"/>
      <c r="G42" s="58"/>
      <c r="H42" s="58"/>
      <c r="I42" s="58"/>
      <c r="J42" s="58"/>
      <c r="K42" s="59"/>
    </row>
    <row r="43" spans="1:11" ht="12.75">
      <c r="A43" s="35" t="s">
        <v>12</v>
      </c>
      <c r="B43" s="76" t="s">
        <v>13</v>
      </c>
      <c r="C43" s="58"/>
      <c r="D43" s="58"/>
      <c r="E43" s="58"/>
      <c r="F43" s="58"/>
      <c r="G43" s="58"/>
      <c r="H43" s="58"/>
      <c r="I43" s="58"/>
      <c r="J43" s="58"/>
      <c r="K43" s="59"/>
    </row>
    <row r="44" spans="1:11" ht="27.75" customHeight="1">
      <c r="A44" s="36" t="s">
        <v>14</v>
      </c>
      <c r="B44" s="76" t="s">
        <v>15</v>
      </c>
      <c r="C44" s="58"/>
      <c r="D44" s="58"/>
      <c r="E44" s="58"/>
      <c r="F44" s="58"/>
      <c r="G44" s="58"/>
      <c r="H44" s="58"/>
      <c r="I44" s="58"/>
      <c r="J44" s="58"/>
      <c r="K44" s="59"/>
    </row>
    <row r="45" spans="1:11" ht="12.75">
      <c r="A45" s="19">
        <v>45598</v>
      </c>
      <c r="B45" s="20" t="s">
        <v>54</v>
      </c>
      <c r="C45" s="52" t="s">
        <v>16</v>
      </c>
      <c r="D45" s="20" t="s">
        <v>88</v>
      </c>
      <c r="E45" s="21"/>
      <c r="F45" s="21" t="s">
        <v>226</v>
      </c>
      <c r="G45" s="22">
        <v>2</v>
      </c>
      <c r="H45" s="22">
        <v>3</v>
      </c>
      <c r="I45" s="22">
        <f t="shared" ref="I45:I60" si="2">H45-G45</f>
        <v>1</v>
      </c>
      <c r="J45" s="26"/>
      <c r="K45" s="55" t="s">
        <v>143</v>
      </c>
    </row>
    <row r="46" spans="1:11" ht="12.75">
      <c r="A46" s="19">
        <v>45598</v>
      </c>
      <c r="B46" s="20" t="s">
        <v>54</v>
      </c>
      <c r="C46" s="52" t="s">
        <v>16</v>
      </c>
      <c r="D46" s="20" t="s">
        <v>70</v>
      </c>
      <c r="E46" s="21"/>
      <c r="F46" s="21" t="s">
        <v>226</v>
      </c>
      <c r="G46" s="22">
        <v>1</v>
      </c>
      <c r="H46" s="22">
        <v>1</v>
      </c>
      <c r="I46" s="22">
        <f t="shared" si="2"/>
        <v>0</v>
      </c>
      <c r="J46" s="26"/>
      <c r="K46" s="24" t="s">
        <v>68</v>
      </c>
    </row>
    <row r="47" spans="1:11" ht="12.75">
      <c r="A47" s="19">
        <v>45598</v>
      </c>
      <c r="B47" s="20" t="s">
        <v>54</v>
      </c>
      <c r="C47" s="52" t="s">
        <v>16</v>
      </c>
      <c r="D47" s="20" t="s">
        <v>89</v>
      </c>
      <c r="E47" s="21"/>
      <c r="F47" s="21" t="s">
        <v>226</v>
      </c>
      <c r="G47" s="22">
        <v>3</v>
      </c>
      <c r="H47" s="22">
        <v>3</v>
      </c>
      <c r="I47" s="22">
        <f t="shared" si="2"/>
        <v>0</v>
      </c>
      <c r="J47" s="26"/>
      <c r="K47" s="55" t="s">
        <v>144</v>
      </c>
    </row>
    <row r="48" spans="1:11" ht="12.75">
      <c r="A48" s="19">
        <v>45599</v>
      </c>
      <c r="B48" s="20" t="s">
        <v>54</v>
      </c>
      <c r="C48" s="52" t="s">
        <v>16</v>
      </c>
      <c r="D48" s="20" t="s">
        <v>90</v>
      </c>
      <c r="E48" s="21"/>
      <c r="F48" s="21" t="s">
        <v>226</v>
      </c>
      <c r="G48" s="22">
        <v>3</v>
      </c>
      <c r="H48" s="22">
        <v>3</v>
      </c>
      <c r="I48" s="22">
        <f t="shared" si="2"/>
        <v>0</v>
      </c>
      <c r="J48" s="26"/>
      <c r="K48" s="55" t="s">
        <v>145</v>
      </c>
    </row>
    <row r="49" spans="1:11" ht="12.75">
      <c r="A49" s="19">
        <v>45599</v>
      </c>
      <c r="B49" s="20" t="s">
        <v>54</v>
      </c>
      <c r="C49" s="52" t="s">
        <v>16</v>
      </c>
      <c r="D49" s="20" t="s">
        <v>70</v>
      </c>
      <c r="E49" s="21"/>
      <c r="F49" s="21" t="s">
        <v>226</v>
      </c>
      <c r="G49" s="22">
        <v>1</v>
      </c>
      <c r="H49" s="22">
        <v>1</v>
      </c>
      <c r="I49" s="22">
        <f t="shared" si="2"/>
        <v>0</v>
      </c>
      <c r="J49" s="26"/>
      <c r="K49" s="24" t="s">
        <v>68</v>
      </c>
    </row>
    <row r="50" spans="1:11" ht="12.75">
      <c r="A50" s="19">
        <v>45599</v>
      </c>
      <c r="B50" s="20" t="s">
        <v>54</v>
      </c>
      <c r="C50" s="52" t="s">
        <v>16</v>
      </c>
      <c r="D50" s="20" t="s">
        <v>92</v>
      </c>
      <c r="E50" s="21"/>
      <c r="F50" s="21" t="s">
        <v>226</v>
      </c>
      <c r="G50" s="22">
        <v>3</v>
      </c>
      <c r="H50" s="22">
        <v>3</v>
      </c>
      <c r="I50" s="22">
        <f t="shared" si="2"/>
        <v>0</v>
      </c>
      <c r="J50" s="26"/>
      <c r="K50" s="55" t="s">
        <v>146</v>
      </c>
    </row>
    <row r="51" spans="1:11" ht="12.75">
      <c r="A51" s="19">
        <v>45600</v>
      </c>
      <c r="B51" s="20" t="s">
        <v>54</v>
      </c>
      <c r="C51" s="52" t="s">
        <v>16</v>
      </c>
      <c r="D51" s="20" t="s">
        <v>93</v>
      </c>
      <c r="E51" s="21"/>
      <c r="F51" s="21" t="s">
        <v>226</v>
      </c>
      <c r="G51" s="22">
        <v>0.5</v>
      </c>
      <c r="H51" s="22">
        <v>2</v>
      </c>
      <c r="I51" s="22">
        <f t="shared" si="2"/>
        <v>1.5</v>
      </c>
      <c r="J51" s="26"/>
      <c r="K51" s="55" t="s">
        <v>147</v>
      </c>
    </row>
    <row r="52" spans="1:11" ht="12.75">
      <c r="A52" s="19">
        <v>45600</v>
      </c>
      <c r="B52" s="20" t="s">
        <v>54</v>
      </c>
      <c r="C52" s="52" t="s">
        <v>16</v>
      </c>
      <c r="D52" s="20" t="s">
        <v>94</v>
      </c>
      <c r="E52" s="21"/>
      <c r="F52" s="21" t="s">
        <v>226</v>
      </c>
      <c r="G52" s="22">
        <v>0.5</v>
      </c>
      <c r="H52" s="22">
        <v>0.5</v>
      </c>
      <c r="I52" s="22">
        <f t="shared" si="2"/>
        <v>0</v>
      </c>
      <c r="J52" s="26"/>
      <c r="K52" s="55" t="s">
        <v>148</v>
      </c>
    </row>
    <row r="53" spans="1:11" ht="12.75">
      <c r="A53" s="19">
        <v>45600</v>
      </c>
      <c r="B53" s="20" t="s">
        <v>54</v>
      </c>
      <c r="C53" s="52" t="s">
        <v>16</v>
      </c>
      <c r="D53" s="20" t="s">
        <v>95</v>
      </c>
      <c r="E53" s="21"/>
      <c r="F53" s="21" t="s">
        <v>226</v>
      </c>
      <c r="G53" s="22">
        <v>4</v>
      </c>
      <c r="H53" s="22">
        <v>4</v>
      </c>
      <c r="I53" s="22">
        <f t="shared" si="2"/>
        <v>0</v>
      </c>
      <c r="J53" s="26"/>
      <c r="K53" s="55" t="s">
        <v>149</v>
      </c>
    </row>
    <row r="54" spans="1:11" ht="12.75">
      <c r="A54" s="19">
        <v>45601</v>
      </c>
      <c r="B54" s="20" t="s">
        <v>54</v>
      </c>
      <c r="C54" s="52" t="s">
        <v>16</v>
      </c>
      <c r="D54" s="20" t="s">
        <v>91</v>
      </c>
      <c r="E54" s="21"/>
      <c r="F54" s="21" t="s">
        <v>226</v>
      </c>
      <c r="G54" s="22">
        <v>3</v>
      </c>
      <c r="H54" s="22">
        <v>3</v>
      </c>
      <c r="I54" s="22">
        <f t="shared" si="2"/>
        <v>0</v>
      </c>
      <c r="J54" s="26"/>
      <c r="K54" s="55" t="s">
        <v>150</v>
      </c>
    </row>
    <row r="55" spans="1:11" ht="12.75">
      <c r="A55" s="19">
        <v>45601</v>
      </c>
      <c r="B55" s="20" t="s">
        <v>54</v>
      </c>
      <c r="C55" s="52" t="s">
        <v>16</v>
      </c>
      <c r="D55" s="20" t="s">
        <v>96</v>
      </c>
      <c r="E55" s="21"/>
      <c r="F55" s="21" t="s">
        <v>226</v>
      </c>
      <c r="G55" s="22">
        <v>1</v>
      </c>
      <c r="H55" s="22">
        <v>2</v>
      </c>
      <c r="I55" s="22">
        <f t="shared" si="2"/>
        <v>1</v>
      </c>
      <c r="J55" s="26"/>
      <c r="K55" s="55" t="s">
        <v>151</v>
      </c>
    </row>
    <row r="56" spans="1:11" ht="12.75">
      <c r="A56" s="19">
        <v>45602</v>
      </c>
      <c r="B56" s="20" t="s">
        <v>54</v>
      </c>
      <c r="C56" s="52" t="s">
        <v>16</v>
      </c>
      <c r="D56" s="20" t="s">
        <v>95</v>
      </c>
      <c r="E56" s="21"/>
      <c r="F56" s="21" t="s">
        <v>226</v>
      </c>
      <c r="G56" s="22">
        <v>3</v>
      </c>
      <c r="H56" s="22">
        <v>3</v>
      </c>
      <c r="I56" s="22">
        <f t="shared" si="2"/>
        <v>0</v>
      </c>
      <c r="J56" s="26"/>
      <c r="K56" s="55" t="s">
        <v>152</v>
      </c>
    </row>
    <row r="57" spans="1:11" ht="12.75">
      <c r="A57" s="19">
        <v>45602</v>
      </c>
      <c r="B57" s="20" t="s">
        <v>54</v>
      </c>
      <c r="C57" s="52" t="s">
        <v>16</v>
      </c>
      <c r="D57" s="20" t="s">
        <v>97</v>
      </c>
      <c r="E57" s="21"/>
      <c r="F57" s="21" t="s">
        <v>226</v>
      </c>
      <c r="G57" s="22">
        <v>2</v>
      </c>
      <c r="H57" s="22">
        <v>3</v>
      </c>
      <c r="I57" s="22">
        <f t="shared" si="2"/>
        <v>1</v>
      </c>
      <c r="J57" s="26"/>
      <c r="K57" s="55" t="s">
        <v>153</v>
      </c>
    </row>
    <row r="58" spans="1:11" ht="12.75">
      <c r="A58" s="19">
        <v>45602</v>
      </c>
      <c r="B58" s="20" t="s">
        <v>54</v>
      </c>
      <c r="C58" s="52" t="s">
        <v>16</v>
      </c>
      <c r="D58" s="20" t="s">
        <v>70</v>
      </c>
      <c r="E58" s="21"/>
      <c r="F58" s="21" t="s">
        <v>226</v>
      </c>
      <c r="G58" s="22">
        <v>1</v>
      </c>
      <c r="H58" s="22">
        <v>1</v>
      </c>
      <c r="I58" s="22">
        <f t="shared" si="2"/>
        <v>0</v>
      </c>
      <c r="J58" s="26"/>
      <c r="K58" s="24" t="s">
        <v>68</v>
      </c>
    </row>
    <row r="59" spans="1:11" ht="12.75">
      <c r="A59" s="19">
        <v>45602</v>
      </c>
      <c r="B59" s="20" t="s">
        <v>54</v>
      </c>
      <c r="C59" s="52" t="s">
        <v>16</v>
      </c>
      <c r="D59" s="20" t="s">
        <v>98</v>
      </c>
      <c r="E59" s="21"/>
      <c r="F59" s="21" t="s">
        <v>226</v>
      </c>
      <c r="G59" s="22">
        <v>1</v>
      </c>
      <c r="H59" s="22">
        <v>1</v>
      </c>
      <c r="I59" s="22">
        <f t="shared" si="2"/>
        <v>0</v>
      </c>
      <c r="J59" s="26"/>
      <c r="K59" s="55" t="s">
        <v>154</v>
      </c>
    </row>
    <row r="60" spans="1:11" ht="12.75">
      <c r="A60" s="54"/>
      <c r="B60" s="28"/>
      <c r="C60" s="28"/>
      <c r="D60" s="28"/>
      <c r="E60" s="28" t="s">
        <v>17</v>
      </c>
      <c r="F60" s="28"/>
      <c r="G60" s="29">
        <f>SUM(G45:G59)</f>
        <v>29</v>
      </c>
      <c r="H60" s="29">
        <f>SUM(H45:H59)</f>
        <v>33.5</v>
      </c>
      <c r="I60" s="29">
        <f t="shared" si="2"/>
        <v>4.5</v>
      </c>
      <c r="J60" s="30"/>
      <c r="K60" s="31"/>
    </row>
    <row r="61" spans="1:11" ht="18.75" customHeight="1">
      <c r="A61" s="77" t="s">
        <v>21</v>
      </c>
      <c r="B61" s="58"/>
      <c r="C61" s="58"/>
      <c r="D61" s="58"/>
      <c r="E61" s="58"/>
      <c r="F61" s="58"/>
      <c r="G61" s="58"/>
      <c r="H61" s="58"/>
      <c r="I61" s="58"/>
      <c r="J61" s="58"/>
      <c r="K61" s="59"/>
    </row>
    <row r="62" spans="1:11" ht="12.75">
      <c r="A62" s="37" t="s">
        <v>12</v>
      </c>
      <c r="B62" s="61" t="s">
        <v>13</v>
      </c>
      <c r="C62" s="58"/>
      <c r="D62" s="58"/>
      <c r="E62" s="58"/>
      <c r="F62" s="58"/>
      <c r="G62" s="58"/>
      <c r="H62" s="58"/>
      <c r="I62" s="58"/>
      <c r="J62" s="58"/>
      <c r="K62" s="59"/>
    </row>
    <row r="63" spans="1:11" ht="27.75" customHeight="1">
      <c r="A63" s="38" t="s">
        <v>14</v>
      </c>
      <c r="B63" s="61" t="s">
        <v>15</v>
      </c>
      <c r="C63" s="58"/>
      <c r="D63" s="58"/>
      <c r="E63" s="58"/>
      <c r="F63" s="58"/>
      <c r="G63" s="58"/>
      <c r="H63" s="58"/>
      <c r="I63" s="58"/>
      <c r="J63" s="58"/>
      <c r="K63" s="59"/>
    </row>
    <row r="64" spans="1:11" ht="12.75">
      <c r="A64" s="19">
        <v>45605</v>
      </c>
      <c r="B64" s="20" t="s">
        <v>54</v>
      </c>
      <c r="C64" s="52" t="s">
        <v>16</v>
      </c>
      <c r="D64" s="20" t="s">
        <v>155</v>
      </c>
      <c r="E64" s="21"/>
      <c r="F64" s="21" t="s">
        <v>227</v>
      </c>
      <c r="G64" s="22">
        <v>3</v>
      </c>
      <c r="H64" s="22">
        <v>3</v>
      </c>
      <c r="I64" s="22">
        <f t="shared" ref="I64:I80" si="3">H64-G64</f>
        <v>0</v>
      </c>
      <c r="J64" s="26"/>
      <c r="K64" s="55" t="s">
        <v>156</v>
      </c>
    </row>
    <row r="65" spans="1:11" ht="12.75">
      <c r="A65" s="19">
        <v>45605</v>
      </c>
      <c r="B65" s="20" t="s">
        <v>54</v>
      </c>
      <c r="C65" s="52" t="s">
        <v>16</v>
      </c>
      <c r="D65" s="20" t="s">
        <v>70</v>
      </c>
      <c r="E65" s="21"/>
      <c r="F65" s="21" t="s">
        <v>227</v>
      </c>
      <c r="G65" s="22">
        <v>1</v>
      </c>
      <c r="H65" s="22">
        <v>1</v>
      </c>
      <c r="I65" s="22">
        <f t="shared" si="3"/>
        <v>0</v>
      </c>
      <c r="J65" s="26"/>
      <c r="K65" s="24" t="s">
        <v>68</v>
      </c>
    </row>
    <row r="66" spans="1:11" ht="12.75">
      <c r="A66" s="19">
        <v>45605</v>
      </c>
      <c r="B66" s="20" t="s">
        <v>54</v>
      </c>
      <c r="C66" s="52" t="s">
        <v>16</v>
      </c>
      <c r="D66" s="20" t="s">
        <v>99</v>
      </c>
      <c r="E66" s="21"/>
      <c r="F66" s="21" t="s">
        <v>227</v>
      </c>
      <c r="G66" s="22">
        <v>2</v>
      </c>
      <c r="H66" s="22">
        <v>3</v>
      </c>
      <c r="I66" s="22">
        <f t="shared" si="3"/>
        <v>1</v>
      </c>
      <c r="J66" s="26"/>
      <c r="K66" s="55" t="s">
        <v>157</v>
      </c>
    </row>
    <row r="67" spans="1:11" ht="12.75">
      <c r="A67" s="19">
        <v>45606</v>
      </c>
      <c r="B67" s="20" t="s">
        <v>54</v>
      </c>
      <c r="C67" s="52" t="s">
        <v>16</v>
      </c>
      <c r="D67" s="20" t="s">
        <v>100</v>
      </c>
      <c r="E67" s="21"/>
      <c r="F67" s="21" t="s">
        <v>227</v>
      </c>
      <c r="G67" s="22">
        <v>3</v>
      </c>
      <c r="H67" s="22">
        <v>3</v>
      </c>
      <c r="I67" s="22">
        <f t="shared" si="3"/>
        <v>0</v>
      </c>
      <c r="J67" s="26"/>
      <c r="K67" s="24" t="s">
        <v>158</v>
      </c>
    </row>
    <row r="68" spans="1:11" ht="12.75">
      <c r="A68" s="19">
        <v>45606</v>
      </c>
      <c r="B68" s="20" t="s">
        <v>54</v>
      </c>
      <c r="C68" s="52" t="s">
        <v>16</v>
      </c>
      <c r="D68" s="20" t="s">
        <v>70</v>
      </c>
      <c r="E68" s="21"/>
      <c r="F68" s="21" t="s">
        <v>227</v>
      </c>
      <c r="G68" s="22">
        <v>1</v>
      </c>
      <c r="H68" s="22">
        <v>1</v>
      </c>
      <c r="I68" s="22">
        <f t="shared" si="3"/>
        <v>0</v>
      </c>
      <c r="J68" s="26"/>
      <c r="K68" s="55" t="s">
        <v>68</v>
      </c>
    </row>
    <row r="69" spans="1:11" ht="12.75">
      <c r="A69" s="19">
        <v>45606</v>
      </c>
      <c r="B69" s="20" t="s">
        <v>54</v>
      </c>
      <c r="C69" s="52" t="s">
        <v>16</v>
      </c>
      <c r="D69" s="20" t="s">
        <v>101</v>
      </c>
      <c r="E69" s="21"/>
      <c r="F69" s="21" t="s">
        <v>227</v>
      </c>
      <c r="G69" s="22">
        <v>2</v>
      </c>
      <c r="H69" s="22">
        <v>2</v>
      </c>
      <c r="I69" s="22">
        <f t="shared" si="3"/>
        <v>0</v>
      </c>
      <c r="J69" s="26"/>
      <c r="K69" s="55" t="s">
        <v>159</v>
      </c>
    </row>
    <row r="70" spans="1:11" ht="12.75">
      <c r="A70" s="19">
        <v>45607</v>
      </c>
      <c r="B70" s="20" t="s">
        <v>54</v>
      </c>
      <c r="C70" s="52" t="s">
        <v>16</v>
      </c>
      <c r="D70" s="20" t="s">
        <v>102</v>
      </c>
      <c r="E70" s="21"/>
      <c r="F70" s="21" t="s">
        <v>227</v>
      </c>
      <c r="G70" s="22">
        <v>4</v>
      </c>
      <c r="H70" s="22">
        <v>4</v>
      </c>
      <c r="I70" s="22">
        <f t="shared" si="3"/>
        <v>0</v>
      </c>
      <c r="J70" s="26"/>
      <c r="K70" s="55" t="s">
        <v>160</v>
      </c>
    </row>
    <row r="71" spans="1:11" ht="12.75">
      <c r="A71" s="19">
        <v>45607</v>
      </c>
      <c r="B71" s="20" t="s">
        <v>54</v>
      </c>
      <c r="C71" s="52" t="s">
        <v>16</v>
      </c>
      <c r="D71" s="20" t="s">
        <v>70</v>
      </c>
      <c r="E71" s="21"/>
      <c r="F71" s="21" t="s">
        <v>227</v>
      </c>
      <c r="G71" s="22">
        <v>1</v>
      </c>
      <c r="H71" s="22">
        <v>1</v>
      </c>
      <c r="I71" s="22">
        <f t="shared" si="3"/>
        <v>0</v>
      </c>
      <c r="J71" s="26"/>
      <c r="K71" s="55" t="s">
        <v>68</v>
      </c>
    </row>
    <row r="72" spans="1:11" ht="12.75">
      <c r="A72" s="19">
        <v>45607</v>
      </c>
      <c r="B72" s="20" t="s">
        <v>54</v>
      </c>
      <c r="C72" s="52" t="s">
        <v>16</v>
      </c>
      <c r="D72" s="20" t="s">
        <v>103</v>
      </c>
      <c r="E72" s="21"/>
      <c r="F72" s="21" t="s">
        <v>227</v>
      </c>
      <c r="G72" s="22">
        <v>2</v>
      </c>
      <c r="H72" s="22">
        <v>2</v>
      </c>
      <c r="I72" s="22">
        <f t="shared" si="3"/>
        <v>0</v>
      </c>
      <c r="J72" s="26"/>
      <c r="K72" s="55" t="s">
        <v>161</v>
      </c>
    </row>
    <row r="73" spans="1:11" ht="12.75">
      <c r="A73" s="19">
        <v>45608</v>
      </c>
      <c r="B73" s="20" t="s">
        <v>54</v>
      </c>
      <c r="C73" s="52" t="s">
        <v>16</v>
      </c>
      <c r="D73" s="20" t="s">
        <v>104</v>
      </c>
      <c r="E73" s="21"/>
      <c r="F73" s="21" t="s">
        <v>227</v>
      </c>
      <c r="G73" s="22">
        <v>3</v>
      </c>
      <c r="H73" s="22">
        <v>4</v>
      </c>
      <c r="I73" s="22">
        <f t="shared" si="3"/>
        <v>1</v>
      </c>
      <c r="J73" s="26"/>
      <c r="K73" s="55" t="s">
        <v>162</v>
      </c>
    </row>
    <row r="74" spans="1:11" ht="12.75">
      <c r="A74" s="19">
        <v>45608</v>
      </c>
      <c r="B74" s="20" t="s">
        <v>54</v>
      </c>
      <c r="C74" s="52" t="s">
        <v>16</v>
      </c>
      <c r="D74" s="20" t="s">
        <v>105</v>
      </c>
      <c r="E74" s="21"/>
      <c r="F74" s="21" t="s">
        <v>227</v>
      </c>
      <c r="G74" s="22">
        <v>4</v>
      </c>
      <c r="H74" s="22">
        <v>4</v>
      </c>
      <c r="I74" s="22">
        <f t="shared" si="3"/>
        <v>0</v>
      </c>
      <c r="J74" s="26"/>
      <c r="K74" s="55" t="s">
        <v>163</v>
      </c>
    </row>
    <row r="75" spans="1:11" ht="12.75">
      <c r="A75" s="19">
        <v>45608</v>
      </c>
      <c r="B75" s="20" t="s">
        <v>54</v>
      </c>
      <c r="C75" s="52" t="s">
        <v>16</v>
      </c>
      <c r="D75" s="20" t="s">
        <v>70</v>
      </c>
      <c r="E75" s="21"/>
      <c r="F75" s="21" t="s">
        <v>227</v>
      </c>
      <c r="G75" s="22">
        <v>1</v>
      </c>
      <c r="H75" s="22">
        <v>1</v>
      </c>
      <c r="I75" s="22">
        <f t="shared" si="3"/>
        <v>0</v>
      </c>
      <c r="J75" s="26"/>
      <c r="K75" s="55" t="s">
        <v>68</v>
      </c>
    </row>
    <row r="76" spans="1:11" ht="12.75">
      <c r="A76" s="19">
        <v>45974</v>
      </c>
      <c r="B76" s="20" t="s">
        <v>54</v>
      </c>
      <c r="C76" s="52" t="s">
        <v>16</v>
      </c>
      <c r="D76" s="20" t="s">
        <v>105</v>
      </c>
      <c r="E76" s="21"/>
      <c r="F76" s="21" t="s">
        <v>227</v>
      </c>
      <c r="G76" s="22">
        <v>1</v>
      </c>
      <c r="H76" s="22">
        <v>1</v>
      </c>
      <c r="I76" s="22">
        <f t="shared" si="3"/>
        <v>0</v>
      </c>
      <c r="J76" s="26"/>
      <c r="K76" s="55" t="s">
        <v>164</v>
      </c>
    </row>
    <row r="77" spans="1:11" ht="12.75">
      <c r="A77" s="19">
        <v>45974</v>
      </c>
      <c r="B77" s="20" t="s">
        <v>54</v>
      </c>
      <c r="C77" s="52" t="s">
        <v>16</v>
      </c>
      <c r="D77" s="20" t="s">
        <v>106</v>
      </c>
      <c r="E77" s="21"/>
      <c r="F77" s="21" t="s">
        <v>227</v>
      </c>
      <c r="G77" s="22">
        <v>4</v>
      </c>
      <c r="H77" s="22">
        <v>4</v>
      </c>
      <c r="I77" s="22">
        <f t="shared" si="3"/>
        <v>0</v>
      </c>
      <c r="J77" s="26"/>
      <c r="K77" s="55" t="s">
        <v>165</v>
      </c>
    </row>
    <row r="78" spans="1:11" ht="12.75">
      <c r="A78" s="19">
        <v>45974</v>
      </c>
      <c r="B78" s="20" t="s">
        <v>54</v>
      </c>
      <c r="C78" s="52" t="s">
        <v>16</v>
      </c>
      <c r="D78" s="20" t="s">
        <v>70</v>
      </c>
      <c r="E78" s="21"/>
      <c r="F78" s="21" t="s">
        <v>227</v>
      </c>
      <c r="G78" s="22">
        <v>1</v>
      </c>
      <c r="H78" s="22">
        <v>1</v>
      </c>
      <c r="I78" s="22">
        <f t="shared" si="3"/>
        <v>0</v>
      </c>
      <c r="J78" s="26"/>
      <c r="K78" s="55" t="s">
        <v>68</v>
      </c>
    </row>
    <row r="79" spans="1:11" ht="12.75">
      <c r="A79" s="19">
        <v>45975</v>
      </c>
      <c r="B79" s="20" t="s">
        <v>54</v>
      </c>
      <c r="C79" s="52" t="s">
        <v>16</v>
      </c>
      <c r="D79" s="20" t="s">
        <v>106</v>
      </c>
      <c r="E79" s="21"/>
      <c r="F79" s="21" t="s">
        <v>227</v>
      </c>
      <c r="G79" s="22">
        <v>1</v>
      </c>
      <c r="H79" s="22">
        <v>1</v>
      </c>
      <c r="I79" s="22">
        <f t="shared" si="3"/>
        <v>0</v>
      </c>
      <c r="J79" s="26"/>
      <c r="K79" s="55" t="s">
        <v>166</v>
      </c>
    </row>
    <row r="80" spans="1:11" ht="12.75">
      <c r="A80" s="27"/>
      <c r="B80" s="28"/>
      <c r="C80" s="28"/>
      <c r="D80" s="28"/>
      <c r="E80" s="28" t="s">
        <v>17</v>
      </c>
      <c r="F80" s="28"/>
      <c r="G80" s="29">
        <f>SUM(G64:G79)</f>
        <v>34</v>
      </c>
      <c r="H80" s="29">
        <f>SUM(H64:H79)</f>
        <v>36</v>
      </c>
      <c r="I80" s="29">
        <f t="shared" si="3"/>
        <v>2</v>
      </c>
      <c r="J80" s="30"/>
      <c r="K80" s="31"/>
    </row>
    <row r="81" spans="1:11" ht="18.75" customHeight="1">
      <c r="A81" s="62" t="s">
        <v>22</v>
      </c>
      <c r="B81" s="58"/>
      <c r="C81" s="58"/>
      <c r="D81" s="58"/>
      <c r="E81" s="58"/>
      <c r="F81" s="58"/>
      <c r="G81" s="58"/>
      <c r="H81" s="58"/>
      <c r="I81" s="58"/>
      <c r="J81" s="58"/>
      <c r="K81" s="59"/>
    </row>
    <row r="82" spans="1:11" ht="12.75">
      <c r="A82" s="39" t="s">
        <v>12</v>
      </c>
      <c r="B82" s="63" t="s">
        <v>54</v>
      </c>
      <c r="C82" s="58"/>
      <c r="D82" s="58"/>
      <c r="E82" s="58"/>
      <c r="F82" s="58"/>
      <c r="G82" s="58"/>
      <c r="H82" s="58"/>
      <c r="I82" s="58"/>
      <c r="J82" s="58"/>
      <c r="K82" s="59"/>
    </row>
    <row r="83" spans="1:11" ht="27.75" customHeight="1">
      <c r="A83" s="40" t="s">
        <v>14</v>
      </c>
      <c r="B83" s="63" t="s">
        <v>15</v>
      </c>
      <c r="C83" s="58"/>
      <c r="D83" s="58"/>
      <c r="E83" s="58"/>
      <c r="F83" s="58"/>
      <c r="G83" s="58"/>
      <c r="H83" s="58"/>
      <c r="I83" s="58"/>
      <c r="J83" s="58"/>
      <c r="K83" s="59"/>
    </row>
    <row r="84" spans="1:11" ht="12.75">
      <c r="A84" s="19">
        <v>45612</v>
      </c>
      <c r="B84" s="20" t="s">
        <v>54</v>
      </c>
      <c r="C84" s="52" t="s">
        <v>16</v>
      </c>
      <c r="D84" s="20" t="s">
        <v>107</v>
      </c>
      <c r="E84" s="21"/>
      <c r="F84" s="21" t="s">
        <v>225</v>
      </c>
      <c r="G84" s="22">
        <v>2</v>
      </c>
      <c r="H84" s="22">
        <v>3</v>
      </c>
      <c r="I84" s="22">
        <f t="shared" ref="I84:I99" si="4">H84-G84</f>
        <v>1</v>
      </c>
      <c r="J84" s="26"/>
      <c r="K84" s="55" t="s">
        <v>167</v>
      </c>
    </row>
    <row r="85" spans="1:11" ht="12.75">
      <c r="A85" s="19">
        <v>45612</v>
      </c>
      <c r="B85" s="20" t="s">
        <v>54</v>
      </c>
      <c r="C85" s="52" t="s">
        <v>16</v>
      </c>
      <c r="D85" s="20" t="s">
        <v>70</v>
      </c>
      <c r="E85" s="21"/>
      <c r="F85" s="21" t="s">
        <v>225</v>
      </c>
      <c r="G85" s="22">
        <v>1</v>
      </c>
      <c r="H85" s="22">
        <v>1</v>
      </c>
      <c r="I85" s="22">
        <f t="shared" si="4"/>
        <v>0</v>
      </c>
      <c r="J85" s="26"/>
      <c r="K85" s="24" t="s">
        <v>68</v>
      </c>
    </row>
    <row r="86" spans="1:11" ht="12.75">
      <c r="A86" s="19">
        <v>45612</v>
      </c>
      <c r="B86" s="20" t="s">
        <v>54</v>
      </c>
      <c r="C86" s="52" t="s">
        <v>16</v>
      </c>
      <c r="D86" s="20" t="s">
        <v>108</v>
      </c>
      <c r="E86" s="21"/>
      <c r="F86" s="21" t="s">
        <v>225</v>
      </c>
      <c r="G86" s="22">
        <v>4</v>
      </c>
      <c r="H86" s="22">
        <v>3</v>
      </c>
      <c r="I86" s="22">
        <f t="shared" si="4"/>
        <v>-1</v>
      </c>
      <c r="J86" s="26"/>
      <c r="K86" s="55" t="s">
        <v>168</v>
      </c>
    </row>
    <row r="87" spans="1:11" ht="12.75">
      <c r="A87" s="19">
        <v>45612</v>
      </c>
      <c r="B87" s="20" t="s">
        <v>54</v>
      </c>
      <c r="C87" s="52" t="s">
        <v>16</v>
      </c>
      <c r="D87" s="20" t="s">
        <v>70</v>
      </c>
      <c r="E87" s="21"/>
      <c r="F87" s="21" t="s">
        <v>225</v>
      </c>
      <c r="G87" s="22">
        <v>0.5</v>
      </c>
      <c r="H87" s="22">
        <v>0.5</v>
      </c>
      <c r="I87" s="22">
        <f t="shared" si="4"/>
        <v>0</v>
      </c>
      <c r="J87" s="26"/>
      <c r="K87" s="24" t="s">
        <v>68</v>
      </c>
    </row>
    <row r="88" spans="1:11" ht="12.75">
      <c r="A88" s="19">
        <v>45613</v>
      </c>
      <c r="B88" s="20" t="s">
        <v>54</v>
      </c>
      <c r="C88" s="52" t="s">
        <v>16</v>
      </c>
      <c r="D88" s="20" t="s">
        <v>109</v>
      </c>
      <c r="E88" s="21"/>
      <c r="F88" s="21" t="s">
        <v>225</v>
      </c>
      <c r="G88" s="22">
        <v>2</v>
      </c>
      <c r="H88" s="22">
        <v>3</v>
      </c>
      <c r="I88" s="22">
        <f t="shared" si="4"/>
        <v>1</v>
      </c>
      <c r="J88" s="26"/>
      <c r="K88" s="55" t="s">
        <v>169</v>
      </c>
    </row>
    <row r="89" spans="1:11" ht="12.75">
      <c r="A89" s="19">
        <v>45613</v>
      </c>
      <c r="B89" s="20" t="s">
        <v>54</v>
      </c>
      <c r="C89" s="52" t="s">
        <v>16</v>
      </c>
      <c r="D89" s="20" t="s">
        <v>70</v>
      </c>
      <c r="E89" s="21"/>
      <c r="F89" s="21" t="s">
        <v>225</v>
      </c>
      <c r="G89" s="22">
        <v>1</v>
      </c>
      <c r="H89" s="22">
        <v>1</v>
      </c>
      <c r="I89" s="22">
        <f t="shared" si="4"/>
        <v>0</v>
      </c>
      <c r="J89" s="26"/>
      <c r="K89" s="24" t="s">
        <v>68</v>
      </c>
    </row>
    <row r="90" spans="1:11" ht="12.75">
      <c r="A90" s="19">
        <v>45613</v>
      </c>
      <c r="B90" s="20" t="s">
        <v>54</v>
      </c>
      <c r="C90" s="52" t="s">
        <v>16</v>
      </c>
      <c r="D90" s="20" t="s">
        <v>110</v>
      </c>
      <c r="E90" s="21"/>
      <c r="F90" s="21" t="s">
        <v>225</v>
      </c>
      <c r="G90" s="22">
        <v>2</v>
      </c>
      <c r="H90" s="22">
        <v>2</v>
      </c>
      <c r="I90" s="22">
        <f t="shared" si="4"/>
        <v>0</v>
      </c>
      <c r="J90" s="26"/>
      <c r="K90" s="55" t="s">
        <v>170</v>
      </c>
    </row>
    <row r="91" spans="1:11" ht="12.75">
      <c r="A91" s="19">
        <v>45614</v>
      </c>
      <c r="B91" s="20" t="s">
        <v>54</v>
      </c>
      <c r="C91" s="52" t="s">
        <v>16</v>
      </c>
      <c r="D91" s="20" t="s">
        <v>111</v>
      </c>
      <c r="E91" s="21"/>
      <c r="F91" s="21" t="s">
        <v>225</v>
      </c>
      <c r="G91" s="22">
        <v>3</v>
      </c>
      <c r="H91" s="22">
        <v>3</v>
      </c>
      <c r="I91" s="22">
        <f t="shared" si="4"/>
        <v>0</v>
      </c>
      <c r="J91" s="26"/>
      <c r="K91" s="55" t="s">
        <v>171</v>
      </c>
    </row>
    <row r="92" spans="1:11" ht="12.75">
      <c r="A92" s="19">
        <v>45614</v>
      </c>
      <c r="B92" s="20" t="s">
        <v>54</v>
      </c>
      <c r="C92" s="52" t="s">
        <v>16</v>
      </c>
      <c r="D92" s="20" t="s">
        <v>70</v>
      </c>
      <c r="E92" s="21"/>
      <c r="F92" s="21" t="s">
        <v>225</v>
      </c>
      <c r="G92" s="22">
        <v>1</v>
      </c>
      <c r="H92" s="22">
        <v>1</v>
      </c>
      <c r="I92" s="22">
        <f t="shared" si="4"/>
        <v>0</v>
      </c>
      <c r="J92" s="26"/>
      <c r="K92" s="24" t="s">
        <v>68</v>
      </c>
    </row>
    <row r="93" spans="1:11" ht="12.75">
      <c r="A93" s="19">
        <v>45614</v>
      </c>
      <c r="B93" s="20" t="s">
        <v>54</v>
      </c>
      <c r="C93" s="52" t="s">
        <v>16</v>
      </c>
      <c r="D93" s="20" t="s">
        <v>112</v>
      </c>
      <c r="E93" s="21"/>
      <c r="F93" s="21" t="s">
        <v>225</v>
      </c>
      <c r="G93" s="22">
        <v>2</v>
      </c>
      <c r="H93" s="22">
        <v>3</v>
      </c>
      <c r="I93" s="22">
        <f t="shared" si="4"/>
        <v>1</v>
      </c>
      <c r="J93" s="26"/>
      <c r="K93" s="55" t="s">
        <v>172</v>
      </c>
    </row>
    <row r="94" spans="1:11" ht="12.75">
      <c r="A94" s="19">
        <v>45615</v>
      </c>
      <c r="B94" s="20" t="s">
        <v>54</v>
      </c>
      <c r="C94" s="52" t="s">
        <v>16</v>
      </c>
      <c r="D94" s="20" t="s">
        <v>113</v>
      </c>
      <c r="E94" s="21"/>
      <c r="F94" s="21" t="s">
        <v>225</v>
      </c>
      <c r="G94" s="22">
        <v>3</v>
      </c>
      <c r="H94" s="22">
        <v>3</v>
      </c>
      <c r="I94" s="22">
        <f t="shared" si="4"/>
        <v>0</v>
      </c>
      <c r="J94" s="26"/>
      <c r="K94" s="55" t="s">
        <v>173</v>
      </c>
    </row>
    <row r="95" spans="1:11" ht="12.75">
      <c r="A95" s="19">
        <v>45615</v>
      </c>
      <c r="B95" s="20" t="s">
        <v>54</v>
      </c>
      <c r="C95" s="52" t="s">
        <v>16</v>
      </c>
      <c r="D95" s="20" t="s">
        <v>114</v>
      </c>
      <c r="E95" s="21"/>
      <c r="F95" s="21" t="s">
        <v>225</v>
      </c>
      <c r="G95" s="22">
        <v>4</v>
      </c>
      <c r="H95" s="22">
        <v>4</v>
      </c>
      <c r="I95" s="22">
        <f t="shared" si="4"/>
        <v>0</v>
      </c>
      <c r="J95" s="26"/>
      <c r="K95" s="55" t="s">
        <v>174</v>
      </c>
    </row>
    <row r="96" spans="1:11" ht="12.75">
      <c r="A96" s="19">
        <v>45615</v>
      </c>
      <c r="B96" s="20" t="s">
        <v>54</v>
      </c>
      <c r="C96" s="52" t="s">
        <v>16</v>
      </c>
      <c r="D96" s="20" t="s">
        <v>70</v>
      </c>
      <c r="E96" s="21"/>
      <c r="F96" s="21" t="s">
        <v>225</v>
      </c>
      <c r="G96" s="22">
        <v>1</v>
      </c>
      <c r="H96" s="22">
        <v>1</v>
      </c>
      <c r="I96" s="22">
        <f t="shared" si="4"/>
        <v>0</v>
      </c>
      <c r="J96" s="26"/>
      <c r="K96" s="24" t="s">
        <v>68</v>
      </c>
    </row>
    <row r="97" spans="1:11" ht="12.75">
      <c r="A97" s="19">
        <v>45616</v>
      </c>
      <c r="B97" s="20" t="s">
        <v>54</v>
      </c>
      <c r="C97" s="52" t="s">
        <v>16</v>
      </c>
      <c r="D97" s="20" t="s">
        <v>114</v>
      </c>
      <c r="E97" s="21"/>
      <c r="F97" s="21" t="s">
        <v>225</v>
      </c>
      <c r="G97" s="22">
        <v>4</v>
      </c>
      <c r="H97" s="22">
        <v>4</v>
      </c>
      <c r="I97" s="22">
        <f t="shared" si="4"/>
        <v>0</v>
      </c>
      <c r="J97" s="26"/>
      <c r="K97" s="55" t="s">
        <v>175</v>
      </c>
    </row>
    <row r="98" spans="1:11" ht="12.75">
      <c r="A98" s="19">
        <v>45616</v>
      </c>
      <c r="B98" s="20" t="s">
        <v>54</v>
      </c>
      <c r="C98" s="52" t="s">
        <v>16</v>
      </c>
      <c r="D98" s="20" t="s">
        <v>70</v>
      </c>
      <c r="E98" s="21"/>
      <c r="F98" s="21" t="s">
        <v>225</v>
      </c>
      <c r="G98" s="22">
        <v>1</v>
      </c>
      <c r="H98" s="22">
        <v>1</v>
      </c>
      <c r="I98" s="22">
        <f t="shared" si="4"/>
        <v>0</v>
      </c>
      <c r="J98" s="26"/>
      <c r="K98" s="24" t="s">
        <v>68</v>
      </c>
    </row>
    <row r="99" spans="1:11" ht="12.75">
      <c r="A99" s="27"/>
      <c r="B99" s="28"/>
      <c r="C99" s="28"/>
      <c r="D99" s="28"/>
      <c r="E99" s="28" t="s">
        <v>17</v>
      </c>
      <c r="F99" s="28"/>
      <c r="G99" s="29">
        <f>SUM(G84:G98)</f>
        <v>31.5</v>
      </c>
      <c r="H99" s="29">
        <f>SUM(H84:H98)</f>
        <v>33.5</v>
      </c>
      <c r="I99" s="29">
        <f t="shared" si="4"/>
        <v>2</v>
      </c>
      <c r="J99" s="30"/>
      <c r="K99" s="31"/>
    </row>
    <row r="100" spans="1:11" ht="18.75" customHeight="1">
      <c r="A100" s="64" t="s">
        <v>23</v>
      </c>
      <c r="B100" s="58"/>
      <c r="C100" s="58"/>
      <c r="D100" s="58"/>
      <c r="E100" s="58"/>
      <c r="F100" s="58"/>
      <c r="G100" s="58"/>
      <c r="H100" s="58"/>
      <c r="I100" s="58"/>
      <c r="J100" s="58"/>
      <c r="K100" s="59"/>
    </row>
    <row r="101" spans="1:11" ht="12.75">
      <c r="A101" s="41" t="s">
        <v>12</v>
      </c>
      <c r="B101" s="57" t="s">
        <v>13</v>
      </c>
      <c r="C101" s="58"/>
      <c r="D101" s="58"/>
      <c r="E101" s="58"/>
      <c r="F101" s="58"/>
      <c r="G101" s="58"/>
      <c r="H101" s="58"/>
      <c r="I101" s="58"/>
      <c r="J101" s="58"/>
      <c r="K101" s="59"/>
    </row>
    <row r="102" spans="1:11" ht="27.75" customHeight="1">
      <c r="A102" s="42" t="s">
        <v>14</v>
      </c>
      <c r="B102" s="57" t="s">
        <v>15</v>
      </c>
      <c r="C102" s="58"/>
      <c r="D102" s="58"/>
      <c r="E102" s="58"/>
      <c r="F102" s="58"/>
      <c r="G102" s="58"/>
      <c r="H102" s="58"/>
      <c r="I102" s="58"/>
      <c r="J102" s="58"/>
      <c r="K102" s="59"/>
    </row>
    <row r="103" spans="1:11" ht="12.75">
      <c r="A103" s="19">
        <v>45663</v>
      </c>
      <c r="B103" s="20" t="s">
        <v>45</v>
      </c>
      <c r="C103" s="52" t="s">
        <v>16</v>
      </c>
      <c r="D103" s="20" t="s">
        <v>115</v>
      </c>
      <c r="E103" s="21"/>
      <c r="F103" s="21" t="s">
        <v>225</v>
      </c>
      <c r="G103" s="22">
        <v>0</v>
      </c>
      <c r="H103" s="22">
        <v>0</v>
      </c>
      <c r="I103" s="22">
        <f t="shared" ref="I103:I118" si="5">H103-G103</f>
        <v>0</v>
      </c>
      <c r="J103" s="26"/>
      <c r="K103" s="55" t="s">
        <v>178</v>
      </c>
    </row>
    <row r="104" spans="1:11" ht="12.75">
      <c r="A104" s="19">
        <v>45664</v>
      </c>
      <c r="B104" s="20" t="s">
        <v>45</v>
      </c>
      <c r="C104" s="52" t="s">
        <v>16</v>
      </c>
      <c r="D104" s="20" t="s">
        <v>115</v>
      </c>
      <c r="E104" s="21"/>
      <c r="F104" s="21" t="s">
        <v>225</v>
      </c>
      <c r="G104" s="22">
        <v>0</v>
      </c>
      <c r="H104" s="22">
        <v>0</v>
      </c>
      <c r="I104" s="22">
        <f t="shared" si="5"/>
        <v>0</v>
      </c>
      <c r="J104" s="26"/>
      <c r="K104" s="55" t="s">
        <v>178</v>
      </c>
    </row>
    <row r="105" spans="1:11" ht="12.75">
      <c r="A105" s="19">
        <v>45665</v>
      </c>
      <c r="B105" s="20" t="s">
        <v>54</v>
      </c>
      <c r="C105" s="52" t="s">
        <v>16</v>
      </c>
      <c r="D105" s="20" t="s">
        <v>114</v>
      </c>
      <c r="E105" s="21"/>
      <c r="F105" s="21" t="s">
        <v>225</v>
      </c>
      <c r="G105" s="22">
        <v>4</v>
      </c>
      <c r="H105" s="22">
        <v>4</v>
      </c>
      <c r="I105" s="22">
        <f t="shared" si="5"/>
        <v>0</v>
      </c>
      <c r="J105" s="26"/>
      <c r="K105" s="55" t="s">
        <v>179</v>
      </c>
    </row>
    <row r="106" spans="1:11" ht="12.75">
      <c r="A106" s="19">
        <v>45665</v>
      </c>
      <c r="B106" s="20" t="s">
        <v>54</v>
      </c>
      <c r="C106" s="52" t="s">
        <v>16</v>
      </c>
      <c r="D106" s="20" t="s">
        <v>70</v>
      </c>
      <c r="E106" s="21"/>
      <c r="F106" s="21" t="s">
        <v>225</v>
      </c>
      <c r="G106" s="22">
        <v>1</v>
      </c>
      <c r="H106" s="22">
        <v>1</v>
      </c>
      <c r="I106" s="22">
        <f t="shared" si="5"/>
        <v>0</v>
      </c>
      <c r="J106" s="26"/>
      <c r="K106" s="24" t="s">
        <v>68</v>
      </c>
    </row>
    <row r="107" spans="1:11" ht="12.75">
      <c r="A107" s="19">
        <v>45665</v>
      </c>
      <c r="B107" s="20" t="s">
        <v>54</v>
      </c>
      <c r="C107" s="52" t="s">
        <v>16</v>
      </c>
      <c r="D107" s="20" t="s">
        <v>177</v>
      </c>
      <c r="E107" s="21"/>
      <c r="F107" s="21" t="s">
        <v>225</v>
      </c>
      <c r="G107" s="22">
        <v>3</v>
      </c>
      <c r="H107" s="22">
        <v>3</v>
      </c>
      <c r="I107" s="22">
        <f t="shared" si="5"/>
        <v>0</v>
      </c>
      <c r="J107" s="26"/>
      <c r="K107" s="55" t="s">
        <v>180</v>
      </c>
    </row>
    <row r="108" spans="1:11" ht="12.75">
      <c r="A108" s="19">
        <v>45666</v>
      </c>
      <c r="B108" s="20" t="s">
        <v>54</v>
      </c>
      <c r="C108" s="52" t="s">
        <v>16</v>
      </c>
      <c r="D108" s="20" t="s">
        <v>116</v>
      </c>
      <c r="E108" s="21"/>
      <c r="F108" s="21" t="s">
        <v>225</v>
      </c>
      <c r="G108" s="22">
        <v>4</v>
      </c>
      <c r="H108" s="22">
        <v>4</v>
      </c>
      <c r="I108" s="22">
        <f t="shared" si="5"/>
        <v>0</v>
      </c>
      <c r="J108" s="26"/>
      <c r="K108" s="55" t="s">
        <v>181</v>
      </c>
    </row>
    <row r="109" spans="1:11" ht="12.75">
      <c r="A109" s="19">
        <v>45666</v>
      </c>
      <c r="B109" s="20" t="s">
        <v>54</v>
      </c>
      <c r="C109" s="52" t="s">
        <v>16</v>
      </c>
      <c r="D109" s="20" t="s">
        <v>70</v>
      </c>
      <c r="E109" s="21"/>
      <c r="F109" s="21" t="s">
        <v>225</v>
      </c>
      <c r="G109" s="22">
        <v>1</v>
      </c>
      <c r="H109" s="22">
        <v>1</v>
      </c>
      <c r="I109" s="22">
        <f t="shared" si="5"/>
        <v>0</v>
      </c>
      <c r="J109" s="26"/>
      <c r="K109" s="24" t="s">
        <v>68</v>
      </c>
    </row>
    <row r="110" spans="1:11" ht="12.75">
      <c r="A110" s="19">
        <v>45666</v>
      </c>
      <c r="B110" s="20" t="s">
        <v>54</v>
      </c>
      <c r="C110" s="52" t="s">
        <v>16</v>
      </c>
      <c r="D110" s="20" t="s">
        <v>117</v>
      </c>
      <c r="E110" s="21"/>
      <c r="F110" s="21" t="s">
        <v>225</v>
      </c>
      <c r="G110" s="22">
        <v>2</v>
      </c>
      <c r="H110" s="22">
        <v>2</v>
      </c>
      <c r="I110" s="22">
        <f t="shared" si="5"/>
        <v>0</v>
      </c>
      <c r="J110" s="26"/>
      <c r="K110" s="55" t="s">
        <v>182</v>
      </c>
    </row>
    <row r="111" spans="1:11" ht="12.75">
      <c r="A111" s="19">
        <v>45667</v>
      </c>
      <c r="B111" s="20" t="s">
        <v>54</v>
      </c>
      <c r="C111" s="52" t="s">
        <v>16</v>
      </c>
      <c r="D111" s="20" t="s">
        <v>118</v>
      </c>
      <c r="E111" s="21"/>
      <c r="F111" s="21" t="s">
        <v>225</v>
      </c>
      <c r="G111" s="22">
        <v>1</v>
      </c>
      <c r="H111" s="22">
        <v>1</v>
      </c>
      <c r="I111" s="22">
        <f t="shared" si="5"/>
        <v>0</v>
      </c>
      <c r="J111" s="26"/>
      <c r="K111" s="55" t="s">
        <v>183</v>
      </c>
    </row>
    <row r="112" spans="1:11" ht="12.75">
      <c r="A112" s="19">
        <v>45667</v>
      </c>
      <c r="B112" s="20" t="s">
        <v>54</v>
      </c>
      <c r="C112" s="52" t="s">
        <v>16</v>
      </c>
      <c r="D112" s="20" t="s">
        <v>70</v>
      </c>
      <c r="E112" s="21"/>
      <c r="F112" s="21" t="s">
        <v>225</v>
      </c>
      <c r="G112" s="22">
        <v>1</v>
      </c>
      <c r="H112" s="22">
        <v>1</v>
      </c>
      <c r="I112" s="22">
        <f t="shared" si="5"/>
        <v>0</v>
      </c>
      <c r="J112" s="26"/>
      <c r="K112" s="24" t="s">
        <v>68</v>
      </c>
    </row>
    <row r="113" spans="1:11" ht="12.75">
      <c r="A113" s="19">
        <v>45667</v>
      </c>
      <c r="B113" s="20" t="s">
        <v>54</v>
      </c>
      <c r="C113" s="52" t="s">
        <v>16</v>
      </c>
      <c r="D113" s="20" t="s">
        <v>119</v>
      </c>
      <c r="E113" s="21"/>
      <c r="F113" s="21" t="s">
        <v>225</v>
      </c>
      <c r="G113" s="22">
        <v>4</v>
      </c>
      <c r="H113" s="22">
        <v>4</v>
      </c>
      <c r="I113" s="22">
        <f t="shared" si="5"/>
        <v>0</v>
      </c>
      <c r="J113" s="26"/>
      <c r="K113" s="55" t="s">
        <v>184</v>
      </c>
    </row>
    <row r="114" spans="1:11" ht="12.75">
      <c r="A114" s="19">
        <v>45668</v>
      </c>
      <c r="B114" s="20" t="s">
        <v>54</v>
      </c>
      <c r="C114" s="52" t="s">
        <v>16</v>
      </c>
      <c r="D114" s="20" t="s">
        <v>120</v>
      </c>
      <c r="E114" s="21"/>
      <c r="F114" s="21" t="s">
        <v>225</v>
      </c>
      <c r="G114" s="22">
        <v>4</v>
      </c>
      <c r="H114" s="22">
        <v>2.5</v>
      </c>
      <c r="I114" s="22">
        <f t="shared" si="5"/>
        <v>-1.5</v>
      </c>
      <c r="J114" s="26"/>
      <c r="K114" s="55" t="s">
        <v>185</v>
      </c>
    </row>
    <row r="115" spans="1:11" ht="12.75">
      <c r="A115" s="19">
        <v>45668</v>
      </c>
      <c r="B115" s="20" t="s">
        <v>54</v>
      </c>
      <c r="C115" s="52" t="s">
        <v>16</v>
      </c>
      <c r="D115" s="20" t="s">
        <v>176</v>
      </c>
      <c r="E115" s="21"/>
      <c r="F115" s="21" t="s">
        <v>225</v>
      </c>
      <c r="G115" s="22">
        <v>1</v>
      </c>
      <c r="H115" s="22">
        <v>2.5</v>
      </c>
      <c r="I115" s="22">
        <f t="shared" si="5"/>
        <v>1.5</v>
      </c>
      <c r="J115" s="26"/>
      <c r="K115" s="55" t="s">
        <v>186</v>
      </c>
    </row>
    <row r="116" spans="1:11" ht="12.75">
      <c r="A116" s="19">
        <v>45669</v>
      </c>
      <c r="B116" s="20" t="s">
        <v>54</v>
      </c>
      <c r="C116" s="52" t="s">
        <v>16</v>
      </c>
      <c r="D116" s="20" t="s">
        <v>176</v>
      </c>
      <c r="E116" s="21"/>
      <c r="F116" s="21" t="s">
        <v>225</v>
      </c>
      <c r="G116" s="22">
        <v>4</v>
      </c>
      <c r="H116" s="22">
        <v>4</v>
      </c>
      <c r="I116" s="22">
        <f t="shared" si="5"/>
        <v>0</v>
      </c>
      <c r="J116" s="26"/>
      <c r="K116" s="55" t="s">
        <v>187</v>
      </c>
    </row>
    <row r="117" spans="1:11" ht="12.75">
      <c r="A117" s="19">
        <v>45670</v>
      </c>
      <c r="B117" s="20" t="s">
        <v>54</v>
      </c>
      <c r="C117" s="52" t="s">
        <v>16</v>
      </c>
      <c r="D117" s="20" t="s">
        <v>192</v>
      </c>
      <c r="E117" s="21"/>
      <c r="F117" s="21" t="s">
        <v>225</v>
      </c>
      <c r="G117" s="22">
        <v>4</v>
      </c>
      <c r="H117" s="22">
        <v>4</v>
      </c>
      <c r="I117" s="22">
        <f t="shared" si="5"/>
        <v>0</v>
      </c>
      <c r="J117" s="26"/>
      <c r="K117" s="55" t="s">
        <v>190</v>
      </c>
    </row>
    <row r="118" spans="1:11" ht="12.75">
      <c r="A118" s="27"/>
      <c r="B118" s="28"/>
      <c r="C118" s="28"/>
      <c r="D118" s="28"/>
      <c r="E118" s="28" t="s">
        <v>17</v>
      </c>
      <c r="F118" s="28"/>
      <c r="G118" s="29">
        <f>SUM(G103:G117)</f>
        <v>34</v>
      </c>
      <c r="H118" s="29">
        <f>SUM(H103:H117)</f>
        <v>34</v>
      </c>
      <c r="I118" s="29">
        <f t="shared" si="5"/>
        <v>0</v>
      </c>
      <c r="J118" s="30"/>
      <c r="K118" s="31"/>
    </row>
    <row r="119" spans="1:11" ht="18.75" customHeight="1">
      <c r="A119" s="60" t="s">
        <v>24</v>
      </c>
      <c r="B119" s="58"/>
      <c r="C119" s="58"/>
      <c r="D119" s="58"/>
      <c r="E119" s="58"/>
      <c r="F119" s="58"/>
      <c r="G119" s="58"/>
      <c r="H119" s="58"/>
      <c r="I119" s="58"/>
      <c r="J119" s="58"/>
      <c r="K119" s="59"/>
    </row>
    <row r="120" spans="1:11" ht="12.75">
      <c r="A120" s="43" t="s">
        <v>12</v>
      </c>
      <c r="B120" s="78" t="s">
        <v>13</v>
      </c>
      <c r="C120" s="58"/>
      <c r="D120" s="58"/>
      <c r="E120" s="58"/>
      <c r="F120" s="58"/>
      <c r="G120" s="58"/>
      <c r="H120" s="58"/>
      <c r="I120" s="58"/>
      <c r="J120" s="58"/>
      <c r="K120" s="59"/>
    </row>
    <row r="121" spans="1:11" ht="28.5" customHeight="1">
      <c r="A121" s="44" t="s">
        <v>14</v>
      </c>
      <c r="B121" s="78" t="s">
        <v>15</v>
      </c>
      <c r="C121" s="58"/>
      <c r="D121" s="58"/>
      <c r="E121" s="58"/>
      <c r="F121" s="58"/>
      <c r="G121" s="58"/>
      <c r="H121" s="58"/>
      <c r="I121" s="58"/>
      <c r="J121" s="58"/>
      <c r="K121" s="59"/>
    </row>
    <row r="122" spans="1:11" ht="12.75">
      <c r="A122" s="19">
        <v>45670</v>
      </c>
      <c r="B122" s="20" t="s">
        <v>54</v>
      </c>
      <c r="C122" s="52" t="s">
        <v>16</v>
      </c>
      <c r="D122" s="20" t="s">
        <v>188</v>
      </c>
      <c r="E122" s="21"/>
      <c r="F122" s="21" t="s">
        <v>225</v>
      </c>
      <c r="G122" s="22">
        <v>3</v>
      </c>
      <c r="H122" s="22">
        <v>3</v>
      </c>
      <c r="I122" s="22">
        <f t="shared" ref="I122:I134" si="6">H122-G122</f>
        <v>0</v>
      </c>
      <c r="J122" s="26"/>
      <c r="K122" s="55" t="s">
        <v>196</v>
      </c>
    </row>
    <row r="123" spans="1:11" ht="12.75">
      <c r="A123" s="19">
        <v>45670</v>
      </c>
      <c r="B123" s="20" t="s">
        <v>54</v>
      </c>
      <c r="C123" s="52" t="s">
        <v>16</v>
      </c>
      <c r="D123" s="20" t="s">
        <v>189</v>
      </c>
      <c r="E123" s="21"/>
      <c r="F123" s="21" t="s">
        <v>225</v>
      </c>
      <c r="G123" s="22">
        <v>3</v>
      </c>
      <c r="H123" s="22">
        <v>3</v>
      </c>
      <c r="I123" s="22">
        <f t="shared" si="6"/>
        <v>0</v>
      </c>
      <c r="J123" s="26"/>
      <c r="K123" s="55" t="s">
        <v>197</v>
      </c>
    </row>
    <row r="124" spans="1:11" ht="12.75">
      <c r="A124" s="19">
        <v>45671</v>
      </c>
      <c r="B124" s="20" t="s">
        <v>54</v>
      </c>
      <c r="C124" s="52" t="s">
        <v>16</v>
      </c>
      <c r="D124" s="20" t="s">
        <v>189</v>
      </c>
      <c r="E124" s="21"/>
      <c r="F124" s="21" t="s">
        <v>225</v>
      </c>
      <c r="G124" s="22">
        <v>2</v>
      </c>
      <c r="H124" s="22">
        <v>2</v>
      </c>
      <c r="I124" s="22">
        <f t="shared" si="6"/>
        <v>0</v>
      </c>
      <c r="J124" s="26"/>
      <c r="K124" s="55" t="s">
        <v>198</v>
      </c>
    </row>
    <row r="125" spans="1:11" ht="12.75">
      <c r="A125" s="19">
        <v>45671</v>
      </c>
      <c r="B125" s="20" t="s">
        <v>54</v>
      </c>
      <c r="C125" s="52" t="s">
        <v>16</v>
      </c>
      <c r="D125" s="20" t="s">
        <v>191</v>
      </c>
      <c r="E125" s="21"/>
      <c r="F125" s="21" t="s">
        <v>225</v>
      </c>
      <c r="G125" s="22">
        <v>4</v>
      </c>
      <c r="H125" s="22">
        <v>4</v>
      </c>
      <c r="I125" s="22">
        <f t="shared" si="6"/>
        <v>0</v>
      </c>
      <c r="J125" s="26"/>
      <c r="K125" s="55" t="s">
        <v>199</v>
      </c>
    </row>
    <row r="126" spans="1:11" ht="12.75">
      <c r="A126" s="19">
        <v>45672</v>
      </c>
      <c r="B126" s="20" t="s">
        <v>54</v>
      </c>
      <c r="C126" s="52" t="s">
        <v>16</v>
      </c>
      <c r="D126" s="20" t="s">
        <v>193</v>
      </c>
      <c r="E126" s="21"/>
      <c r="F126" s="21" t="s">
        <v>225</v>
      </c>
      <c r="G126" s="22">
        <v>4</v>
      </c>
      <c r="H126" s="22">
        <v>4</v>
      </c>
      <c r="I126" s="22">
        <f t="shared" si="6"/>
        <v>0</v>
      </c>
      <c r="J126" s="26"/>
      <c r="K126" s="55" t="s">
        <v>200</v>
      </c>
    </row>
    <row r="127" spans="1:11" ht="12.75">
      <c r="A127" s="19">
        <v>45672</v>
      </c>
      <c r="B127" s="20" t="s">
        <v>54</v>
      </c>
      <c r="C127" s="52" t="s">
        <v>16</v>
      </c>
      <c r="D127" s="20" t="s">
        <v>193</v>
      </c>
      <c r="E127" s="21"/>
      <c r="F127" s="21" t="s">
        <v>225</v>
      </c>
      <c r="G127" s="22">
        <v>2</v>
      </c>
      <c r="H127" s="22">
        <v>2</v>
      </c>
      <c r="I127" s="22">
        <f t="shared" si="6"/>
        <v>0</v>
      </c>
      <c r="J127" s="26"/>
      <c r="K127" s="55" t="s">
        <v>201</v>
      </c>
    </row>
    <row r="128" spans="1:11" ht="12.75">
      <c r="A128" s="19">
        <v>45673</v>
      </c>
      <c r="B128" s="20" t="s">
        <v>54</v>
      </c>
      <c r="C128" s="52" t="s">
        <v>16</v>
      </c>
      <c r="D128" s="20" t="s">
        <v>194</v>
      </c>
      <c r="E128" s="21"/>
      <c r="F128" s="21" t="s">
        <v>225</v>
      </c>
      <c r="G128" s="22">
        <v>4</v>
      </c>
      <c r="H128" s="22">
        <v>4</v>
      </c>
      <c r="I128" s="22">
        <f t="shared" si="6"/>
        <v>0</v>
      </c>
      <c r="J128" s="26"/>
      <c r="K128" s="55" t="s">
        <v>202</v>
      </c>
    </row>
    <row r="129" spans="1:11" ht="12.75">
      <c r="A129" s="19">
        <v>45674</v>
      </c>
      <c r="B129" s="20" t="s">
        <v>54</v>
      </c>
      <c r="C129" s="52" t="s">
        <v>16</v>
      </c>
      <c r="D129" s="20" t="s">
        <v>195</v>
      </c>
      <c r="E129" s="21"/>
      <c r="F129" s="21" t="s">
        <v>225</v>
      </c>
      <c r="G129" s="22">
        <v>2</v>
      </c>
      <c r="H129" s="22">
        <v>2</v>
      </c>
      <c r="I129" s="22">
        <f t="shared" si="6"/>
        <v>0</v>
      </c>
      <c r="J129" s="26"/>
      <c r="K129" s="55" t="s">
        <v>203</v>
      </c>
    </row>
    <row r="130" spans="1:11" ht="12.75">
      <c r="A130" s="19">
        <v>45674</v>
      </c>
      <c r="B130" s="20" t="s">
        <v>54</v>
      </c>
      <c r="C130" s="52" t="s">
        <v>16</v>
      </c>
      <c r="D130" s="20" t="s">
        <v>191</v>
      </c>
      <c r="E130" s="21"/>
      <c r="F130" s="21" t="s">
        <v>225</v>
      </c>
      <c r="G130" s="22">
        <v>4</v>
      </c>
      <c r="H130" s="22">
        <v>4</v>
      </c>
      <c r="I130" s="22">
        <f t="shared" si="6"/>
        <v>0</v>
      </c>
      <c r="J130" s="26"/>
      <c r="K130" s="55" t="s">
        <v>204</v>
      </c>
    </row>
    <row r="131" spans="1:11" ht="12.75">
      <c r="A131" s="19">
        <v>45675</v>
      </c>
      <c r="B131" s="20" t="s">
        <v>54</v>
      </c>
      <c r="C131" s="52" t="s">
        <v>16</v>
      </c>
      <c r="D131" s="20" t="s">
        <v>195</v>
      </c>
      <c r="E131" s="21"/>
      <c r="F131" s="21" t="s">
        <v>225</v>
      </c>
      <c r="G131" s="22">
        <v>2</v>
      </c>
      <c r="H131" s="22">
        <v>2.5</v>
      </c>
      <c r="I131" s="22">
        <f t="shared" si="6"/>
        <v>0.5</v>
      </c>
      <c r="J131" s="26"/>
      <c r="K131" s="55" t="s">
        <v>205</v>
      </c>
    </row>
    <row r="132" spans="1:11" ht="12.75">
      <c r="A132" s="19">
        <v>45675</v>
      </c>
      <c r="B132" s="20" t="s">
        <v>54</v>
      </c>
      <c r="C132" s="52" t="s">
        <v>16</v>
      </c>
      <c r="D132" s="20" t="s">
        <v>191</v>
      </c>
      <c r="E132" s="21"/>
      <c r="F132" s="21" t="s">
        <v>225</v>
      </c>
      <c r="G132" s="22">
        <v>4</v>
      </c>
      <c r="H132" s="22">
        <v>4</v>
      </c>
      <c r="I132" s="22">
        <f t="shared" si="6"/>
        <v>0</v>
      </c>
      <c r="J132" s="26"/>
      <c r="K132" s="55" t="s">
        <v>206</v>
      </c>
    </row>
    <row r="133" spans="1:11" ht="12.75">
      <c r="A133" s="19">
        <v>45676</v>
      </c>
      <c r="B133" s="20" t="s">
        <v>54</v>
      </c>
      <c r="C133" s="52" t="s">
        <v>16</v>
      </c>
      <c r="D133" s="20" t="s">
        <v>191</v>
      </c>
      <c r="E133" s="21"/>
      <c r="F133" s="21" t="s">
        <v>225</v>
      </c>
      <c r="G133" s="22">
        <v>3</v>
      </c>
      <c r="H133" s="22">
        <v>3</v>
      </c>
      <c r="I133" s="22">
        <f t="shared" si="6"/>
        <v>0</v>
      </c>
      <c r="J133" s="26"/>
      <c r="K133" s="55" t="s">
        <v>207</v>
      </c>
    </row>
    <row r="134" spans="1:11" ht="12.75">
      <c r="A134" s="19">
        <v>45676</v>
      </c>
      <c r="B134" s="20" t="s">
        <v>54</v>
      </c>
      <c r="C134" s="52" t="s">
        <v>16</v>
      </c>
      <c r="D134" s="20" t="s">
        <v>195</v>
      </c>
      <c r="E134" s="21"/>
      <c r="F134" s="21" t="s">
        <v>225</v>
      </c>
      <c r="G134" s="22">
        <v>2</v>
      </c>
      <c r="H134" s="22">
        <v>3</v>
      </c>
      <c r="I134" s="22">
        <f t="shared" si="6"/>
        <v>1</v>
      </c>
      <c r="J134" s="26"/>
      <c r="K134" s="55" t="s">
        <v>208</v>
      </c>
    </row>
    <row r="135" spans="1:11" ht="12.75">
      <c r="A135" s="27"/>
      <c r="B135" s="28"/>
      <c r="C135" s="28"/>
      <c r="D135" s="28"/>
      <c r="E135" s="28" t="s">
        <v>17</v>
      </c>
      <c r="F135" s="28"/>
      <c r="G135" s="29">
        <f>SUM(G122:G134)</f>
        <v>39</v>
      </c>
      <c r="H135" s="29">
        <f>SUM(H122:H134)</f>
        <v>40.5</v>
      </c>
      <c r="I135" s="29">
        <f>H135-G135</f>
        <v>1.5</v>
      </c>
      <c r="J135" s="30"/>
      <c r="K135" s="31"/>
    </row>
    <row r="136" spans="1:11" ht="18.75" customHeight="1">
      <c r="A136" s="65" t="s">
        <v>25</v>
      </c>
      <c r="B136" s="66"/>
      <c r="C136" s="66"/>
      <c r="D136" s="66"/>
      <c r="E136" s="66"/>
      <c r="F136" s="66"/>
      <c r="G136" s="66"/>
      <c r="H136" s="66"/>
      <c r="I136" s="66"/>
      <c r="J136" s="66"/>
      <c r="K136" s="67"/>
    </row>
    <row r="137" spans="1:11" ht="12.75">
      <c r="A137" s="45" t="s">
        <v>12</v>
      </c>
      <c r="B137" s="68" t="s">
        <v>13</v>
      </c>
      <c r="C137" s="66"/>
      <c r="D137" s="66"/>
      <c r="E137" s="66"/>
      <c r="F137" s="66"/>
      <c r="G137" s="66"/>
      <c r="H137" s="66"/>
      <c r="I137" s="66"/>
      <c r="J137" s="66"/>
      <c r="K137" s="67"/>
    </row>
    <row r="138" spans="1:11" ht="28.5" customHeight="1">
      <c r="A138" s="46" t="s">
        <v>14</v>
      </c>
      <c r="B138" s="68" t="s">
        <v>15</v>
      </c>
      <c r="C138" s="66"/>
      <c r="D138" s="66"/>
      <c r="E138" s="66"/>
      <c r="F138" s="66"/>
      <c r="G138" s="66"/>
      <c r="H138" s="66"/>
      <c r="I138" s="66"/>
      <c r="J138" s="66"/>
      <c r="K138" s="67"/>
    </row>
    <row r="139" spans="1:11" ht="12.75">
      <c r="A139" s="19">
        <v>45677</v>
      </c>
      <c r="B139" s="20" t="s">
        <v>54</v>
      </c>
      <c r="C139" s="52" t="s">
        <v>16</v>
      </c>
      <c r="D139" s="20" t="s">
        <v>209</v>
      </c>
      <c r="E139" s="21"/>
      <c r="F139" s="21" t="s">
        <v>228</v>
      </c>
      <c r="G139" s="22">
        <v>3</v>
      </c>
      <c r="H139" s="22">
        <v>3</v>
      </c>
      <c r="I139" s="22">
        <f t="shared" ref="I139:I148" si="7">H139-G139</f>
        <v>0</v>
      </c>
      <c r="J139" s="26"/>
      <c r="K139" s="55" t="s">
        <v>216</v>
      </c>
    </row>
    <row r="140" spans="1:11" ht="12.75">
      <c r="A140" s="19">
        <v>45677</v>
      </c>
      <c r="B140" s="20" t="s">
        <v>54</v>
      </c>
      <c r="C140" s="52" t="s">
        <v>16</v>
      </c>
      <c r="D140" s="20" t="s">
        <v>210</v>
      </c>
      <c r="E140" s="21"/>
      <c r="F140" s="21" t="s">
        <v>228</v>
      </c>
      <c r="G140" s="22">
        <v>2.5</v>
      </c>
      <c r="H140" s="22">
        <v>2</v>
      </c>
      <c r="I140" s="22">
        <f t="shared" si="7"/>
        <v>-0.5</v>
      </c>
      <c r="J140" s="26"/>
      <c r="K140" s="55" t="s">
        <v>217</v>
      </c>
    </row>
    <row r="141" spans="1:11" ht="12.75">
      <c r="A141" s="19">
        <v>45678</v>
      </c>
      <c r="B141" s="20" t="s">
        <v>54</v>
      </c>
      <c r="C141" s="52" t="s">
        <v>16</v>
      </c>
      <c r="D141" s="20" t="s">
        <v>211</v>
      </c>
      <c r="E141" s="21"/>
      <c r="F141" s="21" t="s">
        <v>228</v>
      </c>
      <c r="G141" s="22">
        <v>3</v>
      </c>
      <c r="H141" s="22">
        <v>3</v>
      </c>
      <c r="I141" s="22">
        <f t="shared" si="7"/>
        <v>0</v>
      </c>
      <c r="J141" s="26"/>
      <c r="K141" s="55" t="s">
        <v>218</v>
      </c>
    </row>
    <row r="142" spans="1:11" ht="12.75">
      <c r="A142" s="19">
        <v>45678</v>
      </c>
      <c r="B142" s="20" t="s">
        <v>54</v>
      </c>
      <c r="C142" s="52" t="s">
        <v>16</v>
      </c>
      <c r="D142" s="20" t="s">
        <v>212</v>
      </c>
      <c r="E142" s="21"/>
      <c r="F142" s="21" t="s">
        <v>228</v>
      </c>
      <c r="G142" s="22">
        <v>1.5</v>
      </c>
      <c r="H142" s="22">
        <v>1.5</v>
      </c>
      <c r="I142" s="22">
        <f t="shared" si="7"/>
        <v>0</v>
      </c>
      <c r="J142" s="26"/>
      <c r="K142" s="55" t="s">
        <v>220</v>
      </c>
    </row>
    <row r="143" spans="1:11" ht="12.75">
      <c r="A143" s="19">
        <v>45679</v>
      </c>
      <c r="B143" s="20" t="s">
        <v>54</v>
      </c>
      <c r="C143" s="52" t="s">
        <v>16</v>
      </c>
      <c r="D143" s="20" t="s">
        <v>213</v>
      </c>
      <c r="E143" s="21"/>
      <c r="F143" s="21" t="s">
        <v>228</v>
      </c>
      <c r="G143" s="22">
        <v>4</v>
      </c>
      <c r="H143" s="22">
        <v>3.5</v>
      </c>
      <c r="I143" s="22">
        <f t="shared" si="7"/>
        <v>-0.5</v>
      </c>
      <c r="J143" s="26"/>
      <c r="K143" s="24" t="s">
        <v>219</v>
      </c>
    </row>
    <row r="144" spans="1:11" ht="12.75">
      <c r="A144" s="19">
        <v>45679</v>
      </c>
      <c r="B144" s="20" t="s">
        <v>54</v>
      </c>
      <c r="C144" s="52" t="s">
        <v>16</v>
      </c>
      <c r="D144" s="20" t="s">
        <v>70</v>
      </c>
      <c r="E144" s="21"/>
      <c r="F144" s="21" t="s">
        <v>228</v>
      </c>
      <c r="G144" s="22">
        <v>1</v>
      </c>
      <c r="H144" s="22">
        <v>1</v>
      </c>
      <c r="I144" s="22">
        <f t="shared" si="7"/>
        <v>0</v>
      </c>
      <c r="J144" s="26"/>
      <c r="K144" s="24" t="s">
        <v>68</v>
      </c>
    </row>
    <row r="145" spans="1:11" ht="12.75">
      <c r="A145" s="19">
        <v>45680</v>
      </c>
      <c r="B145" s="20" t="s">
        <v>54</v>
      </c>
      <c r="C145" s="52" t="s">
        <v>16</v>
      </c>
      <c r="D145" s="20" t="s">
        <v>214</v>
      </c>
      <c r="E145" s="21"/>
      <c r="F145" s="21" t="s">
        <v>228</v>
      </c>
      <c r="G145" s="22">
        <v>2</v>
      </c>
      <c r="H145" s="22">
        <v>2</v>
      </c>
      <c r="I145" s="22">
        <f t="shared" si="7"/>
        <v>0</v>
      </c>
      <c r="J145" s="26"/>
      <c r="K145" s="55" t="s">
        <v>221</v>
      </c>
    </row>
    <row r="146" spans="1:11" ht="12.75">
      <c r="A146" s="19">
        <v>45681</v>
      </c>
      <c r="B146" s="20" t="s">
        <v>54</v>
      </c>
      <c r="C146" s="52" t="s">
        <v>16</v>
      </c>
      <c r="D146" s="20" t="s">
        <v>215</v>
      </c>
      <c r="E146" s="21"/>
      <c r="F146" s="21" t="s">
        <v>228</v>
      </c>
      <c r="G146" s="22">
        <v>4</v>
      </c>
      <c r="H146" s="22">
        <v>4</v>
      </c>
      <c r="I146" s="22">
        <f t="shared" si="7"/>
        <v>0</v>
      </c>
      <c r="J146" s="26"/>
      <c r="K146" s="55" t="s">
        <v>222</v>
      </c>
    </row>
    <row r="147" spans="1:11" ht="12.75">
      <c r="A147" s="19">
        <v>45681</v>
      </c>
      <c r="B147" s="20" t="s">
        <v>54</v>
      </c>
      <c r="C147" s="52" t="s">
        <v>16</v>
      </c>
      <c r="D147" s="20" t="s">
        <v>215</v>
      </c>
      <c r="E147" s="21"/>
      <c r="F147" s="21" t="s">
        <v>228</v>
      </c>
      <c r="G147" s="22">
        <v>4</v>
      </c>
      <c r="H147" s="22">
        <v>4</v>
      </c>
      <c r="I147" s="22">
        <f t="shared" si="7"/>
        <v>0</v>
      </c>
      <c r="J147" s="26"/>
      <c r="K147" s="55" t="s">
        <v>223</v>
      </c>
    </row>
    <row r="148" spans="1:11" ht="12.75">
      <c r="A148" s="47"/>
      <c r="B148" s="48"/>
      <c r="C148" s="48"/>
      <c r="D148" s="48"/>
      <c r="E148" s="48" t="s">
        <v>17</v>
      </c>
      <c r="F148" s="48"/>
      <c r="G148" s="49">
        <f>SUM(G139:G147)</f>
        <v>25</v>
      </c>
      <c r="H148" s="49">
        <f>SUM(H139:H147)</f>
        <v>24</v>
      </c>
      <c r="I148" s="49">
        <f t="shared" si="7"/>
        <v>-1</v>
      </c>
      <c r="J148" s="50"/>
      <c r="K148" s="51"/>
    </row>
  </sheetData>
  <autoFilter ref="A1:K21" xr:uid="{00000000-0009-0000-0000-000000000000}"/>
  <customSheetViews>
    <customSheetView guid="{8BAC9A6B-5D32-4E8D-967D-E17D357516F8}" filter="1" showAutoFilter="1">
      <pageMargins left="0" right="0" top="0" bottom="0" header="0" footer="0"/>
      <autoFilter ref="A1:K15" xr:uid="{B00C608A-A5C8-4346-8E99-440E8E620512}">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136:K136"/>
    <mergeCell ref="B137:K137"/>
    <mergeCell ref="B138:K138"/>
    <mergeCell ref="A2:K2"/>
    <mergeCell ref="B3:K3"/>
    <mergeCell ref="B4:K4"/>
    <mergeCell ref="A22:K22"/>
    <mergeCell ref="B23:K23"/>
    <mergeCell ref="B24:K24"/>
    <mergeCell ref="A42:K42"/>
    <mergeCell ref="B43:K43"/>
    <mergeCell ref="B44:K44"/>
    <mergeCell ref="A61:K61"/>
    <mergeCell ref="B120:K120"/>
    <mergeCell ref="B121:K121"/>
    <mergeCell ref="B62:K62"/>
    <mergeCell ref="B101:K101"/>
    <mergeCell ref="B102:K102"/>
    <mergeCell ref="A119:K119"/>
    <mergeCell ref="B63:K63"/>
    <mergeCell ref="A81:K81"/>
    <mergeCell ref="B82:K82"/>
    <mergeCell ref="B83:K83"/>
    <mergeCell ref="A100:K100"/>
  </mergeCells>
  <conditionalFormatting sqref="B5:B20 B23:B40 B45:B59 B64:B79 B84:B98 B103:B117 B122:B134 B139:B147">
    <cfRule type="containsText" dxfId="10" priority="6" operator="containsText" text="Unplanned">
      <formula>NOT(ISERROR(SEARCH(("Unplanned"),(B5))))</formula>
    </cfRule>
    <cfRule type="containsText" dxfId="9" priority="7" operator="containsText" text="Planned">
      <formula>NOT(ISERROR(SEARCH(("Planned"),(B5))))</formula>
    </cfRule>
    <cfRule type="containsText" dxfId="8" priority="8" operator="containsText" text="In-Progress">
      <formula>NOT(ISERROR(SEARCH(("In-Progress"),(B5))))</formula>
    </cfRule>
    <cfRule type="containsText" dxfId="7" priority="9" operator="containsText" text="Blocked">
      <formula>NOT(ISERROR(SEARCH(("Blocked"),(B5))))</formula>
    </cfRule>
    <cfRule type="containsText" dxfId="6" priority="10" operator="containsText" text="Done">
      <formula>NOT(ISERROR(SEARCH(("Done"),(B5))))</formula>
    </cfRule>
  </conditionalFormatting>
  <conditionalFormatting sqref="B5:B21 B23:B41 B43:B60 B62:B80 B82:B99 B101:B118 B120:B135 B137:B148">
    <cfRule type="containsText" dxfId="5" priority="11" operator="containsText" text="Unplanned">
      <formula>NOT(ISERROR(SEARCH(("Unplanned"),(B5))))</formula>
    </cfRule>
    <cfRule type="containsText" dxfId="4" priority="12" operator="containsText" text="Cancelled">
      <formula>NOT(ISERROR(SEARCH(("Cancelled"),(B5))))</formula>
    </cfRule>
  </conditionalFormatting>
  <conditionalFormatting sqref="G1 G3:G21 G25:G41 G45:G60 G64:G80 G84:G99 G103:G118 G122:G135 G139:G148">
    <cfRule type="cellIs" dxfId="3" priority="15" operator="greaterThan">
      <formula>4</formula>
    </cfRule>
  </conditionalFormatting>
  <conditionalFormatting sqref="H1:H148">
    <cfRule type="containsBlanks" dxfId="2" priority="16">
      <formula>LEN(TRIM(H1))=0</formula>
    </cfRule>
  </conditionalFormatting>
  <conditionalFormatting sqref="I5:I21 I25:I41 I45:I60 I64:I80 I84:I99 I103:I118 I122:I135 I139:I148">
    <cfRule type="expression" dxfId="1" priority="13">
      <formula>H5/G5&gt;=1.5</formula>
    </cfRule>
    <cfRule type="expression" dxfId="0" priority="14">
      <formula>H5/G5&lt;=0.5</formula>
    </cfRule>
  </conditionalFormatting>
  <dataValidations count="1">
    <dataValidation type="list" allowBlank="1" sqref="F122:F134 F5:F20 F45:F59 F64:F79 F84:F98 F103:F117 F25:F40 F139:F147" xr:uid="{0FAB3063-668E-4727-8636-10D0A6594410}">
      <formula1>"ILO 1.6, ILO 2.6, ILO 5.1, ILO 6.4, ILO 8.6, ILO 8.7, ILO 8.8"</formula1>
    </dataValidation>
  </dataValidations>
  <hyperlinks>
    <hyperlink ref="K7" r:id="rId1" display="https://www.youtube.com/watch?v=BwJRFkQh5XE" xr:uid="{7E40BCF7-AE0A-4C61-B0E6-0119BBDE4C5E}"/>
  </hyperlinks>
  <pageMargins left="0.7" right="0.7" top="0.75" bottom="0.75" header="0.3" footer="0.3"/>
  <pageSetup paperSize="9" scale="52" fitToHeight="0" orientation="landscape" horizontalDpi="1200" verticalDpi="1200"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E5:E20 E25:E40 E64:E79 E45:E59 E84:E98 E103:E117 E122:E134 E139:E147</xm:sqref>
        </x14:dataValidation>
        <x14:dataValidation type="list" allowBlank="1" xr:uid="{00000000-0002-0000-0000-000002000000}">
          <x14:formula1>
            <xm:f>'Drop-downs'!$A$2:$A$9</xm:f>
          </x14:formula1>
          <xm:sqref>B5:B20 B25:B40 B64:B79 B45:B59 B84:B98 B103:B117 B122:B134 B139:B147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3984375" defaultRowHeight="15" customHeight="1"/>
  <cols>
    <col min="2" max="2" width="27" customWidth="1"/>
    <col min="11" max="11" width="20.3984375" customWidth="1"/>
  </cols>
  <sheetData>
    <row r="2" spans="2:11" ht="13.15">
      <c r="B2" s="9" t="s">
        <v>26</v>
      </c>
      <c r="C2" s="2" t="s">
        <v>27</v>
      </c>
      <c r="D2" s="2" t="s">
        <v>28</v>
      </c>
      <c r="E2" s="2" t="s">
        <v>29</v>
      </c>
      <c r="F2" s="2" t="s">
        <v>30</v>
      </c>
      <c r="G2" s="2" t="s">
        <v>31</v>
      </c>
      <c r="H2" s="2" t="s">
        <v>32</v>
      </c>
      <c r="I2" s="2" t="s">
        <v>33</v>
      </c>
      <c r="J2" s="2" t="s">
        <v>34</v>
      </c>
      <c r="K2" s="3" t="s">
        <v>35</v>
      </c>
    </row>
    <row r="3" spans="2:11" ht="13.15">
      <c r="B3" s="4" t="str">
        <f>'Drop-downs'!C2</f>
        <v>-</v>
      </c>
      <c r="C3" s="5"/>
      <c r="D3" s="5"/>
      <c r="E3" s="5"/>
      <c r="F3" s="5"/>
      <c r="G3" s="5"/>
      <c r="H3" s="5"/>
      <c r="I3" s="5"/>
      <c r="J3" s="5"/>
      <c r="K3" s="6">
        <f t="shared" ref="K3:K9" si="0">SUM(C3:J3)</f>
        <v>0</v>
      </c>
    </row>
    <row r="4" spans="2:11" ht="13.15">
      <c r="B4" s="4" t="str">
        <f>'Drop-downs'!C3</f>
        <v>ILO 0.3</v>
      </c>
      <c r="C4" s="8" cm="1">
        <f t="array" ref="C4">IFERROR(SUM(_xlfn._xlws.FILTER('Worklog_Tasks&amp;Times'!$H$5:$H$14,'Worklog_Tasks&amp;Times'!$F$5:$F$14=$B4)),0)</f>
        <v>0</v>
      </c>
      <c r="D4" s="8" cm="1">
        <f t="array" ref="D4">IFERROR(SUM(_xlfn._xlws.FILTER('Worklog_Tasks&amp;Times'!$H$25:$H$39,'Worklog_Tasks&amp;Times'!$F$5:$F$14=$B4)),0)</f>
        <v>0</v>
      </c>
      <c r="E4" s="8" cm="1">
        <f t="array" ref="E4">IFERROR(SUM(_xlfn._xlws.FILTER('Worklog_Tasks&amp;Times'!$H$5:$H$14,'Worklog_Tasks&amp;Times'!$F$5:$F$14=$B4)),0)</f>
        <v>0</v>
      </c>
      <c r="F4" s="8" cm="1">
        <f t="array" ref="F4">IFERROR(SUM(_xlfn._xlws.FILTER('Worklog_Tasks&amp;Times'!$H$5:$H$14,'Worklog_Tasks&amp;Times'!$F$5:$F$14=$B4)),0)</f>
        <v>0</v>
      </c>
      <c r="G4" s="8" cm="1">
        <f t="array" ref="G4">IFERROR(SUM(_xlfn._xlws.FILTER('Worklog_Tasks&amp;Times'!$H$5:$H$14,'Worklog_Tasks&amp;Times'!$F$5:$F$14=$B4)),0)</f>
        <v>0</v>
      </c>
      <c r="H4" s="8" cm="1">
        <f t="array" ref="H4">IFERROR(SUM(_xlfn._xlws.FILTER('Worklog_Tasks&amp;Times'!$H$5:$H$14,'Worklog_Tasks&amp;Times'!$F$5:$F$14=$B4)),0)</f>
        <v>0</v>
      </c>
      <c r="I4" s="8" cm="1">
        <f t="array" ref="I4">IFERROR(SUM(_xlfn._xlws.FILTER('Worklog_Tasks&amp;Times'!$H$5:$H$14,'Worklog_Tasks&amp;Times'!$F$5:$F$14=$B4)),0)</f>
        <v>0</v>
      </c>
      <c r="J4" s="8" cm="1">
        <f t="array" ref="J4">IFERROR(SUM(_xlfn._xlws.FILTER('Worklog_Tasks&amp;Times'!$H$5:$H$14,'Worklog_Tasks&amp;Times'!$F$5:$F$14=$B4)),0)</f>
        <v>0</v>
      </c>
      <c r="K4" s="6">
        <f t="shared" si="0"/>
        <v>0</v>
      </c>
    </row>
    <row r="5" spans="2:11" ht="13.15">
      <c r="B5" s="4" t="str">
        <f>'Drop-downs'!C4</f>
        <v>ILO 1.5</v>
      </c>
      <c r="C5" s="8" cm="1">
        <f t="array" ref="C5">IFERROR(SUM(_xlfn._xlws.FILTER('Worklog_Tasks&amp;Times'!$H$5:$H$14,'Worklog_Tasks&amp;Times'!$F$5:$F$14=$B5)),0)</f>
        <v>0</v>
      </c>
      <c r="D5" s="8" cm="1">
        <f t="array" ref="D5">IFERROR(SUM(_xlfn._xlws.FILTER('Worklog_Tasks&amp;Times'!$H$5:$H$14,'Worklog_Tasks&amp;Times'!$F$5:$F$14=$B5)),0)</f>
        <v>0</v>
      </c>
      <c r="E5" s="8" cm="1">
        <f t="array" ref="E5">IFERROR(SUM(_xlfn._xlws.FILTER('Worklog_Tasks&amp;Times'!$H$5:$H$14,'Worklog_Tasks&amp;Times'!$F$5:$F$14=$B5)),0)</f>
        <v>0</v>
      </c>
      <c r="F5" s="8" cm="1">
        <f t="array" ref="F5">IFERROR(SUM(_xlfn._xlws.FILTER('Worklog_Tasks&amp;Times'!$H$5:$H$14,'Worklog_Tasks&amp;Times'!$F$5:$F$14=$B5)),0)</f>
        <v>0</v>
      </c>
      <c r="G5" s="8" cm="1">
        <f t="array" ref="G5">IFERROR(SUM(_xlfn._xlws.FILTER('Worklog_Tasks&amp;Times'!$H$5:$H$14,'Worklog_Tasks&amp;Times'!$F$5:$F$14=$B5)),0)</f>
        <v>0</v>
      </c>
      <c r="H5" s="8" cm="1">
        <f t="array" ref="H5">IFERROR(SUM(_xlfn._xlws.FILTER('Worklog_Tasks&amp;Times'!$H$5:$H$14,'Worklog_Tasks&amp;Times'!$F$5:$F$14=$B5)),0)</f>
        <v>0</v>
      </c>
      <c r="I5" s="8" cm="1">
        <f t="array" ref="I5">IFERROR(SUM(_xlfn._xlws.FILTER('Worklog_Tasks&amp;Times'!$H$5:$H$14,'Worklog_Tasks&amp;Times'!$F$5:$F$14=$B5)),0)</f>
        <v>0</v>
      </c>
      <c r="J5" s="8" cm="1">
        <f t="array" ref="J5">IFERROR(SUM(_xlfn._xlws.FILTER('Worklog_Tasks&amp;Times'!$H$5:$H$14,'Worklog_Tasks&amp;Times'!$F$5:$F$14=$B5)),0)</f>
        <v>0</v>
      </c>
      <c r="K5" s="6">
        <f t="shared" si="0"/>
        <v>0</v>
      </c>
    </row>
    <row r="6" spans="2:11" ht="13.15">
      <c r="B6" s="4" t="str">
        <f>'Drop-downs'!C5</f>
        <v>ILO 2.5</v>
      </c>
      <c r="C6" s="8" cm="1">
        <f t="array" ref="C6">IFERROR(SUM(_xlfn._xlws.FILTER('Worklog_Tasks&amp;Times'!$H$5:$H$14,'Worklog_Tasks&amp;Times'!$F$5:$F$14=$B6)),0)</f>
        <v>0</v>
      </c>
      <c r="D6" s="8" cm="1">
        <f t="array" ref="D6">IFERROR(SUM(_xlfn._xlws.FILTER('Worklog_Tasks&amp;Times'!$H$5:$H$14,'Worklog_Tasks&amp;Times'!$F$5:$F$14=$B6)),0)</f>
        <v>0</v>
      </c>
      <c r="E6" s="8" cm="1">
        <f t="array" ref="E6">IFERROR(SUM(_xlfn._xlws.FILTER('Worklog_Tasks&amp;Times'!$H$5:$H$14,'Worklog_Tasks&amp;Times'!$F$5:$F$14=$B6)),0)</f>
        <v>0</v>
      </c>
      <c r="F6" s="8" cm="1">
        <f t="array" ref="F6">IFERROR(SUM(_xlfn._xlws.FILTER('Worklog_Tasks&amp;Times'!$H$5:$H$14,'Worklog_Tasks&amp;Times'!$F$5:$F$14=$B6)),0)</f>
        <v>0</v>
      </c>
      <c r="G6" s="8" cm="1">
        <f t="array" ref="G6">IFERROR(SUM(_xlfn._xlws.FILTER('Worklog_Tasks&amp;Times'!$H$5:$H$14,'Worklog_Tasks&amp;Times'!$F$5:$F$14=$B6)),0)</f>
        <v>0</v>
      </c>
      <c r="H6" s="8" cm="1">
        <f t="array" ref="H6">IFERROR(SUM(_xlfn._xlws.FILTER('Worklog_Tasks&amp;Times'!$H$5:$H$14,'Worklog_Tasks&amp;Times'!$F$5:$F$14=$B6)),0)</f>
        <v>0</v>
      </c>
      <c r="I6" s="8" cm="1">
        <f t="array" ref="I6">IFERROR(SUM(_xlfn._xlws.FILTER('Worklog_Tasks&amp;Times'!$H$5:$H$14,'Worklog_Tasks&amp;Times'!$F$5:$F$14=$B6)),0)</f>
        <v>0</v>
      </c>
      <c r="J6" s="8" cm="1">
        <f t="array" ref="J6">IFERROR(SUM(_xlfn._xlws.FILTER('Worklog_Tasks&amp;Times'!$H$5:$H$14,'Worklog_Tasks&amp;Times'!$F$5:$F$14=$B6)),0)</f>
        <v>0</v>
      </c>
      <c r="K6" s="6">
        <f t="shared" si="0"/>
        <v>0</v>
      </c>
    </row>
    <row r="7" spans="2:11" ht="13.15">
      <c r="B7" s="4" t="str">
        <f>'Drop-downs'!C6</f>
        <v>ILO 3.5</v>
      </c>
      <c r="C7" s="8" cm="1">
        <f t="array" ref="C7">IFERROR(SUM(_xlfn._xlws.FILTER('Worklog_Tasks&amp;Times'!$H$5:$H$14,'Worklog_Tasks&amp;Times'!$F$5:$F$14=$B7)),0)</f>
        <v>0</v>
      </c>
      <c r="D7" s="8" cm="1">
        <f t="array" ref="D7">IFERROR(SUM(_xlfn._xlws.FILTER('Worklog_Tasks&amp;Times'!$H$5:$H$14,'Worklog_Tasks&amp;Times'!$F$5:$F$14=$B7)),0)</f>
        <v>0</v>
      </c>
      <c r="E7" s="8" cm="1">
        <f t="array" ref="E7">IFERROR(SUM(_xlfn._xlws.FILTER('Worklog_Tasks&amp;Times'!$H$5:$H$14,'Worklog_Tasks&amp;Times'!$F$5:$F$14=$B7)),0)</f>
        <v>0</v>
      </c>
      <c r="F7" s="8" cm="1">
        <f t="array" ref="F7">IFERROR(SUM(_xlfn._xlws.FILTER('Worklog_Tasks&amp;Times'!$H$5:$H$14,'Worklog_Tasks&amp;Times'!$F$5:$F$14=$B7)),0)</f>
        <v>0</v>
      </c>
      <c r="G7" s="8" cm="1">
        <f t="array" ref="G7">IFERROR(SUM(_xlfn._xlws.FILTER('Worklog_Tasks&amp;Times'!$H$5:$H$14,'Worklog_Tasks&amp;Times'!$F$5:$F$14=$B7)),0)</f>
        <v>0</v>
      </c>
      <c r="H7" s="8" cm="1">
        <f t="array" ref="H7">IFERROR(SUM(_xlfn._xlws.FILTER('Worklog_Tasks&amp;Times'!$H$5:$H$14,'Worklog_Tasks&amp;Times'!$F$5:$F$14=$B7)),0)</f>
        <v>0</v>
      </c>
      <c r="I7" s="8" cm="1">
        <f t="array" ref="I7">IFERROR(SUM(_xlfn._xlws.FILTER('Worklog_Tasks&amp;Times'!$H$5:$H$14,'Worklog_Tasks&amp;Times'!$F$5:$F$14=$B7)),0)</f>
        <v>0</v>
      </c>
      <c r="J7" s="8" cm="1">
        <f t="array" ref="J7">IFERROR(SUM(_xlfn._xlws.FILTER('Worklog_Tasks&amp;Times'!$H$5:$H$14,'Worklog_Tasks&amp;Times'!$F$5:$F$14=$B7)),0)</f>
        <v>0</v>
      </c>
      <c r="K7" s="6">
        <f t="shared" si="0"/>
        <v>0</v>
      </c>
    </row>
    <row r="8" spans="2:11" ht="13.15">
      <c r="B8" s="4" t="str">
        <f>'Drop-downs'!C7</f>
        <v>ILO 4.4</v>
      </c>
      <c r="C8" s="8" cm="1">
        <f t="array" ref="C8">IFERROR(SUM(_xlfn._xlws.FILTER('Worklog_Tasks&amp;Times'!$H$5:$H$14,'Worklog_Tasks&amp;Times'!$F$5:$F$14=$B8)),0)</f>
        <v>0</v>
      </c>
      <c r="D8" s="8" cm="1">
        <f t="array" ref="D8">IFERROR(SUM(_xlfn._xlws.FILTER('Worklog_Tasks&amp;Times'!$H$5:$H$14,'Worklog_Tasks&amp;Times'!$F$5:$F$14=$B8)),0)</f>
        <v>0</v>
      </c>
      <c r="E8" s="8" cm="1">
        <f t="array" ref="E8">IFERROR(SUM(_xlfn._xlws.FILTER('Worklog_Tasks&amp;Times'!$H$5:$H$14,'Worklog_Tasks&amp;Times'!$F$5:$F$14=$B8)),0)</f>
        <v>0</v>
      </c>
      <c r="F8" s="8" cm="1">
        <f t="array" ref="F8">IFERROR(SUM(_xlfn._xlws.FILTER('Worklog_Tasks&amp;Times'!$H$5:$H$14,'Worklog_Tasks&amp;Times'!$F$5:$F$14=$B8)),0)</f>
        <v>0</v>
      </c>
      <c r="G8" s="8" cm="1">
        <f t="array" ref="G8">IFERROR(SUM(_xlfn._xlws.FILTER('Worklog_Tasks&amp;Times'!$H$5:$H$14,'Worklog_Tasks&amp;Times'!$F$5:$F$14=$B8)),0)</f>
        <v>0</v>
      </c>
      <c r="H8" s="8" cm="1">
        <f t="array" ref="H8">IFERROR(SUM(_xlfn._xlws.FILTER('Worklog_Tasks&amp;Times'!$H$5:$H$14,'Worklog_Tasks&amp;Times'!$F$5:$F$14=$B8)),0)</f>
        <v>0</v>
      </c>
      <c r="I8" s="8" cm="1">
        <f t="array" ref="I8">IFERROR(SUM(_xlfn._xlws.FILTER('Worklog_Tasks&amp;Times'!$H$5:$H$14,'Worklog_Tasks&amp;Times'!$F$5:$F$14=$B8)),0)</f>
        <v>0</v>
      </c>
      <c r="J8" s="8" cm="1">
        <f t="array" ref="J8">IFERROR(SUM(_xlfn._xlws.FILTER('Worklog_Tasks&amp;Times'!$H$5:$H$14,'Worklog_Tasks&amp;Times'!$F$5:$F$14=$B8)),0)</f>
        <v>0</v>
      </c>
      <c r="K8" s="6">
        <f t="shared" ref="K8" si="1">SUM(C8:J8)</f>
        <v>0</v>
      </c>
    </row>
    <row r="9" spans="2:11" ht="13.15">
      <c r="B9" s="4" t="str">
        <f>'Drop-downs'!C8</f>
        <v>ILO 7.3</v>
      </c>
      <c r="C9" s="8" cm="1">
        <f t="array" ref="C9">IFERROR(SUM(_xlfn._xlws.FILTER('Worklog_Tasks&amp;Times'!$H$5:$H$14,'Worklog_Tasks&amp;Times'!$F$5:$F$14=$B9)),0)</f>
        <v>0</v>
      </c>
      <c r="D9" s="8" cm="1">
        <f t="array" ref="D9">IFERROR(SUM(_xlfn._xlws.FILTER('Worklog_Tasks&amp;Times'!$H$5:$H$14,'Worklog_Tasks&amp;Times'!$F$5:$F$14=$B9)),0)</f>
        <v>0</v>
      </c>
      <c r="E9" s="8" cm="1">
        <f t="array" ref="E9">IFERROR(SUM(_xlfn._xlws.FILTER('Worklog_Tasks&amp;Times'!$H$5:$H$14,'Worklog_Tasks&amp;Times'!$F$5:$F$14=$B9)),0)</f>
        <v>0</v>
      </c>
      <c r="F9" s="8" cm="1">
        <f t="array" ref="F9">IFERROR(SUM(_xlfn._xlws.FILTER('Worklog_Tasks&amp;Times'!$H$5:$H$14,'Worklog_Tasks&amp;Times'!$F$5:$F$14=$B9)),0)</f>
        <v>0</v>
      </c>
      <c r="G9" s="8" cm="1">
        <f t="array" ref="G9">IFERROR(SUM(_xlfn._xlws.FILTER('Worklog_Tasks&amp;Times'!$H$5:$H$14,'Worklog_Tasks&amp;Times'!$F$5:$F$14=$B9)),0)</f>
        <v>0</v>
      </c>
      <c r="H9" s="8" cm="1">
        <f t="array" ref="H9">IFERROR(SUM(_xlfn._xlws.FILTER('Worklog_Tasks&amp;Times'!$H$5:$H$14,'Worklog_Tasks&amp;Times'!$F$5:$F$14=$B9)),0)</f>
        <v>0</v>
      </c>
      <c r="I9" s="8" cm="1">
        <f t="array" ref="I9">IFERROR(SUM(_xlfn._xlws.FILTER('Worklog_Tasks&amp;Times'!$H$5:$H$14,'Worklog_Tasks&amp;Times'!$F$5:$F$14=$B9)),0)</f>
        <v>0</v>
      </c>
      <c r="J9" s="8" cm="1">
        <f t="array" ref="J9">IFERROR(SUM(_xlfn._xlws.FILTER('Worklog_Tasks&amp;Times'!$H$5:$H$14,'Worklog_Tasks&amp;Times'!$F$5:$F$14=$B9)),0)</f>
        <v>0</v>
      </c>
      <c r="K9" s="6">
        <f t="shared" si="0"/>
        <v>0</v>
      </c>
    </row>
    <row r="10" spans="2:11" ht="13.15">
      <c r="B10" s="4" t="str">
        <f>'Drop-downs'!C9</f>
        <v>ILO 11.2</v>
      </c>
      <c r="C10" s="8" cm="1">
        <f t="array" ref="C10">IFERROR(SUM(_xlfn._xlws.FILTER('Worklog_Tasks&amp;Times'!$H$5:$H$14,'Worklog_Tasks&amp;Times'!$F$5:$F$14=$B10)),0)</f>
        <v>0</v>
      </c>
      <c r="D10" s="8" cm="1">
        <f t="array" ref="D10">IFERROR(SUM(_xlfn._xlws.FILTER('Worklog_Tasks&amp;Times'!$H$5:$H$14,'Worklog_Tasks&amp;Times'!$F$5:$F$14=$B10)),0)</f>
        <v>0</v>
      </c>
      <c r="E10" s="8" cm="1">
        <f t="array" ref="E10">IFERROR(SUM(_xlfn._xlws.FILTER('Worklog_Tasks&amp;Times'!$H$5:$H$14,'Worklog_Tasks&amp;Times'!$F$5:$F$14=$B10)),0)</f>
        <v>0</v>
      </c>
      <c r="F10" s="8" cm="1">
        <f t="array" ref="F10">IFERROR(SUM(_xlfn._xlws.FILTER('Worklog_Tasks&amp;Times'!$H$5:$H$14,'Worklog_Tasks&amp;Times'!$F$5:$F$14=$B10)),0)</f>
        <v>0</v>
      </c>
      <c r="G10" s="8" cm="1">
        <f t="array" ref="G10">IFERROR(SUM(_xlfn._xlws.FILTER('Worklog_Tasks&amp;Times'!$H$5:$H$14,'Worklog_Tasks&amp;Times'!$F$5:$F$14=$B10)),0)</f>
        <v>0</v>
      </c>
      <c r="H10" s="8" cm="1">
        <f t="array" ref="H10">IFERROR(SUM(_xlfn._xlws.FILTER('Worklog_Tasks&amp;Times'!$H$5:$H$14,'Worklog_Tasks&amp;Times'!$F$5:$F$14=$B10)),0)</f>
        <v>0</v>
      </c>
      <c r="I10" s="8" cm="1">
        <f t="array" ref="I10">IFERROR(SUM(_xlfn._xlws.FILTER('Worklog_Tasks&amp;Times'!$H$5:$H$14,'Worklog_Tasks&amp;Times'!$F$5:$F$14=$B10)),0)</f>
        <v>0</v>
      </c>
      <c r="J10" s="8" cm="1">
        <f t="array" ref="J10">IFERROR(SUM(_xlfn._xlws.FILTER('Worklog_Tasks&amp;Times'!$H$5:$H$14,'Worklog_Tasks&amp;Times'!$F$5:$F$14=$B10)),0)</f>
        <v>0</v>
      </c>
      <c r="K10" s="6">
        <f t="shared" ref="K10" si="2">SUM(C10:J10)</f>
        <v>0</v>
      </c>
    </row>
    <row r="11" spans="2:11" ht="13.15">
      <c r="B11" s="4">
        <f>'Drop-downs'!C10</f>
        <v>0</v>
      </c>
      <c r="C11" s="8"/>
      <c r="D11" s="8"/>
      <c r="E11" s="8"/>
      <c r="F11" s="8"/>
      <c r="G11" s="8"/>
      <c r="H11" s="8"/>
      <c r="I11" s="8"/>
      <c r="J11" s="8"/>
      <c r="K11" s="6">
        <f t="shared" ref="K11" si="3">SUM(C11:J11)</f>
        <v>0</v>
      </c>
    </row>
    <row r="12" spans="2:11" ht="13.15">
      <c r="B12" s="9" t="s">
        <v>36</v>
      </c>
      <c r="C12" s="10">
        <f t="shared" ref="C12:J12" si="4">SUM(C3:C9)</f>
        <v>0</v>
      </c>
      <c r="D12" s="10">
        <f t="shared" si="4"/>
        <v>0</v>
      </c>
      <c r="E12" s="10">
        <f t="shared" si="4"/>
        <v>0</v>
      </c>
      <c r="F12" s="10">
        <f t="shared" si="4"/>
        <v>0</v>
      </c>
      <c r="G12" s="10">
        <f t="shared" si="4"/>
        <v>0</v>
      </c>
      <c r="H12" s="10">
        <f t="shared" si="4"/>
        <v>0</v>
      </c>
      <c r="I12" s="10">
        <f t="shared" si="4"/>
        <v>0</v>
      </c>
      <c r="J12" s="10">
        <f t="shared" si="4"/>
        <v>0</v>
      </c>
      <c r="K12" s="11"/>
    </row>
    <row r="13" spans="2:11" ht="13.15">
      <c r="B13" s="12"/>
      <c r="C13" s="13"/>
      <c r="D13" s="13"/>
      <c r="E13" s="13"/>
      <c r="F13" s="13"/>
      <c r="G13" s="13"/>
      <c r="H13" s="13"/>
      <c r="I13" s="13"/>
      <c r="J13" s="13"/>
      <c r="K13" s="13"/>
    </row>
    <row r="14" spans="2:11" ht="15" customHeight="1">
      <c r="B14" s="79" t="s">
        <v>37</v>
      </c>
      <c r="C14" s="80"/>
      <c r="D14" s="80"/>
      <c r="E14" s="80"/>
      <c r="F14" s="80"/>
      <c r="G14" s="80"/>
      <c r="H14" s="80"/>
      <c r="I14" s="80"/>
      <c r="J14" s="80"/>
      <c r="K14" s="80"/>
    </row>
    <row r="18" spans="2:6" ht="15" customHeight="1">
      <c r="B18" s="7"/>
    </row>
    <row r="19" spans="2:6" ht="15" customHeight="1">
      <c r="B19" s="81" t="s">
        <v>38</v>
      </c>
      <c r="C19" s="81"/>
      <c r="D19" s="81"/>
      <c r="E19" s="81"/>
      <c r="F19" s="81"/>
    </row>
    <row r="20" spans="2:6" ht="15" customHeight="1">
      <c r="B20" s="81"/>
      <c r="C20" s="81"/>
      <c r="D20" s="81"/>
      <c r="E20" s="81"/>
      <c r="F20" s="81"/>
    </row>
    <row r="21" spans="2:6" ht="15" customHeight="1">
      <c r="B21" s="81"/>
      <c r="C21" s="81"/>
      <c r="D21" s="81"/>
      <c r="E21" s="81"/>
      <c r="F21" s="81"/>
    </row>
    <row r="22" spans="2:6" ht="15" customHeight="1">
      <c r="B22" s="81"/>
      <c r="C22" s="81"/>
      <c r="D22" s="81"/>
      <c r="E22" s="81"/>
      <c r="F22" s="81"/>
    </row>
    <row r="23" spans="2:6" ht="15" customHeight="1">
      <c r="B23" s="81"/>
      <c r="C23" s="81"/>
      <c r="D23" s="81"/>
      <c r="E23" s="81"/>
      <c r="F23" s="81"/>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3984375" defaultRowHeight="15" customHeight="1"/>
  <cols>
    <col min="1" max="6" width="14.3984375" customWidth="1"/>
  </cols>
  <sheetData>
    <row r="1" spans="1:3" ht="15.75" customHeight="1">
      <c r="A1" s="1" t="s">
        <v>39</v>
      </c>
      <c r="B1" s="1" t="s">
        <v>4</v>
      </c>
      <c r="C1" s="1" t="s">
        <v>40</v>
      </c>
    </row>
    <row r="2" spans="1:3" ht="15.75" customHeight="1">
      <c r="A2" t="s">
        <v>41</v>
      </c>
      <c r="B2" t="s">
        <v>41</v>
      </c>
      <c r="C2" s="7" t="s">
        <v>41</v>
      </c>
    </row>
    <row r="3" spans="1:3" ht="15.75" customHeight="1">
      <c r="A3" t="s">
        <v>42</v>
      </c>
      <c r="B3" t="s">
        <v>43</v>
      </c>
      <c r="C3" s="7" t="s">
        <v>44</v>
      </c>
    </row>
    <row r="4" spans="1:3" ht="15.75" customHeight="1">
      <c r="A4" t="s">
        <v>45</v>
      </c>
      <c r="B4" t="s">
        <v>46</v>
      </c>
      <c r="C4" s="7" t="s">
        <v>47</v>
      </c>
    </row>
    <row r="5" spans="1:3" ht="15.75" customHeight="1">
      <c r="A5" t="s">
        <v>48</v>
      </c>
      <c r="B5" t="s">
        <v>49</v>
      </c>
      <c r="C5" s="7" t="s">
        <v>50</v>
      </c>
    </row>
    <row r="6" spans="1:3" ht="15.75" customHeight="1">
      <c r="A6" t="s">
        <v>51</v>
      </c>
      <c r="B6" t="s">
        <v>52</v>
      </c>
      <c r="C6" s="7" t="s">
        <v>53</v>
      </c>
    </row>
    <row r="7" spans="1:3" ht="15.75" customHeight="1">
      <c r="A7" t="s">
        <v>54</v>
      </c>
      <c r="B7" t="s">
        <v>55</v>
      </c>
      <c r="C7" s="7" t="s">
        <v>56</v>
      </c>
    </row>
    <row r="8" spans="1:3" ht="15.75" customHeight="1">
      <c r="A8" t="s">
        <v>57</v>
      </c>
      <c r="B8" t="s">
        <v>58</v>
      </c>
      <c r="C8" s="7" t="s">
        <v>59</v>
      </c>
    </row>
    <row r="9" spans="1:3" ht="15.75" customHeight="1">
      <c r="A9" t="s">
        <v>60</v>
      </c>
      <c r="B9" s="7" t="s">
        <v>61</v>
      </c>
      <c r="C9" s="7" t="s">
        <v>62</v>
      </c>
    </row>
    <row r="10" spans="1:3" ht="15.75" customHeight="1">
      <c r="B10" s="7" t="s">
        <v>63</v>
      </c>
      <c r="C10" s="7"/>
    </row>
    <row r="11" spans="1:3" ht="15.75" customHeight="1">
      <c r="B11" s="7" t="s">
        <v>64</v>
      </c>
    </row>
    <row r="12" spans="1:3" ht="15.75" customHeight="1">
      <c r="B12" s="7" t="s">
        <v>65</v>
      </c>
    </row>
    <row r="13" spans="1:3" ht="15.75" customHeight="1">
      <c r="B13" s="7" t="s">
        <v>66</v>
      </c>
    </row>
    <row r="14" spans="1:3" ht="15.75" customHeight="1">
      <c r="B14" s="7" t="s">
        <v>45</v>
      </c>
    </row>
    <row r="15" spans="1:3" ht="15.75" customHeight="1">
      <c r="B15" s="7" t="s">
        <v>67</v>
      </c>
    </row>
    <row r="16" spans="1:3" ht="15.75" customHeight="1">
      <c r="B16" s="7" t="s">
        <v>68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12F46851DF89498422FB40BC19B005" ma:contentTypeVersion="16" ma:contentTypeDescription="Create a new document." ma:contentTypeScope="" ma:versionID="4a94336a3a0c3317dfb61e320cb9323a">
  <xsd:schema xmlns:xsd="http://www.w3.org/2001/XMLSchema" xmlns:xs="http://www.w3.org/2001/XMLSchema" xmlns:p="http://schemas.microsoft.com/office/2006/metadata/properties" xmlns:ns3="493b2529-5793-4df3-af31-f67ebd481d19" xmlns:ns4="30eab5da-4870-42fd-8792-80f96131dd9b" targetNamespace="http://schemas.microsoft.com/office/2006/metadata/properties" ma:root="true" ma:fieldsID="00b4c09866ac1e8b5b5219b5e40e168f" ns3:_="" ns4:_="">
    <xsd:import namespace="493b2529-5793-4df3-af31-f67ebd481d19"/>
    <xsd:import namespace="30eab5da-4870-42fd-8792-80f96131dd9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Location" minOccurs="0"/>
                <xsd:element ref="ns3:MediaServiceGenerationTime" minOccurs="0"/>
                <xsd:element ref="ns3:MediaServiceEventHashCode" minOccurs="0"/>
                <xsd:element ref="ns3:MediaLengthInSeconds" minOccurs="0"/>
                <xsd:element ref="ns3:_activity" minOccurs="0"/>
                <xsd:element ref="ns3:MediaServiceSystemTags" minOccurs="0"/>
                <xsd:element ref="ns4:SharedWithDetails" minOccurs="0"/>
                <xsd:element ref="ns4:SharingHintHash" minOccurs="0"/>
                <xsd:element ref="ns4:SharedWithUsers"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b2529-5793-4df3-af31-f67ebd481d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eab5da-4870-42fd-8792-80f96131dd9b" elementFormDefault="qualified">
    <xsd:import namespace="http://schemas.microsoft.com/office/2006/documentManagement/types"/>
    <xsd:import namespace="http://schemas.microsoft.com/office/infopath/2007/PartnerControls"/>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93b2529-5793-4df3-af31-f67ebd481d19" xsi:nil="true"/>
  </documentManagement>
</p:properties>
</file>

<file path=customXml/itemProps1.xml><?xml version="1.0" encoding="utf-8"?>
<ds:datastoreItem xmlns:ds="http://schemas.openxmlformats.org/officeDocument/2006/customXml" ds:itemID="{AD77405C-1A62-4A84-BBF1-D6001D0B17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b2529-5793-4df3-af31-f67ebd481d19"/>
    <ds:schemaRef ds:uri="30eab5da-4870-42fd-8792-80f96131dd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http://schemas.microsoft.com/office/2006/metadata/properties"/>
    <ds:schemaRef ds:uri="http://schemas.openxmlformats.org/package/2006/metadata/core-properties"/>
    <ds:schemaRef ds:uri="http://schemas.microsoft.com/office/infopath/2007/PartnerControls"/>
    <ds:schemaRef ds:uri="30eab5da-4870-42fd-8792-80f96131dd9b"/>
    <ds:schemaRef ds:uri="http://schemas.microsoft.com/office/2006/documentManagement/types"/>
    <ds:schemaRef ds:uri="http://www.w3.org/XML/1998/namespace"/>
    <ds:schemaRef ds:uri="493b2529-5793-4df3-af31-f67ebd481d19"/>
    <ds:schemaRef ds:uri="http://purl.org/dc/dcmityp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Worklog_Tasks&amp;Times</vt:lpstr>
      <vt:lpstr>Overview</vt:lpstr>
      <vt:lpstr>Drop-downs</vt:lpstr>
      <vt:lpstr>'Worklog_Tasks&amp;Times'!Afdrukbereik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Gorp, Jeremy van (232189)</cp:lastModifiedBy>
  <cp:revision/>
  <dcterms:created xsi:type="dcterms:W3CDTF">2020-05-11T09:26:10Z</dcterms:created>
  <dcterms:modified xsi:type="dcterms:W3CDTF">2025-01-24T15:46:25Z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0x0101009E12F46851DF89498422FB40BC19B005</vt:lpwstr>
  </property>
  <property fmtid="{D5CDD505-2E9C-101B-9397-08002B2CF9AE}" pid="3" name="MediaServiceImageTags">
    <vt:lpwstr/>
  </property>
</Properties>
</file>