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TUD\MA\"/>
    </mc:Choice>
  </mc:AlternateContent>
  <xr:revisionPtr revIDLastSave="0" documentId="13_ncr:1_{EB010D60-7B22-4938-9FA3-B2051AA57F0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Q2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J8" i="1"/>
  <c r="I8" i="1"/>
  <c r="H8" i="1"/>
  <c r="G8" i="1"/>
  <c r="F8" i="1"/>
  <c r="E8" i="1"/>
  <c r="D8" i="1"/>
  <c r="L12" i="1"/>
  <c r="L4" i="1"/>
  <c r="L5" i="1"/>
  <c r="L3" i="1"/>
</calcChain>
</file>

<file path=xl/sharedStrings.xml><?xml version="1.0" encoding="utf-8"?>
<sst xmlns="http://schemas.openxmlformats.org/spreadsheetml/2006/main" count="28" uniqueCount="27">
  <si>
    <t>Cost Category</t>
    <phoneticPr fontId="1" type="noConversion"/>
  </si>
  <si>
    <t>Indirect Labour and Supervision</t>
    <phoneticPr fontId="1" type="noConversion"/>
  </si>
  <si>
    <t>Machine Dept. X</t>
    <phoneticPr fontId="1" type="noConversion"/>
  </si>
  <si>
    <t>Machine Dept. Y</t>
    <phoneticPr fontId="1" type="noConversion"/>
  </si>
  <si>
    <t>Assembly Dept</t>
    <phoneticPr fontId="1" type="noConversion"/>
  </si>
  <si>
    <t>Production</t>
    <phoneticPr fontId="1" type="noConversion"/>
  </si>
  <si>
    <t>Packing Dept</t>
    <phoneticPr fontId="1" type="noConversion"/>
  </si>
  <si>
    <t>Main Dept</t>
    <phoneticPr fontId="1" type="noConversion"/>
  </si>
  <si>
    <t>Stores</t>
    <phoneticPr fontId="1" type="noConversion"/>
  </si>
  <si>
    <t>General</t>
    <phoneticPr fontId="1" type="noConversion"/>
  </si>
  <si>
    <t>Total</t>
    <phoneticPr fontId="1" type="noConversion"/>
  </si>
  <si>
    <t>Service</t>
    <phoneticPr fontId="1" type="noConversion"/>
  </si>
  <si>
    <t>Maintenance Labour</t>
    <phoneticPr fontId="1" type="noConversion"/>
  </si>
  <si>
    <t>Indirect materials</t>
    <phoneticPr fontId="1" type="noConversion"/>
  </si>
  <si>
    <t>Power</t>
    <phoneticPr fontId="1" type="noConversion"/>
  </si>
  <si>
    <t>Rent and Rates</t>
    <phoneticPr fontId="1" type="noConversion"/>
  </si>
  <si>
    <t>Light and Heat</t>
    <phoneticPr fontId="1" type="noConversion"/>
  </si>
  <si>
    <t>Insurance</t>
    <phoneticPr fontId="1" type="noConversion"/>
  </si>
  <si>
    <t>Depreciation</t>
    <phoneticPr fontId="1" type="noConversion"/>
  </si>
  <si>
    <t>000Euro</t>
    <phoneticPr fontId="1" type="noConversion"/>
  </si>
  <si>
    <t>Production Overhead</t>
    <phoneticPr fontId="1" type="noConversion"/>
  </si>
  <si>
    <t>Indirect labour</t>
    <phoneticPr fontId="1" type="noConversion"/>
  </si>
  <si>
    <t>Indirect material</t>
    <phoneticPr fontId="1" type="noConversion"/>
  </si>
  <si>
    <t>Indirect Labour</t>
    <phoneticPr fontId="1" type="noConversion"/>
  </si>
  <si>
    <t xml:space="preserve">Prime cost </t>
    <phoneticPr fontId="1" type="noConversion"/>
  </si>
  <si>
    <t>Direct labour</t>
    <phoneticPr fontId="1" type="noConversion"/>
  </si>
  <si>
    <t xml:space="preserve"> Direct material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</si>
</sst>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[$€-2]\ * #,##0.00_-;\-[$€-2]\ * #,##0.00_-;_-[$€-2]\ * &quot;-&quot;??_-;_-@_-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7"/>
  <sheetViews>
    <sheetView tabSelected="1" workbookViewId="0">
      <selection activeCell="F20" sqref="F20"/>
    </sheetView>
  </sheetViews>
  <sheetFormatPr defaultRowHeight="13.8" x14ac:dyDescent="0.25"/>
  <cols>
    <col min="3" max="3" width="33.109375" bestFit="1" customWidth="1"/>
    <col min="4" max="4" width="17.33203125" bestFit="1" customWidth="1"/>
    <col min="5" max="5" width="17.21875" bestFit="1" customWidth="1"/>
    <col min="6" max="6" width="16" bestFit="1" customWidth="1"/>
    <col min="7" max="7" width="14.109375" bestFit="1" customWidth="1"/>
    <col min="8" max="8" width="11.44140625" bestFit="1" customWidth="1"/>
    <col min="9" max="9" width="7.44140625" bestFit="1" customWidth="1"/>
  </cols>
  <sheetData>
    <row r="1" spans="2:18" x14ac:dyDescent="0.25">
      <c r="B1" s="1"/>
      <c r="C1" s="5" t="s">
        <v>19</v>
      </c>
      <c r="D1" s="2" t="s">
        <v>5</v>
      </c>
      <c r="E1" s="2"/>
      <c r="F1" s="2"/>
      <c r="G1" s="2"/>
      <c r="H1" s="4" t="s">
        <v>11</v>
      </c>
      <c r="I1" s="4"/>
      <c r="J1" s="4"/>
      <c r="K1" s="1"/>
      <c r="L1" s="1"/>
      <c r="M1" s="1"/>
      <c r="N1" s="1"/>
      <c r="O1" s="1"/>
      <c r="P1" s="1"/>
      <c r="Q1" s="1"/>
      <c r="R1" s="1"/>
    </row>
    <row r="2" spans="2:18" x14ac:dyDescent="0.25">
      <c r="B2" s="1"/>
      <c r="C2" s="1" t="s">
        <v>0</v>
      </c>
      <c r="D2" s="1" t="s">
        <v>2</v>
      </c>
      <c r="E2" s="1" t="s">
        <v>3</v>
      </c>
      <c r="F2" s="1" t="s">
        <v>4</v>
      </c>
      <c r="G2" s="1" t="s">
        <v>6</v>
      </c>
      <c r="H2" s="1" t="s">
        <v>7</v>
      </c>
      <c r="I2" s="1" t="s">
        <v>8</v>
      </c>
      <c r="J2" s="1" t="s">
        <v>9</v>
      </c>
      <c r="K2" s="1"/>
      <c r="L2" s="1" t="s">
        <v>10</v>
      </c>
      <c r="M2" s="1"/>
      <c r="N2" s="1"/>
      <c r="O2" s="1"/>
      <c r="P2" s="1"/>
      <c r="Q2" s="1"/>
      <c r="R2" s="1"/>
    </row>
    <row r="3" spans="2:18" x14ac:dyDescent="0.25">
      <c r="B3" s="1"/>
      <c r="C3" s="1" t="s">
        <v>1</v>
      </c>
      <c r="D3" s="3">
        <v>228</v>
      </c>
      <c r="E3" s="3">
        <v>261</v>
      </c>
      <c r="F3" s="3">
        <v>248</v>
      </c>
      <c r="G3" s="3">
        <v>138</v>
      </c>
      <c r="H3" s="3">
        <v>135</v>
      </c>
      <c r="I3" s="3">
        <v>69</v>
      </c>
      <c r="J3" s="3">
        <v>146</v>
      </c>
      <c r="K3" s="3"/>
      <c r="L3" s="3">
        <f>SUM(D3:K3)</f>
        <v>1225</v>
      </c>
      <c r="M3" s="1"/>
      <c r="N3" s="1"/>
      <c r="O3" s="1"/>
      <c r="P3" s="1"/>
      <c r="Q3" s="1"/>
      <c r="R3" s="1"/>
    </row>
    <row r="4" spans="2:18" x14ac:dyDescent="0.25">
      <c r="B4" s="1"/>
      <c r="C4" s="1" t="s">
        <v>12</v>
      </c>
      <c r="D4" s="3">
        <v>60</v>
      </c>
      <c r="E4" s="3">
        <v>120</v>
      </c>
      <c r="F4" s="3">
        <v>30</v>
      </c>
      <c r="G4" s="3">
        <v>32</v>
      </c>
      <c r="H4" s="3">
        <v>34</v>
      </c>
      <c r="I4" s="3">
        <v>15</v>
      </c>
      <c r="J4" s="3">
        <v>27</v>
      </c>
      <c r="K4" s="3"/>
      <c r="L4" s="3">
        <f t="shared" ref="L4:L5" si="0">SUM(D4:K4)</f>
        <v>318</v>
      </c>
      <c r="M4" s="1"/>
      <c r="N4" s="1"/>
      <c r="O4" s="1"/>
      <c r="P4" s="1"/>
      <c r="Q4" s="1"/>
      <c r="R4" s="1"/>
    </row>
    <row r="5" spans="2:18" x14ac:dyDescent="0.25">
      <c r="B5" s="1"/>
      <c r="C5" s="1" t="s">
        <v>13</v>
      </c>
      <c r="D5" s="3">
        <v>162</v>
      </c>
      <c r="E5" s="3">
        <v>216</v>
      </c>
      <c r="F5" s="3">
        <v>108</v>
      </c>
      <c r="G5" s="3">
        <v>160</v>
      </c>
      <c r="H5" s="3">
        <v>54</v>
      </c>
      <c r="I5" s="3">
        <v>40</v>
      </c>
      <c r="J5" s="3">
        <v>25</v>
      </c>
      <c r="K5" s="3"/>
      <c r="L5" s="3">
        <f t="shared" si="0"/>
        <v>765</v>
      </c>
      <c r="M5" s="1"/>
      <c r="N5" s="1"/>
      <c r="O5" s="1"/>
      <c r="P5" s="1"/>
      <c r="Q5" s="1"/>
      <c r="R5" s="1"/>
    </row>
    <row r="6" spans="2:18" x14ac:dyDescent="0.25">
      <c r="B6" s="1"/>
      <c r="C6" s="1"/>
      <c r="D6" s="3"/>
      <c r="E6" s="3"/>
      <c r="F6" s="3"/>
      <c r="G6" s="3"/>
      <c r="H6" s="3"/>
      <c r="I6" s="3"/>
      <c r="J6" s="3"/>
      <c r="K6" s="3"/>
      <c r="L6" s="3"/>
      <c r="M6" s="1"/>
      <c r="N6" s="1"/>
      <c r="O6" s="1"/>
      <c r="P6" s="1"/>
      <c r="Q6" s="1"/>
      <c r="R6" s="1"/>
    </row>
    <row r="7" spans="2:18" x14ac:dyDescent="0.25">
      <c r="B7" s="1"/>
      <c r="C7" s="1" t="s">
        <v>14</v>
      </c>
      <c r="D7" s="3"/>
      <c r="E7" s="3"/>
      <c r="F7" s="3"/>
      <c r="G7" s="3"/>
      <c r="H7" s="3"/>
      <c r="I7" s="3"/>
      <c r="J7" s="3"/>
      <c r="K7" s="3"/>
      <c r="L7" s="3">
        <v>360</v>
      </c>
      <c r="M7" s="1"/>
      <c r="N7" s="1"/>
      <c r="O7" s="1"/>
      <c r="P7" s="1"/>
      <c r="Q7" s="1"/>
      <c r="R7" s="1"/>
    </row>
    <row r="8" spans="2:18" x14ac:dyDescent="0.25">
      <c r="B8" s="1"/>
      <c r="C8" s="1" t="s">
        <v>15</v>
      </c>
      <c r="D8" s="3">
        <f>1000/5000*$L8</f>
        <v>88</v>
      </c>
      <c r="E8" s="3">
        <f>900/5000*$L8</f>
        <v>79.2</v>
      </c>
      <c r="F8" s="3">
        <f>1500/5000*$L8</f>
        <v>132</v>
      </c>
      <c r="G8" s="3">
        <f>600/5000*$L8</f>
        <v>52.8</v>
      </c>
      <c r="H8" s="3">
        <f>300/5000*$L8</f>
        <v>26.4</v>
      </c>
      <c r="I8" s="3">
        <f>500/5000*$L8</f>
        <v>44</v>
      </c>
      <c r="J8" s="3">
        <f>200/5000*$L8</f>
        <v>17.600000000000001</v>
      </c>
      <c r="K8" s="3"/>
      <c r="L8" s="3">
        <v>440</v>
      </c>
      <c r="M8" s="1"/>
      <c r="N8" s="1"/>
      <c r="O8" s="1"/>
      <c r="P8" s="1"/>
      <c r="Q8" s="1"/>
      <c r="R8" s="1"/>
    </row>
    <row r="9" spans="2:18" x14ac:dyDescent="0.25">
      <c r="B9" s="1"/>
      <c r="C9" s="1" t="s">
        <v>16</v>
      </c>
      <c r="D9" s="3"/>
      <c r="E9" s="3"/>
      <c r="F9" s="3"/>
      <c r="G9" s="3"/>
      <c r="H9" s="3"/>
      <c r="I9" s="3"/>
      <c r="J9" s="3"/>
      <c r="K9" s="3"/>
      <c r="L9" s="3">
        <v>130</v>
      </c>
      <c r="M9" s="1"/>
      <c r="N9" s="1"/>
      <c r="O9" s="1"/>
      <c r="P9" s="1"/>
      <c r="Q9" s="1"/>
      <c r="R9" s="1"/>
    </row>
    <row r="10" spans="2:18" x14ac:dyDescent="0.25">
      <c r="B10" s="1"/>
      <c r="C10" s="1" t="s">
        <v>17</v>
      </c>
      <c r="D10" s="3"/>
      <c r="E10" s="3"/>
      <c r="F10" s="3"/>
      <c r="G10" s="3"/>
      <c r="H10" s="3"/>
      <c r="I10" s="3"/>
      <c r="J10" s="3"/>
      <c r="K10" s="3"/>
      <c r="L10" s="3">
        <v>62</v>
      </c>
      <c r="M10" s="1"/>
      <c r="N10" s="1"/>
      <c r="O10" s="1"/>
      <c r="P10" s="1"/>
      <c r="Q10" s="1"/>
      <c r="R10" s="1"/>
    </row>
    <row r="11" spans="2:18" x14ac:dyDescent="0.25">
      <c r="B11" s="1"/>
      <c r="C11" s="1" t="s">
        <v>18</v>
      </c>
      <c r="D11" s="3">
        <f>1800/6000*$L11</f>
        <v>360</v>
      </c>
      <c r="E11" s="3"/>
      <c r="F11" s="3"/>
      <c r="G11" s="3"/>
      <c r="H11" s="3"/>
      <c r="I11" s="3"/>
      <c r="J11" s="3"/>
      <c r="K11" s="3"/>
      <c r="L11" s="3">
        <v>1200</v>
      </c>
      <c r="M11" s="1"/>
      <c r="N11" s="1"/>
      <c r="O11" s="1"/>
      <c r="P11" s="1"/>
      <c r="Q11" s="1"/>
      <c r="R11" s="1"/>
    </row>
    <row r="12" spans="2:18" x14ac:dyDescent="0.25">
      <c r="B12" s="1"/>
      <c r="C12" s="1" t="s">
        <v>10</v>
      </c>
      <c r="D12" s="3"/>
      <c r="E12" s="3"/>
      <c r="F12" s="3"/>
      <c r="G12" s="3"/>
      <c r="H12" s="3"/>
      <c r="I12" s="3"/>
      <c r="J12" s="3"/>
      <c r="K12" s="3"/>
      <c r="L12" s="6">
        <f>SUM(L3:L11)</f>
        <v>4500</v>
      </c>
      <c r="M12" s="1"/>
      <c r="N12" s="1"/>
      <c r="O12" s="1"/>
      <c r="P12" s="1"/>
      <c r="Q12" s="1"/>
      <c r="R12" s="1"/>
    </row>
    <row r="13" spans="2:18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18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</sheetData>
  <mergeCells count="2">
    <mergeCell ref="D1:G1"/>
    <mergeCell ref="H1:J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5BA2-590D-493F-A684-52671797A9A4}">
  <dimension ref="B2:E3"/>
  <sheetViews>
    <sheetView workbookViewId="0">
      <selection activeCell="E2" sqref="E2"/>
    </sheetView>
  </sheetViews>
  <sheetFormatPr defaultRowHeight="13.8" x14ac:dyDescent="0.25"/>
  <cols>
    <col min="2" max="2" width="20.6640625" bestFit="1" customWidth="1"/>
    <col min="3" max="3" width="14.21875" bestFit="1" customWidth="1"/>
    <col min="4" max="4" width="15.88671875" bestFit="1" customWidth="1"/>
    <col min="5" max="5" width="14.77734375" bestFit="1" customWidth="1"/>
  </cols>
  <sheetData>
    <row r="2" spans="2:5" x14ac:dyDescent="0.25">
      <c r="B2" t="s">
        <v>20</v>
      </c>
      <c r="C2" t="s">
        <v>21</v>
      </c>
      <c r="D2" t="s">
        <v>22</v>
      </c>
      <c r="E2" t="s">
        <v>23</v>
      </c>
    </row>
    <row r="3" spans="2:5" x14ac:dyDescent="0.25">
      <c r="B3" t="s">
        <v>24</v>
      </c>
      <c r="C3" t="s">
        <v>25</v>
      </c>
      <c r="D3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A00046899 MINGYAN JIA</cp:lastModifiedBy>
  <dcterms:created xsi:type="dcterms:W3CDTF">2015-06-05T18:19:34Z</dcterms:created>
  <dcterms:modified xsi:type="dcterms:W3CDTF">2025-09-24T23:11:33Z</dcterms:modified>
</cp:coreProperties>
</file>