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Archivador\Universidad\5. TFGs\"/>
    </mc:Choice>
  </mc:AlternateContent>
  <bookViews>
    <workbookView xWindow="0" yWindow="0" windowWidth="28800" windowHeight="12435" tabRatio="500" activeTab="1"/>
  </bookViews>
  <sheets>
    <sheet name="Data" sheetId="1" r:id="rId1"/>
    <sheet name="Norm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3" l="1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C34" i="3"/>
  <c r="C35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</calcChain>
</file>

<file path=xl/sharedStrings.xml><?xml version="1.0" encoding="utf-8"?>
<sst xmlns="http://schemas.openxmlformats.org/spreadsheetml/2006/main" count="38" uniqueCount="20">
  <si>
    <t>Year</t>
  </si>
  <si>
    <t>Obj.</t>
  </si>
  <si>
    <t>Objetivo</t>
  </si>
  <si>
    <t>Consumo Energía Total (kTEP)</t>
  </si>
  <si>
    <t>PIB (10^6 euros)</t>
  </si>
  <si>
    <t>Poblacion</t>
  </si>
  <si>
    <t>Exportaciones (10^6 euros)</t>
  </si>
  <si>
    <t>Importaciones (10^6 euros)</t>
  </si>
  <si>
    <t>349 Energy Production (kt of oil eq.)</t>
  </si>
  <si>
    <t>354 Electricity power trans. and dist. Losses (kWh)</t>
  </si>
  <si>
    <t>362 Electricity Production (kWh)</t>
  </si>
  <si>
    <t>363 GDP per unit of energy use (PPP $ per kg of oil eq.)</t>
  </si>
  <si>
    <t>365 Energy imports net (% energy use)</t>
  </si>
  <si>
    <t>367 Fossil Fuel Consumption (% total)</t>
  </si>
  <si>
    <t>372 Electric Power Consumption (kWh)</t>
  </si>
  <si>
    <t>CO2 Emissions total (million t)</t>
  </si>
  <si>
    <t>Desempleo (%)</t>
  </si>
  <si>
    <t>Diesel consumpion road (kt of oil equivalent)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</si>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</sst>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27000</xdr:colOff>
      <xdr:row>18</xdr:row>
      <xdr:rowOff>181800</xdr:rowOff>
    </xdr:from>
    <xdr:to>
      <xdr:col>2</xdr:col>
      <xdr:colOff>36000</xdr:colOff>
      <xdr:row>18</xdr:row>
      <xdr:rowOff>190800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03400" y="38394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18</xdr:row>
      <xdr:rowOff>181800</xdr:rowOff>
    </xdr:from>
    <xdr:to>
      <xdr:col>4</xdr:col>
      <xdr:colOff>36000</xdr:colOff>
      <xdr:row>18</xdr:row>
      <xdr:rowOff>190800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05200" y="38394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27000</xdr:colOff>
      <xdr:row>18</xdr:row>
      <xdr:rowOff>181800</xdr:rowOff>
    </xdr:from>
    <xdr:to>
      <xdr:col>5</xdr:col>
      <xdr:colOff>36000</xdr:colOff>
      <xdr:row>18</xdr:row>
      <xdr:rowOff>190800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4370400" y="38394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27000</xdr:colOff>
      <xdr:row>18</xdr:row>
      <xdr:rowOff>181800</xdr:rowOff>
    </xdr:from>
    <xdr:to>
      <xdr:col>6</xdr:col>
      <xdr:colOff>36000</xdr:colOff>
      <xdr:row>18</xdr:row>
      <xdr:rowOff>190800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5221300" y="38394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18</xdr:row>
      <xdr:rowOff>181800</xdr:rowOff>
    </xdr:from>
    <xdr:to>
      <xdr:col>7</xdr:col>
      <xdr:colOff>36000</xdr:colOff>
      <xdr:row>18</xdr:row>
      <xdr:rowOff>190800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6072200" y="38394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27000</xdr:colOff>
      <xdr:row>18</xdr:row>
      <xdr:rowOff>181800</xdr:rowOff>
    </xdr:from>
    <xdr:to>
      <xdr:col>9</xdr:col>
      <xdr:colOff>36000</xdr:colOff>
      <xdr:row>18</xdr:row>
      <xdr:rowOff>190800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29600" y="38394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27000</xdr:colOff>
      <xdr:row>18</xdr:row>
      <xdr:rowOff>181800</xdr:rowOff>
    </xdr:from>
    <xdr:to>
      <xdr:col>11</xdr:col>
      <xdr:colOff>36000</xdr:colOff>
      <xdr:row>18</xdr:row>
      <xdr:rowOff>190800</xdr:rowOff>
    </xdr:to>
    <xdr:pic>
      <xdr:nvPicPr>
        <xdr:cNvPr id="8" name="Picture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263200" y="38394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27000</xdr:colOff>
      <xdr:row>18</xdr:row>
      <xdr:rowOff>181800</xdr:rowOff>
    </xdr:from>
    <xdr:to>
      <xdr:col>13</xdr:col>
      <xdr:colOff>36000</xdr:colOff>
      <xdr:row>18</xdr:row>
      <xdr:rowOff>190800</xdr:rowOff>
    </xdr:to>
    <xdr:pic>
      <xdr:nvPicPr>
        <xdr:cNvPr id="9" name="Picture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965000" y="38394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27000</xdr:colOff>
      <xdr:row>18</xdr:row>
      <xdr:rowOff>181800</xdr:rowOff>
    </xdr:from>
    <xdr:to>
      <xdr:col>16</xdr:col>
      <xdr:colOff>36000</xdr:colOff>
      <xdr:row>18</xdr:row>
      <xdr:rowOff>190800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949500" y="38394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27000</xdr:colOff>
      <xdr:row>18</xdr:row>
      <xdr:rowOff>181800</xdr:rowOff>
    </xdr:from>
    <xdr:to>
      <xdr:col>16</xdr:col>
      <xdr:colOff>36000</xdr:colOff>
      <xdr:row>18</xdr:row>
      <xdr:rowOff>190800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949500" y="38394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18</xdr:row>
      <xdr:rowOff>181800</xdr:rowOff>
    </xdr:from>
    <xdr:to>
      <xdr:col>4</xdr:col>
      <xdr:colOff>36000</xdr:colOff>
      <xdr:row>18</xdr:row>
      <xdr:rowOff>190800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05200" y="3839400"/>
          <a:ext cx="9000" cy="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27000</xdr:colOff>
      <xdr:row>18</xdr:row>
      <xdr:rowOff>181800</xdr:rowOff>
    </xdr:from>
    <xdr:to>
      <xdr:col>2</xdr:col>
      <xdr:colOff>36000</xdr:colOff>
      <xdr:row>18</xdr:row>
      <xdr:rowOff>190800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18</xdr:row>
      <xdr:rowOff>181800</xdr:rowOff>
    </xdr:from>
    <xdr:to>
      <xdr:col>4</xdr:col>
      <xdr:colOff>36000</xdr:colOff>
      <xdr:row>18</xdr:row>
      <xdr:rowOff>190800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08375" y="378225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27000</xdr:colOff>
      <xdr:row>18</xdr:row>
      <xdr:rowOff>181800</xdr:rowOff>
    </xdr:from>
    <xdr:to>
      <xdr:col>5</xdr:col>
      <xdr:colOff>36000</xdr:colOff>
      <xdr:row>18</xdr:row>
      <xdr:rowOff>190800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4370400" y="378225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27000</xdr:colOff>
      <xdr:row>18</xdr:row>
      <xdr:rowOff>181800</xdr:rowOff>
    </xdr:from>
    <xdr:to>
      <xdr:col>6</xdr:col>
      <xdr:colOff>36000</xdr:colOff>
      <xdr:row>18</xdr:row>
      <xdr:rowOff>190800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5218125" y="378225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27000</xdr:colOff>
      <xdr:row>18</xdr:row>
      <xdr:rowOff>181800</xdr:rowOff>
    </xdr:from>
    <xdr:to>
      <xdr:col>7</xdr:col>
      <xdr:colOff>36000</xdr:colOff>
      <xdr:row>18</xdr:row>
      <xdr:rowOff>190800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6065850" y="378225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27000</xdr:colOff>
      <xdr:row>18</xdr:row>
      <xdr:rowOff>181800</xdr:rowOff>
    </xdr:from>
    <xdr:to>
      <xdr:col>9</xdr:col>
      <xdr:colOff>36000</xdr:colOff>
      <xdr:row>18</xdr:row>
      <xdr:rowOff>190800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23250" y="378225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27000</xdr:colOff>
      <xdr:row>18</xdr:row>
      <xdr:rowOff>181800</xdr:rowOff>
    </xdr:from>
    <xdr:to>
      <xdr:col>11</xdr:col>
      <xdr:colOff>36000</xdr:colOff>
      <xdr:row>18</xdr:row>
      <xdr:rowOff>190800</xdr:rowOff>
    </xdr:to>
    <xdr:pic>
      <xdr:nvPicPr>
        <xdr:cNvPr id="8" name="Picture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256850" y="378225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27000</xdr:colOff>
      <xdr:row>18</xdr:row>
      <xdr:rowOff>181800</xdr:rowOff>
    </xdr:from>
    <xdr:to>
      <xdr:col>13</xdr:col>
      <xdr:colOff>36000</xdr:colOff>
      <xdr:row>18</xdr:row>
      <xdr:rowOff>190800</xdr:rowOff>
    </xdr:to>
    <xdr:pic>
      <xdr:nvPicPr>
        <xdr:cNvPr id="9" name="Picture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952300" y="378225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27000</xdr:colOff>
      <xdr:row>18</xdr:row>
      <xdr:rowOff>181800</xdr:rowOff>
    </xdr:from>
    <xdr:to>
      <xdr:col>16</xdr:col>
      <xdr:colOff>36000</xdr:colOff>
      <xdr:row>18</xdr:row>
      <xdr:rowOff>190800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933625" y="378225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27000</xdr:colOff>
      <xdr:row>18</xdr:row>
      <xdr:rowOff>181800</xdr:rowOff>
    </xdr:from>
    <xdr:to>
      <xdr:col>16</xdr:col>
      <xdr:colOff>36000</xdr:colOff>
      <xdr:row>18</xdr:row>
      <xdr:rowOff>190800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933625" y="378225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18</xdr:row>
      <xdr:rowOff>181800</xdr:rowOff>
    </xdr:from>
    <xdr:to>
      <xdr:col>4</xdr:col>
      <xdr:colOff>36000</xdr:colOff>
      <xdr:row>18</xdr:row>
      <xdr:rowOff>190800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08375" y="3782250"/>
          <a:ext cx="9000" cy="9000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3</xdr:col>
      <xdr:colOff>27000</xdr:colOff>
      <xdr:row>18</xdr:row>
      <xdr:rowOff>181800</xdr:rowOff>
    </xdr:from>
    <xdr:ext cx="9000" cy="9000"/>
    <xdr:pic>
      <xdr:nvPicPr>
        <xdr:cNvPr id="13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27000</xdr:colOff>
      <xdr:row>18</xdr:row>
      <xdr:rowOff>181800</xdr:rowOff>
    </xdr:from>
    <xdr:ext cx="9000" cy="9000"/>
    <xdr:pic>
      <xdr:nvPicPr>
        <xdr:cNvPr id="14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5</xdr:col>
      <xdr:colOff>27000</xdr:colOff>
      <xdr:row>18</xdr:row>
      <xdr:rowOff>181800</xdr:rowOff>
    </xdr:from>
    <xdr:ext cx="9000" cy="9000"/>
    <xdr:pic>
      <xdr:nvPicPr>
        <xdr:cNvPr id="15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6</xdr:col>
      <xdr:colOff>27000</xdr:colOff>
      <xdr:row>18</xdr:row>
      <xdr:rowOff>181800</xdr:rowOff>
    </xdr:from>
    <xdr:ext cx="9000" cy="9000"/>
    <xdr:pic>
      <xdr:nvPicPr>
        <xdr:cNvPr id="16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7</xdr:col>
      <xdr:colOff>27000</xdr:colOff>
      <xdr:row>18</xdr:row>
      <xdr:rowOff>181800</xdr:rowOff>
    </xdr:from>
    <xdr:ext cx="9000" cy="9000"/>
    <xdr:pic>
      <xdr:nvPicPr>
        <xdr:cNvPr id="17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8</xdr:col>
      <xdr:colOff>27000</xdr:colOff>
      <xdr:row>18</xdr:row>
      <xdr:rowOff>181800</xdr:rowOff>
    </xdr:from>
    <xdr:ext cx="9000" cy="9000"/>
    <xdr:pic>
      <xdr:nvPicPr>
        <xdr:cNvPr id="18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9</xdr:col>
      <xdr:colOff>27000</xdr:colOff>
      <xdr:row>18</xdr:row>
      <xdr:rowOff>181800</xdr:rowOff>
    </xdr:from>
    <xdr:ext cx="9000" cy="9000"/>
    <xdr:pic>
      <xdr:nvPicPr>
        <xdr:cNvPr id="19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10</xdr:col>
      <xdr:colOff>27000</xdr:colOff>
      <xdr:row>18</xdr:row>
      <xdr:rowOff>181800</xdr:rowOff>
    </xdr:from>
    <xdr:ext cx="9000" cy="9000"/>
    <xdr:pic>
      <xdr:nvPicPr>
        <xdr:cNvPr id="20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11</xdr:col>
      <xdr:colOff>27000</xdr:colOff>
      <xdr:row>18</xdr:row>
      <xdr:rowOff>181800</xdr:rowOff>
    </xdr:from>
    <xdr:ext cx="9000" cy="9000"/>
    <xdr:pic>
      <xdr:nvPicPr>
        <xdr:cNvPr id="21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12</xdr:col>
      <xdr:colOff>27000</xdr:colOff>
      <xdr:row>18</xdr:row>
      <xdr:rowOff>181800</xdr:rowOff>
    </xdr:from>
    <xdr:ext cx="9000" cy="9000"/>
    <xdr:pic>
      <xdr:nvPicPr>
        <xdr:cNvPr id="2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13</xdr:col>
      <xdr:colOff>27000</xdr:colOff>
      <xdr:row>18</xdr:row>
      <xdr:rowOff>181800</xdr:rowOff>
    </xdr:from>
    <xdr:ext cx="9000" cy="9000"/>
    <xdr:pic>
      <xdr:nvPicPr>
        <xdr:cNvPr id="23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14</xdr:col>
      <xdr:colOff>27000</xdr:colOff>
      <xdr:row>18</xdr:row>
      <xdr:rowOff>181800</xdr:rowOff>
    </xdr:from>
    <xdr:ext cx="9000" cy="9000"/>
    <xdr:pic>
      <xdr:nvPicPr>
        <xdr:cNvPr id="24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15</xdr:col>
      <xdr:colOff>27000</xdr:colOff>
      <xdr:row>18</xdr:row>
      <xdr:rowOff>181800</xdr:rowOff>
    </xdr:from>
    <xdr:ext cx="9000" cy="9000"/>
    <xdr:pic>
      <xdr:nvPicPr>
        <xdr:cNvPr id="25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16</xdr:col>
      <xdr:colOff>27000</xdr:colOff>
      <xdr:row>18</xdr:row>
      <xdr:rowOff>181800</xdr:rowOff>
    </xdr:from>
    <xdr:ext cx="9000" cy="9000"/>
    <xdr:pic>
      <xdr:nvPicPr>
        <xdr:cNvPr id="26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oneCellAnchor>
  <xdr:twoCellAnchor editAs="oneCell">
    <xdr:from>
      <xdr:col>2</xdr:col>
      <xdr:colOff>27000</xdr:colOff>
      <xdr:row>18</xdr:row>
      <xdr:rowOff>181800</xdr:rowOff>
    </xdr:from>
    <xdr:to>
      <xdr:col>2</xdr:col>
      <xdr:colOff>36000</xdr:colOff>
      <xdr:row>18</xdr:row>
      <xdr:rowOff>190800</xdr:rowOff>
    </xdr:to>
    <xdr:pic>
      <xdr:nvPicPr>
        <xdr:cNvPr id="27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27000</xdr:colOff>
      <xdr:row>18</xdr:row>
      <xdr:rowOff>181800</xdr:rowOff>
    </xdr:from>
    <xdr:to>
      <xdr:col>2</xdr:col>
      <xdr:colOff>36000</xdr:colOff>
      <xdr:row>18</xdr:row>
      <xdr:rowOff>190800</xdr:rowOff>
    </xdr:to>
    <xdr:pic>
      <xdr:nvPicPr>
        <xdr:cNvPr id="28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2925" y="3782250"/>
          <a:ext cx="9000" cy="9000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2</xdr:col>
      <xdr:colOff>27000</xdr:colOff>
      <xdr:row>18</xdr:row>
      <xdr:rowOff>181800</xdr:rowOff>
    </xdr:from>
    <xdr:ext cx="9000" cy="9000"/>
    <xdr:pic>
      <xdr:nvPicPr>
        <xdr:cNvPr id="29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60650" y="3782250"/>
          <a:ext cx="9000" cy="9000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L31" sqref="L31"/>
    </sheetView>
  </sheetViews>
  <sheetFormatPr baseColWidth="10" defaultRowHeight="15.75" x14ac:dyDescent="0.25"/>
  <cols>
    <col min="2" max="4" width="11.125" bestFit="1" customWidth="1"/>
    <col min="5" max="5" width="12.625" bestFit="1" customWidth="1"/>
    <col min="6" max="8" width="11.125" bestFit="1" customWidth="1"/>
    <col min="9" max="9" width="15.875" bestFit="1" customWidth="1"/>
    <col min="10" max="10" width="16.875" bestFit="1" customWidth="1"/>
    <col min="11" max="13" width="11.125" bestFit="1" customWidth="1"/>
    <col min="14" max="14" width="16.875" bestFit="1" customWidth="1"/>
    <col min="15" max="17" width="11.125" bestFit="1" customWidth="1"/>
  </cols>
  <sheetData>
    <row r="1" spans="2:17" x14ac:dyDescent="0.25">
      <c r="B1" t="s">
        <v>0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</row>
    <row r="2" spans="2:17" x14ac:dyDescent="0.25">
      <c r="B2" s="1">
        <v>2011</v>
      </c>
      <c r="C2" s="2">
        <v>93238</v>
      </c>
      <c r="D2" s="2">
        <v>1045620</v>
      </c>
      <c r="E2" s="2">
        <v>45947950.156000003</v>
      </c>
      <c r="F2" s="2">
        <v>186780</v>
      </c>
      <c r="G2" s="2">
        <v>240055</v>
      </c>
      <c r="H2" s="2">
        <v>34298.832000000002</v>
      </c>
      <c r="I2" s="2">
        <v>27400000000</v>
      </c>
      <c r="J2" s="2">
        <v>298320000000</v>
      </c>
      <c r="K2" s="2">
        <v>11.351615064109</v>
      </c>
      <c r="L2" s="2">
        <v>73.151300361245504</v>
      </c>
      <c r="M2" s="2">
        <v>76.102672547948004</v>
      </c>
      <c r="N2" s="2">
        <v>265794000000</v>
      </c>
      <c r="O2" s="2">
        <v>267.92</v>
      </c>
      <c r="P2" s="2">
        <v>20.100000000000001</v>
      </c>
      <c r="Q2" s="2">
        <v>23590</v>
      </c>
    </row>
    <row r="3" spans="2:17" x14ac:dyDescent="0.25">
      <c r="B3" s="1">
        <v>2010</v>
      </c>
      <c r="C3" s="2">
        <v>97576</v>
      </c>
      <c r="D3" s="2">
        <v>1046894</v>
      </c>
      <c r="E3" s="2">
        <v>45148783.928000003</v>
      </c>
      <c r="F3" s="2">
        <v>159889</v>
      </c>
      <c r="G3" s="2">
        <v>206116</v>
      </c>
      <c r="H3" s="2">
        <v>30250.684000000001</v>
      </c>
      <c r="I3" s="2">
        <v>24445000000</v>
      </c>
      <c r="J3" s="2">
        <v>291869000000</v>
      </c>
      <c r="K3" s="2">
        <v>11.4889469838156</v>
      </c>
      <c r="L3" s="2">
        <v>76.317139664933194</v>
      </c>
      <c r="M3" s="2">
        <v>79.793960955495095</v>
      </c>
      <c r="N3" s="2">
        <v>262071000000</v>
      </c>
      <c r="O3" s="2">
        <v>282.49</v>
      </c>
      <c r="P3" s="2">
        <v>18</v>
      </c>
      <c r="Q3" s="2">
        <v>24259</v>
      </c>
    </row>
    <row r="4" spans="2:17" x14ac:dyDescent="0.25">
      <c r="B4" s="1">
        <v>2009</v>
      </c>
      <c r="C4" s="2">
        <v>95815</v>
      </c>
      <c r="D4" s="2">
        <v>1087788</v>
      </c>
      <c r="E4" s="2">
        <v>44415210.071999997</v>
      </c>
      <c r="F4" s="2">
        <v>189227</v>
      </c>
      <c r="G4" s="2">
        <v>283387</v>
      </c>
      <c r="H4" s="2">
        <v>30349.941999999999</v>
      </c>
      <c r="I4" s="2">
        <v>25810000000</v>
      </c>
      <c r="J4" s="2">
        <v>310978000000</v>
      </c>
      <c r="K4" s="2">
        <v>10.866191372416701</v>
      </c>
      <c r="L4" s="2">
        <v>78.167603534834996</v>
      </c>
      <c r="M4" s="2">
        <v>81.800550023500307</v>
      </c>
      <c r="N4" s="2">
        <v>276909000000</v>
      </c>
      <c r="O4" s="2">
        <v>317.11</v>
      </c>
      <c r="P4" s="2">
        <v>11.3</v>
      </c>
      <c r="Q4" s="2">
        <v>26343</v>
      </c>
    </row>
    <row r="5" spans="2:17" x14ac:dyDescent="0.25">
      <c r="B5" s="1">
        <v>2008</v>
      </c>
      <c r="C5" s="2">
        <v>103274</v>
      </c>
      <c r="D5" s="2">
        <v>1053161</v>
      </c>
      <c r="E5" s="2">
        <v>43744021.343999997</v>
      </c>
      <c r="F5" s="2">
        <v>185023</v>
      </c>
      <c r="G5" s="2">
        <v>285038</v>
      </c>
      <c r="H5" s="2">
        <v>30289.025000000001</v>
      </c>
      <c r="I5" s="2">
        <v>25481000000</v>
      </c>
      <c r="J5" s="2">
        <v>301839000000</v>
      </c>
      <c r="K5" s="2">
        <v>10.050764098189401</v>
      </c>
      <c r="L5" s="2">
        <v>78.9419292109434</v>
      </c>
      <c r="M5" s="2">
        <v>83.187731680562493</v>
      </c>
      <c r="N5" s="2">
        <v>273820000000</v>
      </c>
      <c r="O5" s="2">
        <v>343.71</v>
      </c>
      <c r="P5" s="2">
        <v>8.3000000000000007</v>
      </c>
      <c r="Q5" s="2">
        <v>25726</v>
      </c>
    </row>
    <row r="6" spans="2:17" x14ac:dyDescent="0.25">
      <c r="B6" s="1">
        <v>2007</v>
      </c>
      <c r="C6" s="2">
        <v>106839</v>
      </c>
      <c r="D6" s="2">
        <v>985547</v>
      </c>
      <c r="E6" s="2">
        <v>43132010.5</v>
      </c>
      <c r="F6" s="2">
        <v>170438</v>
      </c>
      <c r="G6" s="2">
        <v>262687</v>
      </c>
      <c r="H6" s="2">
        <v>31338.526999999998</v>
      </c>
      <c r="I6" s="2">
        <v>25125000000</v>
      </c>
      <c r="J6" s="2">
        <v>295582000000</v>
      </c>
      <c r="K6" s="2">
        <v>9.4404908553528202</v>
      </c>
      <c r="L6" s="2">
        <v>77.891422352637804</v>
      </c>
      <c r="M6" s="2">
        <v>82.502139549876603</v>
      </c>
      <c r="N6" s="2">
        <v>271049000000</v>
      </c>
      <c r="O6" s="2">
        <v>331.86</v>
      </c>
      <c r="P6" s="2">
        <v>8.5</v>
      </c>
      <c r="Q6" s="2">
        <v>24546</v>
      </c>
    </row>
    <row r="7" spans="2:17" x14ac:dyDescent="0.25">
      <c r="B7" s="1">
        <v>2006</v>
      </c>
      <c r="C7" s="2">
        <v>104143</v>
      </c>
      <c r="D7" s="2">
        <v>909298</v>
      </c>
      <c r="E7" s="2">
        <v>42575970.295999996</v>
      </c>
      <c r="F7" s="2">
        <v>155004</v>
      </c>
      <c r="G7" s="2">
        <v>232954</v>
      </c>
      <c r="H7" s="2">
        <v>30159.439999999999</v>
      </c>
      <c r="I7" s="2">
        <v>25960000000</v>
      </c>
      <c r="J7" s="2">
        <v>289445000000</v>
      </c>
      <c r="K7" s="2">
        <v>8.37662532951936</v>
      </c>
      <c r="L7" s="2">
        <v>78.748147818424101</v>
      </c>
      <c r="M7" s="2">
        <v>83.464559732825407</v>
      </c>
      <c r="N7" s="2">
        <v>266774000000</v>
      </c>
      <c r="O7" s="2">
        <v>339.44</v>
      </c>
      <c r="P7" s="2">
        <v>9.1999999999999993</v>
      </c>
      <c r="Q7" s="2">
        <v>23216</v>
      </c>
    </row>
    <row r="8" spans="2:17" x14ac:dyDescent="0.25">
      <c r="B8" s="1">
        <v>2005</v>
      </c>
      <c r="C8" s="2">
        <v>105988</v>
      </c>
      <c r="D8" s="2">
        <v>841294</v>
      </c>
      <c r="E8" s="2">
        <v>42072693.487999998</v>
      </c>
      <c r="F8" s="2">
        <v>146924</v>
      </c>
      <c r="G8" s="2">
        <v>208410</v>
      </c>
      <c r="H8" s="2">
        <v>32537.106</v>
      </c>
      <c r="I8" s="2">
        <v>24070000000</v>
      </c>
      <c r="J8" s="2">
        <v>276652000000</v>
      </c>
      <c r="K8" s="2">
        <v>7.9703621438001697</v>
      </c>
      <c r="L8" s="2">
        <v>76.597032786459806</v>
      </c>
      <c r="M8" s="2">
        <v>81.835576122972</v>
      </c>
      <c r="N8" s="2">
        <v>252909000000</v>
      </c>
      <c r="O8" s="2">
        <v>327.25</v>
      </c>
      <c r="P8" s="2">
        <v>11</v>
      </c>
      <c r="Q8" s="2">
        <v>22030</v>
      </c>
    </row>
    <row r="9" spans="2:17" x14ac:dyDescent="0.25">
      <c r="B9" s="1">
        <v>2004</v>
      </c>
      <c r="C9" s="2">
        <v>103302</v>
      </c>
      <c r="D9" s="2">
        <v>783082</v>
      </c>
      <c r="E9" s="2">
        <v>41618972.832000002</v>
      </c>
      <c r="F9" s="2">
        <v>138119</v>
      </c>
      <c r="G9" s="2">
        <v>185113</v>
      </c>
      <c r="H9" s="2">
        <v>32934.072</v>
      </c>
      <c r="I9" s="2">
        <v>22527000000</v>
      </c>
      <c r="J9" s="2">
        <v>257313000000</v>
      </c>
      <c r="K9" s="2">
        <v>7.8096819879088999</v>
      </c>
      <c r="L9" s="2">
        <v>75.273975041724796</v>
      </c>
      <c r="M9" s="2">
        <v>80.823023018644605</v>
      </c>
      <c r="N9" s="2">
        <v>239463000000</v>
      </c>
      <c r="O9" s="2">
        <v>309.69</v>
      </c>
      <c r="P9" s="2">
        <v>11.3</v>
      </c>
      <c r="Q9" s="2">
        <v>20609</v>
      </c>
    </row>
    <row r="10" spans="2:17" x14ac:dyDescent="0.25">
      <c r="B10" s="1">
        <v>2003</v>
      </c>
      <c r="C10" s="2">
        <v>99597</v>
      </c>
      <c r="D10" s="2">
        <v>729258</v>
      </c>
      <c r="E10" s="2">
        <v>41211601.083999999</v>
      </c>
      <c r="F10" s="2">
        <v>133267</v>
      </c>
      <c r="G10" s="2">
        <v>175267</v>
      </c>
      <c r="H10" s="2">
        <v>31652.197</v>
      </c>
      <c r="I10" s="2">
        <v>19247000000</v>
      </c>
      <c r="J10" s="2">
        <v>239917000000</v>
      </c>
      <c r="K10" s="2">
        <v>7.7227201685024696</v>
      </c>
      <c r="L10" s="2">
        <v>75.417106247938307</v>
      </c>
      <c r="M10" s="2">
        <v>81.459736069344004</v>
      </c>
      <c r="N10" s="2">
        <v>231045000000</v>
      </c>
      <c r="O10" s="2">
        <v>301.70999999999998</v>
      </c>
      <c r="P10" s="2">
        <v>11.4</v>
      </c>
      <c r="Q10" s="2">
        <v>19124</v>
      </c>
    </row>
    <row r="11" spans="2:17" x14ac:dyDescent="0.25">
      <c r="B11" s="1">
        <v>2002</v>
      </c>
      <c r="C11" s="2">
        <v>94465</v>
      </c>
      <c r="D11" s="2">
        <v>680397</v>
      </c>
      <c r="E11" s="2">
        <v>40847371</v>
      </c>
      <c r="F11" s="2">
        <v>129771</v>
      </c>
      <c r="G11" s="2">
        <v>173210</v>
      </c>
      <c r="H11" s="2">
        <v>33481.410000000003</v>
      </c>
      <c r="I11" s="2">
        <v>17981000000</v>
      </c>
      <c r="J11" s="2">
        <v>233067000000</v>
      </c>
      <c r="K11" s="2">
        <v>7.35571145437937</v>
      </c>
      <c r="L11" s="2">
        <v>73.222939821123703</v>
      </c>
      <c r="M11" s="2">
        <v>79.849895945751101</v>
      </c>
      <c r="N11" s="2">
        <v>221512000000</v>
      </c>
      <c r="O11" s="2">
        <v>285.52</v>
      </c>
      <c r="P11" s="2">
        <v>10.5</v>
      </c>
      <c r="Q11" s="2">
        <v>18085</v>
      </c>
    </row>
    <row r="12" spans="2:17" x14ac:dyDescent="0.25">
      <c r="B12" s="1">
        <v>2001</v>
      </c>
      <c r="C12" s="2">
        <v>93286</v>
      </c>
      <c r="D12" s="2">
        <v>629907</v>
      </c>
      <c r="E12" s="2">
        <v>40523075.336000003</v>
      </c>
      <c r="F12" s="2">
        <v>124177</v>
      </c>
      <c r="G12" s="2">
        <v>169468</v>
      </c>
      <c r="H12" s="2">
        <v>31560.548999999999</v>
      </c>
      <c r="I12" s="2">
        <v>19266000000</v>
      </c>
      <c r="J12" s="2">
        <v>220921000000</v>
      </c>
      <c r="K12" s="2">
        <v>7.0416902986799199</v>
      </c>
      <c r="L12" s="2">
        <v>74.100231983534897</v>
      </c>
      <c r="M12" s="2">
        <v>80.634990045216597</v>
      </c>
      <c r="N12" s="2">
        <v>209647000000</v>
      </c>
      <c r="O12" s="2">
        <v>283.91000000000003</v>
      </c>
      <c r="P12" s="2">
        <v>13.9</v>
      </c>
      <c r="Q12" s="2">
        <v>16767</v>
      </c>
    </row>
    <row r="13" spans="2:17" x14ac:dyDescent="0.25">
      <c r="B13" s="1">
        <v>2000</v>
      </c>
      <c r="C13" s="2">
        <v>89038</v>
      </c>
      <c r="D13" s="2">
        <v>579942</v>
      </c>
      <c r="E13" s="2">
        <v>40235506.847999997</v>
      </c>
      <c r="F13" s="2">
        <v>104788</v>
      </c>
      <c r="G13" s="2">
        <v>139093</v>
      </c>
      <c r="H13" s="2">
        <v>30657.88</v>
      </c>
      <c r="I13" s="2">
        <v>19478000000</v>
      </c>
      <c r="J13" s="2">
        <v>205837000000</v>
      </c>
      <c r="K13" s="2">
        <v>6.8098794374737803</v>
      </c>
      <c r="L13" s="2">
        <v>73.623788369760703</v>
      </c>
      <c r="M13" s="2">
        <v>80.975962021410297</v>
      </c>
      <c r="N13" s="2">
        <v>194692000000</v>
      </c>
      <c r="O13" s="2">
        <v>268.43</v>
      </c>
      <c r="P13" s="2">
        <v>15.6</v>
      </c>
      <c r="Q13" s="2">
        <v>15670</v>
      </c>
    </row>
    <row r="14" spans="2:17" x14ac:dyDescent="0.25">
      <c r="B14" s="1">
        <v>1999</v>
      </c>
      <c r="C14" s="2">
        <v>83390</v>
      </c>
      <c r="D14" s="2">
        <v>536917</v>
      </c>
      <c r="E14" s="2">
        <v>39981458.292000003</v>
      </c>
      <c r="F14" s="2">
        <v>99849</v>
      </c>
      <c r="G14" s="2">
        <v>122856</v>
      </c>
      <c r="H14" s="2">
        <v>32333.916000000001</v>
      </c>
      <c r="I14" s="2">
        <v>18448000000</v>
      </c>
      <c r="J14" s="2">
        <v>193392000000</v>
      </c>
      <c r="K14" s="2">
        <v>6.7655522094212603</v>
      </c>
      <c r="L14" s="2">
        <v>70.836552867264302</v>
      </c>
      <c r="M14" s="2">
        <v>79.527312454551506</v>
      </c>
      <c r="N14" s="2">
        <v>180163000000</v>
      </c>
      <c r="O14" s="2">
        <v>248.71</v>
      </c>
      <c r="P14" s="2">
        <v>18.600000000000001</v>
      </c>
      <c r="Q14" s="2">
        <v>14322</v>
      </c>
    </row>
    <row r="15" spans="2:17" x14ac:dyDescent="0.25">
      <c r="B15" s="1">
        <v>1998</v>
      </c>
      <c r="C15" s="2">
        <v>81176</v>
      </c>
      <c r="D15" s="2">
        <v>505438</v>
      </c>
      <c r="E15" s="2">
        <v>39757722.424000002</v>
      </c>
      <c r="F15" s="2">
        <v>93419</v>
      </c>
      <c r="G15" s="2">
        <v>109468</v>
      </c>
      <c r="H15" s="2">
        <v>31695</v>
      </c>
      <c r="I15" s="2">
        <v>14098000000</v>
      </c>
      <c r="J15" s="2">
        <v>189147000000</v>
      </c>
      <c r="K15" s="2">
        <v>6.6268542343875998</v>
      </c>
      <c r="L15" s="2">
        <v>69.982939285738098</v>
      </c>
      <c r="M15" s="2">
        <v>80.071261894313594</v>
      </c>
      <c r="N15" s="2">
        <v>173225000000</v>
      </c>
      <c r="O15" s="2">
        <v>240.69</v>
      </c>
      <c r="P15" s="2">
        <v>20.6</v>
      </c>
      <c r="Q15" s="2">
        <v>12300</v>
      </c>
    </row>
    <row r="16" spans="2:17" x14ac:dyDescent="0.25">
      <c r="B16" s="1">
        <v>1997</v>
      </c>
      <c r="C16" s="2">
        <v>76393</v>
      </c>
      <c r="D16" s="2">
        <v>490476</v>
      </c>
      <c r="E16" s="2">
        <v>39561092</v>
      </c>
      <c r="F16" s="2">
        <v>78212</v>
      </c>
      <c r="G16" s="2">
        <v>94179</v>
      </c>
      <c r="H16" s="2">
        <v>32696.992999999999</v>
      </c>
      <c r="I16" s="2">
        <v>15597000000</v>
      </c>
      <c r="J16" s="2">
        <v>173365000000</v>
      </c>
      <c r="K16" s="2">
        <v>6.6374252672458898</v>
      </c>
      <c r="L16" s="2">
        <v>67.0784524160849</v>
      </c>
      <c r="M16" s="2">
        <v>77.857633129815198</v>
      </c>
      <c r="N16" s="2">
        <v>159916000000</v>
      </c>
      <c r="O16" s="2">
        <v>222.37</v>
      </c>
      <c r="P16" s="2">
        <v>22</v>
      </c>
      <c r="Q16" s="2">
        <v>11950</v>
      </c>
    </row>
    <row r="17" spans="2:17" x14ac:dyDescent="0.25">
      <c r="B17" s="1">
        <v>1996</v>
      </c>
      <c r="C17" s="2">
        <v>72205</v>
      </c>
      <c r="D17" s="2">
        <v>456495</v>
      </c>
      <c r="E17" s="2">
        <v>39388359.776000001</v>
      </c>
      <c r="F17" s="2">
        <v>69962.210000000006</v>
      </c>
      <c r="G17" s="2">
        <v>87142</v>
      </c>
      <c r="H17" s="2">
        <v>31511.632000000001</v>
      </c>
      <c r="I17" s="2">
        <v>15959000000</v>
      </c>
      <c r="J17" s="2">
        <v>165596000000</v>
      </c>
      <c r="K17" s="2">
        <v>6.23675154120422</v>
      </c>
      <c r="L17" s="2">
        <v>68.734999455594505</v>
      </c>
      <c r="M17" s="2">
        <v>79.602167668520295</v>
      </c>
      <c r="N17" s="2">
        <v>155612000000</v>
      </c>
      <c r="O17" s="2">
        <v>232.69</v>
      </c>
      <c r="P17" s="2">
        <v>22.7</v>
      </c>
      <c r="Q17" s="2">
        <v>11300</v>
      </c>
    </row>
    <row r="18" spans="2:17" x14ac:dyDescent="0.25">
      <c r="B18" s="1">
        <v>1995</v>
      </c>
      <c r="C18" s="2">
        <v>71749</v>
      </c>
      <c r="D18" s="2">
        <v>425089</v>
      </c>
      <c r="E18" s="2">
        <v>39236318.508000001</v>
      </c>
      <c r="F18" s="2">
        <v>67883</v>
      </c>
      <c r="G18" s="2">
        <v>84354</v>
      </c>
      <c r="H18" s="2">
        <v>32252.091</v>
      </c>
      <c r="I18" s="2">
        <v>15155000000</v>
      </c>
      <c r="J18" s="2">
        <v>160902000000</v>
      </c>
      <c r="K18" s="2">
        <v>6.2204281932372698</v>
      </c>
      <c r="L18" s="2">
        <v>66.523523266962798</v>
      </c>
      <c r="M18" s="2">
        <v>78.590283094959403</v>
      </c>
      <c r="N18" s="2">
        <v>148548000000</v>
      </c>
      <c r="O18" s="2">
        <v>219.87</v>
      </c>
      <c r="P18" s="2">
        <v>23.9</v>
      </c>
      <c r="Q18" s="2">
        <v>10400</v>
      </c>
    </row>
    <row r="19" spans="2:17" x14ac:dyDescent="0.25">
      <c r="B19" s="1">
        <v>1994</v>
      </c>
      <c r="C19" s="2">
        <v>68608</v>
      </c>
      <c r="D19" s="2">
        <v>425936</v>
      </c>
      <c r="E19" s="2">
        <v>39101760.952</v>
      </c>
      <c r="F19" s="2">
        <v>64221</v>
      </c>
      <c r="G19" s="2">
        <v>82521</v>
      </c>
      <c r="H19" s="2">
        <v>32922.368000000002</v>
      </c>
      <c r="I19" s="2">
        <v>14848000000</v>
      </c>
      <c r="J19" s="2">
        <v>155439000000</v>
      </c>
      <c r="K19" s="2">
        <v>6.2814445826633003</v>
      </c>
      <c r="L19" s="2">
        <v>63.931189120798898</v>
      </c>
      <c r="M19" s="2">
        <v>77.691318433304204</v>
      </c>
      <c r="N19" s="2">
        <v>143217000000</v>
      </c>
      <c r="O19" s="2">
        <v>210.14</v>
      </c>
      <c r="P19" s="2">
        <v>22.4</v>
      </c>
      <c r="Q19" s="2">
        <v>9980</v>
      </c>
    </row>
    <row r="20" spans="2:17" x14ac:dyDescent="0.25">
      <c r="B20" s="1">
        <v>1993</v>
      </c>
      <c r="C20" s="2">
        <v>65132</v>
      </c>
      <c r="D20" s="2">
        <v>463263</v>
      </c>
      <c r="E20" s="2">
        <v>38981479.864</v>
      </c>
      <c r="F20" s="2">
        <v>62143</v>
      </c>
      <c r="G20" s="2">
        <v>78899</v>
      </c>
      <c r="H20" s="2">
        <v>33710.79</v>
      </c>
      <c r="I20" s="2">
        <v>14844000000</v>
      </c>
      <c r="J20" s="2">
        <v>156700000000</v>
      </c>
      <c r="K20" s="2">
        <v>5.9589880291438098</v>
      </c>
      <c r="L20" s="2">
        <v>64.563578902572303</v>
      </c>
      <c r="M20" s="2">
        <v>79.246001060481802</v>
      </c>
      <c r="N20" s="2">
        <v>144515000000</v>
      </c>
      <c r="O20" s="2">
        <v>224.42</v>
      </c>
      <c r="P20" s="2">
        <v>18.100000000000001</v>
      </c>
      <c r="Q20" s="2">
        <v>9900</v>
      </c>
    </row>
    <row r="21" spans="2:17" x14ac:dyDescent="0.25">
      <c r="B21" s="1">
        <v>1992</v>
      </c>
      <c r="C21" s="2">
        <v>66447</v>
      </c>
      <c r="D21" s="2">
        <v>443715</v>
      </c>
      <c r="E21" s="2">
        <v>38872268</v>
      </c>
      <c r="F21" s="2">
        <v>58421</v>
      </c>
      <c r="G21" s="2">
        <v>75231</v>
      </c>
      <c r="H21" s="2">
        <v>34336.445</v>
      </c>
      <c r="I21" s="2">
        <v>14539000000</v>
      </c>
      <c r="J21" s="2">
        <v>154749000000</v>
      </c>
      <c r="K21" s="2">
        <v>5.8717161758003398</v>
      </c>
      <c r="L21" s="2">
        <v>63.251554224740197</v>
      </c>
      <c r="M21" s="2">
        <v>77.953825410007298</v>
      </c>
      <c r="N21" s="2">
        <v>140579000000</v>
      </c>
      <c r="O21" s="2">
        <v>212.88</v>
      </c>
      <c r="P21" s="2">
        <v>16.100000000000001</v>
      </c>
      <c r="Q21" s="2">
        <v>9522</v>
      </c>
    </row>
    <row r="22" spans="2:17" x14ac:dyDescent="0.25">
      <c r="B22" s="1">
        <v>1991</v>
      </c>
      <c r="C22" s="2">
        <v>65575</v>
      </c>
      <c r="D22" s="2">
        <v>401686</v>
      </c>
      <c r="E22" s="2">
        <v>38770918.115999997</v>
      </c>
      <c r="F22" s="2">
        <v>56332</v>
      </c>
      <c r="G22" s="2">
        <v>71443</v>
      </c>
      <c r="H22" s="2">
        <v>34591.235999999997</v>
      </c>
      <c r="I22" s="2">
        <v>14036000000</v>
      </c>
      <c r="J22" s="2">
        <v>151206000000</v>
      </c>
      <c r="K22" s="2">
        <v>5.7353717437615801</v>
      </c>
      <c r="L22" s="2">
        <v>61.603553259374401</v>
      </c>
      <c r="M22" s="2">
        <v>77.390405871127498</v>
      </c>
      <c r="N22" s="2">
        <v>137464000000</v>
      </c>
      <c r="O22" s="2">
        <v>205.23</v>
      </c>
      <c r="P22" s="2">
        <v>16</v>
      </c>
      <c r="Q22" s="2">
        <v>8995</v>
      </c>
    </row>
    <row r="23" spans="2:17" x14ac:dyDescent="0.25">
      <c r="B23" s="1">
        <v>1990</v>
      </c>
      <c r="C23" s="2">
        <v>62850</v>
      </c>
      <c r="D23" s="2">
        <v>357882</v>
      </c>
      <c r="E23" s="2">
        <v>38674222.968000002</v>
      </c>
      <c r="F23" s="2">
        <v>55081</v>
      </c>
      <c r="G23" s="2">
        <v>68212</v>
      </c>
      <c r="H23" s="2">
        <v>34546.010999999999</v>
      </c>
      <c r="I23" s="2">
        <v>12396000000</v>
      </c>
      <c r="J23" s="2">
        <v>147200000000</v>
      </c>
      <c r="K23" s="2">
        <v>5.4393106512142202</v>
      </c>
      <c r="L23" s="2">
        <v>60.798660151147203</v>
      </c>
      <c r="M23" s="2">
        <v>77.610463606590002</v>
      </c>
      <c r="N23" s="2">
        <v>133682000000</v>
      </c>
      <c r="O23" s="2">
        <v>202.1</v>
      </c>
      <c r="P23" s="2">
        <v>17</v>
      </c>
      <c r="Q23" s="2">
        <v>8571</v>
      </c>
    </row>
    <row r="24" spans="2:17" x14ac:dyDescent="0.25">
      <c r="B24" s="1">
        <v>1989</v>
      </c>
      <c r="C24" s="2">
        <v>59567</v>
      </c>
      <c r="D24" s="2">
        <v>302674</v>
      </c>
      <c r="E24" s="2">
        <v>38578975.311999999</v>
      </c>
      <c r="F24" s="2">
        <v>52766</v>
      </c>
      <c r="G24" s="2">
        <v>65334</v>
      </c>
      <c r="H24" s="2">
        <v>30256.781999999999</v>
      </c>
      <c r="I24" s="2">
        <v>13499000000</v>
      </c>
      <c r="J24" s="2">
        <v>138584000000</v>
      </c>
      <c r="K24" s="2">
        <v>5.5030678850963399</v>
      </c>
      <c r="L24" s="2">
        <v>62.207691745042197</v>
      </c>
      <c r="M24" s="2">
        <v>79.298788938711098</v>
      </c>
      <c r="N24" s="2">
        <v>124750000000</v>
      </c>
      <c r="O24" s="2">
        <v>184.58</v>
      </c>
      <c r="P24" s="2">
        <v>18.899999999999999</v>
      </c>
      <c r="Q24" s="2">
        <v>7700</v>
      </c>
    </row>
    <row r="25" spans="2:17" x14ac:dyDescent="0.25">
      <c r="B25" s="1">
        <v>1988</v>
      </c>
      <c r="C25" s="2">
        <v>57708</v>
      </c>
      <c r="D25" s="2">
        <v>263138</v>
      </c>
      <c r="E25" s="2">
        <v>38481967.903999999</v>
      </c>
      <c r="F25" s="2">
        <v>49982</v>
      </c>
      <c r="G25" s="2">
        <v>62111</v>
      </c>
      <c r="H25" s="2">
        <v>27895.474999999999</v>
      </c>
      <c r="I25" s="2">
        <v>12164000000</v>
      </c>
      <c r="J25" s="2">
        <v>132606000000</v>
      </c>
      <c r="K25" s="2">
        <v>5.4651811608152601</v>
      </c>
      <c r="L25" s="2">
        <v>62.377510164305598</v>
      </c>
      <c r="M25" s="2">
        <v>81.850801847777007</v>
      </c>
      <c r="N25" s="2">
        <v>119694000000</v>
      </c>
      <c r="O25" s="2">
        <v>180.18</v>
      </c>
      <c r="P25" s="2">
        <v>19.899999999999999</v>
      </c>
      <c r="Q25" s="2">
        <v>5600</v>
      </c>
    </row>
    <row r="26" spans="2:17" x14ac:dyDescent="0.25">
      <c r="B26" s="1">
        <v>1987</v>
      </c>
      <c r="C26" s="2">
        <v>55263</v>
      </c>
      <c r="D26" s="2">
        <v>243382</v>
      </c>
      <c r="E26" s="2">
        <v>38379993.5</v>
      </c>
      <c r="F26" s="2">
        <v>45367</v>
      </c>
      <c r="G26" s="2">
        <v>58998</v>
      </c>
      <c r="H26" s="2">
        <v>28318.169000000002</v>
      </c>
      <c r="I26" s="2">
        <v>11975000000</v>
      </c>
      <c r="J26" s="2">
        <v>128228000000</v>
      </c>
      <c r="K26" s="2">
        <v>5.1534437482262296</v>
      </c>
      <c r="L26" s="2">
        <v>60.873658442396</v>
      </c>
      <c r="M26" s="2">
        <v>82.8923614073544</v>
      </c>
      <c r="N26" s="2">
        <v>115919000000</v>
      </c>
      <c r="O26" s="2">
        <v>179.13</v>
      </c>
      <c r="P26" s="2">
        <v>20.6</v>
      </c>
      <c r="Q26" s="2">
        <v>5500</v>
      </c>
    </row>
    <row r="27" spans="2:17" x14ac:dyDescent="0.25">
      <c r="B27" s="1">
        <v>1986</v>
      </c>
      <c r="C27" s="2">
        <v>53197</v>
      </c>
      <c r="D27" s="2">
        <v>226288</v>
      </c>
      <c r="E27" s="2">
        <v>38269844.855999999</v>
      </c>
      <c r="F27" s="2">
        <v>43107</v>
      </c>
      <c r="G27" s="2">
        <v>56102</v>
      </c>
      <c r="H27" s="2">
        <v>26471.712</v>
      </c>
      <c r="I27" s="2">
        <v>11838000000</v>
      </c>
      <c r="J27" s="2">
        <v>125617000000</v>
      </c>
      <c r="K27" s="2">
        <v>4.9828515302164798</v>
      </c>
      <c r="L27" s="2">
        <v>62.668600760301302</v>
      </c>
      <c r="M27" s="2">
        <v>85.4027944841947</v>
      </c>
      <c r="N27" s="2">
        <v>114450000000</v>
      </c>
      <c r="O27" s="2">
        <v>175.23</v>
      </c>
      <c r="P27" s="2">
        <v>21</v>
      </c>
      <c r="Q27" s="2">
        <v>5500</v>
      </c>
    </row>
    <row r="28" spans="2:17" x14ac:dyDescent="0.25">
      <c r="B28" s="1">
        <v>1985</v>
      </c>
      <c r="C28" s="2">
        <v>49489</v>
      </c>
      <c r="D28" s="2">
        <v>207776</v>
      </c>
      <c r="E28" s="2">
        <v>38148314.728</v>
      </c>
      <c r="F28" s="2">
        <v>40089</v>
      </c>
      <c r="G28" s="2">
        <v>53321</v>
      </c>
      <c r="H28" s="2">
        <v>25073.816999999999</v>
      </c>
      <c r="I28" s="2">
        <v>11071000000</v>
      </c>
      <c r="J28" s="2">
        <v>118106000000</v>
      </c>
      <c r="K28" s="2">
        <v>4.8207210536953804</v>
      </c>
      <c r="L28" s="2">
        <v>63.927350413763101</v>
      </c>
      <c r="M28" s="2">
        <v>86.583222867171102</v>
      </c>
      <c r="N28" s="2">
        <v>111286000000</v>
      </c>
      <c r="O28" s="2">
        <v>180.48</v>
      </c>
      <c r="P28" s="2">
        <v>19.600000000000001</v>
      </c>
      <c r="Q28" s="2">
        <v>5174</v>
      </c>
    </row>
    <row r="29" spans="2:17" x14ac:dyDescent="0.25">
      <c r="B29" s="1">
        <v>1984</v>
      </c>
      <c r="C29" s="2">
        <v>47557</v>
      </c>
      <c r="D29" s="2">
        <v>182781</v>
      </c>
      <c r="E29" s="2">
        <v>38012195.872000001</v>
      </c>
      <c r="F29" s="2">
        <v>38987</v>
      </c>
      <c r="G29" s="2">
        <v>49982</v>
      </c>
      <c r="H29" s="2">
        <v>21944.894</v>
      </c>
      <c r="I29" s="2">
        <v>10513000000</v>
      </c>
      <c r="J29" s="2">
        <v>115378000000</v>
      </c>
      <c r="K29" s="2">
        <v>4.6659646949801603</v>
      </c>
      <c r="L29" s="2">
        <v>67.728814143556306</v>
      </c>
      <c r="M29" s="2">
        <v>92.001457144092001</v>
      </c>
      <c r="N29" s="2">
        <v>106581000000</v>
      </c>
      <c r="O29" s="2">
        <v>189.57</v>
      </c>
      <c r="P29" s="2">
        <v>16.899999999999999</v>
      </c>
      <c r="Q29" s="2">
        <v>5017</v>
      </c>
    </row>
    <row r="30" spans="2:17" x14ac:dyDescent="0.25">
      <c r="B30" s="1">
        <v>1983</v>
      </c>
      <c r="C30" s="2">
        <v>43953</v>
      </c>
      <c r="D30" s="2">
        <v>190291</v>
      </c>
      <c r="E30" s="2">
        <v>37858281.044</v>
      </c>
      <c r="F30" s="2">
        <v>36898</v>
      </c>
      <c r="G30" s="2">
        <v>47321</v>
      </c>
      <c r="H30" s="2">
        <v>19647.353999999999</v>
      </c>
      <c r="I30" s="2">
        <v>10568000000</v>
      </c>
      <c r="J30" s="2">
        <v>113506000000</v>
      </c>
      <c r="K30" s="2">
        <v>4.4849448899848703</v>
      </c>
      <c r="L30" s="2">
        <v>70.618833647781599</v>
      </c>
      <c r="M30" s="2">
        <v>93.070603613200703</v>
      </c>
      <c r="N30" s="2">
        <v>100976000000</v>
      </c>
      <c r="O30" s="2">
        <v>185.95</v>
      </c>
      <c r="P30" s="2">
        <v>15.5</v>
      </c>
      <c r="Q30" s="2">
        <v>4906</v>
      </c>
    </row>
    <row r="31" spans="2:17" x14ac:dyDescent="0.25">
      <c r="B31" s="1">
        <v>1982</v>
      </c>
      <c r="C31" s="2">
        <v>41224</v>
      </c>
      <c r="D31" s="2">
        <v>173339</v>
      </c>
      <c r="E31" s="2">
        <v>37683363</v>
      </c>
      <c r="F31" s="2">
        <v>34222</v>
      </c>
      <c r="G31" s="2">
        <v>44762</v>
      </c>
      <c r="H31" s="2">
        <v>17704.773000000001</v>
      </c>
      <c r="I31" s="2">
        <v>8920000000</v>
      </c>
      <c r="J31" s="2">
        <v>109996000000</v>
      </c>
      <c r="K31" s="2">
        <v>4.0626928220738403</v>
      </c>
      <c r="L31" s="2">
        <v>74.238100046795395</v>
      </c>
      <c r="M31" s="2">
        <v>93.349533733461499</v>
      </c>
      <c r="N31" s="2">
        <v>100864000000</v>
      </c>
      <c r="O31" s="2">
        <v>191.15</v>
      </c>
      <c r="P31" s="2">
        <v>13.7</v>
      </c>
      <c r="Q31" s="2">
        <v>4500</v>
      </c>
    </row>
    <row r="32" spans="2:17" x14ac:dyDescent="0.25">
      <c r="B32" s="1">
        <v>1981</v>
      </c>
      <c r="C32" s="2">
        <v>39889</v>
      </c>
      <c r="D32" s="2">
        <v>159100</v>
      </c>
      <c r="E32" s="2">
        <v>37484234.495999999</v>
      </c>
      <c r="F32" s="2">
        <v>32045</v>
      </c>
      <c r="G32" s="2">
        <v>41998</v>
      </c>
      <c r="H32" s="2">
        <v>15773.606</v>
      </c>
      <c r="I32" s="2">
        <v>9966000000</v>
      </c>
      <c r="J32" s="2">
        <v>109226000000</v>
      </c>
      <c r="K32" s="2">
        <v>3.7761246888314601</v>
      </c>
      <c r="L32" s="2">
        <v>76.698561313682106</v>
      </c>
      <c r="M32" s="2">
        <v>94.031658780654595</v>
      </c>
      <c r="N32" s="2">
        <v>99135000000</v>
      </c>
      <c r="O32" s="2">
        <v>187.72</v>
      </c>
      <c r="P32" s="2">
        <v>11.1</v>
      </c>
      <c r="Q32" s="2">
        <v>4561</v>
      </c>
    </row>
    <row r="33" spans="1:17" x14ac:dyDescent="0.25">
      <c r="B33" s="1"/>
    </row>
    <row r="34" spans="1:17" x14ac:dyDescent="0.25"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t="s">
        <v>2</v>
      </c>
      <c r="B35" s="3" t="s">
        <v>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>
        <v>1</v>
      </c>
      <c r="B36" s="3" t="s">
        <v>4</v>
      </c>
    </row>
    <row r="37" spans="1:17" x14ac:dyDescent="0.25">
      <c r="A37">
        <v>2</v>
      </c>
      <c r="B37" s="3" t="s">
        <v>5</v>
      </c>
    </row>
    <row r="38" spans="1:17" x14ac:dyDescent="0.25">
      <c r="A38">
        <v>3</v>
      </c>
      <c r="B38" s="3" t="s">
        <v>6</v>
      </c>
    </row>
    <row r="39" spans="1:17" x14ac:dyDescent="0.25">
      <c r="A39">
        <v>4</v>
      </c>
      <c r="B39" s="3" t="s">
        <v>7</v>
      </c>
    </row>
    <row r="40" spans="1:17" x14ac:dyDescent="0.25">
      <c r="A40">
        <v>5</v>
      </c>
      <c r="B40" s="3" t="s">
        <v>8</v>
      </c>
    </row>
    <row r="41" spans="1:17" x14ac:dyDescent="0.25">
      <c r="A41">
        <v>6</v>
      </c>
      <c r="B41" s="3" t="s">
        <v>9</v>
      </c>
    </row>
    <row r="42" spans="1:17" x14ac:dyDescent="0.25">
      <c r="A42">
        <v>7</v>
      </c>
      <c r="B42" s="3" t="s">
        <v>10</v>
      </c>
    </row>
    <row r="43" spans="1:17" x14ac:dyDescent="0.25">
      <c r="A43">
        <v>8</v>
      </c>
      <c r="B43" s="3" t="s">
        <v>11</v>
      </c>
    </row>
    <row r="44" spans="1:17" x14ac:dyDescent="0.25">
      <c r="A44">
        <v>9</v>
      </c>
      <c r="B44" s="3" t="s">
        <v>12</v>
      </c>
    </row>
    <row r="45" spans="1:17" x14ac:dyDescent="0.25">
      <c r="A45">
        <v>10</v>
      </c>
      <c r="B45" s="3" t="s">
        <v>13</v>
      </c>
    </row>
    <row r="46" spans="1:17" x14ac:dyDescent="0.25">
      <c r="A46">
        <v>11</v>
      </c>
      <c r="B46" s="3" t="s">
        <v>14</v>
      </c>
    </row>
    <row r="47" spans="1:17" x14ac:dyDescent="0.25">
      <c r="A47">
        <v>12</v>
      </c>
      <c r="B47" s="3" t="s">
        <v>15</v>
      </c>
    </row>
    <row r="48" spans="1:17" x14ac:dyDescent="0.25">
      <c r="A48">
        <v>13</v>
      </c>
      <c r="B48" s="3" t="s">
        <v>16</v>
      </c>
    </row>
    <row r="49" spans="1:2" x14ac:dyDescent="0.25">
      <c r="A49">
        <v>14</v>
      </c>
      <c r="B49" s="3" t="s">
        <v>17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Normal="100" workbookViewId="0">
      <selection activeCell="S23" sqref="S23"/>
    </sheetView>
  </sheetViews>
  <sheetFormatPr baseColWidth="10" defaultRowHeight="15.75" x14ac:dyDescent="0.25"/>
  <cols>
    <col min="2" max="4" width="11.125" bestFit="1" customWidth="1"/>
    <col min="5" max="5" width="12.625" bestFit="1" customWidth="1"/>
    <col min="6" max="8" width="11.125" bestFit="1" customWidth="1"/>
    <col min="9" max="9" width="15.875" bestFit="1" customWidth="1"/>
    <col min="10" max="10" width="16.875" bestFit="1" customWidth="1"/>
    <col min="11" max="13" width="11.125" bestFit="1" customWidth="1"/>
    <col min="14" max="14" width="16.875" bestFit="1" customWidth="1"/>
    <col min="15" max="17" width="11.125" bestFit="1" customWidth="1"/>
  </cols>
  <sheetData>
    <row r="1" spans="2:17" x14ac:dyDescent="0.25">
      <c r="B1" t="s">
        <v>0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</row>
    <row r="2" spans="2:17" x14ac:dyDescent="0.25">
      <c r="B2" s="1">
        <v>2011</v>
      </c>
      <c r="C2" s="2">
        <f>(Data!C2-C34)/(C35-C34)</f>
        <v>0.63685983575573557</v>
      </c>
      <c r="D2" s="2">
        <f>(Data!D2-D34)/(D35-D34)</f>
        <v>0.77953214150383487</v>
      </c>
      <c r="E2" s="2">
        <f>(Data!E2-E34)/(E35-E34)</f>
        <v>0.63461096316736731</v>
      </c>
      <c r="F2" s="2">
        <f>(Data!F2-F34)/(F35-F34)</f>
        <v>0.79997458254813925</v>
      </c>
      <c r="G2" s="2">
        <f>(Data!G2-G34)/(G35-G34)</f>
        <v>0.66934178686011747</v>
      </c>
      <c r="H2" s="2">
        <f>(Data!H2-H34)/(H35-H34)</f>
        <v>0.75041530465495676</v>
      </c>
      <c r="I2" s="2">
        <f>(Data!I2-I34)/(I35-I34)</f>
        <v>0.78713486637663144</v>
      </c>
      <c r="J2" s="2">
        <f>(Data!J2-J34)/(J35-J34)</f>
        <v>0.73808437441391106</v>
      </c>
      <c r="K2" s="2">
        <f>(Data!K2-K34)/(K35-K34)</f>
        <v>0.77381030380917559</v>
      </c>
      <c r="L2" s="2">
        <f>(Data!L2-L34)/(L35-L34)</f>
        <v>0.53182110307024599</v>
      </c>
      <c r="M2" s="2">
        <f>(Data!M2-M34)/(M35-M34)</f>
        <v>0.29295129956823207</v>
      </c>
      <c r="N2" s="2">
        <f>(Data!N2-N34)/(N35-N34)</f>
        <v>0.73714892870187221</v>
      </c>
      <c r="O2" s="2">
        <f>(Data!O2-O34)/(O35-O34)</f>
        <v>0.46915539101179743</v>
      </c>
      <c r="P2" s="2">
        <f>(Data!P2-P34)/(P35-P34)</f>
        <v>0.61070780399274061</v>
      </c>
      <c r="Q2" s="2">
        <f>(Data!Q2-Q34)/(Q35-Q34)</f>
        <v>0.71363292350312013</v>
      </c>
    </row>
    <row r="3" spans="2:17" x14ac:dyDescent="0.25">
      <c r="B3" s="1">
        <v>2010</v>
      </c>
      <c r="C3" s="2">
        <f>(Data!C3-C34)/(C35-C34)</f>
        <v>0.68190862303158206</v>
      </c>
      <c r="D3" s="2">
        <f>(Data!D3-D34)/(D35-D34)</f>
        <v>0.78061357533909836</v>
      </c>
      <c r="E3" s="2">
        <f>(Data!E3-E34)/(E35-E34)</f>
        <v>0.60283516279687377</v>
      </c>
      <c r="F3" s="2">
        <f>(Data!F3-F34)/(F35-F34)</f>
        <v>0.66647835247254217</v>
      </c>
      <c r="G3" s="2">
        <f>(Data!G3-G34)/(G35-G34)</f>
        <v>0.5593099888732983</v>
      </c>
      <c r="H3" s="2">
        <f>(Data!H3-H34)/(H35-H34)</f>
        <v>0.61029539630442564</v>
      </c>
      <c r="I3" s="2">
        <f>(Data!I3-I34)/(I35-I34)</f>
        <v>0.67235083903045367</v>
      </c>
      <c r="J3" s="2">
        <f>(Data!J3-J34)/(J35-J34)</f>
        <v>0.71551207728116317</v>
      </c>
      <c r="K3" s="2">
        <f>(Data!K3-K34)/(K35-K34)</f>
        <v>0.78656657389134621</v>
      </c>
      <c r="L3" s="2">
        <f>(Data!L3-L34)/(L35-L34)</f>
        <v>0.60050723977391318</v>
      </c>
      <c r="M3" s="2">
        <f>(Data!M3-M34)/(M35-M34)</f>
        <v>0.36399793300878319</v>
      </c>
      <c r="N3" s="2">
        <f>(Data!N3-N34)/(N35-N34)</f>
        <v>0.72243251319852575</v>
      </c>
      <c r="O3" s="2">
        <f>(Data!O3-O34)/(O35-O34)</f>
        <v>0.5226688409949023</v>
      </c>
      <c r="P3" s="2">
        <f>(Data!P3-P34)/(P35-P34)</f>
        <v>0.51542649727767698</v>
      </c>
      <c r="Q3" s="2">
        <f>(Data!Q3-Q34)/(Q35-Q34)</f>
        <v>0.73751588627568587</v>
      </c>
    </row>
    <row r="4" spans="2:17" x14ac:dyDescent="0.25">
      <c r="B4" s="1">
        <v>2009</v>
      </c>
      <c r="C4" s="2">
        <f>(Data!C4-C34)/(C35-C34)</f>
        <v>0.66362118310701645</v>
      </c>
      <c r="D4" s="2">
        <f>(Data!D4-D34)/(D35-D34)</f>
        <v>0.81532641306222686</v>
      </c>
      <c r="E4" s="2">
        <f>(Data!E4-E34)/(E35-E34)</f>
        <v>0.57366739320330018</v>
      </c>
      <c r="F4" s="2">
        <f>(Data!F4-F34)/(F35-F34)</f>
        <v>0.81212233737298722</v>
      </c>
      <c r="G4" s="2">
        <f>(Data!G4-G34)/(G35-G34)</f>
        <v>0.80982612259083575</v>
      </c>
      <c r="H4" s="2">
        <f>(Data!H4-H34)/(H35-H34)</f>
        <v>0.61373104684463731</v>
      </c>
      <c r="I4" s="2">
        <f>(Data!I4-I34)/(I35-I34)</f>
        <v>0.72537290242386576</v>
      </c>
      <c r="J4" s="2">
        <f>(Data!J4-J34)/(J35-J34)</f>
        <v>0.78237520329413479</v>
      </c>
      <c r="K4" s="2">
        <f>(Data!K4-K34)/(K35-K34)</f>
        <v>0.72872103593364845</v>
      </c>
      <c r="L4" s="2">
        <f>(Data!L4-L34)/(L35-L34)</f>
        <v>0.64065495484751778</v>
      </c>
      <c r="M4" s="2">
        <f>(Data!M4-M34)/(M35-M34)</f>
        <v>0.40261897320951817</v>
      </c>
      <c r="N4" s="2">
        <f>(Data!N4-N34)/(N35-N34)</f>
        <v>0.78108472196528778</v>
      </c>
      <c r="O4" s="2">
        <f>(Data!O4-O34)/(O35-O34)</f>
        <v>0.64982296854569788</v>
      </c>
      <c r="P4" s="2">
        <f>(Data!P4-P34)/(P35-P34)</f>
        <v>0.21143375680580767</v>
      </c>
      <c r="Q4" s="2">
        <f>(Data!Q4-Q34)/(Q35-Q34)</f>
        <v>0.81191363577946285</v>
      </c>
    </row>
    <row r="5" spans="2:17" x14ac:dyDescent="0.25">
      <c r="B5" s="1">
        <v>2008</v>
      </c>
      <c r="C5" s="2">
        <f>(Data!C5-C34)/(C35-C34)</f>
        <v>0.74108058935195387</v>
      </c>
      <c r="D5" s="2">
        <f>(Data!D5-D34)/(D35-D34)</f>
        <v>0.78593331305149738</v>
      </c>
      <c r="E5" s="2">
        <f>(Data!E5-E34)/(E35-E34)</f>
        <v>0.54698013054803507</v>
      </c>
      <c r="F5" s="2">
        <f>(Data!F5-F34)/(F35-F34)</f>
        <v>0.7912522265092109</v>
      </c>
      <c r="G5" s="2">
        <f>(Data!G5-G34)/(G35-G34)</f>
        <v>0.81517874047811112</v>
      </c>
      <c r="H5" s="2">
        <f>(Data!H5-H34)/(H35-H34)</f>
        <v>0.61162250623372361</v>
      </c>
      <c r="I5" s="2">
        <f>(Data!I5-I34)/(I35-I34)</f>
        <v>0.71259322560596638</v>
      </c>
      <c r="J5" s="2">
        <f>(Data!J5-J34)/(J35-J34)</f>
        <v>0.75039749076953655</v>
      </c>
      <c r="K5" s="2">
        <f>(Data!K5-K34)/(K35-K34)</f>
        <v>0.65297891738878011</v>
      </c>
      <c r="L5" s="2">
        <f>(Data!L5-L34)/(L35-L34)</f>
        <v>0.65745474603729448</v>
      </c>
      <c r="M5" s="2">
        <f>(Data!M5-M34)/(M35-M34)</f>
        <v>0.42931821093454986</v>
      </c>
      <c r="N5" s="2">
        <f>(Data!N5-N34)/(N35-N34)</f>
        <v>0.76887440569082166</v>
      </c>
      <c r="O5" s="2">
        <f>(Data!O5-O34)/(O35-O34)</f>
        <v>0.74752082506941708</v>
      </c>
      <c r="P5" s="2">
        <f>(Data!P5-P34)/(P35-P34)</f>
        <v>7.5317604355716897E-2</v>
      </c>
      <c r="Q5" s="2">
        <f>(Data!Q5-Q34)/(Q35-Q34)</f>
        <v>0.78988704679489929</v>
      </c>
    </row>
    <row r="6" spans="2:17" x14ac:dyDescent="0.25">
      <c r="B6" s="1">
        <v>2007</v>
      </c>
      <c r="C6" s="2">
        <f>(Data!C6-C34)/(C35-C34)</f>
        <v>0.77810201089146347</v>
      </c>
      <c r="D6" s="2">
        <f>(Data!D6-D34)/(D35-D34)</f>
        <v>0.72853922565942009</v>
      </c>
      <c r="E6" s="2">
        <f>(Data!E6-E34)/(E35-E34)</f>
        <v>0.52264585099246674</v>
      </c>
      <c r="F6" s="2">
        <f>(Data!F6-F34)/(F35-F34)</f>
        <v>0.71884723912857862</v>
      </c>
      <c r="G6" s="2">
        <f>(Data!G6-G34)/(G35-G34)</f>
        <v>0.74271577112711684</v>
      </c>
      <c r="H6" s="2">
        <f>(Data!H6-H34)/(H35-H34)</f>
        <v>0.64794927196800467</v>
      </c>
      <c r="I6" s="2">
        <f>(Data!I6-I34)/(I35-I34)</f>
        <v>0.69876476072094473</v>
      </c>
      <c r="J6" s="2">
        <f>(Data!J6-J34)/(J35-J34)</f>
        <v>0.72850400709884922</v>
      </c>
      <c r="K6" s="2">
        <f>(Data!K6-K34)/(K35-K34)</f>
        <v>0.59629282193349775</v>
      </c>
      <c r="L6" s="2">
        <f>(Data!L6-L34)/(L35-L34)</f>
        <v>0.63466292031396454</v>
      </c>
      <c r="M6" s="2">
        <f>(Data!M6-M34)/(M35-M34)</f>
        <v>0.41612254388805792</v>
      </c>
      <c r="N6" s="2">
        <f>(Data!N6-N34)/(N35-N34)</f>
        <v>0.75792109186869616</v>
      </c>
      <c r="O6" s="2">
        <f>(Data!O6-O34)/(O35-O34)</f>
        <v>0.7039975318436249</v>
      </c>
      <c r="P6" s="2">
        <f>(Data!P6-P34)/(P35-P34)</f>
        <v>8.4392014519056258E-2</v>
      </c>
      <c r="Q6" s="2">
        <f>(Data!Q6-Q34)/(Q35-Q34)</f>
        <v>0.74776164160562053</v>
      </c>
    </row>
    <row r="7" spans="2:17" x14ac:dyDescent="0.25">
      <c r="B7" s="1">
        <v>2006</v>
      </c>
      <c r="C7" s="2">
        <f>(Data!C7-C34)/(C35-C34)</f>
        <v>0.75010488537378661</v>
      </c>
      <c r="D7" s="2">
        <f>(Data!D7-D34)/(D35-D34)</f>
        <v>0.66381532573398294</v>
      </c>
      <c r="E7" s="2">
        <f>(Data!E7-E34)/(E35-E34)</f>
        <v>0.50053703069798272</v>
      </c>
      <c r="F7" s="2">
        <f>(Data!F7-F34)/(F35-F34)</f>
        <v>0.64222752193744526</v>
      </c>
      <c r="G7" s="2">
        <f>(Data!G7-G34)/(G35-G34)</f>
        <v>0.64632001846669396</v>
      </c>
      <c r="H7" s="2">
        <f>(Data!H7-H34)/(H35-H34)</f>
        <v>0.60713713704178596</v>
      </c>
      <c r="I7" s="2">
        <f>(Data!I7-I34)/(I35-I34)</f>
        <v>0.73119950279676815</v>
      </c>
      <c r="J7" s="2">
        <f>(Data!J7-J34)/(J35-J34)</f>
        <v>0.70703040804386952</v>
      </c>
      <c r="K7" s="2">
        <f>(Data!K7-K34)/(K35-K34)</f>
        <v>0.49747416413248952</v>
      </c>
      <c r="L7" s="2">
        <f>(Data!L7-L34)/(L35-L34)</f>
        <v>0.65325045960945738</v>
      </c>
      <c r="M7" s="2">
        <f>(Data!M7-M34)/(M35-M34)</f>
        <v>0.43464635086395037</v>
      </c>
      <c r="N7" s="2">
        <f>(Data!N7-N34)/(N35-N34)</f>
        <v>0.74102270984430563</v>
      </c>
      <c r="O7" s="2">
        <f>(Data!O7-O34)/(O35-O34)</f>
        <v>0.73183774810113589</v>
      </c>
      <c r="P7" s="2">
        <f>(Data!P7-P34)/(P35-P34)</f>
        <v>0.11615245009074407</v>
      </c>
      <c r="Q7" s="2">
        <f>(Data!Q7-Q34)/(Q35-Q34)</f>
        <v>0.70028131202787425</v>
      </c>
    </row>
    <row r="8" spans="2:17" x14ac:dyDescent="0.25">
      <c r="B8" s="1">
        <v>2005</v>
      </c>
      <c r="C8" s="2">
        <f>(Data!C8-C34)/(C35-C34)</f>
        <v>0.76926463929816113</v>
      </c>
      <c r="D8" s="2">
        <f>(Data!D8-D34)/(D35-D34)</f>
        <v>0.60609018716784535</v>
      </c>
      <c r="E8" s="2">
        <f>(Data!E8-E34)/(E35-E34)</f>
        <v>0.48052614582597197</v>
      </c>
      <c r="F8" s="2">
        <f>(Data!F8-F34)/(F35-F34)</f>
        <v>0.602115605719721</v>
      </c>
      <c r="G8" s="2">
        <f>(Data!G8-G34)/(G35-G34)</f>
        <v>0.56674724231570273</v>
      </c>
      <c r="H8" s="2">
        <f>(Data!H8-H34)/(H35-H34)</f>
        <v>0.68943609004651152</v>
      </c>
      <c r="I8" s="2">
        <f>(Data!I8-I34)/(I35-I34)</f>
        <v>0.65778433809819759</v>
      </c>
      <c r="J8" s="2">
        <f>(Data!J8-J34)/(J35-J34)</f>
        <v>0.6622672089709748</v>
      </c>
      <c r="K8" s="2">
        <f>(Data!K8-K34)/(K35-K34)</f>
        <v>0.45973783209439623</v>
      </c>
      <c r="L8" s="2">
        <f>(Data!L8-L34)/(L35-L34)</f>
        <v>0.6065798086453652</v>
      </c>
      <c r="M8" s="2">
        <f>(Data!M8-M34)/(M35-M34)</f>
        <v>0.40329312439340559</v>
      </c>
      <c r="N8" s="2">
        <f>(Data!N8-N34)/(N35-N34)</f>
        <v>0.6862166123546739</v>
      </c>
      <c r="O8" s="2">
        <f>(Data!O8-O34)/(O35-O34)</f>
        <v>0.68706568528067957</v>
      </c>
      <c r="P8" s="2">
        <f>(Data!P8-P34)/(P35-P34)</f>
        <v>0.19782214156079855</v>
      </c>
      <c r="Q8" s="2">
        <f>(Data!Q8-Q34)/(Q35-Q34)</f>
        <v>0.65794170986305678</v>
      </c>
    </row>
    <row r="9" spans="2:17" x14ac:dyDescent="0.25">
      <c r="B9" s="1">
        <v>2004</v>
      </c>
      <c r="C9" s="2">
        <f>(Data!C9-C34)/(C35-C34)</f>
        <v>0.74137136068522347</v>
      </c>
      <c r="D9" s="2">
        <f>(Data!D9-D34)/(D35-D34)</f>
        <v>0.55667697961811302</v>
      </c>
      <c r="E9" s="2">
        <f>(Data!E9-E34)/(E35-E34)</f>
        <v>0.46248567253782247</v>
      </c>
      <c r="F9" s="2">
        <f>(Data!F9-F34)/(F35-F34)</f>
        <v>0.55840453860374795</v>
      </c>
      <c r="G9" s="2">
        <f>(Data!G9-G34)/(G35-G34)</f>
        <v>0.49121729748235687</v>
      </c>
      <c r="H9" s="2">
        <f>(Data!H9-H34)/(H35-H34)</f>
        <v>0.70317640772715884</v>
      </c>
      <c r="I9" s="2">
        <f>(Data!I9-I34)/(I35-I34)</f>
        <v>0.59784804226227473</v>
      </c>
      <c r="J9" s="2">
        <f>(Data!J9-J34)/(J35-J34)</f>
        <v>0.59459930411123019</v>
      </c>
      <c r="K9" s="2">
        <f>(Data!K9-K34)/(K35-K34)</f>
        <v>0.44481282798920851</v>
      </c>
      <c r="L9" s="2">
        <f>(Data!L9-L34)/(L35-L34)</f>
        <v>0.57787471138541924</v>
      </c>
      <c r="M9" s="2">
        <f>(Data!M9-M34)/(M35-M34)</f>
        <v>0.38380440357301199</v>
      </c>
      <c r="N9" s="2">
        <f>(Data!N9-N34)/(N35-N34)</f>
        <v>0.63306675394532752</v>
      </c>
      <c r="O9" s="2">
        <f>(Data!O9-O34)/(O35-O34)</f>
        <v>0.6225704085680287</v>
      </c>
      <c r="P9" s="2">
        <f>(Data!P9-P34)/(P35-P34)</f>
        <v>0.21143375680580767</v>
      </c>
      <c r="Q9" s="2">
        <f>(Data!Q9-Q34)/(Q35-Q34)</f>
        <v>0.60721272615630673</v>
      </c>
    </row>
    <row r="10" spans="2:17" x14ac:dyDescent="0.25">
      <c r="B10" s="1">
        <v>2003</v>
      </c>
      <c r="C10" s="2">
        <f>(Data!C10-C34)/(C35-C34)</f>
        <v>0.70289608247936575</v>
      </c>
      <c r="D10" s="2">
        <f>(Data!D10-D34)/(D35-D34)</f>
        <v>0.51098852220114066</v>
      </c>
      <c r="E10" s="2">
        <f>(Data!E10-E34)/(E35-E34)</f>
        <v>0.44628808699492201</v>
      </c>
      <c r="F10" s="2">
        <f>(Data!F10-F34)/(F35-F34)</f>
        <v>0.53431753148884709</v>
      </c>
      <c r="G10" s="2">
        <f>(Data!G10-G34)/(G35-G34)</f>
        <v>0.45929611291657058</v>
      </c>
      <c r="H10" s="2">
        <f>(Data!H10-H34)/(H35-H34)</f>
        <v>0.65880643718338505</v>
      </c>
      <c r="I10" s="2">
        <f>(Data!I10-I34)/(I35-I34)</f>
        <v>0.47043971410814173</v>
      </c>
      <c r="J10" s="2">
        <f>(Data!J10-J34)/(J35-J34)</f>
        <v>0.53373003098748462</v>
      </c>
      <c r="K10" s="2">
        <f>(Data!K10-K34)/(K35-K34)</f>
        <v>0.43673525609219194</v>
      </c>
      <c r="L10" s="2">
        <f>(Data!L10-L34)/(L35-L34)</f>
        <v>0.58098008997652162</v>
      </c>
      <c r="M10" s="2">
        <f>(Data!M10-M34)/(M35-M34)</f>
        <v>0.39605928959800163</v>
      </c>
      <c r="N10" s="2">
        <f>(Data!N10-N34)/(N35-N34)</f>
        <v>0.59979176449940474</v>
      </c>
      <c r="O10" s="2">
        <f>(Data!O10-O34)/(O35-O34)</f>
        <v>0.59326105161091292</v>
      </c>
      <c r="P10" s="2">
        <f>(Data!P10-P34)/(P35-P34)</f>
        <v>0.21597096188747736</v>
      </c>
      <c r="Q10" s="2">
        <f>(Data!Q10-Q34)/(Q35-Q34)</f>
        <v>0.55419897471047708</v>
      </c>
    </row>
    <row r="11" spans="2:17" x14ac:dyDescent="0.25">
      <c r="B11" s="1">
        <v>2002</v>
      </c>
      <c r="C11" s="2">
        <f>(Data!C11-C34)/(C35-C34)</f>
        <v>0.64960185096723011</v>
      </c>
      <c r="D11" s="2">
        <f>(Data!D11-D34)/(D35-D34)</f>
        <v>0.46951290318637612</v>
      </c>
      <c r="E11" s="2">
        <f>(Data!E11-E34)/(E35-E34)</f>
        <v>0.43180586535865934</v>
      </c>
      <c r="F11" s="2">
        <f>(Data!F11-F34)/(F35-F34)</f>
        <v>0.51696217764018815</v>
      </c>
      <c r="G11" s="2">
        <f>(Data!G11-G34)/(G35-G34)</f>
        <v>0.45262722436773628</v>
      </c>
      <c r="H11" s="2">
        <f>(Data!H11-H34)/(H35-H34)</f>
        <v>0.72212160202261533</v>
      </c>
      <c r="I11" s="2">
        <f>(Data!I11-I34)/(I35-I34)</f>
        <v>0.42126320696084524</v>
      </c>
      <c r="J11" s="2">
        <f>(Data!J11-J34)/(J35-J34)</f>
        <v>0.50976161750750892</v>
      </c>
      <c r="K11" s="2">
        <f>(Data!K11-K34)/(K35-K34)</f>
        <v>0.40264513130644342</v>
      </c>
      <c r="L11" s="2">
        <f>(Data!L11-L34)/(L35-L34)</f>
        <v>0.53337539476434404</v>
      </c>
      <c r="M11" s="2">
        <f>(Data!M11-M34)/(M35-M34)</f>
        <v>0.36507451991028189</v>
      </c>
      <c r="N11" s="2">
        <f>(Data!N11-N34)/(N35-N34)</f>
        <v>0.56210936079448881</v>
      </c>
      <c r="O11" s="2">
        <f>(Data!O11-O34)/(O35-O34)</f>
        <v>0.5337975817944085</v>
      </c>
      <c r="P11" s="2">
        <f>(Data!P11-P34)/(P35-P34)</f>
        <v>0.17513611615245009</v>
      </c>
      <c r="Q11" s="2">
        <f>(Data!Q11-Q34)/(Q35-Q34)</f>
        <v>0.517107198446358</v>
      </c>
    </row>
    <row r="12" spans="2:17" x14ac:dyDescent="0.25">
      <c r="B12" s="1">
        <v>2001</v>
      </c>
      <c r="C12" s="2">
        <f>(Data!C12-C34)/(C35-C34)</f>
        <v>0.63735830089848355</v>
      </c>
      <c r="D12" s="2">
        <f>(Data!D12-D34)/(D35-D34)</f>
        <v>0.4266545088830368</v>
      </c>
      <c r="E12" s="2">
        <f>(Data!E12-E34)/(E35-E34)</f>
        <v>0.41891148379042253</v>
      </c>
      <c r="F12" s="2">
        <f>(Data!F12-F34)/(F35-F34)</f>
        <v>0.48919162574390729</v>
      </c>
      <c r="G12" s="2">
        <f>(Data!G12-G34)/(G35-G34)</f>
        <v>0.44049548836883601</v>
      </c>
      <c r="H12" s="2">
        <f>(Data!H12-H34)/(H35-H34)</f>
        <v>0.65563419413285684</v>
      </c>
      <c r="I12" s="2">
        <f>(Data!I12-I34)/(I35-I34)</f>
        <v>0.471177750155376</v>
      </c>
      <c r="J12" s="2">
        <f>(Data!J12-J34)/(J35-J34)</f>
        <v>0.46726229632097099</v>
      </c>
      <c r="K12" s="2">
        <f>(Data!K12-K34)/(K35-K34)</f>
        <v>0.3734768310148906</v>
      </c>
      <c r="L12" s="2">
        <f>(Data!L12-L34)/(L35-L34)</f>
        <v>0.55240914967611121</v>
      </c>
      <c r="M12" s="2">
        <f>(Data!M12-M34)/(M35-M34)</f>
        <v>0.38018531227942381</v>
      </c>
      <c r="N12" s="2">
        <f>(Data!N12-N34)/(N35-N34)</f>
        <v>0.51520893910574161</v>
      </c>
      <c r="O12" s="2">
        <f>(Data!O12-O34)/(O35-O34)</f>
        <v>0.52788429047849939</v>
      </c>
      <c r="P12" s="2">
        <f>(Data!P12-P34)/(P35-P34)</f>
        <v>0.32940108892921965</v>
      </c>
      <c r="Q12" s="2">
        <f>(Data!Q12-Q34)/(Q35-Q34)</f>
        <v>0.47005526281968901</v>
      </c>
    </row>
    <row r="13" spans="2:17" x14ac:dyDescent="0.25">
      <c r="B13" s="1">
        <v>2000</v>
      </c>
      <c r="C13" s="2">
        <f>(Data!C13-C34)/(C35-C34)</f>
        <v>0.59324413576528945</v>
      </c>
      <c r="D13" s="2">
        <f>(Data!D13-D34)/(D35-D34)</f>
        <v>0.38424176039093244</v>
      </c>
      <c r="E13" s="2">
        <f>(Data!E13-E34)/(E35-E34)</f>
        <v>0.40747741845159935</v>
      </c>
      <c r="F13" s="2">
        <f>(Data!F13-F34)/(F35-F34)</f>
        <v>0.39293791985956861</v>
      </c>
      <c r="G13" s="2">
        <f>(Data!G13-G34)/(G35-G34)</f>
        <v>0.34201834219924843</v>
      </c>
      <c r="H13" s="2">
        <f>(Data!H13-H34)/(H35-H34)</f>
        <v>0.6243898084160141</v>
      </c>
      <c r="I13" s="2">
        <f>(Data!I13-I34)/(I35-I34)</f>
        <v>0.47941267868241144</v>
      </c>
      <c r="J13" s="2">
        <f>(Data!J13-J34)/(J35-J34)</f>
        <v>0.41448280012652522</v>
      </c>
      <c r="K13" s="2">
        <f>(Data!K13-K34)/(K35-K34)</f>
        <v>0.35194475049170565</v>
      </c>
      <c r="L13" s="2">
        <f>(Data!L13-L34)/(L35-L34)</f>
        <v>0.54207221591287058</v>
      </c>
      <c r="M13" s="2">
        <f>(Data!M13-M34)/(M35-M34)</f>
        <v>0.38674803735845165</v>
      </c>
      <c r="N13" s="2">
        <f>(Data!N13-N34)/(N35-N34)</f>
        <v>0.4560942483046278</v>
      </c>
      <c r="O13" s="2">
        <f>(Data!O13-O34)/(O35-O34)</f>
        <v>0.47102854540379352</v>
      </c>
      <c r="P13" s="2">
        <f>(Data!P13-P34)/(P35-P34)</f>
        <v>0.40653357531760437</v>
      </c>
      <c r="Q13" s="2">
        <f>(Data!Q13-Q34)/(Q35-Q34)</f>
        <v>0.43089291579202904</v>
      </c>
    </row>
    <row r="14" spans="2:17" x14ac:dyDescent="0.25">
      <c r="B14" s="1">
        <v>1999</v>
      </c>
      <c r="C14" s="2">
        <f>(Data!C14-C34)/(C35-C34)</f>
        <v>0.53459140396861338</v>
      </c>
      <c r="D14" s="2">
        <f>(Data!D14-D34)/(D35-D34)</f>
        <v>0.34772002509877215</v>
      </c>
      <c r="E14" s="2">
        <f>(Data!E14-E34)/(E35-E34)</f>
        <v>0.39737614550357891</v>
      </c>
      <c r="F14" s="2">
        <f>(Data!F14-F34)/(F35-F34)</f>
        <v>0.36841901463687793</v>
      </c>
      <c r="G14" s="2">
        <f>(Data!G14-G34)/(G35-G34)</f>
        <v>0.28937724187478447</v>
      </c>
      <c r="H14" s="2">
        <f>(Data!H14-H34)/(H35-H34)</f>
        <v>0.68240300623195138</v>
      </c>
      <c r="I14" s="2">
        <f>(Data!I14-I34)/(I35-I34)</f>
        <v>0.4394033561218148</v>
      </c>
      <c r="J14" s="2">
        <f>(Data!J14-J34)/(J35-J34)</f>
        <v>0.37093726643918251</v>
      </c>
      <c r="K14" s="2">
        <f>(Data!K14-K34)/(K35-K34)</f>
        <v>0.34782735306334406</v>
      </c>
      <c r="L14" s="2">
        <f>(Data!L14-L34)/(L35-L34)</f>
        <v>0.48160027770464237</v>
      </c>
      <c r="M14" s="2">
        <f>(Data!M14-M34)/(M35-M34)</f>
        <v>0.35886572002177347</v>
      </c>
      <c r="N14" s="2">
        <f>(Data!N14-N34)/(N35-N34)</f>
        <v>0.39866346644910244</v>
      </c>
      <c r="O14" s="2">
        <f>(Data!O14-O34)/(O35-O34)</f>
        <v>0.39859990891327679</v>
      </c>
      <c r="P14" s="2">
        <f>(Data!P14-P34)/(P35-P34)</f>
        <v>0.54264972776769527</v>
      </c>
      <c r="Q14" s="2">
        <f>(Data!Q14-Q34)/(Q35-Q34)</f>
        <v>0.38276999528766653</v>
      </c>
    </row>
    <row r="15" spans="2:17" x14ac:dyDescent="0.25">
      <c r="B15" s="1">
        <v>1998</v>
      </c>
      <c r="C15" s="2">
        <f>(Data!C15-C34)/(C35-C34)</f>
        <v>0.51159969925936399</v>
      </c>
      <c r="D15" s="2">
        <f>(Data!D15-D34)/(D35-D34)</f>
        <v>0.32099910225712391</v>
      </c>
      <c r="E15" s="2">
        <f>(Data!E15-E34)/(E35-E34)</f>
        <v>0.38848014110774864</v>
      </c>
      <c r="F15" s="2">
        <f>(Data!F15-F34)/(F35-F34)</f>
        <v>0.33649826942896122</v>
      </c>
      <c r="G15" s="2">
        <f>(Data!G15-G34)/(G35-G34)</f>
        <v>0.24597273050298404</v>
      </c>
      <c r="H15" s="2">
        <f>(Data!H15-H34)/(H35-H34)</f>
        <v>0.66028799181951192</v>
      </c>
      <c r="I15" s="2">
        <f>(Data!I15-I34)/(I35-I34)</f>
        <v>0.27043194530764447</v>
      </c>
      <c r="J15" s="2">
        <f>(Data!J15-J34)/(J35-J34)</f>
        <v>0.35608384815852606</v>
      </c>
      <c r="K15" s="2">
        <f>(Data!K15-K34)/(K35-K34)</f>
        <v>0.33494419499521655</v>
      </c>
      <c r="L15" s="2">
        <f>(Data!L15-L34)/(L35-L34)</f>
        <v>0.46308025393574176</v>
      </c>
      <c r="M15" s="2">
        <f>(Data!M15-M34)/(M35-M34)</f>
        <v>0.36933517463766208</v>
      </c>
      <c r="N15" s="2">
        <f>(Data!N15-N34)/(N35-N34)</f>
        <v>0.37123867709583419</v>
      </c>
      <c r="O15" s="2">
        <f>(Data!O15-O34)/(O35-O34)</f>
        <v>0.36914363788620047</v>
      </c>
      <c r="P15" s="2">
        <f>(Data!P15-P34)/(P35-P34)</f>
        <v>0.63339382940108913</v>
      </c>
      <c r="Q15" s="2">
        <f>(Data!Q15-Q34)/(Q35-Q34)</f>
        <v>0.31058561453112282</v>
      </c>
    </row>
    <row r="16" spans="2:17" x14ac:dyDescent="0.25">
      <c r="B16" s="1">
        <v>1997</v>
      </c>
      <c r="C16" s="2">
        <f>(Data!C16-C34)/(C35-C34)</f>
        <v>0.461929724722625</v>
      </c>
      <c r="D16" s="2">
        <f>(Data!D16-D34)/(D35-D34)</f>
        <v>0.30829862106150968</v>
      </c>
      <c r="E16" s="2">
        <f>(Data!E16-E34)/(E35-E34)</f>
        <v>0.38066188142549695</v>
      </c>
      <c r="F16" s="2">
        <f>(Data!F16-F34)/(F35-F34)</f>
        <v>0.26100545879493481</v>
      </c>
      <c r="G16" s="2">
        <f>(Data!G16-G34)/(G35-G34)</f>
        <v>0.19640508975280049</v>
      </c>
      <c r="H16" s="2">
        <f>(Data!H16-H34)/(H35-H34)</f>
        <v>0.69497031255676589</v>
      </c>
      <c r="I16" s="2">
        <f>(Data!I16-I34)/(I35-I34)</f>
        <v>0.32865910503418272</v>
      </c>
      <c r="J16" s="2">
        <f>(Data!J16-J34)/(J35-J34)</f>
        <v>0.30086202311604771</v>
      </c>
      <c r="K16" s="2">
        <f>(Data!K16-K34)/(K35-K34)</f>
        <v>0.33592610037071802</v>
      </c>
      <c r="L16" s="2">
        <f>(Data!L16-L34)/(L35-L34)</f>
        <v>0.4000644268371828</v>
      </c>
      <c r="M16" s="2">
        <f>(Data!M16-M34)/(M35-M34)</f>
        <v>0.3267292186567568</v>
      </c>
      <c r="N16" s="2">
        <f>(Data!N16-N34)/(N35-N34)</f>
        <v>0.31863035747884838</v>
      </c>
      <c r="O16" s="2">
        <f>(Data!O16-O34)/(O35-O34)</f>
        <v>0.30185699384430059</v>
      </c>
      <c r="P16" s="2">
        <f>(Data!P16-P34)/(P35-P34)</f>
        <v>0.69691470054446469</v>
      </c>
      <c r="Q16" s="2">
        <f>(Data!Q16-Q34)/(Q35-Q34)</f>
        <v>0.2980907909580317</v>
      </c>
    </row>
    <row r="17" spans="2:17" x14ac:dyDescent="0.25">
      <c r="B17" s="1">
        <v>1996</v>
      </c>
      <c r="C17" s="2">
        <f>(Data!C17-C34)/(C35-C34)</f>
        <v>0.41843864101786588</v>
      </c>
      <c r="D17" s="2">
        <f>(Data!D17-D34)/(D35-D34)</f>
        <v>0.2794538776108903</v>
      </c>
      <c r="E17" s="2">
        <f>(Data!E17-E34)/(E35-E34)</f>
        <v>0.37379384261821225</v>
      </c>
      <c r="F17" s="2">
        <f>(Data!F17-F34)/(F35-F34)</f>
        <v>0.22005064625857099</v>
      </c>
      <c r="G17" s="2">
        <f>(Data!G17-G34)/(G35-G34)</f>
        <v>0.17359081230110049</v>
      </c>
      <c r="H17" s="2">
        <f>(Data!H17-H34)/(H35-H34)</f>
        <v>0.65394101355823786</v>
      </c>
      <c r="I17" s="2">
        <f>(Data!I17-I34)/(I35-I34)</f>
        <v>0.34272063393412056</v>
      </c>
      <c r="J17" s="2">
        <f>(Data!J17-J34)/(J35-J34)</f>
        <v>0.27367799328744463</v>
      </c>
      <c r="K17" s="2">
        <f>(Data!K17-K34)/(K35-K34)</f>
        <v>0.298708953219956</v>
      </c>
      <c r="L17" s="2">
        <f>(Data!L17-L34)/(L35-L34)</f>
        <v>0.43600491701913052</v>
      </c>
      <c r="M17" s="2">
        <f>(Data!M17-M34)/(M35-M34)</f>
        <v>0.36030646654731752</v>
      </c>
      <c r="N17" s="2">
        <f>(Data!N17-N34)/(N35-N34)</f>
        <v>0.30161734315534494</v>
      </c>
      <c r="O17" s="2">
        <f>(Data!O17-O34)/(O35-O34)</f>
        <v>0.33976082389410445</v>
      </c>
      <c r="P17" s="2">
        <f>(Data!P17-P34)/(P35-P34)</f>
        <v>0.72867513611615253</v>
      </c>
      <c r="Q17" s="2">
        <f>(Data!Q17-Q34)/(Q35-Q34)</f>
        <v>0.27488611860800527</v>
      </c>
    </row>
    <row r="18" spans="2:17" x14ac:dyDescent="0.25">
      <c r="B18" s="1">
        <v>1995</v>
      </c>
      <c r="C18" s="2">
        <f>(Data!C18-C34)/(C35-C34)</f>
        <v>0.41370322216176031</v>
      </c>
      <c r="D18" s="2">
        <f>(Data!D18-D34)/(D35-D34)</f>
        <v>0.25279492075823284</v>
      </c>
      <c r="E18" s="2">
        <f>(Data!E18-E34)/(E35-E34)</f>
        <v>0.36774850084728261</v>
      </c>
      <c r="F18" s="2">
        <f>(Data!F18-F34)/(F35-F34)</f>
        <v>0.20972872827353944</v>
      </c>
      <c r="G18" s="2">
        <f>(Data!G18-G34)/(G35-G34)</f>
        <v>0.16455198815226724</v>
      </c>
      <c r="H18" s="2">
        <f>(Data!H18-H34)/(H35-H34)</f>
        <v>0.67957076998446675</v>
      </c>
      <c r="I18" s="2">
        <f>(Data!I18-I34)/(I35-I34)</f>
        <v>0.31149005593536355</v>
      </c>
      <c r="J18" s="2">
        <f>(Data!J18-J34)/(J35-J34)</f>
        <v>0.25725350673634884</v>
      </c>
      <c r="K18" s="2">
        <f>(Data!K18-K34)/(K35-K34)</f>
        <v>0.29719273589949236</v>
      </c>
      <c r="L18" s="2">
        <f>(Data!L18-L34)/(L35-L34)</f>
        <v>0.38802466873794772</v>
      </c>
      <c r="M18" s="2">
        <f>(Data!M18-M34)/(M35-M34)</f>
        <v>0.34083061301201995</v>
      </c>
      <c r="N18" s="2">
        <f>(Data!N18-N34)/(N35-N34)</f>
        <v>0.27369449622662095</v>
      </c>
      <c r="O18" s="2">
        <f>(Data!O18-O34)/(O35-O34)</f>
        <v>0.2926748644717706</v>
      </c>
      <c r="P18" s="2">
        <f>(Data!P18-P34)/(P35-P34)</f>
        <v>0.78312159709618878</v>
      </c>
      <c r="Q18" s="2">
        <f>(Data!Q18-Q34)/(Q35-Q34)</f>
        <v>0.24275657227719946</v>
      </c>
    </row>
    <row r="19" spans="2:17" x14ac:dyDescent="0.25">
      <c r="B19" s="1">
        <v>1994</v>
      </c>
      <c r="C19" s="2">
        <f>(Data!C19-C34)/(C35-C34)</f>
        <v>0.38108490938319101</v>
      </c>
      <c r="D19" s="2">
        <f>(Data!D19-D34)/(D35-D34)</f>
        <v>0.25351389600035856</v>
      </c>
      <c r="E19" s="2">
        <f>(Data!E19-E34)/(E35-E34)</f>
        <v>0.36239833227409612</v>
      </c>
      <c r="F19" s="2">
        <f>(Data!F19-F34)/(F35-F34)</f>
        <v>0.19154929297783321</v>
      </c>
      <c r="G19" s="2">
        <f>(Data!G19-G34)/(G35-G34)</f>
        <v>0.15860931789946547</v>
      </c>
      <c r="H19" s="2">
        <f>(Data!H19-H34)/(H35-H34)</f>
        <v>0.70277129323842613</v>
      </c>
      <c r="I19" s="2">
        <f>(Data!I19-I34)/(I35-I34)</f>
        <v>0.29956494717215659</v>
      </c>
      <c r="J19" s="2">
        <f>(Data!J19-J34)/(J35-J34)</f>
        <v>0.2381382596062602</v>
      </c>
      <c r="K19" s="2">
        <f>(Data!K19-K34)/(K35-K34)</f>
        <v>0.30286032974526556</v>
      </c>
      <c r="L19" s="2">
        <f>(Data!L19-L34)/(L35-L34)</f>
        <v>0.33178131572328595</v>
      </c>
      <c r="M19" s="2">
        <f>(Data!M19-M34)/(M35-M34)</f>
        <v>0.32352814142458108</v>
      </c>
      <c r="N19" s="2">
        <f>(Data!N19-N34)/(N35-N34)</f>
        <v>0.25262191737936335</v>
      </c>
      <c r="O19" s="2">
        <f>(Data!O19-O34)/(O35-O34)</f>
        <v>0.25693801695388369</v>
      </c>
      <c r="P19" s="2">
        <f>(Data!P19-P34)/(P35-P34)</f>
        <v>0.71506352087114344</v>
      </c>
      <c r="Q19" s="2">
        <f>(Data!Q19-Q34)/(Q35-Q34)</f>
        <v>0.22776278398949007</v>
      </c>
    </row>
    <row r="20" spans="2:17" x14ac:dyDescent="0.25">
      <c r="B20" s="1">
        <v>1993</v>
      </c>
      <c r="C20" s="2">
        <f>(Data!C20-C34)/(C35-C34)</f>
        <v>0.34498772529585991</v>
      </c>
      <c r="D20" s="2">
        <f>(Data!D20-D34)/(D35-D34)</f>
        <v>0.2851988887545821</v>
      </c>
      <c r="E20" s="2">
        <f>(Data!E20-E34)/(E35-E34)</f>
        <v>0.35761581306004131</v>
      </c>
      <c r="F20" s="2">
        <f>(Data!F20-F34)/(F35-F34)</f>
        <v>0.18123338185154222</v>
      </c>
      <c r="G20" s="2">
        <f>(Data!G20-G34)/(G35-G34)</f>
        <v>0.14686662741629689</v>
      </c>
      <c r="H20" s="2">
        <f>(Data!H20-H34)/(H35-H34)</f>
        <v>0.73006120911638872</v>
      </c>
      <c r="I20" s="2">
        <f>(Data!I20-I34)/(I35-I34)</f>
        <v>0.29940957116221256</v>
      </c>
      <c r="J20" s="2">
        <f>(Data!J20-J34)/(J35-J34)</f>
        <v>0.24255054710965426</v>
      </c>
      <c r="K20" s="2">
        <f>(Data!K20-K34)/(K35-K34)</f>
        <v>0.2729084955668139</v>
      </c>
      <c r="L20" s="2">
        <f>(Data!L20-L34)/(L35-L34)</f>
        <v>0.34550166184138925</v>
      </c>
      <c r="M20" s="2">
        <f>(Data!M20-M34)/(M35-M34)</f>
        <v>0.35345128872015596</v>
      </c>
      <c r="N20" s="2">
        <f>(Data!N20-N34)/(N35-N34)</f>
        <v>0.25775270097413738</v>
      </c>
      <c r="O20" s="2">
        <f>(Data!O20-O34)/(O35-O34)</f>
        <v>0.30938633992977516</v>
      </c>
      <c r="P20" s="2">
        <f>(Data!P20-P34)/(P35-P34)</f>
        <v>0.51996370235934675</v>
      </c>
      <c r="Q20" s="2">
        <f>(Data!Q20-Q34)/(Q35-Q34)</f>
        <v>0.22490682431564069</v>
      </c>
    </row>
    <row r="21" spans="2:17" x14ac:dyDescent="0.25">
      <c r="B21" s="1">
        <v>1992</v>
      </c>
      <c r="C21" s="2">
        <f>(Data!C21-C34)/(C35-C34)</f>
        <v>0.35864359326905909</v>
      </c>
      <c r="D21" s="2">
        <f>(Data!D21-D34)/(D35-D34)</f>
        <v>0.26860558529168499</v>
      </c>
      <c r="E21" s="2">
        <f>(Data!E21-E34)/(E35-E34)</f>
        <v>0.35327341936650614</v>
      </c>
      <c r="F21" s="2">
        <f>(Data!F21-F34)/(F35-F34)</f>
        <v>0.16275608579184297</v>
      </c>
      <c r="G21" s="2">
        <f>(Data!G21-G34)/(G35-G34)</f>
        <v>0.13497480281876445</v>
      </c>
      <c r="H21" s="2">
        <f>(Data!H21-H34)/(H35-H34)</f>
        <v>0.75171721607538611</v>
      </c>
      <c r="I21" s="2">
        <f>(Data!I21-I34)/(I35-I34)</f>
        <v>0.28756215040397765</v>
      </c>
      <c r="J21" s="2">
        <f>(Data!J21-J34)/(J35-J34)</f>
        <v>0.23572392306594148</v>
      </c>
      <c r="K21" s="2">
        <f>(Data!K21-K34)/(K35-K34)</f>
        <v>0.26480212572796435</v>
      </c>
      <c r="L21" s="2">
        <f>(Data!L21-L34)/(L35-L34)</f>
        <v>0.31703593830476245</v>
      </c>
      <c r="M21" s="2">
        <f>(Data!M21-M34)/(M35-M34)</f>
        <v>0.32858064203961845</v>
      </c>
      <c r="N21" s="2">
        <f>(Data!N21-N34)/(N35-N34)</f>
        <v>0.2421943309979967</v>
      </c>
      <c r="O21" s="2">
        <f>(Data!O21-O34)/(O35-O34)</f>
        <v>0.26700163074617661</v>
      </c>
      <c r="P21" s="2">
        <f>(Data!P21-P34)/(P35-P34)</f>
        <v>0.42921960072595294</v>
      </c>
      <c r="Q21" s="2">
        <f>(Data!Q21-Q34)/(Q35-Q34)</f>
        <v>0.21141241485670223</v>
      </c>
    </row>
    <row r="22" spans="2:17" x14ac:dyDescent="0.25">
      <c r="B22" s="1">
        <v>1991</v>
      </c>
      <c r="C22" s="2">
        <f>(Data!C22-C34)/(C35-C34)</f>
        <v>0.34958814317580456</v>
      </c>
      <c r="D22" s="2">
        <f>(Data!D22-D34)/(D35-D34)</f>
        <v>0.2329293037671247</v>
      </c>
      <c r="E22" s="2">
        <f>(Data!E22-E34)/(E35-E34)</f>
        <v>0.34924362735487874</v>
      </c>
      <c r="F22" s="2">
        <f>(Data!F22-F34)/(F35-F34)</f>
        <v>0.15238556685881996</v>
      </c>
      <c r="G22" s="2">
        <f>(Data!G22-G34)/(G35-G34)</f>
        <v>0.12269393270550034</v>
      </c>
      <c r="H22" s="2">
        <f>(Data!H22-H34)/(H35-H34)</f>
        <v>0.76053638265934986</v>
      </c>
      <c r="I22" s="2">
        <f>(Data!I22-I34)/(I35-I34)</f>
        <v>0.26802361715351147</v>
      </c>
      <c r="J22" s="2">
        <f>(Data!J22-J34)/(J35-J34)</f>
        <v>0.2233268297871745</v>
      </c>
      <c r="K22" s="2">
        <f>(Data!K22-K34)/(K35-K34)</f>
        <v>0.25213757983796042</v>
      </c>
      <c r="L22" s="2">
        <f>(Data!L22-L34)/(L35-L34)</f>
        <v>0.28128086398275348</v>
      </c>
      <c r="M22" s="2">
        <f>(Data!M22-M34)/(M35-M34)</f>
        <v>0.31773644428736608</v>
      </c>
      <c r="N22" s="2">
        <f>(Data!N22-N34)/(N35-N34)</f>
        <v>0.22988124093811912</v>
      </c>
      <c r="O22" s="2">
        <f>(Data!O22-O34)/(O35-O34)</f>
        <v>0.23890431486623478</v>
      </c>
      <c r="P22" s="2">
        <f>(Data!P22-P34)/(P35-P34)</f>
        <v>0.42468239564428317</v>
      </c>
      <c r="Q22" s="2">
        <f>(Data!Q22-Q34)/(Q35-Q34)</f>
        <v>0.19259878050521928</v>
      </c>
    </row>
    <row r="23" spans="2:17" x14ac:dyDescent="0.25">
      <c r="B23" s="1">
        <v>1990</v>
      </c>
      <c r="C23" s="2">
        <f>(Data!C23-C34)/(C35-C34)</f>
        <v>0.32128986163438417</v>
      </c>
      <c r="D23" s="2">
        <f>(Data!D23-D34)/(D35-D34)</f>
        <v>0.19574631497600814</v>
      </c>
      <c r="E23" s="2">
        <f>(Data!E23-E34)/(E35-E34)</f>
        <v>0.34539891318654786</v>
      </c>
      <c r="F23" s="2">
        <f>(Data!F23-F34)/(F35-F34)</f>
        <v>0.14617516992956586</v>
      </c>
      <c r="G23" s="2">
        <f>(Data!G23-G34)/(G35-G34)</f>
        <v>0.11221888219442422</v>
      </c>
      <c r="H23" s="2">
        <f>(Data!H23-H34)/(H35-H34)</f>
        <v>0.75897099452256422</v>
      </c>
      <c r="I23" s="2">
        <f>(Data!I23-I34)/(I35-I34)</f>
        <v>0.204319453076445</v>
      </c>
      <c r="J23" s="2">
        <f>(Data!J23-J34)/(J35-J34)</f>
        <v>0.20930968169946898</v>
      </c>
      <c r="K23" s="2">
        <f>(Data!K23-K34)/(K35-K34)</f>
        <v>0.22463752547750918</v>
      </c>
      <c r="L23" s="2">
        <f>(Data!L23-L34)/(L35-L34)</f>
        <v>0.26381788094405823</v>
      </c>
      <c r="M23" s="2">
        <f>(Data!M23-M34)/(M35-M34)</f>
        <v>0.32197191969351335</v>
      </c>
      <c r="N23" s="2">
        <f>(Data!N23-N34)/(N35-N34)</f>
        <v>0.21493160799864655</v>
      </c>
      <c r="O23" s="2">
        <f>(Data!O23-O34)/(O35-O34)</f>
        <v>0.22740828889182724</v>
      </c>
      <c r="P23" s="2">
        <f>(Data!P23-P34)/(P35-P34)</f>
        <v>0.4700544464609801</v>
      </c>
      <c r="Q23" s="2">
        <f>(Data!Q23-Q34)/(Q35-Q34)</f>
        <v>0.17746219423381743</v>
      </c>
    </row>
    <row r="24" spans="2:17" x14ac:dyDescent="0.25">
      <c r="B24" s="1">
        <v>1989</v>
      </c>
      <c r="C24" s="2">
        <f>(Data!C24-C34)/(C35-C34)</f>
        <v>0.28719692280851877</v>
      </c>
      <c r="D24" s="2">
        <f>(Data!D24-D34)/(D35-D34)</f>
        <v>0.14888305031570401</v>
      </c>
      <c r="E24" s="2">
        <f>(Data!E24-E34)/(E35-E34)</f>
        <v>0.34161175302290098</v>
      </c>
      <c r="F24" s="2">
        <f>(Data!F24-F34)/(F35-F34)</f>
        <v>0.13468270878550254</v>
      </c>
      <c r="G24" s="2">
        <f>(Data!G24-G34)/(G35-G34)</f>
        <v>0.10288827390879218</v>
      </c>
      <c r="H24" s="2">
        <f>(Data!H24-H34)/(H35-H34)</f>
        <v>0.61050646842953593</v>
      </c>
      <c r="I24" s="2">
        <f>(Data!I24-I34)/(I35-I34)</f>
        <v>0.24716438781852082</v>
      </c>
      <c r="J24" s="2">
        <f>(Data!J24-J34)/(J35-J34)</f>
        <v>0.17916196629166306</v>
      </c>
      <c r="K24" s="2">
        <f>(Data!K24-K34)/(K35-K34)</f>
        <v>0.23055970654677557</v>
      </c>
      <c r="L24" s="2">
        <f>(Data!L24-L34)/(L35-L34)</f>
        <v>0.29438826920265476</v>
      </c>
      <c r="M24" s="2">
        <f>(Data!M24-M34)/(M35-M34)</f>
        <v>0.35446730281078981</v>
      </c>
      <c r="N24" s="2">
        <f>(Data!N24-N34)/(N35-N34)</f>
        <v>0.17962485987189644</v>
      </c>
      <c r="O24" s="2">
        <f>(Data!O24-O34)/(O35-O34)</f>
        <v>0.16305992624913698</v>
      </c>
      <c r="P24" s="2">
        <f>(Data!P24-P34)/(P35-P34)</f>
        <v>0.55626134301270425</v>
      </c>
      <c r="Q24" s="2">
        <f>(Data!Q24-Q34)/(Q35-Q34)</f>
        <v>0.14636793328478204</v>
      </c>
    </row>
    <row r="25" spans="2:17" x14ac:dyDescent="0.25">
      <c r="B25" s="1">
        <v>1988</v>
      </c>
      <c r="C25" s="2">
        <f>(Data!C25-C34)/(C35-C34)</f>
        <v>0.26789178321750945</v>
      </c>
      <c r="D25" s="2">
        <f>(Data!D25-D34)/(D35-D34)</f>
        <v>0.1153229497576366</v>
      </c>
      <c r="E25" s="2">
        <f>(Data!E25-E34)/(E35-E34)</f>
        <v>0.33775462302532683</v>
      </c>
      <c r="F25" s="2">
        <f>(Data!F25-F34)/(F35-F34)</f>
        <v>0.12086196933622723</v>
      </c>
      <c r="G25" s="2">
        <f>(Data!G25-G34)/(G35-G34)</f>
        <v>9.2439159765431503E-2</v>
      </c>
      <c r="H25" s="2">
        <f>(Data!H25-H34)/(H35-H34)</f>
        <v>0.52877375499428914</v>
      </c>
      <c r="I25" s="2">
        <f>(Data!I25-I34)/(I35-I34)</f>
        <v>0.19530764449968924</v>
      </c>
      <c r="J25" s="2">
        <f>(Data!J25-J34)/(J35-J34)</f>
        <v>0.15824471435249593</v>
      </c>
      <c r="K25" s="2">
        <f>(Data!K25-K34)/(K35-K34)</f>
        <v>0.22704054444308761</v>
      </c>
      <c r="L25" s="2">
        <f>(Data!L25-L34)/(L35-L34)</f>
        <v>0.29807265430291546</v>
      </c>
      <c r="M25" s="2">
        <f>(Data!M25-M34)/(M35-M34)</f>
        <v>0.40358617559115978</v>
      </c>
      <c r="N25" s="2">
        <f>(Data!N25-N34)/(N35-N34)</f>
        <v>0.15963931144726046</v>
      </c>
      <c r="O25" s="2">
        <f>(Data!O25-O34)/(O35-O34)</f>
        <v>0.14689937855348414</v>
      </c>
      <c r="P25" s="2">
        <f>(Data!P25-P34)/(P35-P34)</f>
        <v>0.60163339382940106</v>
      </c>
      <c r="Q25" s="2">
        <f>(Data!Q25-Q34)/(Q35-Q34)</f>
        <v>7.1398991846235133E-2</v>
      </c>
    </row>
    <row r="26" spans="2:17" x14ac:dyDescent="0.25">
      <c r="B26" s="1">
        <v>1987</v>
      </c>
      <c r="C26" s="2">
        <f>(Data!C26-C34)/(C35-C34)</f>
        <v>0.24250121500878546</v>
      </c>
      <c r="D26" s="2">
        <f>(Data!D26-D34)/(D35-D34)</f>
        <v>9.8553085668573986E-2</v>
      </c>
      <c r="E26" s="2">
        <f>(Data!E26-E34)/(E35-E34)</f>
        <v>0.33369999935521344</v>
      </c>
      <c r="F26" s="2">
        <f>(Data!F26-F34)/(F35-F34)</f>
        <v>9.7951512239098801E-2</v>
      </c>
      <c r="G26" s="2">
        <f>(Data!G26-G34)/(G35-G34)</f>
        <v>8.2346670678158221E-2</v>
      </c>
      <c r="H26" s="2">
        <f>(Data!H26-H34)/(H35-H34)</f>
        <v>0.54340460459275242</v>
      </c>
      <c r="I26" s="2">
        <f>(Data!I26-I34)/(I35-I34)</f>
        <v>0.1879661280298322</v>
      </c>
      <c r="J26" s="2">
        <f>(Data!J26-J34)/(J35-J34)</f>
        <v>0.14292592395609685</v>
      </c>
      <c r="K26" s="2">
        <f>(Data!K26-K34)/(K35-K34)</f>
        <v>0.19808437286842048</v>
      </c>
      <c r="L26" s="2">
        <f>(Data!L26-L34)/(L35-L34)</f>
        <v>0.26544504593605761</v>
      </c>
      <c r="M26" s="2">
        <f>(Data!M26-M34)/(M35-M34)</f>
        <v>0.42363318684189283</v>
      </c>
      <c r="N26" s="2">
        <f>(Data!N26-N34)/(N35-N34)</f>
        <v>0.14471734837309097</v>
      </c>
      <c r="O26" s="2">
        <f>(Data!O26-O34)/(O35-O34)</f>
        <v>0.14304288421702149</v>
      </c>
      <c r="P26" s="2">
        <f>(Data!P26-P34)/(P35-P34)</f>
        <v>0.63339382940108913</v>
      </c>
      <c r="Q26" s="2">
        <f>(Data!Q26-Q34)/(Q35-Q34)</f>
        <v>6.7829042253923374E-2</v>
      </c>
    </row>
    <row r="27" spans="2:17" x14ac:dyDescent="0.25">
      <c r="B27" s="1">
        <v>1986</v>
      </c>
      <c r="C27" s="2">
        <f>(Data!C27-C34)/(C35-C34)</f>
        <v>0.22104644448967556</v>
      </c>
      <c r="D27" s="2">
        <f>(Data!D27-D34)/(D35-D34)</f>
        <v>8.4042858054763678E-2</v>
      </c>
      <c r="E27" s="2">
        <f>(Data!E27-E34)/(E35-E34)</f>
        <v>0.32932035817394895</v>
      </c>
      <c r="F27" s="2">
        <f>(Data!F27-F34)/(F35-F34)</f>
        <v>8.6732090128695705E-2</v>
      </c>
      <c r="G27" s="2">
        <f>(Data!G27-G34)/(G35-G34)</f>
        <v>7.2957705565166425E-2</v>
      </c>
      <c r="H27" s="2">
        <f>(Data!H27-H34)/(H35-H34)</f>
        <v>0.47949256738136659</v>
      </c>
      <c r="I27" s="2">
        <f>(Data!I27-I34)/(I35-I34)</f>
        <v>0.18264449968924798</v>
      </c>
      <c r="J27" s="2">
        <f>(Data!J27-J34)/(J35-J34)</f>
        <v>0.13378993452599225</v>
      </c>
      <c r="K27" s="2">
        <f>(Data!K27-K34)/(K35-K34)</f>
        <v>0.18223867281924019</v>
      </c>
      <c r="L27" s="2">
        <f>(Data!L27-L34)/(L35-L34)</f>
        <v>0.30438816388876944</v>
      </c>
      <c r="M27" s="2">
        <f>(Data!M27-M34)/(M35-M34)</f>
        <v>0.47195176802418215</v>
      </c>
      <c r="N27" s="2">
        <f>(Data!N27-N34)/(N35-N34)</f>
        <v>0.13891062949734131</v>
      </c>
      <c r="O27" s="2">
        <f>(Data!O27-O34)/(O35-O34)</f>
        <v>0.12871876239587465</v>
      </c>
      <c r="P27" s="2">
        <f>(Data!P27-P34)/(P35-P34)</f>
        <v>0.65154264972776776</v>
      </c>
      <c r="Q27" s="2">
        <f>(Data!Q27-Q34)/(Q35-Q34)</f>
        <v>6.7829042253923374E-2</v>
      </c>
    </row>
    <row r="28" spans="2:17" x14ac:dyDescent="0.25">
      <c r="B28" s="1">
        <v>1985</v>
      </c>
      <c r="C28" s="2">
        <f>(Data!C28-C34)/(C35-C34)</f>
        <v>0.18254001221239602</v>
      </c>
      <c r="D28" s="2">
        <f>(Data!D28-D34)/(D35-D34)</f>
        <v>6.8328962326036857E-2</v>
      </c>
      <c r="E28" s="2">
        <f>(Data!E28-E34)/(E35-E34)</f>
        <v>0.32448817564292182</v>
      </c>
      <c r="F28" s="2">
        <f>(Data!F28-F34)/(F35-F34)</f>
        <v>7.1749693699847697E-2</v>
      </c>
      <c r="G28" s="2">
        <f>(Data!G28-G34)/(G35-G34)</f>
        <v>6.3941575738084191E-2</v>
      </c>
      <c r="H28" s="2">
        <f>(Data!H28-H34)/(H35-H34)</f>
        <v>0.43110675755334998</v>
      </c>
      <c r="I28" s="2">
        <f>(Data!I28-I34)/(I35-I34)</f>
        <v>0.15285114978247358</v>
      </c>
      <c r="J28" s="2">
        <f>(Data!J28-J34)/(J35-J34)</f>
        <v>0.10750865662116051</v>
      </c>
      <c r="K28" s="2">
        <f>(Data!K28-K34)/(K35-K34)</f>
        <v>0.16717895362596971</v>
      </c>
      <c r="L28" s="2">
        <f>(Data!L28-L34)/(L35-L34)</f>
        <v>0.3316980310297391</v>
      </c>
      <c r="M28" s="2">
        <f>(Data!M28-M34)/(M35-M34)</f>
        <v>0.4946716027725801</v>
      </c>
      <c r="N28" s="2">
        <f>(Data!N28-N34)/(N35-N34)</f>
        <v>0.12640385038034208</v>
      </c>
      <c r="O28" s="2">
        <f>(Data!O28-O34)/(O35-O34)</f>
        <v>0.14800123407818769</v>
      </c>
      <c r="P28" s="2">
        <f>(Data!P28-P34)/(P35-P34)</f>
        <v>0.5880217785843922</v>
      </c>
      <c r="Q28" s="2">
        <f>(Data!Q28-Q34)/(Q35-Q34)</f>
        <v>5.6191006582987049E-2</v>
      </c>
    </row>
    <row r="29" spans="2:17" x14ac:dyDescent="0.25">
      <c r="B29" s="1">
        <v>1984</v>
      </c>
      <c r="C29" s="2">
        <f>(Data!C29-C34)/(C35-C34)</f>
        <v>0.16247679021679082</v>
      </c>
      <c r="D29" s="2">
        <f>(Data!D29-D34)/(D35-D34)</f>
        <v>4.711197746543147E-2</v>
      </c>
      <c r="E29" s="2">
        <f>(Data!E29-E34)/(E35-E34)</f>
        <v>0.31907592792352002</v>
      </c>
      <c r="F29" s="2">
        <f>(Data!F29-F34)/(F35-F34)</f>
        <v>6.6278984334509558E-2</v>
      </c>
      <c r="G29" s="2">
        <f>(Data!G29-G34)/(G35-G34)</f>
        <v>5.3116384262849529E-2</v>
      </c>
      <c r="H29" s="2">
        <f>(Data!H29-H34)/(H35-H34)</f>
        <v>0.32280429331640298</v>
      </c>
      <c r="I29" s="2">
        <f>(Data!I29-I34)/(I35-I34)</f>
        <v>0.13117619639527656</v>
      </c>
      <c r="J29" s="2">
        <f>(Data!J29-J34)/(J35-J34)</f>
        <v>9.7963279690740979E-2</v>
      </c>
      <c r="K29" s="2">
        <f>(Data!K29-K34)/(K35-K34)</f>
        <v>0.1528041898207147</v>
      </c>
      <c r="L29" s="2">
        <f>(Data!L29-L34)/(L35-L34)</f>
        <v>0.41417469278400448</v>
      </c>
      <c r="M29" s="2">
        <f>(Data!M29-M34)/(M35-M34)</f>
        <v>0.59895695305308849</v>
      </c>
      <c r="N29" s="2">
        <f>(Data!N29-N34)/(N35-N34)</f>
        <v>0.10780574805876131</v>
      </c>
      <c r="O29" s="2">
        <f>(Data!O29-O34)/(O35-O34)</f>
        <v>0.18138745647670682</v>
      </c>
      <c r="P29" s="2">
        <f>(Data!P29-P34)/(P35-P34)</f>
        <v>0.46551724137931033</v>
      </c>
      <c r="Q29" s="2">
        <f>(Data!Q29-Q34)/(Q35-Q34)</f>
        <v>5.0586185723057592E-2</v>
      </c>
    </row>
    <row r="30" spans="2:17" x14ac:dyDescent="0.25">
      <c r="B30" s="1">
        <v>1983</v>
      </c>
      <c r="C30" s="2">
        <f>(Data!C30-C34)/(C35-C34)</f>
        <v>0.12505036574879849</v>
      </c>
      <c r="D30" s="2">
        <f>(Data!D30-D34)/(D35-D34)</f>
        <v>5.3486834689002047E-2</v>
      </c>
      <c r="E30" s="2">
        <f>(Data!E30-E34)/(E35-E34)</f>
        <v>0.3129560911771318</v>
      </c>
      <c r="F30" s="2">
        <f>(Data!F30-F34)/(F35-F34)</f>
        <v>5.5908465401486522E-2</v>
      </c>
      <c r="G30" s="2">
        <f>(Data!G30-G34)/(G35-G34)</f>
        <v>4.4489299951498994E-2</v>
      </c>
      <c r="H30" s="2">
        <f>(Data!H30-H34)/(H35-H34)</f>
        <v>0.24327876850068986</v>
      </c>
      <c r="I30" s="2">
        <f>(Data!I30-I34)/(I35-I34)</f>
        <v>0.13331261653200746</v>
      </c>
      <c r="J30" s="2">
        <f>(Data!J30-J34)/(J35-J34)</f>
        <v>9.1413079685702364E-2</v>
      </c>
      <c r="K30" s="2">
        <f>(Data!K30-K34)/(K35-K34)</f>
        <v>0.1359899085693124</v>
      </c>
      <c r="L30" s="2">
        <f>(Data!L30-L34)/(L35-L34)</f>
        <v>0.47687663552388315</v>
      </c>
      <c r="M30" s="2">
        <f>(Data!M30-M34)/(M35-M34)</f>
        <v>0.61953493258178682</v>
      </c>
      <c r="N30" s="2">
        <f>(Data!N30-N34)/(N35-N34)</f>
        <v>8.5650091626782526E-2</v>
      </c>
      <c r="O30" s="2">
        <f>(Data!O30-O34)/(O35-O34)</f>
        <v>0.16809173314528333</v>
      </c>
      <c r="P30" s="2">
        <f>(Data!P30-P34)/(P35-P34)</f>
        <v>0.40199637023593471</v>
      </c>
      <c r="Q30" s="2">
        <f>(Data!Q30-Q34)/(Q35-Q34)</f>
        <v>4.6623541675591545E-2</v>
      </c>
    </row>
    <row r="31" spans="2:17" x14ac:dyDescent="0.25">
      <c r="B31" s="1">
        <v>1982</v>
      </c>
      <c r="C31" s="2">
        <f>(Data!C31-C34)/(C35-C34)</f>
        <v>9.6710545445482451E-2</v>
      </c>
      <c r="D31" s="2">
        <f>(Data!D31-D34)/(D35-D34)</f>
        <v>3.9097143656516245E-2</v>
      </c>
      <c r="E31" s="2">
        <f>(Data!E31-E34)/(E35-E34)</f>
        <v>0.30600114156514546</v>
      </c>
      <c r="F31" s="2">
        <f>(Data!F31-F34)/(F35-F34)</f>
        <v>4.2623875327398628E-2</v>
      </c>
      <c r="G31" s="2">
        <f>(Data!G31-G34)/(G35-G34)</f>
        <v>3.619290432852041E-2</v>
      </c>
      <c r="H31" s="2">
        <f>(Data!H31-H34)/(H35-H34)</f>
        <v>0.17603955894523812</v>
      </c>
      <c r="I31" s="2">
        <f>(Data!I31-I34)/(I35-I34)</f>
        <v>6.9297700435052831E-2</v>
      </c>
      <c r="J31" s="2">
        <f>(Data!J31-J34)/(J35-J34)</f>
        <v>7.9131454676254959E-2</v>
      </c>
      <c r="K31" s="2">
        <f>(Data!K31-K34)/(K35-K34)</f>
        <v>9.6768426538509061E-2</v>
      </c>
      <c r="L31" s="2">
        <f>(Data!L31-L34)/(L35-L34)</f>
        <v>0.55540033897278518</v>
      </c>
      <c r="M31" s="2">
        <f>(Data!M31-M34)/(M35-M34)</f>
        <v>0.62490353124483911</v>
      </c>
      <c r="N31" s="2">
        <f>(Data!N31-N34)/(N35-N34)</f>
        <v>8.5207373781933007E-2</v>
      </c>
      <c r="O31" s="2">
        <f>(Data!O31-O34)/(O35-O34)</f>
        <v>0.18719056224014582</v>
      </c>
      <c r="P31" s="2">
        <f>(Data!P31-P34)/(P35-P34)</f>
        <v>0.32032667876588022</v>
      </c>
      <c r="Q31" s="2">
        <f>(Data!Q31-Q34)/(Q35-Q34)</f>
        <v>3.2129546330805808E-2</v>
      </c>
    </row>
    <row r="32" spans="2:17" x14ac:dyDescent="0.25">
      <c r="B32" s="1">
        <v>1981</v>
      </c>
      <c r="C32" s="2">
        <f>(Data!C32-C34)/(C35-C34)</f>
        <v>8.2846983662804949E-2</v>
      </c>
      <c r="D32" s="2">
        <f>(Data!D32-D34)/(D35-D34)</f>
        <v>2.7010380406659869E-2</v>
      </c>
      <c r="E32" s="2">
        <f>(Data!E32-E34)/(E35-E34)</f>
        <v>0.29808355524894908</v>
      </c>
      <c r="F32" s="2">
        <f>(Data!F32-F34)/(F35-F34)</f>
        <v>3.1816493940519192E-2</v>
      </c>
      <c r="G32" s="2">
        <f>(Data!G32-G34)/(G35-G34)</f>
        <v>2.7231889282833495E-2</v>
      </c>
      <c r="H32" s="2">
        <f>(Data!H32-H34)/(H35-H34)</f>
        <v>0.10919542601097527</v>
      </c>
      <c r="I32" s="2">
        <f>(Data!I32-I34)/(I35-I34)</f>
        <v>0.10992852703542573</v>
      </c>
      <c r="J32" s="2">
        <f>(Data!J32-J34)/(J35-J34)</f>
        <v>7.6437195058797841E-2</v>
      </c>
      <c r="K32" s="2">
        <f>(Data!K32-K34)/(K35-K34)</f>
        <v>7.015013916298081E-2</v>
      </c>
      <c r="L32" s="2">
        <f>(Data!L32-L34)/(L35-L34)</f>
        <v>0.60878257436755134</v>
      </c>
      <c r="M32" s="2">
        <f>(Data!M32-M34)/(M35-M34)</f>
        <v>0.63803246695451199</v>
      </c>
      <c r="N32" s="2">
        <f>(Data!N32-N34)/(N35-N34)</f>
        <v>7.8372917052068364E-2</v>
      </c>
      <c r="O32" s="2">
        <f>(Data!O32-O34)/(O35-O34)</f>
        <v>0.17459268074103462</v>
      </c>
      <c r="P32" s="2">
        <f>(Data!P32-P34)/(P35-P34)</f>
        <v>0.20235934664246824</v>
      </c>
      <c r="Q32" s="2">
        <f>(Data!Q32-Q34)/(Q35-Q34)</f>
        <v>3.4307215582115982E-2</v>
      </c>
    </row>
    <row r="33" spans="1:17" x14ac:dyDescent="0.25">
      <c r="B33" s="1"/>
    </row>
    <row r="34" spans="1:17" x14ac:dyDescent="0.25">
      <c r="B34" s="1" t="s">
        <v>18</v>
      </c>
      <c r="C34" s="2">
        <f>MIN(Data!C2:'Data'!C32)*0.8</f>
        <v>31911.200000000001</v>
      </c>
      <c r="D34" s="2">
        <f>MIN(Data!D2:'Data'!D32)*0.8</f>
        <v>127280</v>
      </c>
      <c r="E34" s="2">
        <f>MIN(Data!E2:'Data'!E32)*0.8</f>
        <v>29987387.596799999</v>
      </c>
      <c r="F34" s="2">
        <f>MIN(Data!F2:'Data'!F32)*0.8</f>
        <v>25636</v>
      </c>
      <c r="G34" s="2">
        <f>MIN(Data!G2:'Data'!G32)*0.8</f>
        <v>33598.400000000001</v>
      </c>
      <c r="H34" s="2">
        <f>MIN(Data!H2:'Data'!H32)*0.8</f>
        <v>12618.8848</v>
      </c>
      <c r="I34" s="2">
        <f>MIN(Data!I2:'Data'!I32)*0.8</f>
        <v>7136000000</v>
      </c>
      <c r="J34" s="2">
        <f>MIN(Data!J2:'Data'!J32)*0.8</f>
        <v>87380800000</v>
      </c>
      <c r="K34" s="2">
        <f>MIN(Data!K2:'Data'!K32)*0.8</f>
        <v>3.0208997510651683</v>
      </c>
      <c r="L34" s="2">
        <f>MIN(Data!L2:'Data'!L32)*0.8</f>
        <v>48.638928120917768</v>
      </c>
      <c r="M34" s="2">
        <f>MIN(Data!M2:'Data'!M32)*0.8</f>
        <v>60.882138038358406</v>
      </c>
      <c r="N34" s="2">
        <f>MIN(Data!N2:'Data'!N32)*0.8</f>
        <v>79308000000</v>
      </c>
      <c r="O34" s="2">
        <f>MIN(Data!O2:'Data'!O32)*0.8</f>
        <v>140.184</v>
      </c>
      <c r="P34" s="2">
        <f>MIN(Data!P2:'Data'!P32)*0.8</f>
        <v>6.6400000000000006</v>
      </c>
      <c r="Q34" s="2">
        <f>MIN(Data!Q2:'Data'!Q32)*0.8</f>
        <v>3600</v>
      </c>
    </row>
    <row r="35" spans="1:17" x14ac:dyDescent="0.25">
      <c r="B35" t="s">
        <v>19</v>
      </c>
      <c r="C35">
        <f>MAX(Data!C2:'Data'!C32)*1.2</f>
        <v>128206.79999999999</v>
      </c>
      <c r="D35">
        <f>MAX(Data!D2:'Data'!D32)*1.2</f>
        <v>1305345.5999999999</v>
      </c>
      <c r="E35">
        <f>MAX(Data!E2:'Data'!E32)*1.2</f>
        <v>55137540.187200002</v>
      </c>
      <c r="F35">
        <f>MAX(Data!F2:'Data'!F32)*1.2</f>
        <v>227072.4</v>
      </c>
      <c r="G35">
        <f>MAX(Data!G2:'Data'!G32)*1.2</f>
        <v>342045.6</v>
      </c>
      <c r="H35">
        <f>MAX(Data!H2:'Data'!H32)*1.2</f>
        <v>41509.483199999995</v>
      </c>
      <c r="I35">
        <f>MAX(Data!I2:'Data'!I32)*1.2</f>
        <v>32880000000</v>
      </c>
      <c r="J35">
        <f>MAX(Data!J2:'Data'!J32)*1.2</f>
        <v>373173600000</v>
      </c>
      <c r="K35">
        <f>MAX(Data!K2:'Data'!K32)*1.2</f>
        <v>13.78673638057872</v>
      </c>
      <c r="L35">
        <f>MAX(Data!L2:'Data'!L32)*1.2</f>
        <v>94.730315053132074</v>
      </c>
      <c r="M35">
        <f>MAX(Data!M2:'Data'!M32)*1.2</f>
        <v>112.83799053678551</v>
      </c>
      <c r="N35">
        <f>MAX(Data!N2:'Data'!N32)*1.2</f>
        <v>332290800000</v>
      </c>
      <c r="O35">
        <f>MAX(Data!O2:'Data'!O32)*1.2</f>
        <v>412.45199999999994</v>
      </c>
      <c r="P35">
        <f>MAX(Data!P2:'Data'!P32)*1.2</f>
        <v>28.679999999999996</v>
      </c>
      <c r="Q35">
        <f>MAX(Data!Q2:'Data'!Q32)*1.2</f>
        <v>31611.599999999999</v>
      </c>
    </row>
    <row r="37" spans="1:17" x14ac:dyDescent="0.25">
      <c r="E37" s="2"/>
    </row>
    <row r="38" spans="1:17" x14ac:dyDescent="0.25">
      <c r="A38" t="s">
        <v>2</v>
      </c>
      <c r="B38" s="3" t="s">
        <v>3</v>
      </c>
    </row>
    <row r="39" spans="1:17" x14ac:dyDescent="0.25">
      <c r="A39">
        <v>1</v>
      </c>
      <c r="B39" s="3" t="s">
        <v>4</v>
      </c>
    </row>
    <row r="40" spans="1:17" x14ac:dyDescent="0.25">
      <c r="A40">
        <v>2</v>
      </c>
      <c r="B40" s="3" t="s">
        <v>5</v>
      </c>
    </row>
    <row r="41" spans="1:17" x14ac:dyDescent="0.25">
      <c r="A41">
        <v>3</v>
      </c>
      <c r="B41" s="3" t="s">
        <v>6</v>
      </c>
    </row>
    <row r="42" spans="1:17" x14ac:dyDescent="0.25">
      <c r="A42">
        <v>4</v>
      </c>
      <c r="B42" s="3" t="s">
        <v>7</v>
      </c>
    </row>
    <row r="43" spans="1:17" x14ac:dyDescent="0.25">
      <c r="A43">
        <v>5</v>
      </c>
      <c r="B43" s="3" t="s">
        <v>8</v>
      </c>
    </row>
    <row r="44" spans="1:17" x14ac:dyDescent="0.25">
      <c r="A44">
        <v>6</v>
      </c>
      <c r="B44" s="3" t="s">
        <v>9</v>
      </c>
    </row>
    <row r="45" spans="1:17" x14ac:dyDescent="0.25">
      <c r="A45">
        <v>7</v>
      </c>
      <c r="B45" s="3" t="s">
        <v>10</v>
      </c>
    </row>
    <row r="46" spans="1:17" x14ac:dyDescent="0.25">
      <c r="A46">
        <v>8</v>
      </c>
      <c r="B46" s="3" t="s">
        <v>11</v>
      </c>
    </row>
    <row r="47" spans="1:17" x14ac:dyDescent="0.25">
      <c r="A47">
        <v>9</v>
      </c>
      <c r="B47" s="3" t="s">
        <v>12</v>
      </c>
    </row>
    <row r="48" spans="1:17" x14ac:dyDescent="0.25">
      <c r="A48">
        <v>10</v>
      </c>
      <c r="B48" s="3" t="s">
        <v>13</v>
      </c>
    </row>
    <row r="49" spans="1:2" x14ac:dyDescent="0.25">
      <c r="A49">
        <v>11</v>
      </c>
      <c r="B49" s="3" t="s">
        <v>14</v>
      </c>
    </row>
    <row r="50" spans="1:2" x14ac:dyDescent="0.25">
      <c r="A50">
        <v>12</v>
      </c>
      <c r="B50" s="3" t="s">
        <v>15</v>
      </c>
    </row>
    <row r="51" spans="1:2" x14ac:dyDescent="0.25">
      <c r="A51">
        <v>13</v>
      </c>
      <c r="B51" s="3" t="s">
        <v>16</v>
      </c>
    </row>
    <row r="52" spans="1:2" x14ac:dyDescent="0.25">
      <c r="A52">
        <v>14</v>
      </c>
      <c r="B52" s="3" t="s">
        <v>17</v>
      </c>
    </row>
  </sheetData>
  <dataConsolidate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Norm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Jerez Molinero</cp:lastModifiedBy>
  <dcterms:created xsi:type="dcterms:W3CDTF">2015-11-17T16:39:26Z</dcterms:created>
  <dcterms:modified xsi:type="dcterms:W3CDTF">2018-02-28T17:29:42Z</dcterms:modified>
</cp:coreProperties>
</file>